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ables/table1.xml" ContentType="application/vnd.openxmlformats-officedocument.spreadsheetml.table+xml"/>
  <Override PartName="/xl/drawings/drawing12.xml" ContentType="application/vnd.openxmlformats-officedocument.drawing+xml"/>
  <Override PartName="/xl/slicers/slicer1.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2.xml" ContentType="application/vnd.openxmlformats-officedocument.spreadsheetml.pivotTable+xml"/>
  <Override PartName="/xl/drawings/drawing13.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3.xml" ContentType="application/vnd.openxmlformats-officedocument.spreadsheetml.pivotTable+xml"/>
  <Override PartName="/xl/drawings/drawing14.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5.xml" ContentType="application/vnd.openxmlformats-officedocument.drawing+xml"/>
  <Override PartName="/xl/slicers/slicer2.xml" ContentType="application/vnd.ms-excel.slicer+xml"/>
  <Override PartName="/xl/charts/chart17.xml" ContentType="application/vnd.openxmlformats-officedocument.drawingml.chart+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tables/table2.xml" ContentType="application/vnd.openxmlformats-officedocument.spreadsheetml.table+xml"/>
  <Override PartName="/xl/drawings/drawing1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mc:AlternateContent xmlns:mc="http://schemas.openxmlformats.org/markup-compatibility/2006">
    <mc:Choice Requires="x15">
      <x15ac:absPath xmlns:x15ac="http://schemas.microsoft.com/office/spreadsheetml/2010/11/ac" url="C:\Users\AFIFA SIDDIQUI\Documents\Failures\"/>
    </mc:Choice>
  </mc:AlternateContent>
  <xr:revisionPtr revIDLastSave="0" documentId="13_ncr:1_{D25C7BEF-620C-4023-8832-A620C6131746}" xr6:coauthVersionLast="47" xr6:coauthVersionMax="47" xr10:uidLastSave="{00000000-0000-0000-0000-000000000000}"/>
  <bookViews>
    <workbookView xWindow="-103" yWindow="-103" windowWidth="16663" windowHeight="8743" firstSheet="11" activeTab="16" xr2:uid="{00000000-000D-0000-FFFF-FFFF00000000}"/>
  </bookViews>
  <sheets>
    <sheet name="C(statebyjob)" sheetId="24" state="hidden" r:id="rId1"/>
    <sheet name="LowerSalary" sheetId="11" state="hidden" r:id="rId2"/>
    <sheet name="HigherSalary" sheetId="12" state="hidden" r:id="rId3"/>
    <sheet name="Competitors check" sheetId="13" state="hidden" r:id="rId4"/>
    <sheet name="rating_of_comp" sheetId="16" state="hidden" r:id="rId5"/>
    <sheet name="comp_by_category" sheetId="22" r:id="rId6"/>
    <sheet name="no_of_comp_by_yr" sheetId="31" r:id="rId7"/>
    <sheet name="no_of_comp_by_size" sheetId="8" r:id="rId8"/>
    <sheet name="no_of_comp_by_industry" sheetId="1" r:id="rId9"/>
    <sheet name="no_of_job_in_state" sheetId="10" r:id="rId10"/>
    <sheet name="no_of_job_role" sheetId="2" r:id="rId11"/>
    <sheet name="Salary" sheetId="36" r:id="rId12"/>
    <sheet name="dashboard_2" sheetId="29" r:id="rId13"/>
    <sheet name="job_state_by" sheetId="32" state="hidden" r:id="rId14"/>
    <sheet name="count_revenue" sheetId="33" state="hidden" r:id="rId15"/>
    <sheet name="dashboard_1" sheetId="34" r:id="rId16"/>
    <sheet name="Uncleaned_DS_jobs - Copy" sheetId="14" r:id="rId17"/>
    <sheet name="Conclusion" sheetId="35" r:id="rId18"/>
  </sheets>
  <definedNames>
    <definedName name="_xlnm._FilterDatabase" localSheetId="16" hidden="1">'Uncleaned_DS_jobs - Copy'!$I$1:$I$673</definedName>
    <definedName name="Slicer_Competitors">#N/A</definedName>
    <definedName name="Slicer_Job_Title">#N/A</definedName>
    <definedName name="Slicer_Job_Title1">#N/A</definedName>
    <definedName name="Slicer_Revenue">#N/A</definedName>
  </definedNames>
  <calcPr calcId="191029"/>
  <pivotCaches>
    <pivotCache cacheId="0" r:id="rId19"/>
    <pivotCache cacheId="1" r:id="rId20"/>
    <pivotCache cacheId="2" r:id="rId21"/>
    <pivotCache cacheId="3" r:id="rId22"/>
    <pivotCache cacheId="4" r:id="rId23"/>
    <pivotCache cacheId="5" r:id="rId24"/>
    <pivotCache cacheId="6" r:id="rId25"/>
    <pivotCache cacheId="7" r:id="rId26"/>
  </pivotCaches>
  <extLst>
    <ext xmlns:x14="http://schemas.microsoft.com/office/spreadsheetml/2009/9/main" uri="{BBE1A952-AA13-448e-AADC-164F8A28A991}">
      <x14:slicerCaches>
        <x14:slicerCache r:id="rId27"/>
        <x14:slicerCache r:id="rId28"/>
        <x14:slicerCache r:id="rId29"/>
        <x14:slicerCache r:id="rId30"/>
      </x14:slicerCaches>
    </ext>
    <ext xmlns:x14="http://schemas.microsoft.com/office/spreadsheetml/2009/9/main" uri="{79F54976-1DA5-4618-B147-4CDE4B953A38}">
      <x14:workbookPr/>
    </ext>
  </extLst>
</workbook>
</file>

<file path=xl/calcChain.xml><?xml version="1.0" encoding="utf-8"?>
<calcChain xmlns="http://schemas.openxmlformats.org/spreadsheetml/2006/main">
  <c r="E2" i="14" l="1"/>
  <c r="D2" i="14"/>
  <c r="C111" i="14"/>
  <c r="E11" i="36"/>
  <c r="E8" i="36"/>
  <c r="E6" i="36"/>
  <c r="C2" i="36"/>
  <c r="C3" i="36"/>
  <c r="C4" i="36"/>
  <c r="C5" i="36"/>
  <c r="C6" i="36"/>
  <c r="C7" i="36"/>
  <c r="C8" i="36"/>
  <c r="C9" i="36"/>
  <c r="C10" i="36"/>
  <c r="C11" i="36"/>
  <c r="C12" i="36"/>
  <c r="C13" i="36"/>
  <c r="C14" i="36"/>
  <c r="C15" i="36"/>
  <c r="C16" i="36"/>
  <c r="C17" i="36"/>
  <c r="C18" i="36"/>
  <c r="C19" i="36"/>
  <c r="C20" i="36"/>
  <c r="C21" i="36"/>
  <c r="C22" i="36"/>
  <c r="C23" i="36"/>
  <c r="C24" i="36"/>
  <c r="C25" i="36"/>
  <c r="C26" i="36"/>
  <c r="C27" i="36"/>
  <c r="C28" i="36"/>
  <c r="C29" i="36"/>
  <c r="C30" i="36"/>
  <c r="C31" i="36"/>
  <c r="C32" i="36"/>
  <c r="C33" i="36"/>
  <c r="C34" i="36"/>
  <c r="C35" i="36"/>
  <c r="C36" i="36"/>
  <c r="C37" i="36"/>
  <c r="C38" i="36"/>
  <c r="C39" i="36"/>
  <c r="C40" i="36"/>
  <c r="C41" i="36"/>
  <c r="C42" i="36"/>
  <c r="C43" i="36"/>
  <c r="C44" i="36"/>
  <c r="C45" i="36"/>
  <c r="C46" i="36"/>
  <c r="C47" i="36"/>
  <c r="C48" i="36"/>
  <c r="C49" i="36"/>
  <c r="C50" i="36"/>
  <c r="C51" i="36"/>
  <c r="C52" i="36"/>
  <c r="C53" i="36"/>
  <c r="C54" i="36"/>
  <c r="C55" i="36"/>
  <c r="C56" i="36"/>
  <c r="C57" i="36"/>
  <c r="C58" i="36"/>
  <c r="C59" i="36"/>
  <c r="C60" i="36"/>
  <c r="C61" i="36"/>
  <c r="C62" i="36"/>
  <c r="C63" i="36"/>
  <c r="C64" i="36"/>
  <c r="C65" i="36"/>
  <c r="C66" i="36"/>
  <c r="C67" i="36"/>
  <c r="C68" i="36"/>
  <c r="C69" i="36"/>
  <c r="C70" i="36"/>
  <c r="C71" i="36"/>
  <c r="C72" i="36"/>
  <c r="C73" i="36"/>
  <c r="C74" i="36"/>
  <c r="C75" i="36"/>
  <c r="C76" i="36"/>
  <c r="C77" i="36"/>
  <c r="C78" i="36"/>
  <c r="C79" i="36"/>
  <c r="C80" i="36"/>
  <c r="C81" i="36"/>
  <c r="C82" i="36"/>
  <c r="C83" i="36"/>
  <c r="C84" i="36"/>
  <c r="C85" i="36"/>
  <c r="C86" i="36"/>
  <c r="C87" i="36"/>
  <c r="C88" i="36"/>
  <c r="C89" i="36"/>
  <c r="C90" i="36"/>
  <c r="C91" i="36"/>
  <c r="C92" i="36"/>
  <c r="C93" i="36"/>
  <c r="C94" i="36"/>
  <c r="C95" i="36"/>
  <c r="C96" i="36"/>
  <c r="C97" i="36"/>
  <c r="C98" i="36"/>
  <c r="C99" i="36"/>
  <c r="C100" i="36"/>
  <c r="C101" i="36"/>
  <c r="C102" i="36"/>
  <c r="C103" i="36"/>
  <c r="C104" i="36"/>
  <c r="C105" i="36"/>
  <c r="C106" i="36"/>
  <c r="C107" i="36"/>
  <c r="C108" i="36"/>
  <c r="C109" i="36"/>
  <c r="C110" i="36"/>
  <c r="C111" i="36"/>
  <c r="C112" i="36"/>
  <c r="C113" i="36"/>
  <c r="C114" i="36"/>
  <c r="C115" i="36"/>
  <c r="C116" i="36"/>
  <c r="C117" i="36"/>
  <c r="C118" i="36"/>
  <c r="C119" i="36"/>
  <c r="C120" i="36"/>
  <c r="C121" i="36"/>
  <c r="C122" i="36"/>
  <c r="C123" i="36"/>
  <c r="C124" i="36"/>
  <c r="C125" i="36"/>
  <c r="C126" i="36"/>
  <c r="C127" i="36"/>
  <c r="C128" i="36"/>
  <c r="C129" i="36"/>
  <c r="C130" i="36"/>
  <c r="C131" i="36"/>
  <c r="C132" i="36"/>
  <c r="C133" i="36"/>
  <c r="C134" i="36"/>
  <c r="C135" i="36"/>
  <c r="C136" i="36"/>
  <c r="C137" i="36"/>
  <c r="C138" i="36"/>
  <c r="C139" i="36"/>
  <c r="C140" i="36"/>
  <c r="C141" i="36"/>
  <c r="C142" i="36"/>
  <c r="C143" i="36"/>
  <c r="C144" i="36"/>
  <c r="C145" i="36"/>
  <c r="C146" i="36"/>
  <c r="C147" i="36"/>
  <c r="C148" i="36"/>
  <c r="C149" i="36"/>
  <c r="C150" i="36"/>
  <c r="C151" i="36"/>
  <c r="C152" i="36"/>
  <c r="C153" i="36"/>
  <c r="C154" i="36"/>
  <c r="C155" i="36"/>
  <c r="C156" i="36"/>
  <c r="C157" i="36"/>
  <c r="C158" i="36"/>
  <c r="C159" i="36"/>
  <c r="C160" i="36"/>
  <c r="C161" i="36"/>
  <c r="C162" i="36"/>
  <c r="C163" i="36"/>
  <c r="C164" i="36"/>
  <c r="C165" i="36"/>
  <c r="C166" i="36"/>
  <c r="C167" i="36"/>
  <c r="C168" i="36"/>
  <c r="C169" i="36"/>
  <c r="C170" i="36"/>
  <c r="C171" i="36"/>
  <c r="C172" i="36"/>
  <c r="C173" i="36"/>
  <c r="C174" i="36"/>
  <c r="C175" i="36"/>
  <c r="C176" i="36"/>
  <c r="C177" i="36"/>
  <c r="C178" i="36"/>
  <c r="C179" i="36"/>
  <c r="C180" i="36"/>
  <c r="C181" i="36"/>
  <c r="C182" i="36"/>
  <c r="C183" i="36"/>
  <c r="C184" i="36"/>
  <c r="C185" i="36"/>
  <c r="C186" i="36"/>
  <c r="C187" i="36"/>
  <c r="C188" i="36"/>
  <c r="C189" i="36"/>
  <c r="C190" i="36"/>
  <c r="C191" i="36"/>
  <c r="C192" i="36"/>
  <c r="C193" i="36"/>
  <c r="C194" i="36"/>
  <c r="C195" i="36"/>
  <c r="C196" i="36"/>
  <c r="C197" i="36"/>
  <c r="C198" i="36"/>
  <c r="C199" i="36"/>
  <c r="C200" i="36"/>
  <c r="C201" i="36"/>
  <c r="C202" i="36"/>
  <c r="C203" i="36"/>
  <c r="C204" i="36"/>
  <c r="C205" i="36"/>
  <c r="C206" i="36"/>
  <c r="C207" i="36"/>
  <c r="C208" i="36"/>
  <c r="C209" i="36"/>
  <c r="C210" i="36"/>
  <c r="C211" i="36"/>
  <c r="C212" i="36"/>
  <c r="C213" i="36"/>
  <c r="C214" i="36"/>
  <c r="C215" i="36"/>
  <c r="C216" i="36"/>
  <c r="C217" i="36"/>
  <c r="C218" i="36"/>
  <c r="C219" i="36"/>
  <c r="C220" i="36"/>
  <c r="C221" i="36"/>
  <c r="C222" i="36"/>
  <c r="C223" i="36"/>
  <c r="C224" i="36"/>
  <c r="C225" i="36"/>
  <c r="C226" i="36"/>
  <c r="C227" i="36"/>
  <c r="C228" i="36"/>
  <c r="C229" i="36"/>
  <c r="C230" i="36"/>
  <c r="C231" i="36"/>
  <c r="C232" i="36"/>
  <c r="C233" i="36"/>
  <c r="C234" i="36"/>
  <c r="C235" i="36"/>
  <c r="C236" i="36"/>
  <c r="C237" i="36"/>
  <c r="C238" i="36"/>
  <c r="C239" i="36"/>
  <c r="C240" i="36"/>
  <c r="C241" i="36"/>
  <c r="C242" i="36"/>
  <c r="C243" i="36"/>
  <c r="C244" i="36"/>
  <c r="C245" i="36"/>
  <c r="C246" i="36"/>
  <c r="C247" i="36"/>
  <c r="C248" i="36"/>
  <c r="C249" i="36"/>
  <c r="C250" i="36"/>
  <c r="C251" i="36"/>
  <c r="C252" i="36"/>
  <c r="C253" i="36"/>
  <c r="C254" i="36"/>
  <c r="C255" i="36"/>
  <c r="C256" i="36"/>
  <c r="C257" i="36"/>
  <c r="C258" i="36"/>
  <c r="C259" i="36"/>
  <c r="C260" i="36"/>
  <c r="C261" i="36"/>
  <c r="C262" i="36"/>
  <c r="C263" i="36"/>
  <c r="C264" i="36"/>
  <c r="C265" i="36"/>
  <c r="C266" i="36"/>
  <c r="C267" i="36"/>
  <c r="C268" i="36"/>
  <c r="C269" i="36"/>
  <c r="C270" i="36"/>
  <c r="C271" i="36"/>
  <c r="C272" i="36"/>
  <c r="C273" i="36"/>
  <c r="C274" i="36"/>
  <c r="C275" i="36"/>
  <c r="C276" i="36"/>
  <c r="C277" i="36"/>
  <c r="C278" i="36"/>
  <c r="C279" i="36"/>
  <c r="C280" i="36"/>
  <c r="C281" i="36"/>
  <c r="C282" i="36"/>
  <c r="C283" i="36"/>
  <c r="C284" i="36"/>
  <c r="C285" i="36"/>
  <c r="C286" i="36"/>
  <c r="C287" i="36"/>
  <c r="C288" i="36"/>
  <c r="C289" i="36"/>
  <c r="C290" i="36"/>
  <c r="C291" i="36"/>
  <c r="C292" i="36"/>
  <c r="C293" i="36"/>
  <c r="C294" i="36"/>
  <c r="C295" i="36"/>
  <c r="C296" i="36"/>
  <c r="C297" i="36"/>
  <c r="C298" i="36"/>
  <c r="C299" i="36"/>
  <c r="C300" i="36"/>
  <c r="C301" i="36"/>
  <c r="C302" i="36"/>
  <c r="C303" i="36"/>
  <c r="C304" i="36"/>
  <c r="C305" i="36"/>
  <c r="C306" i="36"/>
  <c r="C307" i="36"/>
  <c r="C308" i="36"/>
  <c r="C309" i="36"/>
  <c r="C310" i="36"/>
  <c r="C311" i="36"/>
  <c r="C312" i="36"/>
  <c r="C313" i="36"/>
  <c r="C314" i="36"/>
  <c r="C315" i="36"/>
  <c r="C316" i="36"/>
  <c r="C317" i="36"/>
  <c r="C318" i="36"/>
  <c r="C319" i="36"/>
  <c r="C320" i="36"/>
  <c r="C321" i="36"/>
  <c r="C322" i="36"/>
  <c r="C323" i="36"/>
  <c r="C324" i="36"/>
  <c r="C325" i="36"/>
  <c r="C326" i="36"/>
  <c r="C327" i="36"/>
  <c r="C328" i="36"/>
  <c r="C329" i="36"/>
  <c r="C330" i="36"/>
  <c r="C331" i="36"/>
  <c r="C332" i="36"/>
  <c r="C333" i="36"/>
  <c r="C334" i="36"/>
  <c r="C335" i="36"/>
  <c r="C336" i="36"/>
  <c r="C337" i="36"/>
  <c r="C338" i="36"/>
  <c r="C339" i="36"/>
  <c r="C340" i="36"/>
  <c r="C341" i="36"/>
  <c r="C342" i="36"/>
  <c r="C343" i="36"/>
  <c r="C344" i="36"/>
  <c r="C345" i="36"/>
  <c r="C346" i="36"/>
  <c r="C347" i="36"/>
  <c r="C348" i="36"/>
  <c r="C349" i="36"/>
  <c r="C350" i="36"/>
  <c r="C351" i="36"/>
  <c r="C352" i="36"/>
  <c r="C353" i="36"/>
  <c r="C354" i="36"/>
  <c r="C355" i="36"/>
  <c r="C356" i="36"/>
  <c r="C357" i="36"/>
  <c r="C358" i="36"/>
  <c r="C359" i="36"/>
  <c r="C360" i="36"/>
  <c r="C361" i="36"/>
  <c r="C362" i="36"/>
  <c r="C363" i="36"/>
  <c r="C364" i="36"/>
  <c r="C365" i="36"/>
  <c r="C366" i="36"/>
  <c r="C367" i="36"/>
  <c r="C368" i="36"/>
  <c r="C369" i="36"/>
  <c r="C370" i="36"/>
  <c r="C371" i="36"/>
  <c r="C372" i="36"/>
  <c r="C373" i="36"/>
  <c r="C374" i="36"/>
  <c r="C375" i="36"/>
  <c r="C376" i="36"/>
  <c r="C377" i="36"/>
  <c r="C378" i="36"/>
  <c r="C379" i="36"/>
  <c r="C380" i="36"/>
  <c r="C381" i="36"/>
  <c r="C382" i="36"/>
  <c r="C383" i="36"/>
  <c r="C384" i="36"/>
  <c r="C385" i="36"/>
  <c r="C386" i="36"/>
  <c r="C387" i="36"/>
  <c r="C388" i="36"/>
  <c r="C389" i="36"/>
  <c r="C390" i="36"/>
  <c r="C391" i="36"/>
  <c r="C392" i="36"/>
  <c r="C393" i="36"/>
  <c r="C394" i="36"/>
  <c r="C395" i="36"/>
  <c r="C396" i="36"/>
  <c r="C397" i="36"/>
  <c r="C398" i="36"/>
  <c r="C399" i="36"/>
  <c r="C400" i="36"/>
  <c r="C401" i="36"/>
  <c r="C402" i="36"/>
  <c r="C403" i="36"/>
  <c r="C404" i="36"/>
  <c r="C405" i="36"/>
  <c r="C406" i="36"/>
  <c r="C407" i="36"/>
  <c r="C408" i="36"/>
  <c r="C409" i="36"/>
  <c r="C410" i="36"/>
  <c r="C411" i="36"/>
  <c r="C412" i="36"/>
  <c r="C413" i="36"/>
  <c r="C414" i="36"/>
  <c r="C415" i="36"/>
  <c r="C416" i="36"/>
  <c r="C417" i="36"/>
  <c r="C418" i="36"/>
  <c r="C419" i="36"/>
  <c r="C420" i="36"/>
  <c r="C421" i="36"/>
  <c r="C422" i="36"/>
  <c r="C423" i="36"/>
  <c r="C424" i="36"/>
  <c r="C425" i="36"/>
  <c r="C426" i="36"/>
  <c r="C427" i="36"/>
  <c r="C428" i="36"/>
  <c r="C429" i="36"/>
  <c r="C430" i="36"/>
  <c r="C431" i="36"/>
  <c r="C432" i="36"/>
  <c r="C433" i="36"/>
  <c r="C434" i="36"/>
  <c r="C435" i="36"/>
  <c r="C436" i="36"/>
  <c r="C437" i="36"/>
  <c r="C438" i="36"/>
  <c r="C439" i="36"/>
  <c r="C440" i="36"/>
  <c r="C441" i="36"/>
  <c r="C442" i="36"/>
  <c r="C443" i="36"/>
  <c r="C444" i="36"/>
  <c r="C445" i="36"/>
  <c r="C446" i="36"/>
  <c r="C447" i="36"/>
  <c r="C448" i="36"/>
  <c r="C449" i="36"/>
  <c r="C450" i="36"/>
  <c r="C451" i="36"/>
  <c r="C452" i="36"/>
  <c r="C453" i="36"/>
  <c r="C454" i="36"/>
  <c r="C455" i="36"/>
  <c r="C456" i="36"/>
  <c r="C457" i="36"/>
  <c r="C458" i="36"/>
  <c r="C459" i="36"/>
  <c r="C460" i="36"/>
  <c r="C461" i="36"/>
  <c r="C462" i="36"/>
  <c r="C463" i="36"/>
  <c r="C464" i="36"/>
  <c r="C465" i="36"/>
  <c r="C466" i="36"/>
  <c r="C467" i="36"/>
  <c r="C468" i="36"/>
  <c r="C469" i="36"/>
  <c r="C470" i="36"/>
  <c r="C471" i="36"/>
  <c r="C472" i="36"/>
  <c r="C473" i="36"/>
  <c r="C474" i="36"/>
  <c r="C475" i="36"/>
  <c r="C476" i="36"/>
  <c r="C477" i="36"/>
  <c r="C478" i="36"/>
  <c r="C479" i="36"/>
  <c r="C480" i="36"/>
  <c r="C481" i="36"/>
  <c r="C482" i="36"/>
  <c r="C483" i="36"/>
  <c r="C484" i="36"/>
  <c r="C485" i="36"/>
  <c r="C486" i="36"/>
  <c r="C487" i="36"/>
  <c r="C488" i="36"/>
  <c r="C489" i="36"/>
  <c r="C490" i="36"/>
  <c r="C491" i="36"/>
  <c r="C492" i="36"/>
  <c r="C493" i="36"/>
  <c r="C494" i="36"/>
  <c r="C495" i="36"/>
  <c r="C496" i="36"/>
  <c r="C497" i="36"/>
  <c r="C498" i="36"/>
  <c r="C499" i="36"/>
  <c r="C500" i="36"/>
  <c r="C501" i="36"/>
  <c r="C502" i="36"/>
  <c r="C503" i="36"/>
  <c r="C504" i="36"/>
  <c r="C505" i="36"/>
  <c r="C506" i="36"/>
  <c r="C507" i="36"/>
  <c r="C508" i="36"/>
  <c r="C509" i="36"/>
  <c r="C510" i="36"/>
  <c r="C511" i="36"/>
  <c r="C512" i="36"/>
  <c r="C513" i="36"/>
  <c r="C514" i="36"/>
  <c r="C515" i="36"/>
  <c r="C516" i="36"/>
  <c r="C517" i="36"/>
  <c r="C518" i="36"/>
  <c r="C519" i="36"/>
  <c r="C520" i="36"/>
  <c r="C521" i="36"/>
  <c r="C522" i="36"/>
  <c r="C523" i="36"/>
  <c r="C524" i="36"/>
  <c r="C525" i="36"/>
  <c r="C526" i="36"/>
  <c r="C527" i="36"/>
  <c r="C528" i="36"/>
  <c r="C529" i="36"/>
  <c r="C530" i="36"/>
  <c r="C531" i="36"/>
  <c r="C532" i="36"/>
  <c r="C533" i="36"/>
  <c r="C534" i="36"/>
  <c r="C535" i="36"/>
  <c r="C536" i="36"/>
  <c r="C537" i="36"/>
  <c r="C538" i="36"/>
  <c r="C539" i="36"/>
  <c r="C540" i="36"/>
  <c r="C541" i="36"/>
  <c r="C542" i="36"/>
  <c r="C543" i="36"/>
  <c r="C544" i="36"/>
  <c r="C545" i="36"/>
  <c r="C546" i="36"/>
  <c r="C547" i="36"/>
  <c r="C548" i="36"/>
  <c r="C549" i="36"/>
  <c r="C550" i="36"/>
  <c r="C551" i="36"/>
  <c r="C552" i="36"/>
  <c r="C553" i="36"/>
  <c r="C554" i="36"/>
  <c r="C555" i="36"/>
  <c r="C556" i="36"/>
  <c r="C557" i="36"/>
  <c r="C558" i="36"/>
  <c r="C559" i="36"/>
  <c r="C560" i="36"/>
  <c r="C561" i="36"/>
  <c r="C562" i="36"/>
  <c r="C563" i="36"/>
  <c r="C564" i="36"/>
  <c r="C565" i="36"/>
  <c r="C566" i="36"/>
  <c r="C567" i="36"/>
  <c r="C568" i="36"/>
  <c r="C569" i="36"/>
  <c r="C570" i="36"/>
  <c r="C571" i="36"/>
  <c r="C572" i="36"/>
  <c r="C573" i="36"/>
  <c r="C574" i="36"/>
  <c r="C575" i="36"/>
  <c r="C576" i="36"/>
  <c r="C577" i="36"/>
  <c r="C578" i="36"/>
  <c r="C579" i="36"/>
  <c r="C580" i="36"/>
  <c r="C581" i="36"/>
  <c r="C582" i="36"/>
  <c r="C583" i="36"/>
  <c r="C584" i="36"/>
  <c r="C585" i="36"/>
  <c r="C586" i="36"/>
  <c r="C587" i="36"/>
  <c r="C588" i="36"/>
  <c r="C589" i="36"/>
  <c r="C590" i="36"/>
  <c r="C591" i="36"/>
  <c r="C592" i="36"/>
  <c r="C593" i="36"/>
  <c r="C594" i="36"/>
  <c r="C595" i="36"/>
  <c r="C596" i="36"/>
  <c r="C597" i="36"/>
  <c r="C598" i="36"/>
  <c r="C599" i="36"/>
  <c r="C600" i="36"/>
  <c r="C601" i="36"/>
  <c r="C602" i="36"/>
  <c r="C603" i="36"/>
  <c r="C604" i="36"/>
  <c r="C605" i="36"/>
  <c r="C606" i="36"/>
  <c r="C607" i="36"/>
  <c r="C608" i="36"/>
  <c r="C609" i="36"/>
  <c r="C610" i="36"/>
  <c r="C611" i="36"/>
  <c r="C612" i="36"/>
  <c r="C613" i="36"/>
  <c r="C614" i="36"/>
  <c r="C615" i="36"/>
  <c r="C616" i="36"/>
  <c r="C617" i="36"/>
  <c r="C618" i="36"/>
  <c r="C619" i="36"/>
  <c r="C620" i="36"/>
  <c r="C621" i="36"/>
  <c r="C622" i="36"/>
  <c r="C623" i="36"/>
  <c r="C624" i="36"/>
  <c r="C625" i="36"/>
  <c r="C626" i="36"/>
  <c r="C627" i="36"/>
  <c r="C628" i="36"/>
  <c r="C629" i="36"/>
  <c r="C630" i="36"/>
  <c r="C631" i="36"/>
  <c r="C632" i="36"/>
  <c r="C633" i="36"/>
  <c r="C634" i="36"/>
  <c r="C635" i="36"/>
  <c r="C636" i="36"/>
  <c r="C637" i="36"/>
  <c r="C638" i="36"/>
  <c r="C639" i="36"/>
  <c r="C640" i="36"/>
  <c r="C641" i="36"/>
  <c r="C642" i="36"/>
  <c r="C643" i="36"/>
  <c r="C644" i="36"/>
  <c r="C645" i="36"/>
  <c r="C646" i="36"/>
  <c r="C647" i="36"/>
  <c r="C648" i="36"/>
  <c r="C649" i="36"/>
  <c r="C650" i="36"/>
  <c r="C651" i="36"/>
  <c r="C652" i="36"/>
  <c r="C653" i="36"/>
  <c r="C654" i="36"/>
  <c r="C655" i="36"/>
  <c r="C656" i="36"/>
  <c r="C657" i="36"/>
  <c r="C658" i="36"/>
  <c r="C659" i="36"/>
  <c r="C660" i="36"/>
  <c r="C661" i="36"/>
  <c r="C662" i="36"/>
  <c r="C663" i="36"/>
  <c r="C664" i="36"/>
  <c r="C665" i="36"/>
  <c r="C666" i="36"/>
  <c r="C667" i="36"/>
  <c r="C668" i="36"/>
  <c r="C669" i="36"/>
  <c r="C670" i="36"/>
  <c r="C671" i="36"/>
  <c r="C672" i="36"/>
  <c r="C673" i="36"/>
  <c r="C3" i="14"/>
  <c r="E3" i="14"/>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632" i="14"/>
  <c r="E633" i="14"/>
  <c r="E634" i="14"/>
  <c r="E635" i="14"/>
  <c r="E636" i="14"/>
  <c r="E637" i="14"/>
  <c r="E638" i="14"/>
  <c r="E639" i="14"/>
  <c r="E640" i="14"/>
  <c r="E641" i="14"/>
  <c r="E642" i="14"/>
  <c r="E643" i="14"/>
  <c r="E644" i="14"/>
  <c r="E645" i="14"/>
  <c r="E646" i="14"/>
  <c r="E647"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D9" i="14"/>
  <c r="D10" i="14"/>
  <c r="D11" i="14"/>
  <c r="D12" i="14"/>
  <c r="D13" i="14"/>
  <c r="D14" i="14"/>
  <c r="D15" i="14"/>
  <c r="D16" i="14"/>
  <c r="D17" i="14"/>
  <c r="D18" i="14"/>
  <c r="D19" i="14"/>
  <c r="D20" i="14"/>
  <c r="D21" i="14"/>
  <c r="D22" i="14"/>
  <c r="D23" i="14"/>
  <c r="D24" i="14"/>
  <c r="D25" i="14"/>
  <c r="D26" i="14"/>
  <c r="D27" i="14"/>
  <c r="D28" i="14"/>
  <c r="D29" i="14"/>
  <c r="D30" i="14"/>
  <c r="D31" i="14"/>
  <c r="D32" i="14"/>
  <c r="D33" i="14"/>
  <c r="D34" i="14"/>
  <c r="D35" i="14"/>
  <c r="D36" i="14"/>
  <c r="D37" i="14"/>
  <c r="D38" i="14"/>
  <c r="D39" i="14"/>
  <c r="D40" i="14"/>
  <c r="D41" i="14"/>
  <c r="D42" i="14"/>
  <c r="D43" i="14"/>
  <c r="D44" i="14"/>
  <c r="D45" i="14"/>
  <c r="D46" i="14"/>
  <c r="D47" i="14"/>
  <c r="D48" i="14"/>
  <c r="D49" i="14"/>
  <c r="D50" i="14"/>
  <c r="D51" i="14"/>
  <c r="D52" i="14"/>
  <c r="D53" i="14"/>
  <c r="D54" i="14"/>
  <c r="D55" i="14"/>
  <c r="D56" i="14"/>
  <c r="D57" i="14"/>
  <c r="D58" i="14"/>
  <c r="D59" i="14"/>
  <c r="D60" i="14"/>
  <c r="D61" i="14"/>
  <c r="D62" i="14"/>
  <c r="D63" i="14"/>
  <c r="D64" i="14"/>
  <c r="D65" i="14"/>
  <c r="D66" i="14"/>
  <c r="D67" i="14"/>
  <c r="D68" i="14"/>
  <c r="D69" i="14"/>
  <c r="D70" i="14"/>
  <c r="D71" i="14"/>
  <c r="D72" i="14"/>
  <c r="D73" i="14"/>
  <c r="D74" i="14"/>
  <c r="D75" i="14"/>
  <c r="D76" i="14"/>
  <c r="D77" i="14"/>
  <c r="D78" i="14"/>
  <c r="D79" i="14"/>
  <c r="D80" i="14"/>
  <c r="D81" i="14"/>
  <c r="D82" i="14"/>
  <c r="D83" i="14"/>
  <c r="D84" i="14"/>
  <c r="D85" i="14"/>
  <c r="D86" i="14"/>
  <c r="D87" i="14"/>
  <c r="D88" i="14"/>
  <c r="D89" i="14"/>
  <c r="D90" i="14"/>
  <c r="D91" i="14"/>
  <c r="D92" i="14"/>
  <c r="D93" i="14"/>
  <c r="D94" i="14"/>
  <c r="D95" i="14"/>
  <c r="D96" i="14"/>
  <c r="D97" i="14"/>
  <c r="D98" i="14"/>
  <c r="D99" i="14"/>
  <c r="D100" i="14"/>
  <c r="D101" i="14"/>
  <c r="D102" i="14"/>
  <c r="D103" i="14"/>
  <c r="D104" i="14"/>
  <c r="D105" i="14"/>
  <c r="D106" i="14"/>
  <c r="D107" i="14"/>
  <c r="D108" i="14"/>
  <c r="D109" i="14"/>
  <c r="D110" i="14"/>
  <c r="D111" i="14"/>
  <c r="D112" i="14"/>
  <c r="D113" i="14"/>
  <c r="D114" i="14"/>
  <c r="D115" i="14"/>
  <c r="D116" i="14"/>
  <c r="D117" i="14"/>
  <c r="D118" i="14"/>
  <c r="D119" i="14"/>
  <c r="D120" i="14"/>
  <c r="D121" i="14"/>
  <c r="D122" i="14"/>
  <c r="D123" i="14"/>
  <c r="D124" i="14"/>
  <c r="D125" i="14"/>
  <c r="D126" i="14"/>
  <c r="D127" i="14"/>
  <c r="D128" i="14"/>
  <c r="D129" i="14"/>
  <c r="D130" i="14"/>
  <c r="D131" i="14"/>
  <c r="D132" i="14"/>
  <c r="D133" i="14"/>
  <c r="D134" i="14"/>
  <c r="D135" i="14"/>
  <c r="D136" i="14"/>
  <c r="D137" i="14"/>
  <c r="D138" i="14"/>
  <c r="D139" i="14"/>
  <c r="D140" i="14"/>
  <c r="D141" i="14"/>
  <c r="D142" i="14"/>
  <c r="D143" i="14"/>
  <c r="D144" i="14"/>
  <c r="D145" i="14"/>
  <c r="D146" i="14"/>
  <c r="D147" i="14"/>
  <c r="D148" i="14"/>
  <c r="D149" i="14"/>
  <c r="D150" i="14"/>
  <c r="D151" i="14"/>
  <c r="D152" i="14"/>
  <c r="D153" i="14"/>
  <c r="D154" i="14"/>
  <c r="D155" i="14"/>
  <c r="D156" i="14"/>
  <c r="D157" i="14"/>
  <c r="D158" i="14"/>
  <c r="D159" i="14"/>
  <c r="D160" i="14"/>
  <c r="D161" i="14"/>
  <c r="D162" i="14"/>
  <c r="D163" i="14"/>
  <c r="D164" i="14"/>
  <c r="D165" i="14"/>
  <c r="D166" i="14"/>
  <c r="D167" i="14"/>
  <c r="D168" i="14"/>
  <c r="D169" i="14"/>
  <c r="D170" i="14"/>
  <c r="D171" i="14"/>
  <c r="D172" i="14"/>
  <c r="D173" i="14"/>
  <c r="D174" i="14"/>
  <c r="D175" i="14"/>
  <c r="D176" i="14"/>
  <c r="D177" i="14"/>
  <c r="D178" i="14"/>
  <c r="D179" i="14"/>
  <c r="D180" i="14"/>
  <c r="D181" i="14"/>
  <c r="D182" i="14"/>
  <c r="D183" i="14"/>
  <c r="D184" i="14"/>
  <c r="D185" i="14"/>
  <c r="D186" i="14"/>
  <c r="D187" i="14"/>
  <c r="D188" i="14"/>
  <c r="D189" i="14"/>
  <c r="D190" i="14"/>
  <c r="D191" i="14"/>
  <c r="D192" i="14"/>
  <c r="D193" i="14"/>
  <c r="D194" i="14"/>
  <c r="D195" i="14"/>
  <c r="D196" i="14"/>
  <c r="D197" i="14"/>
  <c r="D198" i="14"/>
  <c r="D199" i="14"/>
  <c r="D200" i="14"/>
  <c r="D201" i="14"/>
  <c r="D202" i="14"/>
  <c r="D203" i="14"/>
  <c r="D204" i="14"/>
  <c r="D205" i="14"/>
  <c r="D206" i="14"/>
  <c r="D207" i="14"/>
  <c r="D208" i="14"/>
  <c r="D209" i="14"/>
  <c r="D210" i="14"/>
  <c r="D211" i="14"/>
  <c r="D212" i="14"/>
  <c r="D213" i="14"/>
  <c r="D214" i="14"/>
  <c r="D215" i="14"/>
  <c r="D216" i="14"/>
  <c r="D217" i="14"/>
  <c r="D218" i="14"/>
  <c r="D219" i="14"/>
  <c r="D220" i="14"/>
  <c r="D221" i="14"/>
  <c r="D222" i="14"/>
  <c r="D223" i="14"/>
  <c r="D224" i="14"/>
  <c r="D225" i="14"/>
  <c r="D226" i="14"/>
  <c r="D227" i="14"/>
  <c r="D228" i="14"/>
  <c r="D229" i="14"/>
  <c r="D230" i="14"/>
  <c r="D231" i="14"/>
  <c r="D232" i="14"/>
  <c r="D233" i="14"/>
  <c r="D234" i="14"/>
  <c r="D235" i="14"/>
  <c r="D236" i="14"/>
  <c r="D237" i="14"/>
  <c r="D238" i="14"/>
  <c r="D239" i="14"/>
  <c r="D240" i="14"/>
  <c r="D241" i="14"/>
  <c r="D242" i="14"/>
  <c r="D243" i="14"/>
  <c r="D244" i="14"/>
  <c r="D245" i="14"/>
  <c r="D246" i="14"/>
  <c r="D247" i="14"/>
  <c r="D248" i="14"/>
  <c r="D249" i="14"/>
  <c r="D250" i="14"/>
  <c r="D251" i="14"/>
  <c r="D252" i="14"/>
  <c r="D253" i="14"/>
  <c r="D254" i="14"/>
  <c r="D255" i="14"/>
  <c r="D256" i="14"/>
  <c r="D257" i="14"/>
  <c r="D258" i="14"/>
  <c r="D259" i="14"/>
  <c r="D260" i="14"/>
  <c r="D261" i="14"/>
  <c r="D262" i="14"/>
  <c r="D263" i="14"/>
  <c r="D264" i="14"/>
  <c r="D265" i="14"/>
  <c r="D266" i="14"/>
  <c r="D267" i="14"/>
  <c r="D268" i="14"/>
  <c r="D269" i="14"/>
  <c r="D270" i="14"/>
  <c r="D271" i="14"/>
  <c r="D272" i="14"/>
  <c r="D273" i="14"/>
  <c r="D274" i="14"/>
  <c r="D275" i="14"/>
  <c r="D276" i="14"/>
  <c r="D277" i="14"/>
  <c r="D278" i="14"/>
  <c r="D279" i="14"/>
  <c r="D280" i="14"/>
  <c r="D281" i="14"/>
  <c r="D282" i="14"/>
  <c r="D283" i="14"/>
  <c r="D284" i="14"/>
  <c r="D285" i="14"/>
  <c r="D286" i="14"/>
  <c r="D287" i="14"/>
  <c r="D288" i="14"/>
  <c r="D289" i="14"/>
  <c r="D290" i="14"/>
  <c r="D291" i="14"/>
  <c r="D292" i="14"/>
  <c r="D293" i="14"/>
  <c r="D294" i="14"/>
  <c r="D295" i="14"/>
  <c r="D296" i="14"/>
  <c r="D297" i="14"/>
  <c r="D298" i="14"/>
  <c r="D299" i="14"/>
  <c r="D300" i="14"/>
  <c r="D301" i="14"/>
  <c r="D302" i="14"/>
  <c r="D303" i="14"/>
  <c r="D304" i="14"/>
  <c r="D305" i="14"/>
  <c r="D306" i="14"/>
  <c r="D307" i="14"/>
  <c r="D308" i="14"/>
  <c r="D309" i="14"/>
  <c r="D310" i="14"/>
  <c r="D311" i="14"/>
  <c r="D312" i="14"/>
  <c r="D313" i="14"/>
  <c r="D314" i="14"/>
  <c r="D315" i="14"/>
  <c r="D316" i="14"/>
  <c r="D317" i="14"/>
  <c r="D318" i="14"/>
  <c r="D319" i="14"/>
  <c r="D320" i="14"/>
  <c r="D321" i="14"/>
  <c r="D322" i="14"/>
  <c r="D323" i="14"/>
  <c r="D324" i="14"/>
  <c r="D325" i="14"/>
  <c r="D326" i="14"/>
  <c r="D327" i="14"/>
  <c r="D328" i="14"/>
  <c r="D329" i="14"/>
  <c r="D330" i="14"/>
  <c r="D331" i="14"/>
  <c r="D332" i="14"/>
  <c r="D333" i="14"/>
  <c r="D334" i="14"/>
  <c r="D335" i="14"/>
  <c r="D336" i="14"/>
  <c r="D337" i="14"/>
  <c r="D338" i="14"/>
  <c r="D339" i="14"/>
  <c r="D340" i="14"/>
  <c r="D341" i="14"/>
  <c r="D342" i="14"/>
  <c r="D343" i="14"/>
  <c r="D344" i="14"/>
  <c r="D345" i="14"/>
  <c r="D346" i="14"/>
  <c r="D347" i="14"/>
  <c r="D348" i="14"/>
  <c r="D349" i="14"/>
  <c r="D350" i="14"/>
  <c r="D351" i="14"/>
  <c r="D352" i="14"/>
  <c r="D353" i="14"/>
  <c r="D354" i="14"/>
  <c r="D355" i="14"/>
  <c r="D356" i="14"/>
  <c r="D357" i="14"/>
  <c r="D358" i="14"/>
  <c r="D359" i="14"/>
  <c r="D360" i="14"/>
  <c r="D361" i="14"/>
  <c r="D362" i="14"/>
  <c r="D363" i="14"/>
  <c r="D364" i="14"/>
  <c r="D365" i="14"/>
  <c r="D366" i="14"/>
  <c r="D367" i="14"/>
  <c r="D368" i="14"/>
  <c r="D369" i="14"/>
  <c r="D370" i="14"/>
  <c r="D371" i="14"/>
  <c r="D372" i="14"/>
  <c r="D373" i="14"/>
  <c r="D374" i="14"/>
  <c r="D375" i="14"/>
  <c r="D376" i="14"/>
  <c r="D377" i="14"/>
  <c r="D378" i="14"/>
  <c r="D379" i="14"/>
  <c r="D380" i="14"/>
  <c r="D381" i="14"/>
  <c r="D382" i="14"/>
  <c r="D383" i="14"/>
  <c r="D384" i="14"/>
  <c r="D385" i="14"/>
  <c r="D386" i="14"/>
  <c r="D387" i="14"/>
  <c r="D388" i="14"/>
  <c r="D389" i="14"/>
  <c r="D390" i="14"/>
  <c r="D391" i="14"/>
  <c r="D392" i="14"/>
  <c r="D393" i="14"/>
  <c r="D394" i="14"/>
  <c r="D395" i="14"/>
  <c r="D396" i="14"/>
  <c r="D397" i="14"/>
  <c r="D398" i="14"/>
  <c r="D399" i="14"/>
  <c r="D400" i="14"/>
  <c r="D401" i="14"/>
  <c r="D402" i="14"/>
  <c r="D403" i="14"/>
  <c r="D404" i="14"/>
  <c r="D405" i="14"/>
  <c r="D406" i="14"/>
  <c r="D407" i="14"/>
  <c r="D408" i="14"/>
  <c r="D409" i="14"/>
  <c r="D410" i="14"/>
  <c r="D411" i="14"/>
  <c r="D412" i="14"/>
  <c r="D413" i="14"/>
  <c r="D414" i="14"/>
  <c r="D415" i="14"/>
  <c r="D416" i="14"/>
  <c r="D417" i="14"/>
  <c r="D418" i="14"/>
  <c r="D419" i="14"/>
  <c r="D420" i="14"/>
  <c r="D421" i="14"/>
  <c r="D422" i="14"/>
  <c r="D423" i="14"/>
  <c r="D424" i="14"/>
  <c r="D425" i="14"/>
  <c r="D426" i="14"/>
  <c r="D427" i="14"/>
  <c r="D428" i="14"/>
  <c r="D429" i="14"/>
  <c r="D430" i="14"/>
  <c r="D431" i="14"/>
  <c r="D432" i="14"/>
  <c r="D433" i="14"/>
  <c r="D434" i="14"/>
  <c r="D435" i="14"/>
  <c r="D436" i="14"/>
  <c r="D437" i="14"/>
  <c r="D438" i="14"/>
  <c r="D439" i="14"/>
  <c r="D440" i="14"/>
  <c r="D441" i="14"/>
  <c r="D442" i="14"/>
  <c r="D443" i="14"/>
  <c r="D444" i="14"/>
  <c r="D445" i="14"/>
  <c r="D446" i="14"/>
  <c r="D447" i="14"/>
  <c r="D448" i="14"/>
  <c r="D449" i="14"/>
  <c r="D450" i="14"/>
  <c r="D451" i="14"/>
  <c r="D452" i="14"/>
  <c r="D453" i="14"/>
  <c r="D454" i="14"/>
  <c r="D455" i="14"/>
  <c r="D456" i="14"/>
  <c r="D457" i="14"/>
  <c r="D458" i="14"/>
  <c r="D459" i="14"/>
  <c r="D460" i="14"/>
  <c r="D461" i="14"/>
  <c r="D462" i="14"/>
  <c r="D463" i="14"/>
  <c r="D464" i="14"/>
  <c r="D465" i="14"/>
  <c r="D466" i="14"/>
  <c r="D467" i="14"/>
  <c r="D468" i="14"/>
  <c r="D469" i="14"/>
  <c r="D470" i="14"/>
  <c r="D471" i="14"/>
  <c r="D472" i="14"/>
  <c r="D473" i="14"/>
  <c r="D474" i="14"/>
  <c r="D475" i="14"/>
  <c r="D476" i="14"/>
  <c r="D477" i="14"/>
  <c r="D478" i="14"/>
  <c r="D479" i="14"/>
  <c r="D480" i="14"/>
  <c r="D481" i="14"/>
  <c r="D482" i="14"/>
  <c r="D483" i="14"/>
  <c r="D484" i="14"/>
  <c r="D485" i="14"/>
  <c r="D486" i="14"/>
  <c r="D487" i="14"/>
  <c r="D488" i="14"/>
  <c r="D489" i="14"/>
  <c r="D490" i="14"/>
  <c r="D491" i="14"/>
  <c r="D492" i="14"/>
  <c r="D493" i="14"/>
  <c r="D494" i="14"/>
  <c r="D495" i="14"/>
  <c r="D496" i="14"/>
  <c r="D497" i="14"/>
  <c r="D498" i="14"/>
  <c r="D499" i="14"/>
  <c r="D500" i="14"/>
  <c r="D501" i="14"/>
  <c r="D502" i="14"/>
  <c r="D503" i="14"/>
  <c r="D504" i="14"/>
  <c r="D505" i="14"/>
  <c r="D506" i="14"/>
  <c r="D507" i="14"/>
  <c r="D508" i="14"/>
  <c r="D509" i="14"/>
  <c r="D510" i="14"/>
  <c r="D511" i="14"/>
  <c r="D512" i="14"/>
  <c r="D513" i="14"/>
  <c r="D514" i="14"/>
  <c r="D515" i="14"/>
  <c r="D516" i="14"/>
  <c r="D517" i="14"/>
  <c r="D518" i="14"/>
  <c r="D519" i="14"/>
  <c r="D520" i="14"/>
  <c r="D521" i="14"/>
  <c r="D522" i="14"/>
  <c r="D523" i="14"/>
  <c r="D524" i="14"/>
  <c r="D525" i="14"/>
  <c r="D526" i="14"/>
  <c r="D527" i="14"/>
  <c r="D528" i="14"/>
  <c r="D529" i="14"/>
  <c r="D530" i="14"/>
  <c r="D531" i="14"/>
  <c r="D532" i="14"/>
  <c r="D533" i="14"/>
  <c r="D534" i="14"/>
  <c r="D535" i="14"/>
  <c r="D536" i="14"/>
  <c r="D537" i="14"/>
  <c r="D538" i="14"/>
  <c r="D539" i="14"/>
  <c r="D540" i="14"/>
  <c r="D541" i="14"/>
  <c r="D542" i="14"/>
  <c r="D543" i="14"/>
  <c r="D544" i="14"/>
  <c r="D545" i="14"/>
  <c r="D546" i="14"/>
  <c r="D547" i="14"/>
  <c r="D548" i="14"/>
  <c r="D549" i="14"/>
  <c r="D550" i="14"/>
  <c r="D551" i="14"/>
  <c r="D552" i="14"/>
  <c r="D553" i="14"/>
  <c r="D554" i="14"/>
  <c r="D555" i="14"/>
  <c r="D556" i="14"/>
  <c r="D557" i="14"/>
  <c r="D558" i="14"/>
  <c r="D559" i="14"/>
  <c r="D560" i="14"/>
  <c r="D561" i="14"/>
  <c r="D562" i="14"/>
  <c r="D563" i="14"/>
  <c r="D564" i="14"/>
  <c r="D565" i="14"/>
  <c r="D566" i="14"/>
  <c r="D567" i="14"/>
  <c r="D568" i="14"/>
  <c r="D569" i="14"/>
  <c r="D570" i="14"/>
  <c r="D571" i="14"/>
  <c r="D572" i="14"/>
  <c r="D573" i="14"/>
  <c r="D574" i="14"/>
  <c r="D575" i="14"/>
  <c r="D576" i="14"/>
  <c r="D577" i="14"/>
  <c r="D578" i="14"/>
  <c r="D579" i="14"/>
  <c r="D580" i="14"/>
  <c r="D581" i="14"/>
  <c r="D582" i="14"/>
  <c r="D583" i="14"/>
  <c r="D584" i="14"/>
  <c r="D585" i="14"/>
  <c r="D586" i="14"/>
  <c r="D587" i="14"/>
  <c r="D588" i="14"/>
  <c r="D589" i="14"/>
  <c r="D590" i="14"/>
  <c r="D591" i="14"/>
  <c r="D592" i="14"/>
  <c r="D593" i="14"/>
  <c r="D594" i="14"/>
  <c r="D595" i="14"/>
  <c r="D596" i="14"/>
  <c r="D597" i="14"/>
  <c r="D598" i="14"/>
  <c r="D599" i="14"/>
  <c r="D600" i="14"/>
  <c r="D601" i="14"/>
  <c r="D602" i="14"/>
  <c r="D603" i="14"/>
  <c r="D604" i="14"/>
  <c r="D605" i="14"/>
  <c r="D606" i="14"/>
  <c r="D607" i="14"/>
  <c r="D608" i="14"/>
  <c r="D609" i="14"/>
  <c r="D610" i="14"/>
  <c r="D611" i="14"/>
  <c r="D612" i="14"/>
  <c r="D613" i="14"/>
  <c r="D614" i="14"/>
  <c r="D615" i="14"/>
  <c r="D616" i="14"/>
  <c r="D617" i="14"/>
  <c r="D618" i="14"/>
  <c r="D619" i="14"/>
  <c r="D620" i="14"/>
  <c r="D621" i="14"/>
  <c r="D622" i="14"/>
  <c r="D623" i="14"/>
  <c r="D624" i="14"/>
  <c r="D625" i="14"/>
  <c r="D626" i="14"/>
  <c r="D627" i="14"/>
  <c r="D628" i="14"/>
  <c r="D629" i="14"/>
  <c r="D630" i="14"/>
  <c r="D631" i="14"/>
  <c r="D632" i="14"/>
  <c r="D633" i="14"/>
  <c r="D634" i="14"/>
  <c r="D635" i="14"/>
  <c r="D636" i="14"/>
  <c r="D637" i="14"/>
  <c r="D638" i="14"/>
  <c r="D639" i="14"/>
  <c r="D640" i="14"/>
  <c r="D641" i="14"/>
  <c r="D642" i="14"/>
  <c r="D643" i="14"/>
  <c r="D644" i="14"/>
  <c r="D645" i="14"/>
  <c r="D646" i="14"/>
  <c r="D647" i="14"/>
  <c r="D648" i="14"/>
  <c r="D649" i="14"/>
  <c r="D650" i="14"/>
  <c r="D651" i="14"/>
  <c r="D652" i="14"/>
  <c r="D653" i="14"/>
  <c r="D654" i="14"/>
  <c r="D655" i="14"/>
  <c r="D656" i="14"/>
  <c r="D657" i="14"/>
  <c r="D658" i="14"/>
  <c r="D659" i="14"/>
  <c r="D660" i="14"/>
  <c r="D661" i="14"/>
  <c r="D662" i="14"/>
  <c r="D663" i="14"/>
  <c r="D664" i="14"/>
  <c r="D665" i="14"/>
  <c r="D666" i="14"/>
  <c r="D667" i="14"/>
  <c r="D668" i="14"/>
  <c r="D669" i="14"/>
  <c r="D670" i="14"/>
  <c r="D671" i="14"/>
  <c r="D672" i="14"/>
  <c r="D673" i="14"/>
  <c r="D8" i="14"/>
  <c r="D3" i="14"/>
  <c r="D4" i="14"/>
  <c r="D5" i="14"/>
  <c r="D6" i="14"/>
  <c r="D7" i="14"/>
  <c r="C2" i="14"/>
  <c r="C4" i="14"/>
  <c r="C5" i="14"/>
  <c r="C6" i="14"/>
  <c r="C7" i="14"/>
  <c r="C8" i="14"/>
  <c r="C9" i="14"/>
  <c r="C10" i="14"/>
  <c r="C11" i="14"/>
  <c r="C12" i="14"/>
  <c r="C13" i="14"/>
  <c r="C14" i="14"/>
  <c r="C15" i="14"/>
  <c r="C16" i="14"/>
  <c r="C17" i="14"/>
  <c r="C18" i="14"/>
  <c r="C19" i="14"/>
  <c r="C20" i="14"/>
  <c r="C21" i="14"/>
  <c r="C22" i="14"/>
  <c r="C23" i="14"/>
  <c r="C24" i="14"/>
  <c r="C25" i="14"/>
  <c r="C26" i="14"/>
  <c r="C27" i="14"/>
  <c r="C28" i="14"/>
  <c r="C29" i="14"/>
  <c r="C30" i="14"/>
  <c r="C31" i="14"/>
  <c r="C32" i="14"/>
  <c r="C33" i="14"/>
  <c r="C34" i="14"/>
  <c r="C35" i="14"/>
  <c r="C36" i="14"/>
  <c r="C37" i="14"/>
  <c r="C38" i="14"/>
  <c r="C39" i="14"/>
  <c r="C40" i="14"/>
  <c r="C41" i="14"/>
  <c r="C42" i="14"/>
  <c r="C43" i="14"/>
  <c r="C44" i="14"/>
  <c r="C45" i="14"/>
  <c r="C46" i="14"/>
  <c r="C47" i="14"/>
  <c r="C48" i="14"/>
  <c r="C49" i="14"/>
  <c r="C50" i="14"/>
  <c r="C51" i="14"/>
  <c r="C52" i="14"/>
  <c r="C53" i="14"/>
  <c r="C54" i="14"/>
  <c r="C55" i="14"/>
  <c r="C56" i="14"/>
  <c r="C57" i="14"/>
  <c r="C58" i="14"/>
  <c r="C59" i="14"/>
  <c r="C60" i="14"/>
  <c r="C61" i="14"/>
  <c r="C62" i="14"/>
  <c r="C63" i="14"/>
  <c r="C64" i="14"/>
  <c r="C65" i="14"/>
  <c r="C66" i="14"/>
  <c r="C67" i="14"/>
  <c r="C68" i="14"/>
  <c r="C69" i="14"/>
  <c r="C70" i="14"/>
  <c r="C71" i="14"/>
  <c r="C72" i="14"/>
  <c r="C73" i="14"/>
  <c r="C74" i="14"/>
  <c r="C75" i="14"/>
  <c r="C76" i="14"/>
  <c r="C77" i="14"/>
  <c r="C78" i="14"/>
  <c r="C79" i="14"/>
  <c r="C80" i="14"/>
  <c r="C81" i="14"/>
  <c r="C82" i="14"/>
  <c r="C83" i="14"/>
  <c r="C84" i="14"/>
  <c r="C85" i="14"/>
  <c r="C86" i="14"/>
  <c r="C87" i="14"/>
  <c r="C88" i="14"/>
  <c r="C89" i="14"/>
  <c r="C90" i="14"/>
  <c r="C91" i="14"/>
  <c r="C92" i="14"/>
  <c r="C93" i="14"/>
  <c r="C94" i="14"/>
  <c r="C95" i="14"/>
  <c r="C96" i="14"/>
  <c r="C97" i="14"/>
  <c r="C98" i="14"/>
  <c r="C99" i="14"/>
  <c r="C100" i="14"/>
  <c r="C101" i="14"/>
  <c r="C102" i="14"/>
  <c r="C103" i="14"/>
  <c r="C104" i="14"/>
  <c r="C105" i="14"/>
  <c r="C106" i="14"/>
  <c r="C107" i="14"/>
  <c r="C108" i="14"/>
  <c r="C109" i="14"/>
  <c r="C110" i="14"/>
  <c r="C112" i="14"/>
  <c r="C113" i="14"/>
  <c r="C114" i="14"/>
  <c r="C115" i="14"/>
  <c r="C116" i="14"/>
  <c r="C117" i="14"/>
  <c r="C118" i="14"/>
  <c r="C119" i="14"/>
  <c r="C120" i="14"/>
  <c r="C121" i="14"/>
  <c r="C122" i="14"/>
  <c r="C123" i="14"/>
  <c r="C124" i="14"/>
  <c r="C125" i="14"/>
  <c r="C126" i="14"/>
  <c r="C127" i="14"/>
  <c r="C128" i="14"/>
  <c r="C129" i="14"/>
  <c r="C130" i="14"/>
  <c r="C131" i="14"/>
  <c r="C132" i="14"/>
  <c r="C133" i="14"/>
  <c r="C134" i="14"/>
  <c r="C135" i="14"/>
  <c r="C136" i="14"/>
  <c r="C137" i="14"/>
  <c r="C138" i="14"/>
  <c r="C139" i="14"/>
  <c r="C140" i="14"/>
  <c r="C141" i="14"/>
  <c r="C142" i="14"/>
  <c r="C143" i="14"/>
  <c r="C144" i="14"/>
  <c r="C145" i="14"/>
  <c r="C146" i="14"/>
  <c r="C147" i="14"/>
  <c r="C148" i="14"/>
  <c r="C149" i="14"/>
  <c r="C150" i="14"/>
  <c r="C151" i="14"/>
  <c r="C152" i="14"/>
  <c r="C153" i="14"/>
  <c r="C154" i="14"/>
  <c r="C155" i="14"/>
  <c r="C156" i="14"/>
  <c r="C157" i="14"/>
  <c r="C158" i="14"/>
  <c r="C159" i="14"/>
  <c r="C160" i="14"/>
  <c r="C161" i="14"/>
  <c r="C162" i="14"/>
  <c r="C163" i="14"/>
  <c r="C164" i="14"/>
  <c r="C165" i="14"/>
  <c r="C166" i="14"/>
  <c r="C167" i="14"/>
  <c r="C168" i="14"/>
  <c r="C169" i="14"/>
  <c r="C170" i="14"/>
  <c r="C171" i="14"/>
  <c r="C172" i="14"/>
  <c r="C173" i="14"/>
  <c r="C174" i="14"/>
  <c r="C175" i="14"/>
  <c r="C176" i="14"/>
  <c r="C177" i="14"/>
  <c r="C178" i="14"/>
  <c r="C179" i="14"/>
  <c r="C180" i="14"/>
  <c r="C181" i="14"/>
  <c r="C182" i="14"/>
  <c r="C183" i="14"/>
  <c r="C184" i="14"/>
  <c r="C185" i="14"/>
  <c r="C186" i="14"/>
  <c r="C187" i="14"/>
  <c r="C188" i="14"/>
  <c r="C189" i="14"/>
  <c r="C190" i="14"/>
  <c r="C191" i="14"/>
  <c r="C192" i="14"/>
  <c r="C193" i="14"/>
  <c r="C194" i="14"/>
  <c r="C195" i="14"/>
  <c r="C196" i="14"/>
  <c r="C197" i="14"/>
  <c r="C198" i="14"/>
  <c r="C199" i="14"/>
  <c r="C200" i="14"/>
  <c r="C201" i="14"/>
  <c r="C202" i="14"/>
  <c r="C203" i="14"/>
  <c r="C204" i="14"/>
  <c r="C205" i="14"/>
  <c r="C206" i="14"/>
  <c r="C207" i="14"/>
  <c r="C208" i="14"/>
  <c r="C209" i="14"/>
  <c r="C210" i="14"/>
  <c r="C211" i="14"/>
  <c r="C212" i="14"/>
  <c r="C213" i="14"/>
  <c r="C214" i="14"/>
  <c r="C215" i="14"/>
  <c r="C216" i="14"/>
  <c r="C217" i="14"/>
  <c r="C218" i="14"/>
  <c r="C219" i="14"/>
  <c r="C220" i="14"/>
  <c r="C221" i="14"/>
  <c r="C222" i="14"/>
  <c r="C223" i="14"/>
  <c r="C224" i="14"/>
  <c r="C225" i="14"/>
  <c r="C226" i="14"/>
  <c r="C227" i="14"/>
  <c r="C228" i="14"/>
  <c r="C229" i="14"/>
  <c r="C230" i="14"/>
  <c r="C231" i="14"/>
  <c r="C232" i="14"/>
  <c r="C233" i="14"/>
  <c r="C234" i="14"/>
  <c r="C235" i="14"/>
  <c r="C236" i="14"/>
  <c r="C237" i="14"/>
  <c r="C238" i="14"/>
  <c r="C239" i="14"/>
  <c r="C240" i="14"/>
  <c r="C241" i="14"/>
  <c r="C242" i="14"/>
  <c r="C243" i="14"/>
  <c r="C244" i="14"/>
  <c r="C245" i="14"/>
  <c r="C246" i="14"/>
  <c r="C247" i="14"/>
  <c r="C248" i="14"/>
  <c r="C249" i="14"/>
  <c r="C250" i="14"/>
  <c r="C251" i="14"/>
  <c r="C252" i="14"/>
  <c r="C253" i="14"/>
  <c r="C254" i="14"/>
  <c r="C255" i="14"/>
  <c r="C256" i="14"/>
  <c r="C257" i="14"/>
  <c r="C258" i="14"/>
  <c r="C259" i="14"/>
  <c r="C260" i="14"/>
  <c r="C261" i="14"/>
  <c r="C262" i="14"/>
  <c r="C263" i="14"/>
  <c r="C264" i="14"/>
  <c r="C265" i="14"/>
  <c r="C266" i="14"/>
  <c r="C267" i="14"/>
  <c r="C268" i="14"/>
  <c r="C269" i="14"/>
  <c r="C270" i="14"/>
  <c r="C271" i="14"/>
  <c r="C272" i="14"/>
  <c r="C273" i="14"/>
  <c r="C274" i="14"/>
  <c r="C275" i="14"/>
  <c r="C276" i="14"/>
  <c r="C277" i="14"/>
  <c r="C278" i="14"/>
  <c r="C279" i="14"/>
  <c r="C280" i="14"/>
  <c r="C281" i="14"/>
  <c r="C282" i="14"/>
  <c r="C283" i="14"/>
  <c r="C284" i="14"/>
  <c r="C285" i="14"/>
  <c r="C286" i="14"/>
  <c r="C287" i="14"/>
  <c r="C288" i="14"/>
  <c r="C289" i="14"/>
  <c r="C290" i="14"/>
  <c r="C291" i="14"/>
  <c r="C292" i="14"/>
  <c r="C293" i="14"/>
  <c r="C294" i="14"/>
  <c r="C295" i="14"/>
  <c r="C296" i="14"/>
  <c r="C297" i="14"/>
  <c r="C298" i="14"/>
  <c r="C299" i="14"/>
  <c r="C300" i="14"/>
  <c r="C301" i="14"/>
  <c r="C302" i="14"/>
  <c r="C303" i="14"/>
  <c r="C304" i="14"/>
  <c r="C305" i="14"/>
  <c r="C306" i="14"/>
  <c r="C307" i="14"/>
  <c r="C308" i="14"/>
  <c r="C309" i="14"/>
  <c r="C310" i="14"/>
  <c r="C311" i="14"/>
  <c r="C312" i="14"/>
  <c r="C313" i="14"/>
  <c r="C314" i="14"/>
  <c r="C315" i="14"/>
  <c r="C316" i="14"/>
  <c r="C317" i="14"/>
  <c r="C318" i="14"/>
  <c r="C319" i="14"/>
  <c r="C320" i="14"/>
  <c r="C321" i="14"/>
  <c r="C322" i="14"/>
  <c r="C323" i="14"/>
  <c r="C324" i="14"/>
  <c r="C325" i="14"/>
  <c r="C326" i="14"/>
  <c r="C327" i="14"/>
  <c r="C328" i="14"/>
  <c r="C329" i="14"/>
  <c r="C330" i="14"/>
  <c r="C331" i="14"/>
  <c r="C332" i="14"/>
  <c r="C333" i="14"/>
  <c r="C334" i="14"/>
  <c r="C335" i="14"/>
  <c r="C336" i="14"/>
  <c r="C337" i="14"/>
  <c r="C338" i="14"/>
  <c r="C339" i="14"/>
  <c r="C340" i="14"/>
  <c r="C341" i="14"/>
  <c r="C342" i="14"/>
  <c r="C343" i="14"/>
  <c r="C344" i="14"/>
  <c r="C345" i="14"/>
  <c r="C346" i="14"/>
  <c r="C347" i="14"/>
  <c r="C348" i="14"/>
  <c r="C349" i="14"/>
  <c r="C350" i="14"/>
  <c r="C351" i="14"/>
  <c r="C352" i="14"/>
  <c r="C353" i="14"/>
  <c r="C354" i="14"/>
  <c r="C355" i="14"/>
  <c r="C356" i="14"/>
  <c r="C357" i="14"/>
  <c r="C358" i="14"/>
  <c r="C359" i="14"/>
  <c r="C360" i="14"/>
  <c r="C361" i="14"/>
  <c r="C362" i="14"/>
  <c r="C363" i="14"/>
  <c r="C364" i="14"/>
  <c r="C365" i="14"/>
  <c r="C366" i="14"/>
  <c r="C367" i="14"/>
  <c r="C368" i="14"/>
  <c r="C369" i="14"/>
  <c r="C370" i="14"/>
  <c r="C371" i="14"/>
  <c r="C372" i="14"/>
  <c r="C373" i="14"/>
  <c r="C374" i="14"/>
  <c r="C375" i="14"/>
  <c r="C376" i="14"/>
  <c r="C377" i="14"/>
  <c r="C378" i="14"/>
  <c r="C379" i="14"/>
  <c r="C380" i="14"/>
  <c r="C381" i="14"/>
  <c r="C382" i="14"/>
  <c r="C383" i="14"/>
  <c r="C384" i="14"/>
  <c r="C385" i="14"/>
  <c r="C386" i="14"/>
  <c r="C387" i="14"/>
  <c r="C388" i="14"/>
  <c r="C389" i="14"/>
  <c r="C390" i="14"/>
  <c r="C391" i="14"/>
  <c r="C392" i="14"/>
  <c r="C393" i="14"/>
  <c r="C394" i="14"/>
  <c r="C395" i="14"/>
  <c r="C396" i="14"/>
  <c r="C397" i="14"/>
  <c r="C398" i="14"/>
  <c r="C399" i="14"/>
  <c r="C400" i="14"/>
  <c r="C401" i="14"/>
  <c r="C402" i="14"/>
  <c r="C403" i="14"/>
  <c r="C404" i="14"/>
  <c r="C405" i="14"/>
  <c r="C406" i="14"/>
  <c r="C407" i="14"/>
  <c r="C408" i="14"/>
  <c r="C409" i="14"/>
  <c r="C410" i="14"/>
  <c r="C411" i="14"/>
  <c r="C412" i="14"/>
  <c r="C413" i="14"/>
  <c r="C414" i="14"/>
  <c r="C415" i="14"/>
  <c r="C416" i="14"/>
  <c r="C417" i="14"/>
  <c r="C418" i="14"/>
  <c r="C419" i="14"/>
  <c r="C420" i="14"/>
  <c r="C421" i="14"/>
  <c r="C422" i="14"/>
  <c r="C423" i="14"/>
  <c r="C424" i="14"/>
  <c r="C425" i="14"/>
  <c r="C426" i="14"/>
  <c r="C427" i="14"/>
  <c r="C428" i="14"/>
  <c r="C429" i="14"/>
  <c r="C430" i="14"/>
  <c r="C431" i="14"/>
  <c r="C432" i="14"/>
  <c r="C433" i="14"/>
  <c r="C434" i="14"/>
  <c r="C435" i="14"/>
  <c r="C436" i="14"/>
  <c r="C437" i="14"/>
  <c r="C438" i="14"/>
  <c r="C439" i="14"/>
  <c r="C440" i="14"/>
  <c r="C441" i="14"/>
  <c r="C442" i="14"/>
  <c r="C443" i="14"/>
  <c r="C444" i="14"/>
  <c r="C445" i="14"/>
  <c r="C446" i="14"/>
  <c r="C447" i="14"/>
  <c r="C448" i="14"/>
  <c r="C449" i="14"/>
  <c r="C450" i="14"/>
  <c r="C451" i="14"/>
  <c r="C452" i="14"/>
  <c r="C453" i="14"/>
  <c r="C454" i="14"/>
  <c r="C455" i="14"/>
  <c r="C456" i="14"/>
  <c r="C457" i="14"/>
  <c r="C458" i="14"/>
  <c r="C459" i="14"/>
  <c r="C460" i="14"/>
  <c r="C461" i="14"/>
  <c r="C462" i="14"/>
  <c r="C463" i="14"/>
  <c r="C464" i="14"/>
  <c r="C465" i="14"/>
  <c r="C466" i="14"/>
  <c r="C467" i="14"/>
  <c r="C468" i="14"/>
  <c r="C469" i="14"/>
  <c r="C470" i="14"/>
  <c r="C471" i="14"/>
  <c r="C472" i="14"/>
  <c r="C473" i="14"/>
  <c r="C474" i="14"/>
  <c r="C475" i="14"/>
  <c r="C476" i="14"/>
  <c r="C477" i="14"/>
  <c r="C478" i="14"/>
  <c r="C479" i="14"/>
  <c r="C480" i="14"/>
  <c r="C481" i="14"/>
  <c r="C482" i="14"/>
  <c r="C483" i="14"/>
  <c r="C484" i="14"/>
  <c r="C485" i="14"/>
  <c r="C486" i="14"/>
  <c r="C487" i="14"/>
  <c r="C488" i="14"/>
  <c r="C489" i="14"/>
  <c r="C490" i="14"/>
  <c r="C491" i="14"/>
  <c r="C492" i="14"/>
  <c r="C493" i="14"/>
  <c r="C494" i="14"/>
  <c r="C495" i="14"/>
  <c r="C496" i="14"/>
  <c r="C497" i="14"/>
  <c r="C498" i="14"/>
  <c r="C499" i="14"/>
  <c r="C500" i="14"/>
  <c r="C501" i="14"/>
  <c r="C502" i="14"/>
  <c r="C503" i="14"/>
  <c r="C504" i="14"/>
  <c r="C505" i="14"/>
  <c r="C506" i="14"/>
  <c r="C507" i="14"/>
  <c r="C508" i="14"/>
  <c r="C509" i="14"/>
  <c r="C510" i="14"/>
  <c r="C511" i="14"/>
  <c r="C512" i="14"/>
  <c r="C513" i="14"/>
  <c r="C514" i="14"/>
  <c r="C515" i="14"/>
  <c r="C516" i="14"/>
  <c r="C517" i="14"/>
  <c r="C518" i="14"/>
  <c r="C519" i="14"/>
  <c r="C520" i="14"/>
  <c r="C521" i="14"/>
  <c r="C522" i="14"/>
  <c r="C523" i="14"/>
  <c r="C524" i="14"/>
  <c r="C525" i="14"/>
  <c r="C526" i="14"/>
  <c r="C527" i="14"/>
  <c r="C528" i="14"/>
  <c r="C529" i="14"/>
  <c r="C530" i="14"/>
  <c r="C531" i="14"/>
  <c r="C532" i="14"/>
  <c r="C533" i="14"/>
  <c r="C534" i="14"/>
  <c r="C535" i="14"/>
  <c r="C536" i="14"/>
  <c r="C537" i="14"/>
  <c r="C538" i="14"/>
  <c r="C539" i="14"/>
  <c r="C540" i="14"/>
  <c r="C541" i="14"/>
  <c r="C542" i="14"/>
  <c r="C543" i="14"/>
  <c r="C544" i="14"/>
  <c r="C545" i="14"/>
  <c r="C546" i="14"/>
  <c r="C547" i="14"/>
  <c r="C548" i="14"/>
  <c r="C549" i="14"/>
  <c r="C550" i="14"/>
  <c r="C551" i="14"/>
  <c r="C552" i="14"/>
  <c r="C553" i="14"/>
  <c r="C554" i="14"/>
  <c r="C555" i="14"/>
  <c r="C556" i="14"/>
  <c r="C557" i="14"/>
  <c r="C558" i="14"/>
  <c r="C559" i="14"/>
  <c r="C560" i="14"/>
  <c r="C561" i="14"/>
  <c r="C562" i="14"/>
  <c r="C563" i="14"/>
  <c r="C564" i="14"/>
  <c r="C565" i="14"/>
  <c r="C566" i="14"/>
  <c r="C567" i="14"/>
  <c r="C568" i="14"/>
  <c r="C569" i="14"/>
  <c r="C570" i="14"/>
  <c r="C571" i="14"/>
  <c r="C572" i="14"/>
  <c r="C573" i="14"/>
  <c r="C574" i="14"/>
  <c r="C575" i="14"/>
  <c r="C576" i="14"/>
  <c r="C577" i="14"/>
  <c r="C578" i="14"/>
  <c r="C579" i="14"/>
  <c r="C580" i="14"/>
  <c r="C581" i="14"/>
  <c r="C582" i="14"/>
  <c r="C583" i="14"/>
  <c r="C584" i="14"/>
  <c r="C585" i="14"/>
  <c r="C586" i="14"/>
  <c r="C587" i="14"/>
  <c r="C588" i="14"/>
  <c r="C589" i="14"/>
  <c r="C590" i="14"/>
  <c r="C591" i="14"/>
  <c r="C592" i="14"/>
  <c r="C593" i="14"/>
  <c r="C594" i="14"/>
  <c r="C595" i="14"/>
  <c r="C596" i="14"/>
  <c r="C597" i="14"/>
  <c r="C598" i="14"/>
  <c r="C599" i="14"/>
  <c r="C600" i="14"/>
  <c r="C601" i="14"/>
  <c r="C602" i="14"/>
  <c r="C603" i="14"/>
  <c r="C604" i="14"/>
  <c r="C605" i="14"/>
  <c r="C606" i="14"/>
  <c r="C607" i="14"/>
  <c r="C608" i="14"/>
  <c r="C609" i="14"/>
  <c r="C610" i="14"/>
  <c r="C611" i="14"/>
  <c r="C612" i="14"/>
  <c r="C613" i="14"/>
  <c r="C614" i="14"/>
  <c r="C615" i="14"/>
  <c r="C616" i="14"/>
  <c r="C617" i="14"/>
  <c r="C618" i="14"/>
  <c r="C619" i="14"/>
  <c r="C620" i="14"/>
  <c r="C621" i="14"/>
  <c r="C622" i="14"/>
  <c r="C623" i="14"/>
  <c r="C624" i="14"/>
  <c r="C625" i="14"/>
  <c r="C626" i="14"/>
  <c r="C627" i="14"/>
  <c r="C628" i="14"/>
  <c r="C629" i="14"/>
  <c r="C630" i="14"/>
  <c r="C631" i="14"/>
  <c r="C632" i="14"/>
  <c r="C633" i="14"/>
  <c r="C634" i="14"/>
  <c r="C635" i="14"/>
  <c r="C636" i="14"/>
  <c r="C637" i="14"/>
  <c r="C638" i="14"/>
  <c r="C639" i="14"/>
  <c r="C640" i="14"/>
  <c r="C641" i="14"/>
  <c r="C642" i="14"/>
  <c r="C643" i="14"/>
  <c r="C644" i="14"/>
  <c r="C645" i="14"/>
  <c r="C646" i="14"/>
  <c r="C647" i="14"/>
  <c r="C648" i="14"/>
  <c r="C649" i="14"/>
  <c r="C650" i="14"/>
  <c r="C651" i="14"/>
  <c r="C652" i="14"/>
  <c r="C653" i="14"/>
  <c r="C654" i="14"/>
  <c r="C655" i="14"/>
  <c r="C656" i="14"/>
  <c r="C657" i="14"/>
  <c r="C658" i="14"/>
  <c r="C659" i="14"/>
  <c r="C660" i="14"/>
  <c r="C661" i="14"/>
  <c r="C662" i="14"/>
  <c r="C663" i="14"/>
  <c r="C664" i="14"/>
  <c r="C665" i="14"/>
  <c r="C666" i="14"/>
  <c r="C667" i="14"/>
  <c r="C668" i="14"/>
  <c r="C669" i="14"/>
  <c r="C670" i="14"/>
  <c r="C671" i="14"/>
  <c r="C672" i="14"/>
  <c r="C673" i="14"/>
  <c r="C20" i="11"/>
  <c r="I3" i="14"/>
  <c r="I4" i="14"/>
  <c r="I5" i="14"/>
  <c r="I6" i="14"/>
  <c r="I7" i="14"/>
  <c r="I8" i="14"/>
  <c r="I9" i="14"/>
  <c r="I10" i="14"/>
  <c r="I11" i="14"/>
  <c r="I12" i="14"/>
  <c r="I13" i="14"/>
  <c r="I14" i="14"/>
  <c r="I15" i="14"/>
  <c r="I16" i="14"/>
  <c r="I17" i="14"/>
  <c r="I19" i="14"/>
  <c r="I20" i="14"/>
  <c r="I21" i="14"/>
  <c r="I22" i="14"/>
  <c r="I23" i="14"/>
  <c r="I24" i="14"/>
  <c r="I25" i="14"/>
  <c r="I26" i="14"/>
  <c r="I27" i="14"/>
  <c r="I28" i="14"/>
  <c r="I29" i="14"/>
  <c r="I30" i="14"/>
  <c r="I31" i="14"/>
  <c r="I32" i="14"/>
  <c r="I33" i="14"/>
  <c r="I34" i="14"/>
  <c r="I35" i="14"/>
  <c r="I37" i="14"/>
  <c r="I38" i="14"/>
  <c r="I39" i="14"/>
  <c r="I40" i="14"/>
  <c r="I41" i="14"/>
  <c r="I42" i="14"/>
  <c r="I43" i="14"/>
  <c r="I44" i="14"/>
  <c r="I45" i="14"/>
  <c r="I46" i="14"/>
  <c r="I47" i="14"/>
  <c r="I48" i="14"/>
  <c r="I49" i="14"/>
  <c r="I50" i="14"/>
  <c r="I51" i="14"/>
  <c r="I52" i="14"/>
  <c r="I53" i="14"/>
  <c r="I54" i="14"/>
  <c r="I56" i="14"/>
  <c r="I57" i="14"/>
  <c r="I58" i="14"/>
  <c r="I59" i="14"/>
  <c r="I60" i="14"/>
  <c r="I61" i="14"/>
  <c r="I62" i="14"/>
  <c r="I63" i="14"/>
  <c r="I64" i="14"/>
  <c r="I65" i="14"/>
  <c r="I66" i="14"/>
  <c r="I67" i="14"/>
  <c r="I68" i="14"/>
  <c r="I69" i="14"/>
  <c r="I70" i="14"/>
  <c r="I71" i="14"/>
  <c r="I72" i="14"/>
  <c r="I73" i="14"/>
  <c r="I74" i="14"/>
  <c r="I75" i="14"/>
  <c r="I76" i="14"/>
  <c r="I77" i="14"/>
  <c r="I78" i="14"/>
  <c r="I79" i="14"/>
  <c r="I80" i="14"/>
  <c r="I81" i="14"/>
  <c r="I82" i="14"/>
  <c r="I83" i="14"/>
  <c r="I84" i="14"/>
  <c r="I85" i="14"/>
  <c r="I86" i="14"/>
  <c r="I87" i="14"/>
  <c r="I88" i="14"/>
  <c r="I89" i="14"/>
  <c r="I90" i="14"/>
  <c r="I92" i="14"/>
  <c r="I93" i="14"/>
  <c r="I94" i="14"/>
  <c r="I96" i="14"/>
  <c r="I97" i="14"/>
  <c r="I98" i="14"/>
  <c r="I99" i="14"/>
  <c r="I100" i="14"/>
  <c r="I101" i="14"/>
  <c r="I103" i="14"/>
  <c r="I104" i="14"/>
  <c r="I105" i="14"/>
  <c r="I106" i="14"/>
  <c r="I107" i="14"/>
  <c r="I108" i="14"/>
  <c r="I109" i="14"/>
  <c r="I110" i="14"/>
  <c r="I111" i="14"/>
  <c r="I112" i="14"/>
  <c r="I113" i="14"/>
  <c r="I114" i="14"/>
  <c r="I115" i="14"/>
  <c r="I116" i="14"/>
  <c r="I117" i="14"/>
  <c r="I118" i="14"/>
  <c r="I119" i="14"/>
  <c r="I120" i="14"/>
  <c r="I121" i="14"/>
  <c r="I122" i="14"/>
  <c r="I123" i="14"/>
  <c r="I124" i="14"/>
  <c r="I125" i="14"/>
  <c r="I126" i="14"/>
  <c r="I127" i="14"/>
  <c r="I128" i="14"/>
  <c r="I129" i="14"/>
  <c r="I130" i="14"/>
  <c r="I131" i="14"/>
  <c r="I132" i="14"/>
  <c r="I133" i="14"/>
  <c r="I134" i="14"/>
  <c r="I135" i="14"/>
  <c r="I138" i="14"/>
  <c r="I139" i="14"/>
  <c r="I140" i="14"/>
  <c r="I141" i="14"/>
  <c r="I142" i="14"/>
  <c r="I143" i="14"/>
  <c r="I144" i="14"/>
  <c r="I145" i="14"/>
  <c r="I146" i="14"/>
  <c r="I147" i="14"/>
  <c r="I148" i="14"/>
  <c r="I149" i="14"/>
  <c r="I150" i="14"/>
  <c r="I151" i="14"/>
  <c r="I152" i="14"/>
  <c r="I153" i="14"/>
  <c r="I154" i="14"/>
  <c r="I155" i="14"/>
  <c r="I156" i="14"/>
  <c r="I157" i="14"/>
  <c r="I158" i="14"/>
  <c r="I159" i="14"/>
  <c r="I160" i="14"/>
  <c r="I161" i="14"/>
  <c r="I162" i="14"/>
  <c r="I163" i="14"/>
  <c r="I164" i="14"/>
  <c r="I165" i="14"/>
  <c r="I166" i="14"/>
  <c r="I167" i="14"/>
  <c r="I168" i="14"/>
  <c r="I169" i="14"/>
  <c r="I170" i="14"/>
  <c r="I171" i="14"/>
  <c r="I172" i="14"/>
  <c r="I173" i="14"/>
  <c r="I174" i="14"/>
  <c r="I175" i="14"/>
  <c r="I176" i="14"/>
  <c r="I177" i="14"/>
  <c r="I178" i="14"/>
  <c r="I179" i="14"/>
  <c r="I180" i="14"/>
  <c r="I181" i="14"/>
  <c r="I182" i="14"/>
  <c r="I183" i="14"/>
  <c r="I184" i="14"/>
  <c r="I185" i="14"/>
  <c r="I186" i="14"/>
  <c r="I187" i="14"/>
  <c r="I188" i="14"/>
  <c r="I189" i="14"/>
  <c r="I190" i="14"/>
  <c r="I191" i="14"/>
  <c r="I192" i="14"/>
  <c r="I193" i="14"/>
  <c r="I194" i="14"/>
  <c r="I195" i="14"/>
  <c r="I196" i="14"/>
  <c r="I197" i="14"/>
  <c r="I198" i="14"/>
  <c r="I199" i="14"/>
  <c r="I200" i="14"/>
  <c r="I202" i="14"/>
  <c r="I203" i="14"/>
  <c r="I204" i="14"/>
  <c r="I205" i="14"/>
  <c r="I206" i="14"/>
  <c r="I207" i="14"/>
  <c r="I208" i="14"/>
  <c r="I209" i="14"/>
  <c r="I210" i="14"/>
  <c r="I211" i="14"/>
  <c r="I212" i="14"/>
  <c r="I213" i="14"/>
  <c r="I214" i="14"/>
  <c r="I215" i="14"/>
  <c r="I216" i="14"/>
  <c r="I217" i="14"/>
  <c r="I218" i="14"/>
  <c r="I219" i="14"/>
  <c r="I220" i="14"/>
  <c r="I221" i="14"/>
  <c r="I222" i="14"/>
  <c r="I223" i="14"/>
  <c r="I224" i="14"/>
  <c r="I225" i="14"/>
  <c r="I226" i="14"/>
  <c r="I227" i="14"/>
  <c r="I228" i="14"/>
  <c r="I230" i="14"/>
  <c r="I231" i="14"/>
  <c r="I232" i="14"/>
  <c r="I233" i="14"/>
  <c r="I234" i="14"/>
  <c r="I235" i="14"/>
  <c r="I236" i="14"/>
  <c r="I237" i="14"/>
  <c r="I238" i="14"/>
  <c r="I240" i="14"/>
  <c r="I241" i="14"/>
  <c r="I242" i="14"/>
  <c r="I243" i="14"/>
  <c r="I244" i="14"/>
  <c r="I245" i="14"/>
  <c r="I246" i="14"/>
  <c r="I247" i="14"/>
  <c r="I248" i="14"/>
  <c r="I249" i="14"/>
  <c r="I250" i="14"/>
  <c r="I251" i="14"/>
  <c r="I252" i="14"/>
  <c r="I253" i="14"/>
  <c r="I254" i="14"/>
  <c r="I255" i="14"/>
  <c r="I256" i="14"/>
  <c r="I257" i="14"/>
  <c r="I258" i="14"/>
  <c r="I259" i="14"/>
  <c r="I260" i="14"/>
  <c r="I261" i="14"/>
  <c r="I262" i="14"/>
  <c r="I263" i="14"/>
  <c r="I264" i="14"/>
  <c r="I265" i="14"/>
  <c r="I266" i="14"/>
  <c r="I267" i="14"/>
  <c r="I268" i="14"/>
  <c r="I269" i="14"/>
  <c r="I270" i="14"/>
  <c r="I271" i="14"/>
  <c r="I272" i="14"/>
  <c r="I273" i="14"/>
  <c r="I274" i="14"/>
  <c r="I275" i="14"/>
  <c r="I276" i="14"/>
  <c r="I277" i="14"/>
  <c r="I278" i="14"/>
  <c r="I279" i="14"/>
  <c r="I280" i="14"/>
  <c r="I281" i="14"/>
  <c r="I282" i="14"/>
  <c r="I283" i="14"/>
  <c r="I284" i="14"/>
  <c r="I285" i="14"/>
  <c r="I286" i="14"/>
  <c r="I287" i="14"/>
  <c r="I288" i="14"/>
  <c r="I289" i="14"/>
  <c r="I290" i="14"/>
  <c r="I291" i="14"/>
  <c r="I292" i="14"/>
  <c r="I293" i="14"/>
  <c r="I294" i="14"/>
  <c r="I295" i="14"/>
  <c r="I296" i="14"/>
  <c r="I297" i="14"/>
  <c r="I298" i="14"/>
  <c r="I299" i="14"/>
  <c r="I300" i="14"/>
  <c r="I301" i="14"/>
  <c r="I302" i="14"/>
  <c r="I303" i="14"/>
  <c r="I304" i="14"/>
  <c r="I305" i="14"/>
  <c r="I306" i="14"/>
  <c r="I308" i="14"/>
  <c r="I310" i="14"/>
  <c r="I311" i="14"/>
  <c r="I312" i="14"/>
  <c r="I313" i="14"/>
  <c r="I314" i="14"/>
  <c r="I315" i="14"/>
  <c r="I316" i="14"/>
  <c r="I317" i="14"/>
  <c r="I318" i="14"/>
  <c r="I319" i="14"/>
  <c r="I320" i="14"/>
  <c r="I321" i="14"/>
  <c r="I322" i="14"/>
  <c r="I323" i="14"/>
  <c r="I324" i="14"/>
  <c r="I325" i="14"/>
  <c r="I326" i="14"/>
  <c r="I327" i="14"/>
  <c r="I328" i="14"/>
  <c r="I329" i="14"/>
  <c r="I330" i="14"/>
  <c r="I331" i="14"/>
  <c r="I332" i="14"/>
  <c r="I333" i="14"/>
  <c r="I334" i="14"/>
  <c r="I335" i="14"/>
  <c r="I336" i="14"/>
  <c r="I337" i="14"/>
  <c r="I338" i="14"/>
  <c r="I339" i="14"/>
  <c r="I340" i="14"/>
  <c r="I341" i="14"/>
  <c r="I342" i="14"/>
  <c r="I343" i="14"/>
  <c r="I344" i="14"/>
  <c r="I345" i="14"/>
  <c r="I346" i="14"/>
  <c r="I347" i="14"/>
  <c r="I348" i="14"/>
  <c r="I349" i="14"/>
  <c r="I350" i="14"/>
  <c r="I351" i="14"/>
  <c r="I352" i="14"/>
  <c r="I353" i="14"/>
  <c r="I354" i="14"/>
  <c r="I355" i="14"/>
  <c r="I356" i="14"/>
  <c r="I357" i="14"/>
  <c r="I358" i="14"/>
  <c r="I359" i="14"/>
  <c r="I360" i="14"/>
  <c r="I361" i="14"/>
  <c r="I362" i="14"/>
  <c r="I363" i="14"/>
  <c r="I364" i="14"/>
  <c r="I365" i="14"/>
  <c r="I366" i="14"/>
  <c r="I367" i="14"/>
  <c r="I368" i="14"/>
  <c r="I369" i="14"/>
  <c r="I370" i="14"/>
  <c r="I371" i="14"/>
  <c r="I372" i="14"/>
  <c r="I373" i="14"/>
  <c r="I374" i="14"/>
  <c r="I375" i="14"/>
  <c r="I376" i="14"/>
  <c r="I377" i="14"/>
  <c r="I378" i="14"/>
  <c r="I379" i="14"/>
  <c r="I380" i="14"/>
  <c r="I381" i="14"/>
  <c r="I382" i="14"/>
  <c r="I383" i="14"/>
  <c r="I384" i="14"/>
  <c r="I385" i="14"/>
  <c r="I386" i="14"/>
  <c r="I387" i="14"/>
  <c r="I388" i="14"/>
  <c r="I389" i="14"/>
  <c r="I390" i="14"/>
  <c r="I391" i="14"/>
  <c r="I392" i="14"/>
  <c r="I393" i="14"/>
  <c r="I394" i="14"/>
  <c r="I395" i="14"/>
  <c r="I396" i="14"/>
  <c r="I397" i="14"/>
  <c r="I398" i="14"/>
  <c r="I399" i="14"/>
  <c r="I400" i="14"/>
  <c r="I401" i="14"/>
  <c r="I402" i="14"/>
  <c r="I403" i="14"/>
  <c r="I404" i="14"/>
  <c r="I405" i="14"/>
  <c r="I406" i="14"/>
  <c r="I407" i="14"/>
  <c r="I408" i="14"/>
  <c r="I409" i="14"/>
  <c r="I410" i="14"/>
  <c r="I411" i="14"/>
  <c r="I412" i="14"/>
  <c r="I413" i="14"/>
  <c r="I414" i="14"/>
  <c r="I415" i="14"/>
  <c r="I416" i="14"/>
  <c r="I417" i="14"/>
  <c r="I418" i="14"/>
  <c r="I419" i="14"/>
  <c r="I420" i="14"/>
  <c r="I421" i="14"/>
  <c r="I422" i="14"/>
  <c r="I423" i="14"/>
  <c r="I424" i="14"/>
  <c r="I425" i="14"/>
  <c r="I426" i="14"/>
  <c r="I427" i="14"/>
  <c r="I428" i="14"/>
  <c r="I429" i="14"/>
  <c r="I430" i="14"/>
  <c r="I431" i="14"/>
  <c r="I432" i="14"/>
  <c r="I433" i="14"/>
  <c r="I434" i="14"/>
  <c r="I435" i="14"/>
  <c r="I436" i="14"/>
  <c r="I437" i="14"/>
  <c r="I438" i="14"/>
  <c r="I439" i="14"/>
  <c r="I441" i="14"/>
  <c r="I442" i="14"/>
  <c r="I443" i="14"/>
  <c r="I444" i="14"/>
  <c r="I445" i="14"/>
  <c r="I446" i="14"/>
  <c r="I447" i="14"/>
  <c r="I448" i="14"/>
  <c r="I449" i="14"/>
  <c r="I450" i="14"/>
  <c r="I451" i="14"/>
  <c r="I452" i="14"/>
  <c r="I453" i="14"/>
  <c r="I454" i="14"/>
  <c r="I455" i="14"/>
  <c r="I456" i="14"/>
  <c r="I457" i="14"/>
  <c r="I458" i="14"/>
  <c r="I459" i="14"/>
  <c r="I460" i="14"/>
  <c r="I461" i="14"/>
  <c r="I462" i="14"/>
  <c r="I463" i="14"/>
  <c r="I464" i="14"/>
  <c r="I465" i="14"/>
  <c r="I466" i="14"/>
  <c r="I467" i="14"/>
  <c r="I468" i="14"/>
  <c r="I469" i="14"/>
  <c r="I470" i="14"/>
  <c r="I471" i="14"/>
  <c r="I472" i="14"/>
  <c r="I473" i="14"/>
  <c r="I474" i="14"/>
  <c r="I476" i="14"/>
  <c r="I477" i="14"/>
  <c r="I478" i="14"/>
  <c r="I479" i="14"/>
  <c r="I480" i="14"/>
  <c r="I481" i="14"/>
  <c r="I482" i="14"/>
  <c r="I483" i="14"/>
  <c r="I484" i="14"/>
  <c r="I486" i="14"/>
  <c r="I487" i="14"/>
  <c r="I488" i="14"/>
  <c r="I489" i="14"/>
  <c r="I490" i="14"/>
  <c r="I491" i="14"/>
  <c r="I492" i="14"/>
  <c r="I493" i="14"/>
  <c r="I494" i="14"/>
  <c r="I495" i="14"/>
  <c r="I496" i="14"/>
  <c r="I497" i="14"/>
  <c r="I498" i="14"/>
  <c r="I499" i="14"/>
  <c r="I500" i="14"/>
  <c r="I501" i="14"/>
  <c r="I502" i="14"/>
  <c r="I503" i="14"/>
  <c r="I504" i="14"/>
  <c r="I505" i="14"/>
  <c r="I506" i="14"/>
  <c r="I507" i="14"/>
  <c r="I508" i="14"/>
  <c r="I509" i="14"/>
  <c r="I510" i="14"/>
  <c r="I511" i="14"/>
  <c r="I513" i="14"/>
  <c r="I514" i="14"/>
  <c r="I515" i="14"/>
  <c r="I516" i="14"/>
  <c r="I517" i="14"/>
  <c r="I518" i="14"/>
  <c r="I519" i="14"/>
  <c r="I520" i="14"/>
  <c r="I521" i="14"/>
  <c r="I522" i="14"/>
  <c r="I523" i="14"/>
  <c r="I524" i="14"/>
  <c r="I525" i="14"/>
  <c r="I526" i="14"/>
  <c r="I527" i="14"/>
  <c r="I528" i="14"/>
  <c r="I529" i="14"/>
  <c r="I530" i="14"/>
  <c r="I531" i="14"/>
  <c r="I532" i="14"/>
  <c r="I533" i="14"/>
  <c r="I534" i="14"/>
  <c r="I535" i="14"/>
  <c r="I536" i="14"/>
  <c r="I537" i="14"/>
  <c r="I538" i="14"/>
  <c r="I539" i="14"/>
  <c r="I540" i="14"/>
  <c r="I541" i="14"/>
  <c r="I542" i="14"/>
  <c r="I543" i="14"/>
  <c r="I544" i="14"/>
  <c r="I545" i="14"/>
  <c r="I546" i="14"/>
  <c r="I547" i="14"/>
  <c r="I548" i="14"/>
  <c r="I549" i="14"/>
  <c r="I550" i="14"/>
  <c r="I551" i="14"/>
  <c r="I552" i="14"/>
  <c r="I553" i="14"/>
  <c r="I554" i="14"/>
  <c r="I555" i="14"/>
  <c r="I556" i="14"/>
  <c r="I557" i="14"/>
  <c r="I558" i="14"/>
  <c r="I559" i="14"/>
  <c r="I560" i="14"/>
  <c r="I561" i="14"/>
  <c r="I562" i="14"/>
  <c r="I563" i="14"/>
  <c r="I564" i="14"/>
  <c r="I565" i="14"/>
  <c r="I566" i="14"/>
  <c r="I567" i="14"/>
  <c r="I568" i="14"/>
  <c r="I569" i="14"/>
  <c r="I570" i="14"/>
  <c r="I571" i="14"/>
  <c r="I573" i="14"/>
  <c r="I574" i="14"/>
  <c r="I575" i="14"/>
  <c r="I576" i="14"/>
  <c r="I577" i="14"/>
  <c r="I578" i="14"/>
  <c r="I579" i="14"/>
  <c r="I580" i="14"/>
  <c r="I581" i="14"/>
  <c r="I582" i="14"/>
  <c r="I583" i="14"/>
  <c r="I584" i="14"/>
  <c r="I585" i="14"/>
  <c r="I586" i="14"/>
  <c r="I587" i="14"/>
  <c r="I588" i="14"/>
  <c r="I589" i="14"/>
  <c r="I590" i="14"/>
  <c r="I591" i="14"/>
  <c r="I592" i="14"/>
  <c r="I593" i="14"/>
  <c r="I594" i="14"/>
  <c r="I595" i="14"/>
  <c r="I596" i="14"/>
  <c r="I597" i="14"/>
  <c r="I598" i="14"/>
  <c r="I599" i="14"/>
  <c r="I600" i="14"/>
  <c r="I601" i="14"/>
  <c r="I604" i="14"/>
  <c r="I605" i="14"/>
  <c r="I606" i="14"/>
  <c r="I607" i="14"/>
  <c r="I608" i="14"/>
  <c r="I609" i="14"/>
  <c r="I610" i="14"/>
  <c r="I611" i="14"/>
  <c r="I612" i="14"/>
  <c r="I614" i="14"/>
  <c r="I615" i="14"/>
  <c r="I616" i="14"/>
  <c r="I617" i="14"/>
  <c r="I618" i="14"/>
  <c r="I619" i="14"/>
  <c r="I620" i="14"/>
  <c r="I621" i="14"/>
  <c r="I623" i="14"/>
  <c r="I624" i="14"/>
  <c r="I625" i="14"/>
  <c r="I626" i="14"/>
  <c r="I627" i="14"/>
  <c r="I628" i="14"/>
  <c r="I629" i="14"/>
  <c r="I630" i="14"/>
  <c r="I631" i="14"/>
  <c r="I632" i="14"/>
  <c r="I633" i="14"/>
  <c r="I635" i="14"/>
  <c r="I636" i="14"/>
  <c r="I637" i="14"/>
  <c r="I638" i="14"/>
  <c r="I639" i="14"/>
  <c r="I640" i="14"/>
  <c r="I641" i="14"/>
  <c r="I642" i="14"/>
  <c r="I643" i="14"/>
  <c r="I644" i="14"/>
  <c r="I645" i="14"/>
  <c r="I646" i="14"/>
  <c r="I647" i="14"/>
  <c r="I648" i="14"/>
  <c r="I649" i="14"/>
  <c r="I650" i="14"/>
  <c r="I651" i="14"/>
  <c r="I652" i="14"/>
  <c r="I653" i="14"/>
  <c r="I654" i="14"/>
  <c r="I655" i="14"/>
  <c r="I656" i="14"/>
  <c r="I657" i="14"/>
  <c r="I658" i="14"/>
  <c r="I659" i="14"/>
  <c r="I660" i="14"/>
  <c r="I661" i="14"/>
  <c r="I662" i="14"/>
  <c r="I663" i="14"/>
  <c r="I664" i="14"/>
  <c r="I665" i="14"/>
  <c r="I666" i="14"/>
  <c r="I667" i="14"/>
  <c r="I668" i="14"/>
  <c r="I669" i="14"/>
  <c r="I670" i="14"/>
  <c r="I671" i="14"/>
  <c r="I672" i="14"/>
  <c r="I673" i="14"/>
  <c r="I2" i="14"/>
  <c r="C4" i="16"/>
  <c r="C8" i="12"/>
  <c r="H2" i="14"/>
  <c r="J2" i="14"/>
  <c r="H3" i="14"/>
  <c r="J3" i="14"/>
  <c r="H4" i="14"/>
  <c r="J4" i="14"/>
  <c r="H5" i="14"/>
  <c r="J5" i="14"/>
  <c r="H6" i="14"/>
  <c r="J6" i="14"/>
  <c r="H7" i="14"/>
  <c r="J7" i="14"/>
  <c r="H8" i="14"/>
  <c r="J8" i="14"/>
  <c r="H9" i="14"/>
  <c r="J9" i="14"/>
  <c r="H10" i="14"/>
  <c r="J10" i="14"/>
  <c r="H11" i="14"/>
  <c r="J11" i="14"/>
  <c r="H12" i="14"/>
  <c r="J12" i="14"/>
  <c r="H13" i="14"/>
  <c r="J13" i="14"/>
  <c r="H14" i="14"/>
  <c r="J14" i="14"/>
  <c r="H15" i="14"/>
  <c r="J15" i="14"/>
  <c r="H16" i="14"/>
  <c r="J16" i="14"/>
  <c r="H17" i="14"/>
  <c r="J17" i="14"/>
  <c r="H18" i="14"/>
  <c r="H19" i="14"/>
  <c r="J19" i="14"/>
  <c r="H20" i="14"/>
  <c r="J20" i="14"/>
  <c r="H21" i="14"/>
  <c r="J21" i="14"/>
  <c r="H22" i="14"/>
  <c r="J22" i="14"/>
  <c r="H23" i="14"/>
  <c r="J23" i="14"/>
  <c r="H24" i="14"/>
  <c r="J24" i="14"/>
  <c r="H25" i="14"/>
  <c r="J25" i="14"/>
  <c r="H26" i="14"/>
  <c r="J26" i="14"/>
  <c r="H27" i="14"/>
  <c r="J27" i="14"/>
  <c r="H28" i="14"/>
  <c r="J28" i="14"/>
  <c r="H29" i="14"/>
  <c r="J29" i="14"/>
  <c r="H30" i="14"/>
  <c r="J30" i="14"/>
  <c r="H31" i="14"/>
  <c r="J31" i="14"/>
  <c r="H32" i="14"/>
  <c r="J32" i="14"/>
  <c r="H33" i="14"/>
  <c r="J33" i="14"/>
  <c r="H34" i="14"/>
  <c r="J34" i="14"/>
  <c r="H35" i="14"/>
  <c r="J35" i="14"/>
  <c r="H36" i="14"/>
  <c r="H37" i="14"/>
  <c r="J37" i="14"/>
  <c r="H38" i="14"/>
  <c r="J38" i="14"/>
  <c r="H39" i="14"/>
  <c r="J39" i="14"/>
  <c r="H40" i="14"/>
  <c r="J40" i="14"/>
  <c r="H41" i="14"/>
  <c r="J41" i="14"/>
  <c r="H42" i="14"/>
  <c r="J42" i="14"/>
  <c r="H43" i="14"/>
  <c r="J43" i="14"/>
  <c r="H44" i="14"/>
  <c r="J44" i="14"/>
  <c r="H45" i="14"/>
  <c r="J45" i="14"/>
  <c r="H46" i="14"/>
  <c r="J46" i="14"/>
  <c r="H47" i="14"/>
  <c r="J47" i="14"/>
  <c r="H48" i="14"/>
  <c r="J48" i="14"/>
  <c r="H49" i="14"/>
  <c r="J49" i="14"/>
  <c r="H50" i="14"/>
  <c r="J50" i="14"/>
  <c r="H51" i="14"/>
  <c r="J51" i="14"/>
  <c r="H52" i="14"/>
  <c r="J52" i="14"/>
  <c r="H53" i="14"/>
  <c r="J53" i="14"/>
  <c r="H54" i="14"/>
  <c r="J54" i="14"/>
  <c r="H55" i="14"/>
  <c r="H56" i="14"/>
  <c r="J56" i="14"/>
  <c r="H57" i="14"/>
  <c r="J57" i="14"/>
  <c r="H58" i="14"/>
  <c r="J58" i="14"/>
  <c r="H59" i="14"/>
  <c r="J59" i="14"/>
  <c r="H60" i="14"/>
  <c r="J60" i="14"/>
  <c r="H61" i="14"/>
  <c r="J61" i="14"/>
  <c r="H62" i="14"/>
  <c r="J62" i="14"/>
  <c r="H63" i="14"/>
  <c r="J63" i="14"/>
  <c r="H64" i="14"/>
  <c r="J64" i="14"/>
  <c r="H65" i="14"/>
  <c r="J65" i="14"/>
  <c r="H66" i="14"/>
  <c r="J66" i="14"/>
  <c r="H67" i="14"/>
  <c r="J67" i="14"/>
  <c r="H68" i="14"/>
  <c r="J68" i="14"/>
  <c r="H69" i="14"/>
  <c r="J69" i="14"/>
  <c r="H70" i="14"/>
  <c r="J70" i="14"/>
  <c r="H71" i="14"/>
  <c r="J71" i="14"/>
  <c r="H72" i="14"/>
  <c r="J72" i="14"/>
  <c r="H73" i="14"/>
  <c r="J73" i="14"/>
  <c r="H74" i="14"/>
  <c r="J74" i="14"/>
  <c r="H75" i="14"/>
  <c r="J75" i="14"/>
  <c r="H76" i="14"/>
  <c r="J76" i="14"/>
  <c r="H77" i="14"/>
  <c r="J77" i="14"/>
  <c r="H78" i="14"/>
  <c r="J78" i="14"/>
  <c r="H79" i="14"/>
  <c r="J79" i="14"/>
  <c r="H80" i="14"/>
  <c r="J80" i="14"/>
  <c r="H81" i="14"/>
  <c r="J81" i="14"/>
  <c r="H82" i="14"/>
  <c r="J82" i="14"/>
  <c r="H83" i="14"/>
  <c r="J83" i="14"/>
  <c r="H84" i="14"/>
  <c r="J84" i="14"/>
  <c r="H85" i="14"/>
  <c r="J85" i="14"/>
  <c r="H86" i="14"/>
  <c r="J86" i="14"/>
  <c r="H87" i="14"/>
  <c r="J87" i="14"/>
  <c r="H88" i="14"/>
  <c r="J88" i="14"/>
  <c r="H89" i="14"/>
  <c r="J89" i="14"/>
  <c r="H90" i="14"/>
  <c r="J90" i="14"/>
  <c r="H91" i="14"/>
  <c r="H92" i="14"/>
  <c r="J92" i="14"/>
  <c r="H93" i="14"/>
  <c r="J93" i="14"/>
  <c r="H94" i="14"/>
  <c r="J94" i="14"/>
  <c r="H95" i="14"/>
  <c r="H96" i="14"/>
  <c r="J96" i="14"/>
  <c r="H97" i="14"/>
  <c r="J97" i="14"/>
  <c r="H98" i="14"/>
  <c r="J98" i="14"/>
  <c r="H99" i="14"/>
  <c r="J99" i="14"/>
  <c r="H100" i="14"/>
  <c r="J100" i="14"/>
  <c r="H101" i="14"/>
  <c r="J101" i="14"/>
  <c r="H102" i="14"/>
  <c r="H103" i="14"/>
  <c r="J103" i="14"/>
  <c r="H104" i="14"/>
  <c r="J104" i="14"/>
  <c r="H105" i="14"/>
  <c r="J105" i="14"/>
  <c r="H106" i="14"/>
  <c r="J106" i="14"/>
  <c r="H107" i="14"/>
  <c r="J107" i="14"/>
  <c r="H108" i="14"/>
  <c r="J108" i="14"/>
  <c r="H109" i="14"/>
  <c r="J109" i="14"/>
  <c r="H110" i="14"/>
  <c r="J110" i="14"/>
  <c r="H111" i="14"/>
  <c r="J111" i="14"/>
  <c r="H112" i="14"/>
  <c r="J112" i="14"/>
  <c r="H113" i="14"/>
  <c r="J113" i="14"/>
  <c r="H114" i="14"/>
  <c r="J114" i="14"/>
  <c r="H115" i="14"/>
  <c r="J115" i="14"/>
  <c r="H116" i="14"/>
  <c r="J116" i="14"/>
  <c r="H117" i="14"/>
  <c r="J117" i="14"/>
  <c r="H118" i="14"/>
  <c r="J118" i="14"/>
  <c r="H119" i="14"/>
  <c r="J119" i="14"/>
  <c r="H120" i="14"/>
  <c r="J120" i="14"/>
  <c r="H121" i="14"/>
  <c r="J121" i="14"/>
  <c r="H122" i="14"/>
  <c r="J122" i="14"/>
  <c r="H123" i="14"/>
  <c r="J123" i="14"/>
  <c r="H124" i="14"/>
  <c r="J124" i="14"/>
  <c r="H125" i="14"/>
  <c r="J125" i="14"/>
  <c r="H126" i="14"/>
  <c r="J126" i="14"/>
  <c r="H127" i="14"/>
  <c r="J127" i="14"/>
  <c r="H128" i="14"/>
  <c r="J128" i="14"/>
  <c r="H129" i="14"/>
  <c r="J129" i="14"/>
  <c r="H130" i="14"/>
  <c r="J130" i="14"/>
  <c r="H131" i="14"/>
  <c r="J131" i="14"/>
  <c r="H132" i="14"/>
  <c r="J132" i="14"/>
  <c r="H133" i="14"/>
  <c r="J133" i="14"/>
  <c r="H134" i="14"/>
  <c r="J134" i="14"/>
  <c r="H135" i="14"/>
  <c r="J135" i="14"/>
  <c r="H136" i="14"/>
  <c r="H137" i="14"/>
  <c r="H138" i="14"/>
  <c r="J138" i="14"/>
  <c r="H139" i="14"/>
  <c r="J139" i="14"/>
  <c r="H140" i="14"/>
  <c r="J140" i="14"/>
  <c r="H141" i="14"/>
  <c r="J141" i="14"/>
  <c r="H142" i="14"/>
  <c r="J142" i="14"/>
  <c r="H143" i="14"/>
  <c r="J143" i="14"/>
  <c r="H144" i="14"/>
  <c r="J144" i="14"/>
  <c r="H145" i="14"/>
  <c r="J145" i="14"/>
  <c r="H146" i="14"/>
  <c r="J146" i="14"/>
  <c r="H147" i="14"/>
  <c r="J147" i="14"/>
  <c r="H148" i="14"/>
  <c r="J148" i="14"/>
  <c r="H149" i="14"/>
  <c r="J149" i="14"/>
  <c r="H150" i="14"/>
  <c r="J150" i="14"/>
  <c r="H151" i="14"/>
  <c r="J151" i="14"/>
  <c r="H152" i="14"/>
  <c r="J152" i="14"/>
  <c r="H153" i="14"/>
  <c r="J153" i="14"/>
  <c r="H154" i="14"/>
  <c r="J154" i="14"/>
  <c r="H155" i="14"/>
  <c r="J155" i="14"/>
  <c r="J156" i="14"/>
  <c r="H157" i="14"/>
  <c r="J157" i="14"/>
  <c r="H158" i="14"/>
  <c r="J158" i="14"/>
  <c r="H159" i="14"/>
  <c r="J159" i="14"/>
  <c r="J160" i="14"/>
  <c r="H161" i="14"/>
  <c r="J161" i="14"/>
  <c r="H162" i="14"/>
  <c r="J162" i="14"/>
  <c r="H163" i="14"/>
  <c r="J163" i="14"/>
  <c r="H164" i="14"/>
  <c r="J164" i="14"/>
  <c r="H165" i="14"/>
  <c r="J165" i="14"/>
  <c r="H166" i="14"/>
  <c r="J166" i="14"/>
  <c r="H167" i="14"/>
  <c r="J167" i="14"/>
  <c r="H168" i="14"/>
  <c r="J168" i="14"/>
  <c r="H169" i="14"/>
  <c r="J169" i="14"/>
  <c r="H170" i="14"/>
  <c r="J170" i="14"/>
  <c r="H171" i="14"/>
  <c r="J171" i="14"/>
  <c r="H172" i="14"/>
  <c r="J172" i="14"/>
  <c r="H173" i="14"/>
  <c r="J173" i="14"/>
  <c r="H174" i="14"/>
  <c r="J174" i="14"/>
  <c r="H175" i="14"/>
  <c r="J175" i="14"/>
  <c r="H176" i="14"/>
  <c r="J176" i="14"/>
  <c r="H177" i="14"/>
  <c r="J177" i="14"/>
  <c r="H178" i="14"/>
  <c r="J178" i="14"/>
  <c r="H179" i="14"/>
  <c r="J179" i="14"/>
  <c r="H180" i="14"/>
  <c r="J180" i="14"/>
  <c r="H181" i="14"/>
  <c r="J181" i="14"/>
  <c r="H182" i="14"/>
  <c r="J182" i="14"/>
  <c r="H183" i="14"/>
  <c r="J183" i="14"/>
  <c r="H184" i="14"/>
  <c r="J184" i="14"/>
  <c r="H185" i="14"/>
  <c r="J185" i="14"/>
  <c r="H186" i="14"/>
  <c r="J186" i="14"/>
  <c r="H187" i="14"/>
  <c r="J187" i="14"/>
  <c r="H188" i="14"/>
  <c r="J188" i="14"/>
  <c r="H189" i="14"/>
  <c r="J189" i="14"/>
  <c r="H190" i="14"/>
  <c r="J190" i="14"/>
  <c r="H191" i="14"/>
  <c r="J191" i="14"/>
  <c r="H192" i="14"/>
  <c r="J192" i="14"/>
  <c r="H193" i="14"/>
  <c r="J193" i="14"/>
  <c r="H194" i="14"/>
  <c r="J194" i="14"/>
  <c r="H195" i="14"/>
  <c r="J195" i="14"/>
  <c r="H196" i="14"/>
  <c r="J196" i="14"/>
  <c r="H197" i="14"/>
  <c r="J197" i="14"/>
  <c r="H198" i="14"/>
  <c r="J198" i="14"/>
  <c r="H199" i="14"/>
  <c r="J199" i="14"/>
  <c r="H200" i="14"/>
  <c r="J200" i="14"/>
  <c r="H201" i="14"/>
  <c r="H202" i="14"/>
  <c r="J202" i="14"/>
  <c r="H203" i="14"/>
  <c r="J203" i="14"/>
  <c r="H204" i="14"/>
  <c r="J204" i="14"/>
  <c r="H205" i="14"/>
  <c r="J205" i="14"/>
  <c r="H206" i="14"/>
  <c r="J206" i="14"/>
  <c r="H207" i="14"/>
  <c r="J207" i="14"/>
  <c r="H208" i="14"/>
  <c r="J208" i="14"/>
  <c r="H209" i="14"/>
  <c r="J209" i="14"/>
  <c r="H210" i="14"/>
  <c r="J210" i="14"/>
  <c r="H211" i="14"/>
  <c r="J211" i="14"/>
  <c r="H212" i="14"/>
  <c r="J212" i="14"/>
  <c r="H213" i="14"/>
  <c r="J213" i="14"/>
  <c r="H214" i="14"/>
  <c r="J214" i="14"/>
  <c r="H215" i="14"/>
  <c r="J215" i="14"/>
  <c r="H216" i="14"/>
  <c r="J216" i="14"/>
  <c r="H217" i="14"/>
  <c r="J217" i="14"/>
  <c r="H218" i="14"/>
  <c r="J218" i="14"/>
  <c r="H219" i="14"/>
  <c r="J219" i="14"/>
  <c r="H220" i="14"/>
  <c r="J220" i="14"/>
  <c r="H221" i="14"/>
  <c r="J221" i="14"/>
  <c r="H222" i="14"/>
  <c r="J222" i="14"/>
  <c r="H223" i="14"/>
  <c r="J223" i="14"/>
  <c r="H224" i="14"/>
  <c r="J224" i="14"/>
  <c r="H225" i="14"/>
  <c r="J225" i="14"/>
  <c r="H226" i="14"/>
  <c r="J226" i="14"/>
  <c r="H227" i="14"/>
  <c r="J227" i="14"/>
  <c r="H228" i="14"/>
  <c r="J228" i="14"/>
  <c r="H229" i="14"/>
  <c r="H230" i="14"/>
  <c r="J230" i="14"/>
  <c r="H231" i="14"/>
  <c r="J231" i="14"/>
  <c r="J232" i="14"/>
  <c r="H233" i="14"/>
  <c r="J233" i="14"/>
  <c r="H234" i="14"/>
  <c r="J234" i="14"/>
  <c r="H235" i="14"/>
  <c r="J235" i="14"/>
  <c r="H236" i="14"/>
  <c r="J236" i="14"/>
  <c r="H237" i="14"/>
  <c r="J237" i="14"/>
  <c r="H238" i="14"/>
  <c r="J238" i="14"/>
  <c r="H239" i="14"/>
  <c r="H240" i="14"/>
  <c r="J240" i="14"/>
  <c r="H241" i="14"/>
  <c r="J241" i="14"/>
  <c r="H242" i="14"/>
  <c r="J242" i="14"/>
  <c r="H243" i="14"/>
  <c r="J243" i="14"/>
  <c r="H244" i="14"/>
  <c r="J244" i="14"/>
  <c r="H245" i="14"/>
  <c r="J245" i="14"/>
  <c r="H246" i="14"/>
  <c r="J246" i="14"/>
  <c r="H247" i="14"/>
  <c r="J247" i="14"/>
  <c r="H248" i="14"/>
  <c r="J248" i="14"/>
  <c r="H249" i="14"/>
  <c r="J249" i="14"/>
  <c r="H250" i="14"/>
  <c r="J250" i="14"/>
  <c r="H251" i="14"/>
  <c r="J251" i="14"/>
  <c r="H252" i="14"/>
  <c r="J252" i="14"/>
  <c r="H253" i="14"/>
  <c r="J253" i="14"/>
  <c r="H254" i="14"/>
  <c r="J254" i="14"/>
  <c r="H255" i="14"/>
  <c r="J255" i="14"/>
  <c r="H256" i="14"/>
  <c r="J256" i="14"/>
  <c r="H257" i="14"/>
  <c r="J257" i="14"/>
  <c r="H258" i="14"/>
  <c r="J258" i="14"/>
  <c r="H259" i="14"/>
  <c r="J259" i="14"/>
  <c r="H260" i="14"/>
  <c r="J260" i="14"/>
  <c r="H261" i="14"/>
  <c r="J261" i="14"/>
  <c r="H262" i="14"/>
  <c r="J262" i="14"/>
  <c r="H263" i="14"/>
  <c r="J263" i="14"/>
  <c r="H264" i="14"/>
  <c r="J264" i="14"/>
  <c r="H265" i="14"/>
  <c r="J265" i="14"/>
  <c r="H266" i="14"/>
  <c r="J266" i="14"/>
  <c r="H267" i="14"/>
  <c r="J267" i="14"/>
  <c r="H268" i="14"/>
  <c r="J268" i="14"/>
  <c r="H269" i="14"/>
  <c r="J269" i="14"/>
  <c r="H270" i="14"/>
  <c r="J270" i="14"/>
  <c r="H271" i="14"/>
  <c r="J271" i="14"/>
  <c r="H272" i="14"/>
  <c r="J272" i="14"/>
  <c r="H273" i="14"/>
  <c r="J273" i="14"/>
  <c r="H274" i="14"/>
  <c r="J274" i="14"/>
  <c r="H275" i="14"/>
  <c r="J275" i="14"/>
  <c r="H276" i="14"/>
  <c r="J276" i="14"/>
  <c r="H277" i="14"/>
  <c r="J277" i="14"/>
  <c r="H278" i="14"/>
  <c r="J278" i="14"/>
  <c r="H279" i="14"/>
  <c r="J279" i="14"/>
  <c r="H280" i="14"/>
  <c r="J280" i="14"/>
  <c r="H281" i="14"/>
  <c r="J281" i="14"/>
  <c r="H282" i="14"/>
  <c r="J282" i="14"/>
  <c r="H283" i="14"/>
  <c r="J283" i="14"/>
  <c r="J284" i="14"/>
  <c r="H285" i="14"/>
  <c r="J285" i="14"/>
  <c r="H286" i="14"/>
  <c r="J286" i="14"/>
  <c r="J287" i="14"/>
  <c r="H288" i="14"/>
  <c r="J288" i="14"/>
  <c r="H289" i="14"/>
  <c r="J289" i="14"/>
  <c r="H290" i="14"/>
  <c r="J290" i="14"/>
  <c r="H291" i="14"/>
  <c r="J291" i="14"/>
  <c r="J292" i="14"/>
  <c r="H293" i="14"/>
  <c r="J293" i="14"/>
  <c r="H294" i="14"/>
  <c r="J294" i="14"/>
  <c r="H295" i="14"/>
  <c r="J295" i="14"/>
  <c r="H296" i="14"/>
  <c r="J296" i="14"/>
  <c r="H297" i="14"/>
  <c r="J297" i="14"/>
  <c r="H298" i="14"/>
  <c r="J298" i="14"/>
  <c r="H299" i="14"/>
  <c r="J299" i="14"/>
  <c r="H300" i="14"/>
  <c r="J300" i="14"/>
  <c r="H301" i="14"/>
  <c r="J301" i="14"/>
  <c r="H302" i="14"/>
  <c r="J302" i="14"/>
  <c r="H303" i="14"/>
  <c r="J303" i="14"/>
  <c r="H304" i="14"/>
  <c r="J304" i="14"/>
  <c r="H305" i="14"/>
  <c r="J305" i="14"/>
  <c r="H306" i="14"/>
  <c r="J306" i="14"/>
  <c r="H307" i="14"/>
  <c r="H308" i="14"/>
  <c r="J308" i="14"/>
  <c r="H309" i="14"/>
  <c r="H310" i="14"/>
  <c r="J310" i="14"/>
  <c r="H311" i="14"/>
  <c r="J311" i="14"/>
  <c r="H312" i="14"/>
  <c r="J312" i="14"/>
  <c r="H313" i="14"/>
  <c r="J313" i="14"/>
  <c r="H314" i="14"/>
  <c r="J314" i="14"/>
  <c r="H315" i="14"/>
  <c r="J315" i="14"/>
  <c r="H316" i="14"/>
  <c r="J316" i="14"/>
  <c r="H317" i="14"/>
  <c r="J317" i="14"/>
  <c r="H318" i="14"/>
  <c r="J318" i="14"/>
  <c r="H319" i="14"/>
  <c r="J319" i="14"/>
  <c r="H320" i="14"/>
  <c r="J320" i="14"/>
  <c r="J321" i="14"/>
  <c r="H322" i="14"/>
  <c r="J322" i="14"/>
  <c r="H323" i="14"/>
  <c r="J323" i="14"/>
  <c r="J324" i="14"/>
  <c r="H325" i="14"/>
  <c r="J325" i="14"/>
  <c r="H326" i="14"/>
  <c r="J326" i="14"/>
  <c r="H327" i="14"/>
  <c r="J327" i="14"/>
  <c r="H328" i="14"/>
  <c r="J328" i="14"/>
  <c r="H329" i="14"/>
  <c r="J329" i="14"/>
  <c r="H330" i="14"/>
  <c r="J330" i="14"/>
  <c r="J331" i="14"/>
  <c r="H332" i="14"/>
  <c r="J332" i="14"/>
  <c r="H333" i="14"/>
  <c r="J333" i="14"/>
  <c r="H334" i="14"/>
  <c r="J334" i="14"/>
  <c r="H335" i="14"/>
  <c r="J335" i="14"/>
  <c r="H336" i="14"/>
  <c r="J336" i="14"/>
  <c r="H337" i="14"/>
  <c r="J337" i="14"/>
  <c r="H338" i="14"/>
  <c r="J338" i="14"/>
  <c r="H339" i="14"/>
  <c r="J339" i="14"/>
  <c r="J340" i="14"/>
  <c r="H341" i="14"/>
  <c r="J341" i="14"/>
  <c r="H342" i="14"/>
  <c r="J342" i="14"/>
  <c r="H343" i="14"/>
  <c r="J343" i="14"/>
  <c r="H344" i="14"/>
  <c r="J344" i="14"/>
  <c r="H345" i="14"/>
  <c r="J345" i="14"/>
  <c r="H346" i="14"/>
  <c r="J346" i="14"/>
  <c r="H347" i="14"/>
  <c r="J347" i="14"/>
  <c r="H348" i="14"/>
  <c r="J348" i="14"/>
  <c r="H349" i="14"/>
  <c r="J349" i="14"/>
  <c r="H350" i="14"/>
  <c r="J350" i="14"/>
  <c r="H351" i="14"/>
  <c r="J351" i="14"/>
  <c r="H352" i="14"/>
  <c r="J352" i="14"/>
  <c r="J353" i="14"/>
  <c r="H354" i="14"/>
  <c r="J354" i="14"/>
  <c r="H355" i="14"/>
  <c r="J355" i="14"/>
  <c r="H356" i="14"/>
  <c r="J356" i="14"/>
  <c r="H357" i="14"/>
  <c r="J357" i="14"/>
  <c r="H358" i="14"/>
  <c r="J358" i="14"/>
  <c r="J359" i="14"/>
  <c r="J360" i="14"/>
  <c r="J361" i="14"/>
  <c r="J362" i="14"/>
  <c r="J363" i="14"/>
  <c r="J364" i="14"/>
  <c r="H365" i="14"/>
  <c r="J365" i="14"/>
  <c r="H366" i="14"/>
  <c r="J366" i="14"/>
  <c r="H367" i="14"/>
  <c r="J367" i="14"/>
  <c r="H368" i="14"/>
  <c r="J368" i="14"/>
  <c r="H369" i="14"/>
  <c r="J369" i="14"/>
  <c r="H370" i="14"/>
  <c r="J370" i="14"/>
  <c r="H371" i="14"/>
  <c r="J371" i="14"/>
  <c r="H372" i="14"/>
  <c r="J372" i="14"/>
  <c r="H373" i="14"/>
  <c r="J373" i="14"/>
  <c r="H374" i="14"/>
  <c r="J374" i="14"/>
  <c r="H375" i="14"/>
  <c r="J375" i="14"/>
  <c r="H376" i="14"/>
  <c r="J376" i="14"/>
  <c r="H377" i="14"/>
  <c r="J377" i="14"/>
  <c r="H378" i="14"/>
  <c r="J378" i="14"/>
  <c r="H379" i="14"/>
  <c r="J379" i="14"/>
  <c r="H380" i="14"/>
  <c r="J380" i="14"/>
  <c r="H381" i="14"/>
  <c r="J381" i="14"/>
  <c r="H382" i="14"/>
  <c r="J382" i="14"/>
  <c r="H383" i="14"/>
  <c r="J383" i="14"/>
  <c r="H384" i="14"/>
  <c r="J384" i="14"/>
  <c r="H385" i="14"/>
  <c r="J385" i="14"/>
  <c r="H386" i="14"/>
  <c r="J386" i="14"/>
  <c r="H387" i="14"/>
  <c r="J387" i="14"/>
  <c r="H388" i="14"/>
  <c r="J388" i="14"/>
  <c r="H389" i="14"/>
  <c r="J389" i="14"/>
  <c r="J390" i="14"/>
  <c r="J391" i="14"/>
  <c r="H392" i="14"/>
  <c r="J392" i="14"/>
  <c r="H393" i="14"/>
  <c r="J393" i="14"/>
  <c r="H394" i="14"/>
  <c r="J394" i="14"/>
  <c r="H395" i="14"/>
  <c r="J395" i="14"/>
  <c r="H396" i="14"/>
  <c r="J396" i="14"/>
  <c r="H397" i="14"/>
  <c r="J397" i="14"/>
  <c r="H398" i="14"/>
  <c r="J398" i="14"/>
  <c r="H399" i="14"/>
  <c r="J399" i="14"/>
  <c r="H400" i="14"/>
  <c r="J400" i="14"/>
  <c r="H401" i="14"/>
  <c r="J401" i="14"/>
  <c r="H402" i="14"/>
  <c r="J402" i="14"/>
  <c r="H403" i="14"/>
  <c r="J403" i="14"/>
  <c r="H404" i="14"/>
  <c r="J404" i="14"/>
  <c r="H405" i="14"/>
  <c r="J405" i="14"/>
  <c r="H406" i="14"/>
  <c r="J406" i="14"/>
  <c r="H407" i="14"/>
  <c r="J407" i="14"/>
  <c r="H408" i="14"/>
  <c r="J408" i="14"/>
  <c r="H409" i="14"/>
  <c r="J409" i="14"/>
  <c r="H410" i="14"/>
  <c r="J410" i="14"/>
  <c r="J411" i="14"/>
  <c r="H412" i="14"/>
  <c r="J412" i="14"/>
  <c r="J413" i="14"/>
  <c r="H414" i="14"/>
  <c r="J414" i="14"/>
  <c r="H415" i="14"/>
  <c r="J415" i="14"/>
  <c r="H416" i="14"/>
  <c r="J416" i="14"/>
  <c r="H417" i="14"/>
  <c r="J417" i="14"/>
  <c r="H418" i="14"/>
  <c r="J418" i="14"/>
  <c r="H419" i="14"/>
  <c r="J419" i="14"/>
  <c r="H420" i="14"/>
  <c r="J420" i="14"/>
  <c r="H421" i="14"/>
  <c r="J421" i="14"/>
  <c r="H422" i="14"/>
  <c r="J422" i="14"/>
  <c r="H423" i="14"/>
  <c r="J423" i="14"/>
  <c r="H424" i="14"/>
  <c r="J424" i="14"/>
  <c r="H425" i="14"/>
  <c r="J425" i="14"/>
  <c r="H426" i="14"/>
  <c r="J426" i="14"/>
  <c r="J427" i="14"/>
  <c r="H428" i="14"/>
  <c r="J428" i="14"/>
  <c r="H429" i="14"/>
  <c r="J429" i="14"/>
  <c r="H430" i="14"/>
  <c r="J430" i="14"/>
  <c r="H431" i="14"/>
  <c r="J431" i="14"/>
  <c r="J432" i="14"/>
  <c r="J433" i="14"/>
  <c r="H434" i="14"/>
  <c r="J434" i="14"/>
  <c r="H435" i="14"/>
  <c r="J435" i="14"/>
  <c r="H436" i="14"/>
  <c r="J436" i="14"/>
  <c r="H437" i="14"/>
  <c r="J437" i="14"/>
  <c r="H438" i="14"/>
  <c r="J438" i="14"/>
  <c r="J439" i="14"/>
  <c r="H441" i="14"/>
  <c r="J441" i="14"/>
  <c r="J442" i="14"/>
  <c r="H443" i="14"/>
  <c r="J443" i="14"/>
  <c r="H444" i="14"/>
  <c r="J444" i="14"/>
  <c r="H445" i="14"/>
  <c r="J445" i="14"/>
  <c r="H446" i="14"/>
  <c r="J446" i="14"/>
  <c r="H447" i="14"/>
  <c r="J447" i="14"/>
  <c r="H448" i="14"/>
  <c r="J448" i="14"/>
  <c r="H449" i="14"/>
  <c r="J449" i="14"/>
  <c r="H450" i="14"/>
  <c r="J450" i="14"/>
  <c r="H451" i="14"/>
  <c r="J451" i="14"/>
  <c r="H452" i="14"/>
  <c r="J452" i="14"/>
  <c r="H453" i="14"/>
  <c r="J453" i="14"/>
  <c r="H454" i="14"/>
  <c r="J454" i="14"/>
  <c r="H455" i="14"/>
  <c r="J455" i="14"/>
  <c r="H456" i="14"/>
  <c r="J456" i="14"/>
  <c r="H457" i="14"/>
  <c r="J457" i="14"/>
  <c r="H458" i="14"/>
  <c r="J458" i="14"/>
  <c r="J459" i="14"/>
  <c r="H460" i="14"/>
  <c r="J460" i="14"/>
  <c r="J461" i="14"/>
  <c r="H462" i="14"/>
  <c r="J462" i="14"/>
  <c r="H463" i="14"/>
  <c r="J463" i="14"/>
  <c r="H464" i="14"/>
  <c r="J464" i="14"/>
  <c r="H465" i="14"/>
  <c r="J465" i="14"/>
  <c r="H466" i="14"/>
  <c r="J466" i="14"/>
  <c r="H467" i="14"/>
  <c r="J467" i="14"/>
  <c r="H468" i="14"/>
  <c r="J468" i="14"/>
  <c r="H469" i="14"/>
  <c r="J469" i="14"/>
  <c r="H470" i="14"/>
  <c r="J470" i="14"/>
  <c r="H471" i="14"/>
  <c r="J471" i="14"/>
  <c r="H472" i="14"/>
  <c r="J472" i="14"/>
  <c r="H473" i="14"/>
  <c r="J473" i="14"/>
  <c r="H474" i="14"/>
  <c r="J474" i="14"/>
  <c r="H475" i="14"/>
  <c r="H476" i="14"/>
  <c r="J476" i="14"/>
  <c r="H477" i="14"/>
  <c r="J477" i="14"/>
  <c r="H478" i="14"/>
  <c r="J478" i="14"/>
  <c r="H479" i="14"/>
  <c r="J479" i="14"/>
  <c r="H480" i="14"/>
  <c r="J480" i="14"/>
  <c r="H481" i="14"/>
  <c r="J481" i="14"/>
  <c r="H482" i="14"/>
  <c r="J482" i="14"/>
  <c r="H483" i="14"/>
  <c r="J483" i="14"/>
  <c r="H484" i="14"/>
  <c r="J484" i="14"/>
  <c r="H485" i="14"/>
  <c r="H486" i="14"/>
  <c r="J486" i="14"/>
  <c r="H487" i="14"/>
  <c r="J487" i="14"/>
  <c r="H488" i="14"/>
  <c r="J488" i="14"/>
  <c r="H489" i="14"/>
  <c r="J489" i="14"/>
  <c r="H490" i="14"/>
  <c r="J490" i="14"/>
  <c r="H491" i="14"/>
  <c r="J491" i="14"/>
  <c r="H492" i="14"/>
  <c r="J492" i="14"/>
  <c r="H493" i="14"/>
  <c r="J493" i="14"/>
  <c r="H494" i="14"/>
  <c r="J494" i="14"/>
  <c r="H495" i="14"/>
  <c r="J495" i="14"/>
  <c r="H496" i="14"/>
  <c r="J496" i="14"/>
  <c r="J497" i="14"/>
  <c r="J498" i="14"/>
  <c r="J499" i="14"/>
  <c r="J500" i="14"/>
  <c r="J501" i="14"/>
  <c r="J502" i="14"/>
  <c r="H503" i="14"/>
  <c r="J503" i="14"/>
  <c r="H504" i="14"/>
  <c r="J504" i="14"/>
  <c r="H505" i="14"/>
  <c r="J505" i="14"/>
  <c r="J506" i="14"/>
  <c r="H507" i="14"/>
  <c r="J507" i="14"/>
  <c r="H508" i="14"/>
  <c r="J508" i="14"/>
  <c r="H509" i="14"/>
  <c r="J509" i="14"/>
  <c r="H510" i="14"/>
  <c r="J510" i="14"/>
  <c r="H511" i="14"/>
  <c r="J511" i="14"/>
  <c r="H512" i="14"/>
  <c r="H513" i="14"/>
  <c r="J513" i="14"/>
  <c r="H514" i="14"/>
  <c r="J514" i="14"/>
  <c r="H515" i="14"/>
  <c r="J515" i="14"/>
  <c r="H516" i="14"/>
  <c r="J516" i="14"/>
  <c r="H517" i="14"/>
  <c r="J517" i="14"/>
  <c r="H518" i="14"/>
  <c r="J518" i="14"/>
  <c r="H519" i="14"/>
  <c r="J519" i="14"/>
  <c r="H520" i="14"/>
  <c r="J520" i="14"/>
  <c r="J521" i="14"/>
  <c r="H522" i="14"/>
  <c r="J522" i="14"/>
  <c r="H523" i="14"/>
  <c r="J523" i="14"/>
  <c r="H524" i="14"/>
  <c r="J524" i="14"/>
  <c r="H525" i="14"/>
  <c r="J525" i="14"/>
  <c r="J526" i="14"/>
  <c r="H527" i="14"/>
  <c r="J527" i="14"/>
  <c r="H528" i="14"/>
  <c r="J528" i="14"/>
  <c r="H529" i="14"/>
  <c r="J529" i="14"/>
  <c r="H530" i="14"/>
  <c r="J530" i="14"/>
  <c r="H531" i="14"/>
  <c r="J531" i="14"/>
  <c r="H532" i="14"/>
  <c r="J532" i="14"/>
  <c r="H533" i="14"/>
  <c r="J533" i="14"/>
  <c r="H534" i="14"/>
  <c r="J534" i="14"/>
  <c r="H535" i="14"/>
  <c r="J535" i="14"/>
  <c r="H536" i="14"/>
  <c r="J536" i="14"/>
  <c r="H537" i="14"/>
  <c r="J537" i="14"/>
  <c r="H538" i="14"/>
  <c r="J538" i="14"/>
  <c r="H539" i="14"/>
  <c r="J539" i="14"/>
  <c r="H540" i="14"/>
  <c r="J540" i="14"/>
  <c r="H541" i="14"/>
  <c r="J541" i="14"/>
  <c r="H542" i="14"/>
  <c r="J542" i="14"/>
  <c r="H543" i="14"/>
  <c r="J543" i="14"/>
  <c r="H544" i="14"/>
  <c r="J544" i="14"/>
  <c r="H545" i="14"/>
  <c r="J545" i="14"/>
  <c r="H546" i="14"/>
  <c r="J546" i="14"/>
  <c r="H547" i="14"/>
  <c r="J547" i="14"/>
  <c r="H548" i="14"/>
  <c r="J548" i="14"/>
  <c r="H549" i="14"/>
  <c r="J549" i="14"/>
  <c r="H550" i="14"/>
  <c r="J550" i="14"/>
  <c r="H551" i="14"/>
  <c r="J551" i="14"/>
  <c r="H552" i="14"/>
  <c r="J552" i="14"/>
  <c r="H553" i="14"/>
  <c r="J553" i="14"/>
  <c r="H554" i="14"/>
  <c r="J554" i="14"/>
  <c r="H555" i="14"/>
  <c r="J555" i="14"/>
  <c r="H556" i="14"/>
  <c r="J556" i="14"/>
  <c r="J557" i="14"/>
  <c r="H558" i="14"/>
  <c r="J558" i="14"/>
  <c r="H559" i="14"/>
  <c r="J559" i="14"/>
  <c r="H560" i="14"/>
  <c r="J560" i="14"/>
  <c r="H561" i="14"/>
  <c r="J561" i="14"/>
  <c r="H562" i="14"/>
  <c r="J562" i="14"/>
  <c r="H563" i="14"/>
  <c r="J563" i="14"/>
  <c r="H564" i="14"/>
  <c r="J564" i="14"/>
  <c r="H565" i="14"/>
  <c r="J565" i="14"/>
  <c r="H566" i="14"/>
  <c r="J566" i="14"/>
  <c r="H567" i="14"/>
  <c r="J567" i="14"/>
  <c r="H568" i="14"/>
  <c r="J568" i="14"/>
  <c r="H569" i="14"/>
  <c r="J569" i="14"/>
  <c r="J570" i="14"/>
  <c r="H571" i="14"/>
  <c r="J571" i="14"/>
  <c r="H572" i="14"/>
  <c r="H573" i="14"/>
  <c r="J573" i="14"/>
  <c r="H574" i="14"/>
  <c r="J574" i="14"/>
  <c r="H575" i="14"/>
  <c r="J575" i="14"/>
  <c r="H576" i="14"/>
  <c r="J576" i="14"/>
  <c r="H577" i="14"/>
  <c r="J577" i="14"/>
  <c r="H578" i="14"/>
  <c r="J578" i="14"/>
  <c r="H579" i="14"/>
  <c r="J579" i="14"/>
  <c r="H580" i="14"/>
  <c r="J580" i="14"/>
  <c r="H581" i="14"/>
  <c r="J581" i="14"/>
  <c r="H582" i="14"/>
  <c r="J582" i="14"/>
  <c r="H583" i="14"/>
  <c r="J583" i="14"/>
  <c r="H584" i="14"/>
  <c r="J584" i="14"/>
  <c r="H585" i="14"/>
  <c r="J585" i="14"/>
  <c r="H586" i="14"/>
  <c r="J586" i="14"/>
  <c r="H587" i="14"/>
  <c r="J587" i="14"/>
  <c r="H588" i="14"/>
  <c r="J588" i="14"/>
  <c r="H589" i="14"/>
  <c r="J589" i="14"/>
  <c r="H590" i="14"/>
  <c r="J590" i="14"/>
  <c r="H591" i="14"/>
  <c r="J591" i="14"/>
  <c r="H592" i="14"/>
  <c r="J592" i="14"/>
  <c r="H593" i="14"/>
  <c r="J593" i="14"/>
  <c r="H594" i="14"/>
  <c r="J594" i="14"/>
  <c r="H595" i="14"/>
  <c r="J595" i="14"/>
  <c r="H596" i="14"/>
  <c r="J596" i="14"/>
  <c r="H597" i="14"/>
  <c r="J597" i="14"/>
  <c r="H598" i="14"/>
  <c r="J598" i="14"/>
  <c r="H599" i="14"/>
  <c r="J599" i="14"/>
  <c r="H600" i="14"/>
  <c r="J600" i="14"/>
  <c r="H601" i="14"/>
  <c r="J601" i="14"/>
  <c r="H602" i="14"/>
  <c r="H603" i="14"/>
  <c r="H604" i="14"/>
  <c r="J604" i="14"/>
  <c r="H605" i="14"/>
  <c r="J605" i="14"/>
  <c r="H606" i="14"/>
  <c r="J606" i="14"/>
  <c r="H607" i="14"/>
  <c r="J607" i="14"/>
  <c r="H608" i="14"/>
  <c r="J608" i="14"/>
  <c r="H609" i="14"/>
  <c r="J609" i="14"/>
  <c r="H610" i="14"/>
  <c r="J610" i="14"/>
  <c r="H611" i="14"/>
  <c r="J611" i="14"/>
  <c r="H612" i="14"/>
  <c r="J612" i="14"/>
  <c r="H613" i="14"/>
  <c r="H614" i="14"/>
  <c r="J614" i="14"/>
  <c r="J615" i="14"/>
  <c r="H616" i="14"/>
  <c r="J616" i="14"/>
  <c r="J617" i="14"/>
  <c r="H618" i="14"/>
  <c r="J618" i="14"/>
  <c r="H619" i="14"/>
  <c r="J619" i="14"/>
  <c r="H620" i="14"/>
  <c r="J620" i="14"/>
  <c r="H621" i="14"/>
  <c r="J621" i="14"/>
  <c r="H622" i="14"/>
  <c r="H623" i="14"/>
  <c r="J623" i="14"/>
  <c r="H624" i="14"/>
  <c r="J624" i="14"/>
  <c r="H625" i="14"/>
  <c r="J625" i="14"/>
  <c r="H626" i="14"/>
  <c r="J626" i="14"/>
  <c r="H627" i="14"/>
  <c r="J627" i="14"/>
  <c r="H628" i="14"/>
  <c r="J628" i="14"/>
  <c r="H629" i="14"/>
  <c r="J629" i="14"/>
  <c r="H630" i="14"/>
  <c r="J630" i="14"/>
  <c r="H631" i="14"/>
  <c r="J631" i="14"/>
  <c r="H632" i="14"/>
  <c r="J632" i="14"/>
  <c r="H633" i="14"/>
  <c r="J633" i="14"/>
  <c r="H634" i="14"/>
  <c r="H635" i="14"/>
  <c r="J635" i="14"/>
  <c r="H636" i="14"/>
  <c r="J636" i="14"/>
  <c r="H637" i="14"/>
  <c r="J637" i="14"/>
  <c r="H638" i="14"/>
  <c r="J638" i="14"/>
  <c r="J639" i="14"/>
  <c r="H640" i="14"/>
  <c r="J640" i="14"/>
  <c r="H641" i="14"/>
  <c r="J641" i="14"/>
  <c r="H642" i="14"/>
  <c r="J642" i="14"/>
  <c r="H643" i="14"/>
  <c r="J643" i="14"/>
  <c r="H644" i="14"/>
  <c r="J644" i="14"/>
  <c r="H645" i="14"/>
  <c r="J645" i="14"/>
  <c r="H646" i="14"/>
  <c r="J646" i="14"/>
  <c r="H647" i="14"/>
  <c r="J647" i="14"/>
  <c r="H648" i="14"/>
  <c r="J648" i="14"/>
  <c r="H649" i="14"/>
  <c r="J649" i="14"/>
  <c r="H650" i="14"/>
  <c r="J650" i="14"/>
  <c r="H651" i="14"/>
  <c r="J651" i="14"/>
  <c r="J652" i="14"/>
  <c r="H653" i="14"/>
  <c r="J653" i="14"/>
  <c r="H654" i="14"/>
  <c r="J654" i="14"/>
  <c r="H655" i="14"/>
  <c r="J655" i="14"/>
  <c r="H656" i="14"/>
  <c r="J656" i="14"/>
  <c r="H657" i="14"/>
  <c r="J657" i="14"/>
  <c r="J658" i="14"/>
  <c r="J659" i="14"/>
  <c r="H660" i="14"/>
  <c r="J660" i="14"/>
  <c r="H661" i="14"/>
  <c r="J661" i="14"/>
  <c r="J662" i="14"/>
  <c r="H663" i="14"/>
  <c r="J663" i="14"/>
  <c r="H664" i="14"/>
  <c r="J664" i="14"/>
  <c r="H665" i="14"/>
  <c r="J665" i="14"/>
  <c r="J666" i="14"/>
  <c r="H667" i="14"/>
  <c r="J667" i="14"/>
  <c r="H668" i="14"/>
  <c r="J668" i="14"/>
  <c r="H669" i="14"/>
  <c r="J669" i="14"/>
  <c r="J670" i="14"/>
  <c r="J671" i="14"/>
  <c r="H672" i="14"/>
  <c r="J672" i="14"/>
  <c r="H673" i="14"/>
  <c r="J673" i="14"/>
</calcChain>
</file>

<file path=xl/sharedStrings.xml><?xml version="1.0" encoding="utf-8"?>
<sst xmlns="http://schemas.openxmlformats.org/spreadsheetml/2006/main" count="9663" uniqueCount="2117">
  <si>
    <t>Count of Industry</t>
  </si>
  <si>
    <t>Industry</t>
  </si>
  <si>
    <t>Total</t>
  </si>
  <si>
    <t>Accounting</t>
  </si>
  <si>
    <t>Advertising &amp; Marketing</t>
  </si>
  <si>
    <t>Aerospace &amp; Defense</t>
  </si>
  <si>
    <t>Architectural &amp; Engineering Services</t>
  </si>
  <si>
    <t>Banks &amp; Credit Unions</t>
  </si>
  <si>
    <t>Biotech &amp; Pharmaceuticals</t>
  </si>
  <si>
    <t>Cable, Internet &amp; Telephone Providers</t>
  </si>
  <si>
    <t>Chemical Manufacturing</t>
  </si>
  <si>
    <t>Colleges &amp; Universities</t>
  </si>
  <si>
    <t>Computer Hardware &amp; Software</t>
  </si>
  <si>
    <t>Construction</t>
  </si>
  <si>
    <t>Consulting</t>
  </si>
  <si>
    <t>Consumer Electronics &amp; Appliances Stores</t>
  </si>
  <si>
    <t>Consumer Products Manufacturing</t>
  </si>
  <si>
    <t>Department, Clothing, &amp; Shoe Stores</t>
  </si>
  <si>
    <t>Electrical &amp; Electronic Manufacturing</t>
  </si>
  <si>
    <t>Energy</t>
  </si>
  <si>
    <t>Enterprise Software &amp; Network Solutions</t>
  </si>
  <si>
    <t>Express Delivery Services</t>
  </si>
  <si>
    <t>Farm Support Services</t>
  </si>
  <si>
    <t>Federal Agencies</t>
  </si>
  <si>
    <t>Financial Transaction Processing</t>
  </si>
  <si>
    <t>Food &amp; Beverage Manufacturing</t>
  </si>
  <si>
    <t>Food &amp; Beverage Stores</t>
  </si>
  <si>
    <t>Health Care Services &amp; Hospitals</t>
  </si>
  <si>
    <t>Health, Beauty, &amp; Fitness</t>
  </si>
  <si>
    <t>Hotels, Motels, &amp; Resorts</t>
  </si>
  <si>
    <t>Industrial Manufacturing</t>
  </si>
  <si>
    <t>Insurance Agencies &amp; Brokerages</t>
  </si>
  <si>
    <t>Insurance Carriers</t>
  </si>
  <si>
    <t>Internet</t>
  </si>
  <si>
    <t>Investment Banking &amp; Asset Management</t>
  </si>
  <si>
    <t>IT Services</t>
  </si>
  <si>
    <t>Lending</t>
  </si>
  <si>
    <t>Logistics &amp; Supply Chain</t>
  </si>
  <si>
    <t>Miscellaneous Manufacturing</t>
  </si>
  <si>
    <t>News Outlet</t>
  </si>
  <si>
    <t>Oil &amp; Gas Services</t>
  </si>
  <si>
    <t>Other Retail Stores</t>
  </si>
  <si>
    <t>Publishing</t>
  </si>
  <si>
    <t>Rail</t>
  </si>
  <si>
    <t>Real Estate</t>
  </si>
  <si>
    <t>Research &amp; Development</t>
  </si>
  <si>
    <t>Shipping</t>
  </si>
  <si>
    <t>Social Assistance</t>
  </si>
  <si>
    <t>Staffing &amp; Outsourcing</t>
  </si>
  <si>
    <t>State &amp; Regional Agencies</t>
  </si>
  <si>
    <t>Telecommunications Manufacturing</t>
  </si>
  <si>
    <t>Telecommunications Services</t>
  </si>
  <si>
    <t>Timber Operations</t>
  </si>
  <si>
    <t>Transportation Equipment Manufacturing</t>
  </si>
  <si>
    <t>Transportation Management</t>
  </si>
  <si>
    <t>Travel Agencies</t>
  </si>
  <si>
    <t>Utilities</t>
  </si>
  <si>
    <t>Venture Capital &amp; Private Equity</t>
  </si>
  <si>
    <t>Video Games</t>
  </si>
  <si>
    <t>Wholesale</t>
  </si>
  <si>
    <t>Grand Total</t>
  </si>
  <si>
    <t>Count of Job Title</t>
  </si>
  <si>
    <t>Job Title</t>
  </si>
  <si>
    <t>(Sr.) Data Scientist -</t>
  </si>
  <si>
    <t>AI Data Scientist</t>
  </si>
  <si>
    <t>AI Ops Data Scientist</t>
  </si>
  <si>
    <t>AI/ML - Machine Learning Scientist, Siri Understanding</t>
  </si>
  <si>
    <t>Analytics - Business Assurance Data Analyst</t>
  </si>
  <si>
    <t>Analytics Manager</t>
  </si>
  <si>
    <t>Analytics Manager - Data Mart</t>
  </si>
  <si>
    <t>Applied AI Scientist / Engineer</t>
  </si>
  <si>
    <t>Applied Computer Scientist</t>
  </si>
  <si>
    <t>Applied Technology Researcher / Data Scientist</t>
  </si>
  <si>
    <t>Associate Data Scientist</t>
  </si>
  <si>
    <t>Aviation AI/ML Data Scientist</t>
  </si>
  <si>
    <t>Big Data Engineer</t>
  </si>
  <si>
    <t>Business Data Analyst</t>
  </si>
  <si>
    <t>Business Intelligence Analyst</t>
  </si>
  <si>
    <t>Business Intelligence Analyst I- Data Insights</t>
  </si>
  <si>
    <t>Chief Scientist</t>
  </si>
  <si>
    <t>Clinical Data Analyst</t>
  </si>
  <si>
    <t>Cloud Data Engineer (Azure)</t>
  </si>
  <si>
    <t>Computational Behavioral Scientist</t>
  </si>
  <si>
    <t>Computational Scientist</t>
  </si>
  <si>
    <t>Computational Scientist, Machine Learning</t>
  </si>
  <si>
    <t>COMPUTER SCIENTIST - ENGINEER - RESEARCH COMPUTER SCIENTIST - SIGNAL PROCESSING</t>
  </si>
  <si>
    <t>COMPUTER SCIENTIST - ENGINEER - RESEARCH COMPUTER SCIENTIST - TRANSPORTATION TECHNOLOGY</t>
  </si>
  <si>
    <t>Computer Scientist 1</t>
  </si>
  <si>
    <t>Computer Vision / Deep Learning Scientist</t>
  </si>
  <si>
    <t>Data &amp; Machine Learning Scientist</t>
  </si>
  <si>
    <t>Data Analyst</t>
  </si>
  <si>
    <t>Data Analyst - Unilever Prestige</t>
  </si>
  <si>
    <t>Data Analyst I</t>
  </si>
  <si>
    <t>Data Analyst II</t>
  </si>
  <si>
    <t>Data Analyst/Engineer</t>
  </si>
  <si>
    <t>Data Analytics Engineer</t>
  </si>
  <si>
    <t>Data Architect</t>
  </si>
  <si>
    <t>Data Engineer</t>
  </si>
  <si>
    <t>Data Engineer - Kafka</t>
  </si>
  <si>
    <t>Data Engineer (Analytics, SQL, Python, AWS)</t>
  </si>
  <si>
    <t>Data Engineer (Remote)</t>
  </si>
  <si>
    <t>Data Engineer, Digital &amp; Comp Pathology</t>
  </si>
  <si>
    <t>Data Engineer, Enterprise Analytics</t>
  </si>
  <si>
    <t>Data Integration and Modeling Engineer</t>
  </si>
  <si>
    <t>Data Modeler</t>
  </si>
  <si>
    <t>Data Modeler (Analytical Systems)</t>
  </si>
  <si>
    <t>Data Science All Star Program - Data Engineer Track</t>
  </si>
  <si>
    <t>Data Science Analyst</t>
  </si>
  <si>
    <t>Data Science Instructor</t>
  </si>
  <si>
    <t>Data Science Manager</t>
  </si>
  <si>
    <t>Data Science Manager, Payment Acceptance - USA</t>
  </si>
  <si>
    <t>Data Science Software Engineer</t>
  </si>
  <si>
    <t>Data Scientist</t>
  </si>
  <si>
    <t>Data Scientist - Contract</t>
  </si>
  <si>
    <t>Data Scientist - Image and Video Analytics</t>
  </si>
  <si>
    <t>Data Scientist - Intermediate</t>
  </si>
  <si>
    <t>Data Scientist - Machine Learning</t>
  </si>
  <si>
    <t>Data Scientist - Risk</t>
  </si>
  <si>
    <t>Data Scientist - Statistics, Early Career</t>
  </si>
  <si>
    <t>Data Scientist - Statistics, Mid-Career</t>
  </si>
  <si>
    <t>Data Scientist - TS/SCI FSP or CI Required</t>
  </si>
  <si>
    <t>Data Scientist - TS/SCI Required</t>
  </si>
  <si>
    <t>Data Scientist (TS/SCI w/ Poly)</t>
  </si>
  <si>
    <t>Data Scientist (TS/SCI)</t>
  </si>
  <si>
    <t>Data Scientist / Applied Mathematician</t>
  </si>
  <si>
    <t>Data Scientist / Machine Learning Expert</t>
  </si>
  <si>
    <t>Data Scientist 3 (718)</t>
  </si>
  <si>
    <t>Data Scientist- Industrial Discrete Sector Industry</t>
  </si>
  <si>
    <t>Data Scientist Machine Learning</t>
  </si>
  <si>
    <t>Data Scientist Technical Specialist</t>
  </si>
  <si>
    <t>Data Scientist(s)/Machine Learning Engineer</t>
  </si>
  <si>
    <t>Data Scientist, Applied Machine Learning - Bay Area</t>
  </si>
  <si>
    <t>Data Scientist, Kinship - NYC/Portland</t>
  </si>
  <si>
    <t>Data Scientist/Data Analytics Practitioner</t>
  </si>
  <si>
    <t>Data Scientist/Machine Learning</t>
  </si>
  <si>
    <t>Data Scientist-Human Resources</t>
  </si>
  <si>
    <t>Data Solutions Engineer - Data Modeler</t>
  </si>
  <si>
    <t>Decision Scientist</t>
  </si>
  <si>
    <t>Developer III - Data Science</t>
  </si>
  <si>
    <t>Development Scientist, Voltaren</t>
  </si>
  <si>
    <t>Director of Data Science</t>
  </si>
  <si>
    <t>Diversity and Inclusion Data Analyst</t>
  </si>
  <si>
    <t>E-Commerce Data Analyst</t>
  </si>
  <si>
    <t>ELISA RESEARCH SCIENTIST (CV-15)</t>
  </si>
  <si>
    <t>ENGINEER - COMPUTER SCIENTIST - RESEARCH COMPUTER SCIENTIST - SIGNAL PROCESSING - SAN ANTONIO OR</t>
  </si>
  <si>
    <t>Enterprise Data Analyst (Enterprise Portfolio Management Office)</t>
  </si>
  <si>
    <t>Environmental Data Science</t>
  </si>
  <si>
    <t>Equity Data Insights Analyst - Quantitative Analyst</t>
  </si>
  <si>
    <t>Experienced Data Scientist</t>
  </si>
  <si>
    <t>Geospatial Data Scientist</t>
  </si>
  <si>
    <t>Global Data Analyst</t>
  </si>
  <si>
    <t>Health Data Scientist - Biomedical/Biostats</t>
  </si>
  <si>
    <t>Health Plan Data Analyst, Sr</t>
  </si>
  <si>
    <t>Human Factors Scientist</t>
  </si>
  <si>
    <t>Hydrogen/Tritium Materials Scientist (Experienced)</t>
  </si>
  <si>
    <t>Information Systems Engineering Specialist (Engineering Scientist)</t>
  </si>
  <si>
    <t>In-Line Inspection Data Analyst</t>
  </si>
  <si>
    <t>Intelligence Data Analyst, Senior</t>
  </si>
  <si>
    <t>IT Partner Digital Health Technology and Data Science</t>
  </si>
  <si>
    <t>Jr. Business Data Analyst (position added 6/12/2020)</t>
  </si>
  <si>
    <t>Jr. Data Engineer</t>
  </si>
  <si>
    <t>Lead Certified Clinical Laboratory Scientist - Saturday - Tuesday, 8:00pm - 6:30am shift</t>
  </si>
  <si>
    <t>Lead Data Scientist</t>
  </si>
  <si>
    <t>Lead Data Scientist â€“ Network Analysis and Control</t>
  </si>
  <si>
    <t>Machine Learning Engineer</t>
  </si>
  <si>
    <t>Machine Learning Engineer, Sr.</t>
  </si>
  <si>
    <t>Machine Learning Engineer/Scientist</t>
  </si>
  <si>
    <t>Machine Learning Scientist - Bay Area, CA</t>
  </si>
  <si>
    <t>Machine Learning Scientist / Engineer</t>
  </si>
  <si>
    <t>Manager / Lead, Data Science &amp; Analytics</t>
  </si>
  <si>
    <t>Manager, Field Application Scientist, Southeast</t>
  </si>
  <si>
    <t>Market Research Data Scientist</t>
  </si>
  <si>
    <t>Medical Lab Scientist</t>
  </si>
  <si>
    <t>NGS Scientist</t>
  </si>
  <si>
    <t>Operations Data Analyst</t>
  </si>
  <si>
    <t>Patient Safety- Associate Data Scientist</t>
  </si>
  <si>
    <t>Principal Data &amp; Analytics Platform Engineer</t>
  </si>
  <si>
    <t>Principal Data Scientist</t>
  </si>
  <si>
    <t>Principal Data Scientist - Machine Learning</t>
  </si>
  <si>
    <t>Principal Machine Learning Scientist</t>
  </si>
  <si>
    <t>Principal Scientist/Associate Director, Quality Control and Analytical Technologies</t>
  </si>
  <si>
    <t>Product Data Scientist - Ads Data Science</t>
  </si>
  <si>
    <t>Production Engineer - Statistics/Data Analysis</t>
  </si>
  <si>
    <t>Purification Scientist</t>
  </si>
  <si>
    <t>Real World Evidence (RWE) Scientist</t>
  </si>
  <si>
    <t>Real World Science, Data Scientist</t>
  </si>
  <si>
    <t>Report Writer-Data Analyst</t>
  </si>
  <si>
    <t>Research Scientist - Patient-Centered Research (Remote)</t>
  </si>
  <si>
    <t>Research Scientist Patient Preferences (Remote)</t>
  </si>
  <si>
    <t>RFP Data Analyst</t>
  </si>
  <si>
    <t>Say Business Data Analyst</t>
  </si>
  <si>
    <t>Scientist - Biomarker and Flow Cytometry</t>
  </si>
  <si>
    <t>Scientist - Machine Learning</t>
  </si>
  <si>
    <t>Scientist - Molecular Biology</t>
  </si>
  <si>
    <t>Scientist / Group Lead, Cancer Biology</t>
  </si>
  <si>
    <t>Scientist/Research Associate-Metabolic Engineering</t>
  </si>
  <si>
    <t>Senior Analyst/Data Scientist</t>
  </si>
  <si>
    <t>Senior Business Intelligence Analyst</t>
  </si>
  <si>
    <t>Senior Clinical Data Scientist Programmer</t>
  </si>
  <si>
    <t>Senior Data &amp; Machine Learning Scientist</t>
  </si>
  <si>
    <t>Senior Data Analyst</t>
  </si>
  <si>
    <t>Senior Data Analyst - Finance &amp; Platform Analytics</t>
  </si>
  <si>
    <t>Senior Data Engineer</t>
  </si>
  <si>
    <t>Senior Data Scientist</t>
  </si>
  <si>
    <t>Senior Data Scientist - Algorithms</t>
  </si>
  <si>
    <t>Senior Data Scientist - R&amp;D Oncology</t>
  </si>
  <si>
    <t>Senior Data Scientist â€“ Image Analytics, Novartis AI Innovation Lab</t>
  </si>
  <si>
    <t>Senior Machine Learning Engineer</t>
  </si>
  <si>
    <t>Senior Machine Learning Scientist - Bay Area, CA</t>
  </si>
  <si>
    <t>Senior Principal Data Scientist (Python/R)</t>
  </si>
  <si>
    <t>Senior Research Statistician- Data Scientist</t>
  </si>
  <si>
    <t>Senior Scientist - Toxicologist - Product Integrity (Stewardship)</t>
  </si>
  <si>
    <t>Software Data Engineer</t>
  </si>
  <si>
    <t>Software Engineer - Data Science</t>
  </si>
  <si>
    <t>Software Engineer - Machine Learning &amp; Data Science (Applied Intelligence Services Team)</t>
  </si>
  <si>
    <t>Software Engineer (Data Scientist, C,C++,Linux,Unix) - SISW - MG</t>
  </si>
  <si>
    <t>Sr Data Analyst</t>
  </si>
  <si>
    <t>Sr Data Engineer (Sr BI Developer)</t>
  </si>
  <si>
    <t>Sr Data Scientist</t>
  </si>
  <si>
    <t>Sr Scientist - Extractables &amp; Leachables</t>
  </si>
  <si>
    <t>Sr. Data Analyst</t>
  </si>
  <si>
    <t>Sr. Data Scientist</t>
  </si>
  <si>
    <t>Sr. Data Scientist II</t>
  </si>
  <si>
    <t>Sr. ML/Data Scientist - AI/NLP/Chatbot</t>
  </si>
  <si>
    <t>Sr. Research Associate/ Scientist, NGS prep &amp; Molecular Genomics</t>
  </si>
  <si>
    <t>Staff BI and Data Engineer</t>
  </si>
  <si>
    <t>Staff Data Scientist</t>
  </si>
  <si>
    <t>Staff Data Scientist - Analytics</t>
  </si>
  <si>
    <t>Staff Data Scientist - Pricing</t>
  </si>
  <si>
    <t>Staff Scientist- Upstream PD</t>
  </si>
  <si>
    <t>Statistical Scientist</t>
  </si>
  <si>
    <t>Tableau Data Engineer 20-0117</t>
  </si>
  <si>
    <t>Vice President, Biometrics and Clinical Data Management</t>
  </si>
  <si>
    <t>VP, Data Science</t>
  </si>
  <si>
    <t>Weapons and Sensors Engineer/Scientist</t>
  </si>
  <si>
    <t>Sum of Rating</t>
  </si>
  <si>
    <t>Salary Estimate</t>
  </si>
  <si>
    <t xml:space="preserve">$101K-$165K </t>
  </si>
  <si>
    <t xml:space="preserve">$105K-$167K </t>
  </si>
  <si>
    <t xml:space="preserve">$110K-$163K </t>
  </si>
  <si>
    <t xml:space="preserve">$112K-$116K </t>
  </si>
  <si>
    <t xml:space="preserve">$122K-$146K </t>
  </si>
  <si>
    <t xml:space="preserve">$124K-$198K </t>
  </si>
  <si>
    <t xml:space="preserve">$128K-$201K </t>
  </si>
  <si>
    <t xml:space="preserve">$137K-$171K </t>
  </si>
  <si>
    <t xml:space="preserve">$138K-$158K </t>
  </si>
  <si>
    <t xml:space="preserve">$141K-$225K </t>
  </si>
  <si>
    <t>$145K-$225K</t>
  </si>
  <si>
    <t xml:space="preserve">$212K-$331K </t>
  </si>
  <si>
    <t xml:space="preserve">$31K-$56K </t>
  </si>
  <si>
    <t xml:space="preserve">$56K-$97K </t>
  </si>
  <si>
    <t xml:space="preserve">$66K-$112K </t>
  </si>
  <si>
    <t xml:space="preserve">$69K-$116K </t>
  </si>
  <si>
    <t xml:space="preserve">$71K-$123K </t>
  </si>
  <si>
    <t xml:space="preserve">$75K-$131K </t>
  </si>
  <si>
    <t xml:space="preserve">$79K-$106K </t>
  </si>
  <si>
    <t xml:space="preserve">$79K-$131K </t>
  </si>
  <si>
    <t xml:space="preserve">$79K-$133K </t>
  </si>
  <si>
    <t xml:space="preserve">$79K-$147K </t>
  </si>
  <si>
    <t xml:space="preserve">$80K-$132K </t>
  </si>
  <si>
    <t xml:space="preserve">$87K-$141K </t>
  </si>
  <si>
    <t xml:space="preserve">$90K-$109K </t>
  </si>
  <si>
    <t xml:space="preserve">$90K-$124K </t>
  </si>
  <si>
    <t xml:space="preserve">$91K-$150K </t>
  </si>
  <si>
    <t xml:space="preserve">$92K-$155K </t>
  </si>
  <si>
    <t xml:space="preserve">$95K-$119K </t>
  </si>
  <si>
    <t xml:space="preserve">$99K-$132K </t>
  </si>
  <si>
    <t>AccessHope</t>
  </si>
  <si>
    <t>Berico Technologies</t>
  </si>
  <si>
    <t>Blue Cloak LLC</t>
  </si>
  <si>
    <t>Blue Icy Water, LLC</t>
  </si>
  <si>
    <t>Clear Ridge Defense</t>
  </si>
  <si>
    <t>CompuForce</t>
  </si>
  <si>
    <t>Covid-19 Search Pa+G160+G1+G156:G284</t>
  </si>
  <si>
    <t>Falcon IT &amp; Staffing Solutions</t>
  </si>
  <si>
    <t>GrainBridge, LLC</t>
  </si>
  <si>
    <t>Hatch Data Inc</t>
  </si>
  <si>
    <t>HireAi</t>
  </si>
  <si>
    <t>JKGT</t>
  </si>
  <si>
    <t>Kehe Food Distributors</t>
  </si>
  <si>
    <t>Kibo</t>
  </si>
  <si>
    <t>Monte Rosa Therapeutics</t>
  </si>
  <si>
    <t>Navio</t>
  </si>
  <si>
    <t>Pactera Edge</t>
  </si>
  <si>
    <t>PETADATA</t>
  </si>
  <si>
    <t>Point72 Ventures</t>
  </si>
  <si>
    <t>Radical Convergence</t>
  </si>
  <si>
    <t>Rainmaker Resources, LLC</t>
  </si>
  <si>
    <t>Sophinea</t>
  </si>
  <si>
    <t>Sprezzatura Management Consulting</t>
  </si>
  <si>
    <t>Stride Search</t>
  </si>
  <si>
    <t>Trovetechs Inc</t>
  </si>
  <si>
    <t>GutCheck</t>
  </si>
  <si>
    <t>Microagility</t>
  </si>
  <si>
    <t>Underwriters Laboratories</t>
  </si>
  <si>
    <t>Sonde Health</t>
  </si>
  <si>
    <t>Caterpillar</t>
  </si>
  <si>
    <t>B4Corp</t>
  </si>
  <si>
    <t>Encode, Inc.</t>
  </si>
  <si>
    <t>Evolvinc</t>
  </si>
  <si>
    <t>IBM</t>
  </si>
  <si>
    <t>UST Global</t>
  </si>
  <si>
    <t>Kelly</t>
  </si>
  <si>
    <t>II-VI Incorporated</t>
  </si>
  <si>
    <t>KeHE Distributors</t>
  </si>
  <si>
    <t>Type of ownership</t>
  </si>
  <si>
    <t>College / University</t>
  </si>
  <si>
    <t>Contract</t>
  </si>
  <si>
    <t>Government</t>
  </si>
  <si>
    <t>Hospital</t>
  </si>
  <si>
    <t>Nonprofit Organization</t>
  </si>
  <si>
    <t>Other Organization</t>
  </si>
  <si>
    <t>Private</t>
  </si>
  <si>
    <t>Private Practice / Firm</t>
  </si>
  <si>
    <t>Public</t>
  </si>
  <si>
    <t>Self-employed</t>
  </si>
  <si>
    <t>Subsidiary or Business Segment</t>
  </si>
  <si>
    <t>Sector</t>
  </si>
  <si>
    <t>Accounting &amp; Legal</t>
  </si>
  <si>
    <t>Agriculture &amp; Forestry</t>
  </si>
  <si>
    <t>Business Services</t>
  </si>
  <si>
    <t>Construction, Repair &amp; Maintenance</t>
  </si>
  <si>
    <t>Consumer Services</t>
  </si>
  <si>
    <t>Education</t>
  </si>
  <si>
    <t>Finance</t>
  </si>
  <si>
    <t>Health Care</t>
  </si>
  <si>
    <t>Information Technology</t>
  </si>
  <si>
    <t>Insurance</t>
  </si>
  <si>
    <t>Manufacturing</t>
  </si>
  <si>
    <t>Media</t>
  </si>
  <si>
    <t>Non-Profit</t>
  </si>
  <si>
    <t>Oil, Gas, Energy &amp; Utilities</t>
  </si>
  <si>
    <t>Retail</t>
  </si>
  <si>
    <t>Telecommunications</t>
  </si>
  <si>
    <t>Transportation &amp; Logistics</t>
  </si>
  <si>
    <t>Travel &amp; Tourism</t>
  </si>
  <si>
    <t>Size</t>
  </si>
  <si>
    <t>01 to 50</t>
  </si>
  <si>
    <t xml:space="preserve">10000+ </t>
  </si>
  <si>
    <t xml:space="preserve">1001 to 5000 </t>
  </si>
  <si>
    <t xml:space="preserve">201 to 500 </t>
  </si>
  <si>
    <t xml:space="preserve">5001 to 10000 </t>
  </si>
  <si>
    <t xml:space="preserve">501 to 1000 </t>
  </si>
  <si>
    <t xml:space="preserve">51 to 200 </t>
  </si>
  <si>
    <t>Founded</t>
  </si>
  <si>
    <t>max count</t>
  </si>
  <si>
    <t>State_job</t>
  </si>
  <si>
    <t>AL</t>
  </si>
  <si>
    <t>AZ</t>
  </si>
  <si>
    <t>CA</t>
  </si>
  <si>
    <t>CO</t>
  </si>
  <si>
    <t>CT</t>
  </si>
  <si>
    <t>DC</t>
  </si>
  <si>
    <t>DE</t>
  </si>
  <si>
    <t>FL</t>
  </si>
  <si>
    <t>GA</t>
  </si>
  <si>
    <t>IA</t>
  </si>
  <si>
    <t>IL</t>
  </si>
  <si>
    <t>IN</t>
  </si>
  <si>
    <t>KS</t>
  </si>
  <si>
    <t>LA</t>
  </si>
  <si>
    <t>MA</t>
  </si>
  <si>
    <t>MD</t>
  </si>
  <si>
    <t>MI</t>
  </si>
  <si>
    <t>MN</t>
  </si>
  <si>
    <t>MO</t>
  </si>
  <si>
    <t>MS</t>
  </si>
  <si>
    <t>NC</t>
  </si>
  <si>
    <t>NE</t>
  </si>
  <si>
    <t>New Jersey</t>
  </si>
  <si>
    <t>NH</t>
  </si>
  <si>
    <t>NJ</t>
  </si>
  <si>
    <t>NY</t>
  </si>
  <si>
    <t>OH</t>
  </si>
  <si>
    <t>OK</t>
  </si>
  <si>
    <t>OR</t>
  </si>
  <si>
    <t>PA</t>
  </si>
  <si>
    <t>Remote</t>
  </si>
  <si>
    <t>RI</t>
  </si>
  <si>
    <t>SC</t>
  </si>
  <si>
    <t>Texas</t>
  </si>
  <si>
    <t>TN</t>
  </si>
  <si>
    <t>TX</t>
  </si>
  <si>
    <t>United States</t>
  </si>
  <si>
    <t>UT</t>
  </si>
  <si>
    <t>Utah</t>
  </si>
  <si>
    <t>VA</t>
  </si>
  <si>
    <t>WA</t>
  </si>
  <si>
    <t>WI</t>
  </si>
  <si>
    <t>WV</t>
  </si>
  <si>
    <t>(All)</t>
  </si>
  <si>
    <t>Count of Higher Salary</t>
  </si>
  <si>
    <t>Higher Salary</t>
  </si>
  <si>
    <t>Competitors</t>
  </si>
  <si>
    <t>Count of Competitors</t>
  </si>
  <si>
    <t xml:space="preserve"> Company</t>
  </si>
  <si>
    <t>Rating Portal</t>
  </si>
  <si>
    <t>Rating</t>
  </si>
  <si>
    <t>Headquarters</t>
  </si>
  <si>
    <t>Revenue</t>
  </si>
  <si>
    <t>Job Description</t>
  </si>
  <si>
    <t>Company Name</t>
  </si>
  <si>
    <t>Location</t>
  </si>
  <si>
    <t>Glassdoor est.</t>
  </si>
  <si>
    <t>New York, NY</t>
  </si>
  <si>
    <t>na</t>
  </si>
  <si>
    <t>EmblemHealth, UnitedHealth Group, Aetna</t>
  </si>
  <si>
    <t>Description
The Senior Data Scientist is responsible for defining, building, and improving statistical models to improve business processes and outcomes in one or more healthcare domains such as Clinical, Enrollment, Claims, and Finance. As part of the b</t>
  </si>
  <si>
    <t>Healthfirst
3.1</t>
  </si>
  <si>
    <t>Herndon, VA</t>
  </si>
  <si>
    <t xml:space="preserve">$1 - $2 billion </t>
  </si>
  <si>
    <t>Secure our Nation, Ignite your Future
Join the top Information Technology and Analytic professionals in the industry to make invaluable contributions to our national security on a daily basis. In this innovative, self-contained, Big Data environment, the</t>
  </si>
  <si>
    <t>ManTech
4.2</t>
  </si>
  <si>
    <t>Chantilly, VA</t>
  </si>
  <si>
    <t>Boston, MA</t>
  </si>
  <si>
    <t xml:space="preserve">$100 - $500 million </t>
  </si>
  <si>
    <t>Overview
Analysis Group is one of the largest international economics consulting firms, with more than 1,000 professionals across 14 offices in North America, Europe, and Asia. Since 1981, we have provided expertise in economics, finance, health care an</t>
  </si>
  <si>
    <t>Analysis Group
3.8</t>
  </si>
  <si>
    <t>Bad Ragaz, Switzerland</t>
  </si>
  <si>
    <t>MKS Instruments, Pfeiffer Vacuum, Agilent Technologies</t>
  </si>
  <si>
    <t>JOB DESCRIPTION:
Do you have a passion for Data and Machine Learning? Do you dream of working with customers on their most forward-looking AI initiatives? Does the challenge of developing modern machine learning solutions to solve real-world manufacturin</t>
  </si>
  <si>
    <t>INFICON
3.5</t>
  </si>
  <si>
    <t>Newton, MA</t>
  </si>
  <si>
    <t>Commerce Signals, Cardlytics, Yodlee</t>
  </si>
  <si>
    <t>Data Scientist
Affinity Solutions / Marketing Cloud seeks smart, curious, technically savvy candidates to join our cutting-edge data science team. We hire the best and brightest and give them the opportunity to work on industry-leading technologies.
The d</t>
  </si>
  <si>
    <t>Affinity Solutions
2.9</t>
  </si>
  <si>
    <t>Santa Barbara, CA</t>
  </si>
  <si>
    <t>About Us:
Headquartered in beautiful Santa Barbara, HG Insights is the global leader in technology intelligence. HG Insights uses advanced data science methodologies to help the world's largest technology firms and the fastest growing companies accelerat</t>
  </si>
  <si>
    <t>HG Insights
4.2</t>
  </si>
  <si>
    <t>Basel, Switzerland</t>
  </si>
  <si>
    <t xml:space="preserve">$10+ billion </t>
  </si>
  <si>
    <t>Posting Title
Data Scientist / Machine Learning Expert
04-Feb-2020
Job ID
288341BR
Job Description
ONE Global Discovery Chemistry Community working across 7 disease areas at the Novartis Institutes for BioMedical Research (NIBR) is seeking a highly tal</t>
  </si>
  <si>
    <t>Novartis
3.9</t>
  </si>
  <si>
    <t>Cambridge, MA</t>
  </si>
  <si>
    <t>Bedford, MA</t>
  </si>
  <si>
    <t>Introduction
Have you always wanted to run experiments on a global fleet of consumer robots? iRobot is looking for a data scientist to help manage a/b tests related to robot software, track performance KPIs, and share results with software teams. A stron</t>
  </si>
  <si>
    <t>iRobot
3.5</t>
  </si>
  <si>
    <t>Mountain View, CA</t>
  </si>
  <si>
    <t xml:space="preserve">$2 - $5 billion </t>
  </si>
  <si>
    <t>Square, PayPal, H&amp;R Block</t>
  </si>
  <si>
    <t>Intuit is seeking a Staff Data Scientist to cover Intuits Consumer Group (TurboTax, Mint, Turbo). We have an exciting opportunity to help shape how we use data to generate hypotheses, surface insights, and build models in order to personalize customer exp</t>
  </si>
  <si>
    <t>Intuit - Data
4.4</t>
  </si>
  <si>
    <t>San Diego, CA</t>
  </si>
  <si>
    <t>Chicago, IL</t>
  </si>
  <si>
    <t>Ready to write the best chapter of your career? XSELL Technologies is an artificial intelligence company focused on increasing sales. Our cloud-based machine learning engine uses predictive analytics and natural language processing to equip sales professi</t>
  </si>
  <si>
    <t>XSELL Technologies
3.6</t>
  </si>
  <si>
    <t>Mc Lean, VA</t>
  </si>
  <si>
    <t>Leidos, CACI International, Booz Allen Hamilton</t>
  </si>
  <si>
    <t xml:space="preserve">Join our team dedicated to developing and executing innovative solutions in support of customer mission success.
Job Description:
Novetta is seeking a Data Scientist who wants to develop innovative solutions for customers and internal product teams. We </t>
  </si>
  <si>
    <t>Novetta
4.5</t>
  </si>
  <si>
    <t>Saint Louis, MO</t>
  </si>
  <si>
    <t>Slalom, Daugherty Business Solutions</t>
  </si>
  <si>
    <t>About Us
Interested in working for a human-centered technology company that prides itself on using modern tools and technologies? Want to be surrounded by intensely curious and innovative thinkers?
Seeking to solve complex technical challenges by build</t>
  </si>
  <si>
    <t>1904labs
4.7</t>
  </si>
  <si>
    <t>Richland, WA</t>
  </si>
  <si>
    <t xml:space="preserve">$500 million - $1 billion </t>
  </si>
  <si>
    <t>Oak Ridge National Laboratory, National Renewable Energy Lab, Los Alamos National Laboratory</t>
  </si>
  <si>
    <t>*Organization and Job ID**
Job ID: 310918
Directorate: National Security Directorate
Division: Computing &amp; Analytics
Group: Applied Statistics &amp; Computational Modeling
*Job Description**
This position is for a Scientist in Data Science and Applied or M</t>
  </si>
  <si>
    <t>PNNL
3.7</t>
  </si>
  <si>
    <t>Northbrook, IL</t>
  </si>
  <si>
    <t>POSITION PURPOSE:
The Data Architect/Data Modeler will be part of the OWI Analytic team. Our team works closely with our business partners, proactively developing and delivering analytic solutions.The Primary Deliverables include: Data architecture, data</t>
  </si>
  <si>
    <t>Old World Industries
3.1</t>
  </si>
  <si>
    <t>Princeton, NJ</t>
  </si>
  <si>
    <t>Position Description:
Want to make a difference in our world. Mathematica applies expertise at the intersection of data, methods, policy, and practice to improve well-being around the world. We collaborate closely with public- and private-sector partners</t>
  </si>
  <si>
    <t>Mathematica Policy Research
3.4</t>
  </si>
  <si>
    <t>Washington, DC</t>
  </si>
  <si>
    <t>Mays Landing, NJ</t>
  </si>
  <si>
    <t>*******Please Apply using this link: https://app.smartsheet.com/b/form/2cb8018ed6a041b0870e3cd056c286ab
Our Focus
In aviation safety, we seek to minimize the potential for harm to the flying public. To support this
effort, we collect vast amounts of opera</t>
  </si>
  <si>
    <t>Guzman &amp; Griffin Technologies (GGTI)
4.4</t>
  </si>
  <si>
    <t xml:space="preserve">We are an ambitious, well-funded startup with plans to change a $1 trillion-dollar global industry. This is no ordinary startup. We have a proven management team that has done it before, done it before together, and done it before in the travel industry. </t>
  </si>
  <si>
    <t>Upside Business Travel
4.1</t>
  </si>
  <si>
    <t>Memphis, TN</t>
  </si>
  <si>
    <t>Job Success Profile
Data Scientist
Buckman is a privately held, global specialty chemical company with headquarters in Memphis, TN, USA, committed to safeguarding the environment, maintaining safety in the workplace, and promoting sustainable developmen</t>
  </si>
  <si>
    <t>Buckman
3.5</t>
  </si>
  <si>
    <t>Tempe, AZ</t>
  </si>
  <si>
    <t xml:space="preserve">$5 - $10 billion </t>
  </si>
  <si>
    <t>CDW, PCM, SHI International</t>
  </si>
  <si>
    <t xml:space="preserve">The Data Analyst II is responsible for data entry and maintenance for our integrated enterprise system (SAP). As part of the Data Integrity team, this position is responsible for the accurate entry of data into SAP. The Data Integrity team is responsible </t>
  </si>
  <si>
    <t>Insight Enterprises, Inc.
4.2</t>
  </si>
  <si>
    <t>Plano, TX</t>
  </si>
  <si>
    <t>Reading, PA</t>
  </si>
  <si>
    <t>Responsibilities
The Medical Laboratory Scientist is responsible for obtaining or receiving specimens, performing clinical laboratory tests by standardized procedures, understanding method principles, performing quality control, performing preventive ma</t>
  </si>
  <si>
    <t>Tower Health
3.5</t>
  </si>
  <si>
    <t>West Grove, PA</t>
  </si>
  <si>
    <t>San Francisco, CA</t>
  </si>
  <si>
    <t xml:space="preserve">Role Description
As a data scientist at Triplebyte, youâ€™ll have the opportunity to work on a variety of challenges to help us scale. You'll be part of a small team, who are leveraging data to fix technical hiring. Your day to day, will include a mix of </t>
  </si>
  <si>
    <t>Triplebyte
3.2</t>
  </si>
  <si>
    <t>Crossix Solutions Inc., AppNexus, The Trade Desk</t>
  </si>
  <si>
    <t xml:space="preserve">PulsePointâ„¢, a global programmatic advertising platform with specialized healthcare expertise, fuses the science of programmatic targeting, distribution, and optimization with the art of brand engagement. The PulsePoint platform is powered by terabytes </t>
  </si>
  <si>
    <t>PulsePoint
4.3</t>
  </si>
  <si>
    <t>Menlo Park, CA</t>
  </si>
  <si>
    <t>Human Factors Scientist
ID
3336
Location
Phoenix, AZ
Practice/Center
Human Factors
Apply Now
Exponent is a leading engineering and scientific consulting firm. Our multidisciplinary team of scientists, engineers, physicians, and regulatory consult</t>
  </si>
  <si>
    <t>Exponent
3.5</t>
  </si>
  <si>
    <t>Phoenix, AZ</t>
  </si>
  <si>
    <t>Northwestern Mutual</t>
  </si>
  <si>
    <t xml:space="preserve">Position Summary
Individuals within the
Business Intelligence (BI) Analyst I role provide business intelligence,
reporting, and data analysis needs for Customer Service and Delivery. They work
closely with BI Consultants, end users, and IT teams to turn </t>
  </si>
  <si>
    <t>Guardian Life
3.5</t>
  </si>
  <si>
    <t>Appleton, WI</t>
  </si>
  <si>
    <t xml:space="preserve">$10 - $25 million </t>
  </si>
  <si>
    <t>Whatâ€™s significantly better than working on a typical data science team? How about working on a data science team in which youâ€™re directly making an impact in the revolutionary field of artificial intelligence even as an entry level team member? (well</t>
  </si>
  <si>
    <t>Spectrum Communications and Consulting
3.4</t>
  </si>
  <si>
    <t>Atlanta, GA</t>
  </si>
  <si>
    <t xml:space="preserve">$25 - $50 million </t>
  </si>
  <si>
    <t>Job Description
Oversight is a leading provider of cloud-based artificial intelligence solutions automating and analyzing financial payment transactions to identify fraud, non-compliant purchases, and wasteful spending. Oversight analyzes over $2 trilli</t>
  </si>
  <si>
    <t>Oversight Systems
4.7</t>
  </si>
  <si>
    <t>Orlando, FL</t>
  </si>
  <si>
    <t>Job Title: Data Scientist (Risk)
Location: Orlando, Florida
Manager: Head of Data Science
About LSQ
LSQ is a technology-driven provider of accounts receivable financing to companies who need working capital but may not be able to obtain sufficient fin</t>
  </si>
  <si>
    <t>LSQ
4.2</t>
  </si>
  <si>
    <t>Lexington, MA</t>
  </si>
  <si>
    <t>Lexington, MA, US
#job-location.job-location-inline {
display: inline;
}
Company:
MIT Lincoln Laboratory
Job Summary
Responsible for the collection, synthesis, and analysis of employee data to meet organizational objectives. Gains insight into key Human</t>
  </si>
  <si>
    <t>MIT Lincoln Laboratory
3.8</t>
  </si>
  <si>
    <t>Falls Church, VA</t>
  </si>
  <si>
    <t>Kingfisher Systems, Inc. specializes in providing a full range of Information Technology, Cybersecurity, Intelligence, and support services to the U.S. Government. Kingfisher Systems core competency is technology-enabled services, with a specific focus on</t>
  </si>
  <si>
    <t>Kingfisher Systems
4.5</t>
  </si>
  <si>
    <t>McLean, VA</t>
  </si>
  <si>
    <t>Formation provides personalization for the largest enterprise businesses in the world. We work with high volume data streams to deliver tailored experiences and orchestrate physical and digital exchanges into a seamless journey. Our Data Science Team is t</t>
  </si>
  <si>
    <t>Formation
2.8</t>
  </si>
  <si>
    <t>Cohere Health is simplifying healthcare for patients, their doctors, and all those who are important in a patient's healthcare experience. Our focus is to enable an efficient, transparent patient journey where patient goals are central to decision-making.</t>
  </si>
  <si>
    <t>Cohere Health
5.0</t>
  </si>
  <si>
    <t>Sheboygan, WI</t>
  </si>
  <si>
    <t>Acuity is seeking a Senior Research Statistician- Data Scientist to use statistical knowledge and research skills to solve business problems. The Research Statistician will develop, implement, and interpret statistical models with a strong emphasis on dat</t>
  </si>
  <si>
    <t>Acuity Insurance
4.8</t>
  </si>
  <si>
    <t>Seattle, WA</t>
  </si>
  <si>
    <t xml:space="preserve">$50 - $100 million </t>
  </si>
  <si>
    <t>Puppet, Ansible, SaltStack</t>
  </si>
  <si>
    <t>Chef Software is the industry leader in IT automation and DevOps solutions. We develop the world's best products for managing applications and infrastructure at scale, and we deploy them against real problems in all kinds of industries. Weâ€™re writing th</t>
  </si>
  <si>
    <t>Chef
3.6</t>
  </si>
  <si>
    <t>Bellevue, WA</t>
  </si>
  <si>
    <t>Puget Sound Energy is looking to grow our community with like-minded, top talented individuals like you! With our rapidly growing, award winning energy efficiency programs, our pathway to an exciting and innovative future is now.
PSE's IT Application Sol</t>
  </si>
  <si>
    <t>Puget Sound Energy
3.3</t>
  </si>
  <si>
    <t>Bothell, WA</t>
  </si>
  <si>
    <t>Lincoln, NE</t>
  </si>
  <si>
    <t>The Business Intelligence Analyst is responsible for analyzing and reviewing data that is collected in our current and future products and services. Working with our Data Scientist team, the Business Intelligence Analyst would need to be able to take this</t>
  </si>
  <si>
    <t>Sandhills Global
2.7</t>
  </si>
  <si>
    <t>Enlivant, Sunrise Senior Living, Brookdale Senior Living</t>
  </si>
  <si>
    <t>Join Our Growing Team
A career with A Place for Mom is an opportunity for you to join a rapidly expanding company committed to making a difference for seniors and their families. A Place for Mom is an online platform connecting families searching for seni</t>
  </si>
  <si>
    <t>A Place for Mom
2.7</t>
  </si>
  <si>
    <t>Overland Park, KS</t>
  </si>
  <si>
    <t xml:space="preserve">$1 - $5 million </t>
  </si>
  <si>
    <t xml:space="preserve">Job Title: Data Scientists
Job Description
Join an elite group dedicated to continuous personal improvement as GCT is currently seeking Data Scientists of all levels to support an intelligence agency with insights gained from analyzing voluminous sensor </t>
  </si>
  <si>
    <t>Great-Circle Technologies
2.2</t>
  </si>
  <si>
    <t>Santa Monica, CA</t>
  </si>
  <si>
    <t>TrueCar, Cars.com, Kelley Blue Book</t>
  </si>
  <si>
    <t>At Edmunds were driven to make car buying easier. Ever since we began publishing printed car guides in the 60s, the company has been in the business of trust, innovating ways to empower and support car shoppers. When Edmunds launched the car industrys fir</t>
  </si>
  <si>
    <t>Edmunds.com
3.4</t>
  </si>
  <si>
    <t>Data Analyst
Location
Boston
Business Function
Portfolio Services
Apply Now
Job Description:
Enterprise Data Support Services is a newly formulated centralized group that is going to play a pivotal role in building the next generation of tools an</t>
  </si>
  <si>
    <t>Cambridge Associates, LLC
3.1</t>
  </si>
  <si>
    <t>Travelers, Allstate, State Farm</t>
  </si>
  <si>
    <t>We deliver our customers peace of mind every day by helping them protect what they value most. Our passion for placing the customer at the center of everything we do is driving a transformational shift at Liberty Mutual. Operating as a tech startup within</t>
  </si>
  <si>
    <t>Liberty Mutual Insurance
3.4</t>
  </si>
  <si>
    <t>Portsmouth, NH</t>
  </si>
  <si>
    <t>Ewing, NJ</t>
  </si>
  <si>
    <t>Who is Cenlar?
You are.
Employee-owners have made Cenlar one of the nationâ€™s largest mortgage subservicers. We have achieved success by empowering people with company ownership, real programs that provide avenues for advancement, and a great atmospher</t>
  </si>
  <si>
    <t>Cenlar
2.6</t>
  </si>
  <si>
    <t>South San Francisco, CA</t>
  </si>
  <si>
    <t>ArsenalBioâ€™s mission is to develop efficacious and safe cellular therapies for patients with chronic diseases, initially cancer. Our products are being designed to herald the transition of adoptive cell therapy from a hospital based treatment to outpati</t>
  </si>
  <si>
    <t>Arsenal Biosciences
5.0</t>
  </si>
  <si>
    <t>Palo Alto, CA</t>
  </si>
  <si>
    <t>The Opportunity
Eversight is the recognized leader in AI-powered price and promotions. Eversight's proprietary cloud-based SaaS solution brings AI and continuous experimentation to consumer brands and retailers. Our software acts as a coach, enabling mar</t>
  </si>
  <si>
    <t>Eversight
4.2</t>
  </si>
  <si>
    <t>ROLE SUMMARY
The Pfizer Simulation and Modeling Sciences (SMS) group has an opening for a computational methods developer with strong expertise in computational biology, bioinformatics, Artificial Intelligence (AI) and Machine Learning (ML). Working with</t>
  </si>
  <si>
    <t>Pfizer
4.1</t>
  </si>
  <si>
    <t>Klaviyo is looking for Senior Data Scientists to join our team which is still in its early days. You'll have a big impact on our direction and how we operate. You'll be central to upfront research and shipping products that help our customers learn and gr</t>
  </si>
  <si>
    <t>Klaviyo
4.8</t>
  </si>
  <si>
    <t xml:space="preserve">Job Description
The Cooking Lab is the publisher of both Modernist Cuisine: The Art and Science of Cooking (2011) and Modernist Cuisine at Home (2012). Our interdisciplinary team in Bellevue, Washington includes scientists, development chefs, and a full </t>
  </si>
  <si>
    <t>Intellectual Ventures
3.3</t>
  </si>
  <si>
    <t>Singapore, Singapore</t>
  </si>
  <si>
    <t>We are looking for Data Scientists who are interested in using data to draw insights that will result in policy changes or business process optimisation, benefiting the public. The applicant will be scoping projects with stakeholders, using data sets acro</t>
  </si>
  <si>
    <t>GovTech
3.7</t>
  </si>
  <si>
    <t>Company Description:
Whats it like to work at Quick Base? Well, our company, our market and our customers are growing fast. This means all Quick Base employees are engaged in interesting and challenging work, we have the opportunity to try new and differe</t>
  </si>
  <si>
    <t>Quick Base
4.3</t>
  </si>
  <si>
    <t>Reporting to Director of Data
Company Overview:
Founded in 2014, Giving Assistant is a fast growing, mission-driven, for-profit, Certified B Corporation. We envision a shopping economy where giving back is easy, and every purchase makes a difference no m</t>
  </si>
  <si>
    <t>Giving Assistant
4.8</t>
  </si>
  <si>
    <t>OSAKA, Japan</t>
  </si>
  <si>
    <t>Novartis, Baxter, Pfizer</t>
  </si>
  <si>
    <t>By clicking the Apply button, I understand that my employment application process with Takeda will commence and that I agree with Takedas Privacy Notice, Privacy Policy and Terms of Use.
Job Description
Takeda is looking for a Data Scientist to join ou</t>
  </si>
  <si>
    <t>Takeda
3.7</t>
  </si>
  <si>
    <t>Santa Clara, CA</t>
  </si>
  <si>
    <t>Skyhigh Networks, Zscaler, NortonLifeLock</t>
  </si>
  <si>
    <t>About Netskope
Today, there's more data and users outside the enterprise than inside, causing the network perimeter as we know it to dissolve. We realized a new perimeter was needed, one that is built in the cloud and follows and protects data wherever i</t>
  </si>
  <si>
    <t>Netskope
4.0</t>
  </si>
  <si>
    <t>Vienna, VA</t>
  </si>
  <si>
    <t>Jr. Data Engineer
Job Details
Level
Entry
Job Location
Remote, Telework - , VA
Position Type
Full Time
Education Level
4 Year Degree
Travel Percentage
None
Job Shift
Normal Business Hours
Job Category
Information Technology
Description
The Company:
We op</t>
  </si>
  <si>
    <t>IT Concepts
4.8</t>
  </si>
  <si>
    <t>New Orleans, LA</t>
  </si>
  <si>
    <t xml:space="preserve">We have an exciting opportunity forYOU to joinUS, as ourE- Commerce Data Analyst.
This position will be based in New Orleans, Louisiana.
Job Description:
Reporting to the Manager of UIX&amp; Optimization, this collaborative role will place you in an agile
</t>
  </si>
  <si>
    <t>iSeatz
3.5</t>
  </si>
  <si>
    <t>Akron, OH</t>
  </si>
  <si>
    <t>Analytics Engineer-Administration
Summa Health System
Full-time, w/benefits
Summa Health System is recognized as one of the regionâ€™s top employers by a number of third party organizations, including NorthCoast 99. Exceptional candidates gravitate to Su</t>
  </si>
  <si>
    <t>Summa Health System
3.7</t>
  </si>
  <si>
    <t>Benson Hill empowers innovators to develop more healthy, tasty and sustainable food by unlocking the natural genetic diversity of plants. Benson Hill's CropOS platform combines machine learning and big data with breeding techniques and plant biology to dr</t>
  </si>
  <si>
    <t>Benson Hill
3.5</t>
  </si>
  <si>
    <t>Facebook, Google, Pinterest</t>
  </si>
  <si>
    <t xml:space="preserve">Who We Are
The team is responsible for placing each and every ad that Twitter serves. While placing those ads we decide how best to balance user experience, advertiser results, and Twitter revenue. Our team optimizes supply/demand, operation points and </t>
  </si>
  <si>
    <t>Twitter
4.1</t>
  </si>
  <si>
    <t>DoorDash, Uber, Grubhub</t>
  </si>
  <si>
    <t>WHO WE ARE
Postmates enables anyone to have just about anything on-demand. We pioneered the on-demand space and currently serve 80% of US households with a fleet of more than 350,000 Postmates and the largest network of merchants in the US. We're changi</t>
  </si>
  <si>
    <t>Postmates - Corporate HQ
3.2</t>
  </si>
  <si>
    <t>Job description:
Create and maintain code for ingesting datasets used to develop predictive agronomic soy models.
Create and integrate features to support predictive agronomic soy models.
Conduct exploratory data analyses on large and diverse datasets.</t>
  </si>
  <si>
    <t>Envision LLC
4.5</t>
  </si>
  <si>
    <t>Zurich, Switzerland</t>
  </si>
  <si>
    <t>Munich Re, Hannover RE, SCOR</t>
  </si>
  <si>
    <t>About Swiss Re
Swiss Re is one of the worldâ€™s leading providers of reinsurance, insurance and other forms of insurance-based risk transfer, working to make the world more resilient. We anticipate and manage a wide variety of risks, from natural catastr</t>
  </si>
  <si>
    <t>Swiss Re
3.8</t>
  </si>
  <si>
    <t>Fort Wayne, IN</t>
  </si>
  <si>
    <t>Woburn, MA</t>
  </si>
  <si>
    <t>The Video &amp; Image Understanding Group develops and applies cutting-edge computer vision and deep learning techniques to solve problems in object detection, recognition, localization &amp; tracking; biometrics; 3D scene reconstruction; threat detection; vision</t>
  </si>
  <si>
    <t>Systems &amp; Technology Research
4.5</t>
  </si>
  <si>
    <t>Carson, CA</t>
  </si>
  <si>
    <t>IMAGE Skincare, Aveda, Kiehl's</t>
  </si>
  <si>
    <t xml:space="preserve">Global Data Analyst
Job Code
3938
Location
US - Carson, CA Corporate HQ
Position Type
Regular Full-Time
Apply Now
Dermalogica Global Data Analyst
Dermalogica continues to dominate the professional skin care industry with distribution in over 90 </t>
  </si>
  <si>
    <t>Dermalogica
3.8</t>
  </si>
  <si>
    <t>Coral Gables, FL</t>
  </si>
  <si>
    <t>POSITION SUMMARY
The candidate will be joining the research team at Bayview Asset Management, which develops and implements statistical models for the valuation of mortgage assets. This role will be to develop, maintain, and enhance the various database</t>
  </si>
  <si>
    <t>Bayview Asset Management
3.7</t>
  </si>
  <si>
    <t>As a Data Scientist, you'll utilize advanced quantitative &amp; statistical analysis techniques to drive business model innovation for Via, and work closely with our senior management to help drive decisions.
What You'll Do
Adeptly interpret and utilize mass</t>
  </si>
  <si>
    <t>Via Transportation
3.7</t>
  </si>
  <si>
    <t>San Ramon, CA</t>
  </si>
  <si>
    <t>Luxoft, EPAM, Capgemini Invent</t>
  </si>
  <si>
    <t>As a member of the Data Science team, this role will be responsible for providing critical analysis and insights to help inform and optimize digital properties and strategy for all of the marketing communications programs with our company partners.
Respo</t>
  </si>
  <si>
    <t>Grid Dynamics
4.0</t>
  </si>
  <si>
    <t>Passionate about precision medicine and advancing the healthcare industry?
Recent advancements in underlying technology have finally made it possible for AI to impact clinical care in a meaningful way. Tempus' proprietary platform connects an entire ecos</t>
  </si>
  <si>
    <t>Tempus Labs
3.3</t>
  </si>
  <si>
    <t>Brisbane, CA</t>
  </si>
  <si>
    <t>Sequenom</t>
  </si>
  <si>
    <t>Headquartered in Brisbane, Calif., CareDx, Inc. is a leading precision medicine solutions company focused on the discovery, development and commercialization of clinically differentiated, high-value healthcare solutions for transplant patients and caregiv</t>
  </si>
  <si>
    <t>CareDx
2.5</t>
  </si>
  <si>
    <t>Winter Park, FL</t>
  </si>
  <si>
    <t>Linqia, Collective Bias</t>
  </si>
  <si>
    <t>IZEA was built to connect the worldâ€™s top brands with influential content creators and publishers to enable influencer marketing and content production at scale. With over 500,000 Creators reaching over 3 billion fans and followers around the globe, IZE</t>
  </si>
  <si>
    <t>IZEA
4.2</t>
  </si>
  <si>
    <t>Redwood City, CA</t>
  </si>
  <si>
    <t>San Rafael, CA</t>
  </si>
  <si>
    <t xml:space="preserve">Job Requisition ID #
20WD40121
Job Title
Principal Data Scientist
Job Description
Principal Data Scientist
Location: Boston, MA OR San Francisco, CA OR Portland, OR- United States
Job ID: 20WD40121
Security @ Autodesk
Our team of security experts helps </t>
  </si>
  <si>
    <t>Autodesk
4.0</t>
  </si>
  <si>
    <t>Deerfield, IL</t>
  </si>
  <si>
    <t>John Deere, Komatsu, CNH Industrial</t>
  </si>
  <si>
    <t>Description
Are you passionate about customer success?
Caterpillar provides services to our customers far beyond the initial equipment sale. We leverage connected equipment and our decades of application expertise to enhance customer performance. Caterpi</t>
  </si>
  <si>
    <t>Caterpillar
3.7</t>
  </si>
  <si>
    <t>Peoria, IL</t>
  </si>
  <si>
    <t>Ipswich, MA</t>
  </si>
  <si>
    <t>Thermo Fisher Scientific, Enzymatics, Illumina</t>
  </si>
  <si>
    <t>New England Biolabs (NEB) is seeking highly motivated and detail-oriented individual for a downstream protein manufacturing role as a Purification Scientist in a laboratory equipped with cutting edge technologies. The successful candidate will execute dow</t>
  </si>
  <si>
    <t>New England Biolabs
4.9</t>
  </si>
  <si>
    <t>Carmel, IN</t>
  </si>
  <si>
    <t>CUNA Mutual, SWBC, Overby-Seawell</t>
  </si>
  <si>
    <t>As part of the Data Intelligence department, the Data Analyst supports key strategic data initiatives along with various business units in helping to understand our source system data and how to use it to drive innovation and growth. This will require exp</t>
  </si>
  <si>
    <t>Allied Solutions
3.4</t>
  </si>
  <si>
    <t xml:space="preserve">Description
The Data Engineer on the Enterprise Analytics team, is responsible for data acquisition strategies and integration scripting and tools, data migrations, conversions, purging and back-ups; fulfills data acquisition strategy requirements. They </t>
  </si>
  <si>
    <t>Chevy Chase, MD</t>
  </si>
  <si>
    <t>Zola Registry</t>
  </si>
  <si>
    <t>WHAT WE DO MATTERS:
Here at The Knot Worldwide, we believe in doing work that matters. In 15 countries around the world, our leading family of brands (The Knot, WeddingWire, Bodas, GigMasters, The Bump, How They Asked, Lasting, and more) inspire, inform,</t>
  </si>
  <si>
    <t>The Knot Worldwide
3.5</t>
  </si>
  <si>
    <t>Hartford, CT</t>
  </si>
  <si>
    <t>Colony Specialty, Markel, RLI</t>
  </si>
  <si>
    <t xml:space="preserve">Job Brief
The ideal candidate will have previous Data Modeling experience. Strong preference will be given to candidates with an actuarial background in the property and casualty insurance space.
Overview
IFG Companies is in search of a Data Scientist </t>
  </si>
  <si>
    <t>IFG Companies
2.9</t>
  </si>
  <si>
    <t>Emeryville, CA</t>
  </si>
  <si>
    <t>Amyris has developed a high-throughput genetic engineering platform for designing and building custom microbes to serve as living factories. Using an industrial scale fermentation process, our microbes convert cheap sugars into a wide variety of high-valu</t>
  </si>
  <si>
    <t>Amyris
3.3</t>
  </si>
  <si>
    <t>Cambridge, United Kingdom</t>
  </si>
  <si>
    <t>Roche, GlaxoSmithKline, Novartis</t>
  </si>
  <si>
    <t xml:space="preserve">Title: Real World Science, Data Scientist
Location: Gaithersburg, MD
At AstraZeneca we turn ideas into life changing medicines. Working here means being entrepreneurial, thinking big and working together to make the impossible a reality.
Were focused on </t>
  </si>
  <si>
    <t>AstraZeneca
4.0</t>
  </si>
  <si>
    <t>Gaithersburg, MD</t>
  </si>
  <si>
    <t>Rockville, MD</t>
  </si>
  <si>
    <t>The Senior Data Scientist will build and improve analytic pipelines to consolidate multiple data sources, perform analytic processing, and produce actionable business information (e.g., top-10 lists, pattern-matches, exceptions, or lists of #39;needles in</t>
  </si>
  <si>
    <t>Powertek
3.6</t>
  </si>
  <si>
    <t>Minneapolis, MN</t>
  </si>
  <si>
    <t>Solution Design Group, Intertech (Minnesota)</t>
  </si>
  <si>
    <t>Job Description
Why consider OPI, and why do people dig working here?
Variety of consulting; new technologies, projects, and people on a regular basis.
Stability; weâ€™ve been around since 1996 and have a diverse mix of clients and technologies to keep u</t>
  </si>
  <si>
    <t>Object Partners
4.7</t>
  </si>
  <si>
    <t>Company Industry: Technology
Opportunity: The Mom Project is helping to source candidates for the above client who is looking for a Data Scientist - Image and Video Analytics
Commitment Level: 40 hours per week, on-site, 10% travel
Our Customer is a data</t>
  </si>
  <si>
    <t>The Mom Project
4.9</t>
  </si>
  <si>
    <t>Longmont, CO</t>
  </si>
  <si>
    <t>Austin, TX</t>
  </si>
  <si>
    <t>Lightspeed Systems partners with schools to make learning safe, mobile and easily managed. Currently serving 15 million students and 28,000 schools in 35 countries, we are growing! We're looking to add passionate, driven people to help us fulfill our miss</t>
  </si>
  <si>
    <t>Lightspeed Systems
4.3</t>
  </si>
  <si>
    <t>Braintree, Authorize.Net, PayPal</t>
  </si>
  <si>
    <t>Build out rigorous observability and optimizations across the many ways Payments are accepted at Stripe
At Stripe, data science managers grow teams and inspire them to rigorous work that shapes our decisions and products. We're looking for an experienced</t>
  </si>
  <si>
    <t>Stripe
4.0</t>
  </si>
  <si>
    <t>Yakima, WA</t>
  </si>
  <si>
    <t xml:space="preserve">What are we looking for in a Data Analyst?
As a member of the Information Services department, the Data Analyst supports Comprehensive?s technology and business initiatives by coordinating the collection, storage, and utilization of essential data. This </t>
  </si>
  <si>
    <t>Comprehensive Healthcare
2.6</t>
  </si>
  <si>
    <t>Santa Cruz, CA</t>
  </si>
  <si>
    <t>FullpowerÂ® designs, develops and operates a complete platform for hybrid Edge/Cloud AI, algorithms, big data, predictive analytics, together with end-to-end engineering services. The Companyâ€™s platform is backed by a patent portfolio of 125+ patents. T</t>
  </si>
  <si>
    <t>Fullpower Technologies, Inc.
4.5</t>
  </si>
  <si>
    <t>We love programming and the excitement that comes with building something people use. We are the kind of people that love talking to users and can find the balance between solving a problem quickly and thinking about how your code will work in the future.</t>
  </si>
  <si>
    <t>Back to search results
Previous job
Next job
JOB DESCRIPTION
A BIT ABOUT OUR DATA SCIENCE &amp; ANALYTICS TEAM
Kinshipâ€™s Data Science &amp; Analytics team is core to our strategy. Weâ€™re using digital, data and customer insights to transform our business b</t>
  </si>
  <si>
    <t>Mars
3.9</t>
  </si>
  <si>
    <t>Do you have expertise in, and passion for applying Data science to facilitate drug development while ensuring patient safety? Would you like to apply your expertise to impact the lives of millions of patients in a company that follows the science and turn</t>
  </si>
  <si>
    <t xml:space="preserve">$5 - $10 million </t>
  </si>
  <si>
    <t>Machine Learning Engineer Springfield, VA
Machine Learning Engineer
Position Description
Lead developer of distributed machine learning for applications that seek to detect emerging threats, forecast behaviors, and optimize related courses of action fo</t>
  </si>
  <si>
    <t>NuWave Solutions
4.4</t>
  </si>
  <si>
    <t>Springfield, VA</t>
  </si>
  <si>
    <t>Secure our Nation, Ignite your Future
Job Summary
Each day U.S. Customs and Border Protection (CBP) oversees the massive flow of people, capital, and products that enter and depart the United States via air, land, sea, and cyberspace. The volume and com</t>
  </si>
  <si>
    <t>Alexandria, VA</t>
  </si>
  <si>
    <t>South Jordan, UT</t>
  </si>
  <si>
    <t>Thursday, June 11, 2020
Merrick Bank is a top-25 credit card issuer and merchant acquirer in the VISA/MasterCard networks, and a major recreational vehicle lender.
The Bank is a Utah Financial Institution and a member of the FDIC.
At Merrick Bank, we sp</t>
  </si>
  <si>
    <t>Merrick Bank
3.6</t>
  </si>
  <si>
    <t>Reston, VA</t>
  </si>
  <si>
    <t>Our Data Analytics Engineer will engineer elegant and performant analytic code, predominantly in Scala (and Spark), Python and/or R. You will join a growing multi-disciplinary team of Data Scientists, Engineers, and Solutions Experts with deep domain know</t>
  </si>
  <si>
    <t>QOMPLX
3.5</t>
  </si>
  <si>
    <t>Back to search results
Previous job
Next job
JOB DESCRIPTION
The Petcare Segment consists of five Divisions: Pet Nutrition, Royal Canin, Mars Veterinary Health N. America, Mars Veterinary Health International &amp; Diagnostics, Kinship. Under this new orga</t>
  </si>
  <si>
    <t>Denver, CO</t>
  </si>
  <si>
    <t>Nielsen, Zappi, SurveyMonkey</t>
  </si>
  <si>
    <t>About Us
At GutCheck, we pioneered agile market research to provide our clients withâ€¯actionableâ€¯insights at the speed of their business. As the marketplace rapidly evolves, we're evolving with it. By combining qualitative, quantitative, and behaviora</t>
  </si>
  <si>
    <t>GutCheck
3.8</t>
  </si>
  <si>
    <t>The World Bank, IMF</t>
  </si>
  <si>
    <t>Applied Technology Researcher / Data Scientist
(Information Technology Specialist)
Background: We are seeking a resourceful and enthusiastic professional who will conduct the research and support of emerging technologies at the IT Tech Lab. The Tech Lab i</t>
  </si>
  <si>
    <t>Inter-American Development Bank
3.5</t>
  </si>
  <si>
    <t>Holmdel, NJ</t>
  </si>
  <si>
    <t xml:space="preserve">Less than $1 million </t>
  </si>
  <si>
    <t>Job Description
Avlino Inc. is seeking experienced data scientists to join our growing team
of AI engineers, analysts, and quantitative developers. The role involves
model construction, information extraction, prediction and finding solutions
to large-s</t>
  </si>
  <si>
    <t>Avlino
4.9</t>
  </si>
  <si>
    <t>Aurora, CO</t>
  </si>
  <si>
    <t>Machine Learning Engineer
Aurora, COApply Now
Are you interested in supporting the ever-changing technology needs of the U.S. Government by providing services that support defense initiatives? Come look at Stratagem, where we help the U.S. Government solv</t>
  </si>
  <si>
    <t>Stratagem Group
4.4</t>
  </si>
  <si>
    <t>San Mateo, CA</t>
  </si>
  <si>
    <t>Evidation Health is a new kind of health and measurement company that provides the technology and guidance to understand how everyday behavior and health interact. The volumes of behavior data generated from wearables and smartphones has opened up new way</t>
  </si>
  <si>
    <t>Evidation
4.1</t>
  </si>
  <si>
    <t xml:space="preserve">Job Requisition ID #
20WD40666
Job Title
Senior Data Scientist
Job Description
Senior Data Scientist
Location: San Francisco, CA- United States
Job ID: 20WD40666
Position Overview
Autodesk is seeking a Senior Data Scientist to join our Data Platform </t>
  </si>
  <si>
    <t>Intuit is hiring a Senior Data scientist to focus on our Consumer Group. We are looking for exceptional talent that can drive customer benefit for our personal finance offerings.</t>
  </si>
  <si>
    <t>Goleta, CA</t>
  </si>
  <si>
    <t>Data Scientist
Location: Hill AFB, UT
Education Required: Bachelorâ€™s degree required, preferably in math, engineering, business, or the sciences.
Skills Required:
Tecolote Research is seeking a Data Scientist to join our Aviation &amp; Missiles Programs Gr</t>
  </si>
  <si>
    <t>Tecolote Research
3.8</t>
  </si>
  <si>
    <t>Hill AFB, UT</t>
  </si>
  <si>
    <t>Franklin, TN</t>
  </si>
  <si>
    <t>Description/Responsibilities
Responsible for the ongoing support of existing Data management solutions, as well as development of new functionality to include sophisticated data management solutions, to enable colleagues to support tactical and strategi</t>
  </si>
  <si>
    <t>Tivity Health
3.2</t>
  </si>
  <si>
    <t>Chandler, AZ</t>
  </si>
  <si>
    <t>Indianapolis, IN</t>
  </si>
  <si>
    <t>Who we are:
hc1 is focused on improving lives with high-value care. Our unique machine learning algorithms transform laboratory data into personalized healthcare insights. As an AWS Partner Network organization, our cloud-based software organizes live da</t>
  </si>
  <si>
    <t>hc1
2.9</t>
  </si>
  <si>
    <t>Applies advanced subject matter knowledge to solve complex business issues and is regarded as a subject matter expert. Frequently contributes to the development of new ideas and methods. Works on complex problems where analysis of situations or data requi</t>
  </si>
  <si>
    <t>HP Inc.
4.1</t>
  </si>
  <si>
    <t>Booz Allen Hamilton, CACI International</t>
  </si>
  <si>
    <t>Description
SAIC is seeking an individual for a Data
Analytics role to join the Space and Missions Group (SMSG). SMSG provides
specialized program management, engineering, analysis and operations support to
a variety of Intelligence Community (IC) and De</t>
  </si>
  <si>
    <t>SAIC
3.7</t>
  </si>
  <si>
    <t>Job Summary
AllianceBernsteinâ€™s Request for Proposal Data Team is in search of a Data Associate to support new business development and client service efforts globally through ensuring proper maintenance and quarterly reporting to investment consultant</t>
  </si>
  <si>
    <t>AllianceBernstein
3.2</t>
  </si>
  <si>
    <t>Nashville, TN</t>
  </si>
  <si>
    <t>Lutherville Timonium, MD</t>
  </si>
  <si>
    <t>Big Huge Games is looking for a qualified Data Analyst to help provide data insights to our games teams and upcoming BHG titles to assist them in making successful strategic and game direction decisions. This role works closely with our Product and Design</t>
  </si>
  <si>
    <t>Big Huge Games
4.9</t>
  </si>
  <si>
    <t>Timonium, MD</t>
  </si>
  <si>
    <t>Westminster, CO</t>
  </si>
  <si>
    <t>Are you an intelligence analyst looking to further your technical capabilities? Are you curious about this whole Machine Learning / Artificial Intelligence trend?
At Maxar, we have a variety of projects focused on hard problems to solve requiring cleared</t>
  </si>
  <si>
    <t>Maxar Technologies
3.5</t>
  </si>
  <si>
    <t>Burlingame, CA</t>
  </si>
  <si>
    <t>At Phantom AI, experience the fast paced environment and help the development of the next generation of autonomous vehicles. We are seeking a Data Engineer to help our visionary team through building a robust pipeline and handling terabytes of data.
You w</t>
  </si>
  <si>
    <t>Phantom AI
5.0</t>
  </si>
  <si>
    <t>Booz Allen Hamilton, SAIC, LMI</t>
  </si>
  <si>
    <t>Responsibilities
As a data scientist within our team, you will be working with our clients to design, create, evaluate, and maintain solutions using your experience and expertise in data science and machine learning. In your role you will work with vari</t>
  </si>
  <si>
    <t>Noblis
4.0</t>
  </si>
  <si>
    <t>***Please note: All hiring and recruitment at Spring Health is handled with a valid '@springhealth.com' email address only or from recruitment firms @hays.com, @oxeonpartners.com, @neptunepeople.com, @rivierapartners.com, or @swingtalent.com. If you recei</t>
  </si>
  <si>
    <t>Spring Health
3.6</t>
  </si>
  <si>
    <t>Annapolis Junction, MD</t>
  </si>
  <si>
    <t>Join ClearEdge and be a part of the team of men and women that solve some of the DoDâ€™s most complex technical challenges. Every day, ClearEdge empowers customers in government and industry with innovative data driven solutions.
Check out our extremely c</t>
  </si>
  <si>
    <t>ClearEdge
4.0</t>
  </si>
  <si>
    <t>Group Description
Client Group Technology creates and supports business innovating technology for the Client Group. The team is responsible for business innovation, project and relationship management, data and business intelligence, vendor management, a</t>
  </si>
  <si>
    <t>Bethesda, MD</t>
  </si>
  <si>
    <t>Epic, CipherHealth</t>
  </si>
  <si>
    <t>OPPORTUNITY:
GetWellNetwork is searching for a Data Engineer with 4+ years of experience in implementing modern data architectures and, ideally, 2+ years of a Data Streaming. We are building a net new data streaming platform to unify and govern reporting</t>
  </si>
  <si>
    <t>GetWellNetwork
4.8</t>
  </si>
  <si>
    <t>Beavercreek, OH</t>
  </si>
  <si>
    <t>Copper River Shared Services, Chenega Corporation, Deloitte</t>
  </si>
  <si>
    <t>TACG is a driven Alaskan Native 8(a) professional consulting firm, that focuses on employee growth in collaboration with client delivery. Our portfolio ranges from support work with Health and Human Services to highly skilled Defense consulting. We have r</t>
  </si>
  <si>
    <t>TACG Solutions
4.5</t>
  </si>
  <si>
    <t>Dayton, OH</t>
  </si>
  <si>
    <t>About Scoop
Scoop brings co-workers and neighbors together to enjoy a smooth carpooling experienceâ€”unlocking new opportunities to create friendships, improve their well-being, and make the most of their valuable time.
Learn more in Crunchbase: https:/</t>
  </si>
  <si>
    <t>Scoop
4.7</t>
  </si>
  <si>
    <t>Join our team dedicated to developing and executing innovative solutions in support of customer mission success.
Job Description:
Novetta is seeking a Senior Data Scientist to develop innovative solutions for customers and internal product teams. We loo</t>
  </si>
  <si>
    <t>Schaumburg, IL</t>
  </si>
  <si>
    <t xml:space="preserve">Outside IL applicants: Must be willing to relocate at your own expense
**Remote applicants will not be considered
***No calls and/or no recruiters, please
****We aren't supporting visa sponsorships at this time****
Schaumburg IL
Montway Auto Transport </t>
  </si>
  <si>
    <t>Montway Inc
3.4</t>
  </si>
  <si>
    <t>Sunnyvale, CA</t>
  </si>
  <si>
    <t>Sr. ML/Data Scientist - AI/NLP/Chatbot
Mist, a Juniper Company, is the first vendor to bring enterprise-grade Wi-Fi, BLE and IoT together through a highly scalable cloud architecture. At Mist, we built the first AI-empowered platform to provide an unprec</t>
  </si>
  <si>
    <t>Juniper Networks
3.8</t>
  </si>
  <si>
    <t>Cupertino, CA</t>
  </si>
  <si>
    <t>Intro
Why this job?
1. Work on a product people love that solves real problems: Your friends and family can use Notion to take notes, display photos, collect recipes â€” while Fortune 500 companies use it to run huge teams (and some non-profits use it t</t>
  </si>
  <si>
    <t>Notion Labs
5.0</t>
  </si>
  <si>
    <t>Lehi, UT</t>
  </si>
  <si>
    <t>Lendio is looking to fill a position for a Senior Data Engineer. In addition to reporting to the lead Data Architect, this role will work with engineering leadership, application engineers, members of the BI team, and others to design, maintain, and deliv</t>
  </si>
  <si>
    <t>Lendio
4.9</t>
  </si>
  <si>
    <t xml:space="preserve">Who We Are:
2-time winner of Crain's 100 Best Places to Work, Direct Agents is a data-driven digital marketing agency with offices in NY and LA.
Established in 2003, we are an independent company, and our business has been built on adapting and driving </t>
  </si>
  <si>
    <t>Direct Agents
4.4</t>
  </si>
  <si>
    <t>Culver City, CA</t>
  </si>
  <si>
    <t>Lake Oswego, OR</t>
  </si>
  <si>
    <t>It's fun to work in a company where people truly BELIEVE in what they're doing!
We're committed to bringing passion and customer focus to the business.
Thank you for your interest in NAVEX Global. At this time we are not actively hiring for the Data Sci</t>
  </si>
  <si>
    <t>NAVEX Global
3.3</t>
  </si>
  <si>
    <t>Role Description
Triplebyte screens and evaluates thousands of engineers per month to find the best candidates for our partner companies. Human decision making doesn't work at our scale; our marketplace is powered by automated assessment and decision maki</t>
  </si>
  <si>
    <t>Upstart is a leading AI lending platform partnering with banks to expand access to affordable credit. Forbes recently ranked Upstart #12 on its list of "most promising AI companies in America." Inc. Magazine also recognized Upstart as one of the Best Work</t>
  </si>
  <si>
    <t>Upstart
4.2</t>
  </si>
  <si>
    <t>Data Analyst -San Francisco
No C2C or sponsorship
You will do data summarization, data manipulation, literature review, paired programming, team meetings, code reviews and pull requests
Must have: Python coding skills, data manipulation, statistical an</t>
  </si>
  <si>
    <t>Grow your career at AppLovin.
AppLovin fuels the growth of many of the world's most popular mobile games. Since 2012, the company's technologies have been instrumental in driving the explosive growth of games from its studio partners and its own studios.</t>
  </si>
  <si>
    <t>AppLovin
4.8</t>
  </si>
  <si>
    <t>Holyoke, MA</t>
  </si>
  <si>
    <t>Friday, April 3, 2020
As a member of the Data Architecture group you will be involved in the creation of database solutions for the enterprise. You will utilize your technical knowledge to understand business requirements and design, and develop producti</t>
  </si>
  <si>
    <t>ISO New England
3.8</t>
  </si>
  <si>
    <t>We are Relativity. A market-leading, global tech company that equips legal professionals with a powerful platform to organize data, discover the truth, and act on it.â€¯ The US Department of Justice, 198 of top 200 US law firms, and more than 70 Fortune 1</t>
  </si>
  <si>
    <t>Relativity
3.7</t>
  </si>
  <si>
    <t>Tempo Automation is the world's fastest electronics manufacturer. Our software-driven smart factory in the heart of San Francisco merges data, analytics, and automation to deliver new levels of speed, quality, and insights. We make it possible for the wor</t>
  </si>
  <si>
    <t>Tempo Automation
3.3</t>
  </si>
  <si>
    <t>Battelle, General Atomics, SAIC</t>
  </si>
  <si>
    <t>A chance to provide active support to our sponsorâ€™s vital
national security mission and to build MITREâ€™s capabilities in the artificial
intelligence and machine learning arenas.
This is a strategic leadership role with the successful candidate also
ad</t>
  </si>
  <si>
    <t>MITRE
3.3</t>
  </si>
  <si>
    <t>Dulles, VA</t>
  </si>
  <si>
    <t>Machine Learning Engineer
US Citizenship is required due to security clearance requirements.
Are you a motivated engineer who is passionate about embracing new challenges and solving the hardest technical problems in a team-oriented environment? Every d</t>
  </si>
  <si>
    <t>Expedition Technology, Inc.
5.0</t>
  </si>
  <si>
    <t>IQVIA, ICON</t>
  </si>
  <si>
    <t>*We would ideally like this position to be based in Bethesda, MD or London, UK; however, remote opportunities are available based on experience.
Position Summary
As a Research Scientist, you will be an independent PI, with scientific and strategic respons</t>
  </si>
  <si>
    <t>Evidera
3.8</t>
  </si>
  <si>
    <t>Arbella Insurance, Safety Insurance</t>
  </si>
  <si>
    <t xml:space="preserve">The Data Scientist supports the development of statistical models that will enable future growth and profitability for our book of business through appropriate pricing, underwriting and risk segmentation. He/she will report to the Manager of Data Science </t>
  </si>
  <si>
    <t>Plymouth Rock Assurance
3.4</t>
  </si>
  <si>
    <t>Woodbridge, NJ</t>
  </si>
  <si>
    <t>Crown Bioscience, a JSR Life Sciences company, is seeking a highly motivated and skilled PhD level scientist with strong immunology, molecular biology, cancer biology, biomarker, immunohistochemistry, histopathology and related fields experience. This pos</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</si>
  <si>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</si>
  <si>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t>
  </si>
  <si>
    <t>GNS Healthcare
2.9</t>
  </si>
  <si>
    <t>Detroit, MI</t>
  </si>
  <si>
    <t>Responsible for both high level and granular measurement of public and private variable marketing programs. Provide 1:1 program insights with regard to campaign offer performance and efficiency, audience segmentation and performance, ROI that drive future</t>
  </si>
  <si>
    <t>OneMagnify
4.4</t>
  </si>
  <si>
    <t>Dearborn, MI</t>
  </si>
  <si>
    <t>Stamford, CT</t>
  </si>
  <si>
    <t>JOB SUMMARY
Responsible for designing, analyzing, modeling, and deploying analytical applications to enrich the agent and customer experience in the Agent Portal organization.
MAJOR DUTIES AND RESPONSIBILITIES
Actively and consistently support all effort</t>
  </si>
  <si>
    <t>SPECTRUM
2.9</t>
  </si>
  <si>
    <t>Maryland Heights, MO</t>
  </si>
  <si>
    <t xml:space="preserve">As a Staff Scientist in Upstream Process Development, the candidate will be accountable for planning, development, optimization, execution and management of all assigned projects. Working with external clients, R&amp;D, Quality Control/Quality assurance, and </t>
  </si>
  <si>
    <t>Advanced BioScience Laboratories
2.7</t>
  </si>
  <si>
    <t>Carpinteria, CA</t>
  </si>
  <si>
    <t>We're looking for a Data Engineer to join Procore's Information Technology Engineering team to help evolve our data-driven culture and become a world-class data organization. In this role, you'll help us gain a data advantage by leveraging our data assets</t>
  </si>
  <si>
    <t>Procore Technologies
4.2</t>
  </si>
  <si>
    <t>Columbia, SC</t>
  </si>
  <si>
    <t>Sr Scientist - Extractables &amp; Leachables
Job Details
Job Location
The Ritedose Corporation - Columbia, SC
Position Type
2C
Education Level
4 Year Degree
Job Shift
Day
Job Category
Science
Description
The Sr. Scientist will be an expert in the field of Ex</t>
  </si>
  <si>
    <t>Ritedose
3.5</t>
  </si>
  <si>
    <t>Covaxx, a subsidiary of the UBI Group, has joined the fight against COVID-19 and is rapidly developing precision antibody-based assays and vaccine candidates needed to successfully manage and slow the rate of the outbreak. As a result, Covaxx is quickly e</t>
  </si>
  <si>
    <t>Hauppauge, NY</t>
  </si>
  <si>
    <t>Marcy-l'Etoile, France</t>
  </si>
  <si>
    <t>bioMÃ©rieux Inc.
Sr Data Scientist
SENIOR DATA SCIENTIST â€“ SYSTEM DEVELOPMENT
Description:
bioMerieuxâ€™s Data Science group is looking for an experienced Data Scientist to help develop solutions for the next generation product concepts that will</t>
  </si>
  <si>
    <t>bioMÃ©rieux
4.2</t>
  </si>
  <si>
    <t>Overview
Radical Convergence is a fast-paced start up looking to disrupt, transform, and innovate on behalf of our clients. We are inventors, technologists, artisans, problem solvers, and collaborators seeking to redefine the content management experienc</t>
  </si>
  <si>
    <t>Description
Job Description:
The Defense Group of Leidos has an opening for a Data Scientist supporting the Global Information Grid (GIG) Service Management-Operations (GSM-O) contract at Ft. Meade, MD.
In this role, you will enable Command and Contro</t>
  </si>
  <si>
    <t>Leidos
3.5</t>
  </si>
  <si>
    <t>Fort Meade, MD</t>
  </si>
  <si>
    <t>Engagio, Bombora, Terminus</t>
  </si>
  <si>
    <t>The world's largest and fastest-growing companies such as Accenture, Adobe, DocuSign, and Salesforce rely on Demandbase to drive their Account-Based Marketing strategy and maximize their B2B marketing performance. We pioneered the ABM category nearly a de</t>
  </si>
  <si>
    <t>Demandbase
4.5</t>
  </si>
  <si>
    <t>Columbia, MO</t>
  </si>
  <si>
    <t xml:space="preserve">A company built to serve you. It's your career, Shelter it!
The job, in a nutshell:
The Data Analyst is a key contributor to our business team, analyzing data for all channels employed by our direct-to-consumer auto insurance brand â€“ Say InsuranceÂ®. </t>
  </si>
  <si>
    <t>Shelter Insurance
4.1</t>
  </si>
  <si>
    <t>Maxar is seeking a seasoned Geospatial Data Specialist to join our team in Chantilly VA. This position will require an individual that not only can explore the Art of the Possible in Geospatial Technology but can also identify various technology and datas</t>
  </si>
  <si>
    <t>We are currently seeking an experienced, dynamic and collaborative professional to serve as a Data Analyst within our High Cost Program. Reporting to the Senior Manager of Program Management you will:
performs data reporting and analytics, including requi</t>
  </si>
  <si>
    <t>USAC
2.7</t>
  </si>
  <si>
    <t>Fairfax, VA</t>
  </si>
  <si>
    <t>SAIC, Leidos, Northrop Grumman</t>
  </si>
  <si>
    <t xml:space="preserve">Type of Requisition:
Regular
Clearance Level Must Currently Possess:
Secret
Clearance Level Must Be Able to Obtain:
Suitability:
No Suitability Required
Public Trust/Other Required:
None
Job Family:
Scientists
Job Description:
At GDIT, people </t>
  </si>
  <si>
    <t>General Dynamics Information Technology
3.4</t>
  </si>
  <si>
    <t>Vicksburg, MS</t>
  </si>
  <si>
    <t xml:space="preserve">Job Description
We are looking to expand our Data Science team and looking for individuals with a passion for Data! You will collect, clean and interpret data to meet the company's overall purpose of changing how we buy and sell homes!
Position Summary
</t>
  </si>
  <si>
    <t>Offerpad
4.4</t>
  </si>
  <si>
    <t>Job Requisition ID #
20WD38079
Job Title
Senior Data Analyst
Job Description
Senior Data Analyst
Location: San Francisco, CA- United States
Job ID: 20WD38079
Position Overview
Autodesk is seeking an experienced data analyst to join the Data Science team</t>
  </si>
  <si>
    <t>Aurora, Canada</t>
  </si>
  <si>
    <t>Bosch, Lear Corporation, Faurecia</t>
  </si>
  <si>
    <t>Job Number: 10202
Group: Cosma International
Division: Kamtek Casting
Job Type: Permanent/Regular
Location: Birmingham
Group Description
Cosma provides a comprehensive range of body, chassis and engineering solutions to global customers. Through our rob</t>
  </si>
  <si>
    <t>Magna International Inc.
3.5</t>
  </si>
  <si>
    <t>Birmingham, AL</t>
  </si>
  <si>
    <t>Blue Bell, PA</t>
  </si>
  <si>
    <t>Covance, ICON</t>
  </si>
  <si>
    <t>Position location: Lake Mary, FLorBlue Bell, PA
Position Summary
The Senior Data Analyst drives pharma client analytics solutions for United BioSource Corporation (UBC), supporting many of the worldâ€™s largest pharmaceutical companies to improve patient</t>
  </si>
  <si>
    <t>United BioSource
2.3</t>
  </si>
  <si>
    <t>Troy, MI</t>
  </si>
  <si>
    <t>Adecco, ManpowerGroup, Allegis Corporation</t>
  </si>
  <si>
    <t>Kelly Services is seeking a Data Scientist for a leading hospital and health care company in Chicago, IL.
Job Title: Data Scientist
Location: Chicago, IL
Type: Contract (W2)
Length: 6 months (Possibility of Extension)
Pay Rate: $45/HR
Job Purpose: Th</t>
  </si>
  <si>
    <t>Kelly
3.4</t>
  </si>
  <si>
    <t>GE Digital, Palantir Technologies, Uptake</t>
  </si>
  <si>
    <t>C3.ai is a leading enterprise AI software provider for accelerating digital transformation. The comprehensive and proven C3 AI Suite uses a model-driven abstraction layer to enable organizations to develop, deploy, and operate enterprise scale AI applicat</t>
  </si>
  <si>
    <t>C3.ai
4.7</t>
  </si>
  <si>
    <t>Company Description: Quartet is a pioneering healthcare technology company striving to improve the lives of people with mental health conditions. We connect people to a personalized care team to get them the right care at the right time. Our collaborative</t>
  </si>
  <si>
    <t>Quartet Health
3.9</t>
  </si>
  <si>
    <t>PRA Group</t>
  </si>
  <si>
    <t xml:space="preserve">As we navigate through these unprecedented times, MCMs focus continues to be our commitment to our Consumers and Employees. Over the past couple of weeks our teams have worked diligently to ensure wherever possible our employees were able to move to 100% </t>
  </si>
  <si>
    <t>Midland Credit Management
3.3</t>
  </si>
  <si>
    <t>Greenville, SC</t>
  </si>
  <si>
    <t>Building Bridges, Moving Ahead
Work hard. Play hard. Breathe Easy. Thatâ€™s a nutshell description of the professionals who thrive at Resurgent. Regardless of their position, our people are ambitious and entrepreneurial, attracted to the fresh point-of-vi</t>
  </si>
  <si>
    <t>Resurgent Capital Services
4.4</t>
  </si>
  <si>
    <t>Cincinnati, OH</t>
  </si>
  <si>
    <t>Arlington, VA</t>
  </si>
  <si>
    <t>Returning Candidate? Log back in to the Career Portal and click on 'Job Browsing/History' and find the job you're looking for.
2020-038-INT: Machine Learning Engineer
Directorate Intelligence &amp; Defense Solutions
Location Beavercreek, OH
Riverside Resear</t>
  </si>
  <si>
    <t>*This position can be in either of our Evidera offices (Seattle, Bethesda, Waltham, London) or can be based remotely
Position Summary
The Research Scientist is the independent PI of projects responsible for overseeing all aspects of project delivery; dele</t>
  </si>
  <si>
    <t>Harrisburg, PA</t>
  </si>
  <si>
    <t xml:space="preserve">April 2020 Update from WebFX: We're still actively hiring and conducting interviews via video conferencing
Hi there! We're WebFX, a full-service digital marketing agency based in the US. We've been named the Best Place To Work in Pennsylvania 5 times in </t>
  </si>
  <si>
    <t>webfx.com
4.7</t>
  </si>
  <si>
    <t>Hamilton, Bermuda</t>
  </si>
  <si>
    <t>Data Scientist
Before the dawn of everything internet, insurance was intimate and personal. You walked down the street to chat with your broker, and the risk to your business, your livelihood, was covered with a handshake. Today things are different. The</t>
  </si>
  <si>
    <t>Argo Group US
3.5</t>
  </si>
  <si>
    <t>Lynchburg, VA</t>
  </si>
  <si>
    <t>Headquartered in Lynchburg, Va., BWX Technologies, Inc. (NYSE:BWXT) is a leading supplier of nuclear components and fuel to the U.S. government; provides technical and management services to support the U.S. government in the operation of complex faciliti</t>
  </si>
  <si>
    <t>BWX Technologies
3.3</t>
  </si>
  <si>
    <t>Oak Ridge, TN</t>
  </si>
  <si>
    <t>About us
Life360 brings families closer with smart tools designed to protect and connect the people who matter most.
Known for first-to-market solutions for modern family challenges, Life360 recently reached #1 in Apple's US App Store's list of free so</t>
  </si>
  <si>
    <t>Life360
3.9</t>
  </si>
  <si>
    <t>Springfield, MA</t>
  </si>
  <si>
    <t>Job Description
Since 1851, MassMutuals commitment has always been to help people protect their families, support their communities, and help one another. This is why we want to inspire people to Live Mutual. Were people helping people.
A career with us</t>
  </si>
  <si>
    <t>MassMutual
3.7</t>
  </si>
  <si>
    <t>San Carlos, CA</t>
  </si>
  <si>
    <t>Genomic Health, 23andMe, Illumina</t>
  </si>
  <si>
    <t>POSITION SUMMARY:
Production Engineer - Statistics performs basic data analysis to manage daily operations for the product and its algorithms.
PRIMARY RESPONSIBILITIES:
Manage daily operations for the product algorithms.
Track issues, coordinate new featu</t>
  </si>
  <si>
    <t>Natera
3.9</t>
  </si>
  <si>
    <t>The Position
Statistical Scientist-Personalized Healthcare, USMA
Job Description Summary
Biostatistics and Data Sciences (BDS) is a cross-functional group in the Evidence Generation Medical Unit in US Medical Affairs (USMA), comprising Biostatistician</t>
  </si>
  <si>
    <t>Genentech
4.0</t>
  </si>
  <si>
    <t>Bromium, FireEye, Authentic8</t>
  </si>
  <si>
    <t>The Machine Intelligence Research and Applications (MIRA) group at Ntrepid is composed of a mix of junior and senior, scientists and technologists, with the goal of attending to both: the subtlety of fundamental questions, as well as those of implementati</t>
  </si>
  <si>
    <t>Ntrepid
4.2</t>
  </si>
  <si>
    <t>Waltham, MA</t>
  </si>
  <si>
    <t>Drip, iContact, Mailchimp</t>
  </si>
  <si>
    <t xml:space="preserve">Are you a highly experienced Data Scientist with exceptional machine learning skills and experience supporting critical initiatives focused on improving various customer and financial metrics?
Do you thrive in an environment where you not only dive deep </t>
  </si>
  <si>
    <t>Constant Contact
3.6</t>
  </si>
  <si>
    <t>San Jose, CA</t>
  </si>
  <si>
    <t>Today, nearly every business in the world has to do bookkeeping and accounting in order to file taxes, understand financial health, and most importantly, make strategic business decisions. The process is universally manual, tedious, and error prone. At th</t>
  </si>
  <si>
    <t>Sage Intacct
4.7</t>
  </si>
  <si>
    <t>About Shape Security
We are security and web experts, pioneers, evangelists, and elite researchers. We believe in the power of the Internet to be a positive force; our mission is to protect every website and mobile app from cybercriminals. Shapeâ€™s foun</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</si>
  <si>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</si>
  <si>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t>
  </si>
  <si>
    <t>Jersey City, NJ</t>
  </si>
  <si>
    <t xml:space="preserve">Job Description
Client JD below:
We need a technical contractor to assist on building out data cleaning and manipulation tools for our machine learning system. The contractor will sit along side our data scientists to productionize and optimize the code </t>
  </si>
  <si>
    <t>SkillSoniq
5.0</t>
  </si>
  <si>
    <t xml:space="preserve">At AstraZeneca,we work together to deliver innovative medicines to patients across global boundaries. We make an impact and findsolutionsto challenges. We do this with integrity, even in the most difficult situations,because we are committed to doing the </t>
  </si>
  <si>
    <t>About Joby
Located in Northern California, the Joby Aviation team has been steadily working toward our goal of providing safe, affordable, fully electric air transportation that is accessible to everyone. Imagine an air taxi that takes off vertically, the</t>
  </si>
  <si>
    <t>Joby Aviation
4.3</t>
  </si>
  <si>
    <t>Fort Worth, TX</t>
  </si>
  <si>
    <t>Children's Health, Texas Health Resources, Baylor Scott &amp; White Health</t>
  </si>
  <si>
    <t>Title: Health Plan Data Analyst, Sr
Cook Children's Health Plan
We are a local, non-profit managed care company that cares about the community we serve. Our health plan offers coverage through the Texas CHIP, STAR, and STAR Kids Medicaid programs to mor</t>
  </si>
  <si>
    <t>Cook Children's Health Care System
3.8</t>
  </si>
  <si>
    <t>Rubius Therapeutics is a clinical-stage biopharmaceutical company developing a new class of medicines called Red Cell Therapeuticsâ„¢. Our proprietary RED PLATFORMÂ® was designed to genetically engineer and culture Red Cell Therapeuticsâ„¢ that are select</t>
  </si>
  <si>
    <t>Rubius Therapeutics
3.8</t>
  </si>
  <si>
    <t>Smithfield, RI</t>
  </si>
  <si>
    <t>Cedar Rapids, IA</t>
  </si>
  <si>
    <t>Analytics - Business Assurance Data Analyst (Cedar Rapids, IA)
Position Summary
GreatAmerica is a national commercial equipment finance company dedicated to helping manufacturers, vendors and dealers be more successful and keep their customers for a life</t>
  </si>
  <si>
    <t>GreatAmerica Financial Services
4.6</t>
  </si>
  <si>
    <t>Company information
Coverent is a specialized consulting services firm focused on developing innovative solutions to the most challenging problems facing our nation. We are growing quickly, but focused on maintaining our commitment to fantastic results a</t>
  </si>
  <si>
    <t>Coverent
4.1</t>
  </si>
  <si>
    <t>Lorton, VA</t>
  </si>
  <si>
    <t>Harris, Fibertek</t>
  </si>
  <si>
    <t>Who Are We?
QinetiQ Inc. is an innovative C5ISR Systems and Technology leader. Our company is built on a foundation of advanced technology, systems engineering, rapid prototyping, and improved operational sensing. We work with the latest technological de</t>
  </si>
  <si>
    <t>Mteq
3.7</t>
  </si>
  <si>
    <t>Fort Belvoir, VA</t>
  </si>
  <si>
    <t>About Rocket Lawyer
We believe everyone deserves access to simple and affordable legal services.
Founded in 2008, Rocket Lawyer is the largest and most widely used online legal service platform in the world. With offices in North America and Europe, Rock</t>
  </si>
  <si>
    <t>Rocket Lawyer
4.4</t>
  </si>
  <si>
    <t>15-Apr-2020
Job ID
279187BR
{"QuestionName":"Job Description","AnswerValue":"750 million. Thatâ€™s how many lives our products touch. And while weâ€™re proud of that fact, in this world of digital and technological transformation, we must also ask oursel</t>
  </si>
  <si>
    <t>Responsibilities/Qualification
Enlighten, an Alion company is looking for a talented Data Engineer to support the acquisition of mission critical and mission support data sets. The preferred candidate will have a background in supporting cyber and/or net</t>
  </si>
  <si>
    <t>Alion Science &amp; Technology
3.6</t>
  </si>
  <si>
    <t>Linthicum Heights, MD</t>
  </si>
  <si>
    <t>Join our team dedicated to developing and executing innovative solutions in support of customer mission success.
Job Description:
Novetta is seeking a skilled Data Science Instructor to support a fast paced, innovative project supporting our client in t</t>
  </si>
  <si>
    <t>Maple Plain, MN</t>
  </si>
  <si>
    <t xml:space="preserve">Position Overview:
The Senior Business Intelligence Analyst is responsible for turning data into knowledge, enabling business decisions.
Specific Duties Include:
Partnering with the user community to create new business intelligence, reporting and data </t>
  </si>
  <si>
    <t>Protolabs
3.7</t>
  </si>
  <si>
    <t>Kent, WA</t>
  </si>
  <si>
    <t>In-Line Inspection Data Analyst
Quest Integrity, a global leader in inspection and engineering services, is seeking an In-Line Inspection Data Analyst/Pipeline to process and analyze data, apply accepted engineering practices for fitness-for-purpose asse</t>
  </si>
  <si>
    <t>Quest Integrity
2.9</t>
  </si>
  <si>
    <t>Tulsa, OK</t>
  </si>
  <si>
    <t>Woodbine, MD</t>
  </si>
  <si>
    <t>US Citizenship Required and (TS/SCI with FSP or CI) Required
Job Description:
Excited about data? Take action with it.
As a Phoenix Data Scientist, you'll be part of a team with access to tons of real mission and that takes action on it. You will not be</t>
  </si>
  <si>
    <t>Phoenix Operations Group
5.0</t>
  </si>
  <si>
    <t>Monster Worldwide, CareerBuilder, Craigslist</t>
  </si>
  <si>
    <t>COMPANY OVERVIEW INFICON is a growing, global, leading provider of innovative technologies that enhances productivity and quality in sophisticated industrial processes. The products provided by INFICON are world-class instruments for gas analysis, measure</t>
  </si>
  <si>
    <t>Dice.com
3.4</t>
  </si>
  <si>
    <t>Do you have a head for numbers? Like turning real-world problems into mathematical representations and checking to see if you did it right? If you like that, youll love developing algorithms with us! Our customers have some of the most interesting needs a</t>
  </si>
  <si>
    <t>US Citizenship Required and (TS or TS/SCI) Required
Job Description:
Are you ready for a position that really matters and is not just about corporate profits? As a Phoenix Data Scientist, you'll be part of a small team composed of both engineers and mis</t>
  </si>
  <si>
    <t>Baltimore, MD</t>
  </si>
  <si>
    <t>San Antonio, TX</t>
  </si>
  <si>
    <t>Los Alamos National Laboratory, Battelle, SRI International</t>
  </si>
  <si>
    <t>Join our Defense and Intelligence Solutions Division to pursue the exciting new area of developing the avionics applications and next generation of cyber threat detection capabilities for airborne platforms. Collaborate in a dynamic team environment, deve</t>
  </si>
  <si>
    <t>Southwest Research Institute
3.9</t>
  </si>
  <si>
    <t>Oklahoma City, OK</t>
  </si>
  <si>
    <t>Company
AstraZeneca is a global, innovation-driven biopharmaceutical business that focuses on the discovery, development and commercialization of prescription medicines for some of the world's most serious diseases. But we're more than one of the world's</t>
  </si>
  <si>
    <t>ManTech, Booz Allen Hamilton, Leidos</t>
  </si>
  <si>
    <t>Intelligence Data Analyst, Sr
Job Description: Provides support to the Department of the Army
Intelligence Information Services (DAIIS). Responsible for delivering world
class organizational messaging for the Army intelligence enterprise through
the M</t>
  </si>
  <si>
    <t>The Buffalo Group
4.3</t>
  </si>
  <si>
    <t>Scotts Valley, CA</t>
  </si>
  <si>
    <t>We have an opportunity to join the Alliance as the Analytics Manager - Data Mart leading in the Analytics Services Department.
WHAT YOU'LL BE RESPONSIBLE FOR
Reporting to the Analytics Director, you will manage and lead the analytical data management f</t>
  </si>
  <si>
    <t>Central California Alliance for Health
3.5</t>
  </si>
  <si>
    <t xml:space="preserve">At MassMutual, were passionate about helping millions of people find financial freedom and this passion has driven our approach to developing meaningful experiences for our customers. The Data Engineering team, part of MassMutuals Enterprise Technology &amp; </t>
  </si>
  <si>
    <t>Spartanburg, SC</t>
  </si>
  <si>
    <t>Plans, designs, maintains, develops, and implements enterprise wide reports and dashboards for use within the Home Office and Field Operations. This position is vital in helping information flow more fluidly throughout the Company.
Duties and Responsibili</t>
  </si>
  <si>
    <t>Security Finance Corporation of Spartanburg
3.1</t>
  </si>
  <si>
    <t>About Opendoor:Are you intrigued by the thought of disrupting a trillion dollar industry through technology? At Opendoor, we're on a mission to make it simple to buy and sell homes. The traditional process is broken, with an average home taking over 90 da</t>
  </si>
  <si>
    <t>Opendoor
3.6</t>
  </si>
  <si>
    <t>Hello we are looking full timeContract candidates Data Scientist Location - CT Duration Full timecontract both Skill Experience with R, Python, Oracle, ETL, data processing, database programming and data analytics Knowledge of a variety of machine learnin</t>
  </si>
  <si>
    <t>Global Data Management Inc
4.5</t>
  </si>
  <si>
    <t>Chennai, India</t>
  </si>
  <si>
    <t>Hi Greetings from Photon!!!!!!! We are looking for an experienced Data Scientist to join our client with a focus on Big Data and Cloud technology. The candidate will work on the Search and Gallery piece of a retail eCommerce website and they plan on imple</t>
  </si>
  <si>
    <t>Photon Infotech
3.0</t>
  </si>
  <si>
    <t>Tel Aviv-Yafo, Israel</t>
  </si>
  <si>
    <t>About The Position
REE is redefining how mobility is designed, from the wheel up. If you have a passion for electric vehicle, big-data, analytics and machine learning â€“ Your place might be with us!
We are looking for a data scientist, to join our data</t>
  </si>
  <si>
    <t>REE
5.0</t>
  </si>
  <si>
    <t>Riverside Research Institute
3.6</t>
  </si>
  <si>
    <t xml:space="preserve">A career at T. Rowe Price says you want to contribute and make a difference at a leading global investment management firm where success results from the dedication our associates have in building success for our clients. We are a growing organization of </t>
  </si>
  <si>
    <t>T. Rowe Price
3.6</t>
  </si>
  <si>
    <t>Manalapan, NJ</t>
  </si>
  <si>
    <t>Senior Data Scientist Active Secret clearance Our client seeking an experienced Senior Data Scientist with a positive attitude and a willingness to take the initiative. The ideal candidate will support the daily technical activities of the cyber branch of</t>
  </si>
  <si>
    <t>Norfolk, VA</t>
  </si>
  <si>
    <t>Charlotte, NC</t>
  </si>
  <si>
    <t>Req Id: 2756
Job location: Charlotte, NC, US, 28277
Brighthouse Financial is on a mission to help people achieve financial security. As one of the largest providers of annuities and life insurance in the U.S., we specialize in products designed to help p</t>
  </si>
  <si>
    <t>Brighthouse Financial
3.8</t>
  </si>
  <si>
    <t>Saxonburg, PA</t>
  </si>
  <si>
    <t>Lumentum Operations, Keysight Technologies, O-Net Technologies</t>
  </si>
  <si>
    <t>Job Description
Key Job Duties and Responsibilities
II-VI Epiworks is seeking a Data Scientist in our Quality Department to support its semiconductor manufacturing operations. This position supports the company's ISO 9001:2015 Quality system. This positi</t>
  </si>
  <si>
    <t>II-VI Incorporated
3.3</t>
  </si>
  <si>
    <t>Champaign, IL</t>
  </si>
  <si>
    <t>Bristol, PA</t>
  </si>
  <si>
    <t>Position Data Scientist Location San Francisco, CA Duration Long Term At least 7+ years of experience in applied data science, analytics, data storytelling. Write well documented code that can be shared and used across teams, and can scale to be used in e</t>
  </si>
  <si>
    <t>Surya Systems
4.6</t>
  </si>
  <si>
    <t>Square, Amazon, Apple</t>
  </si>
  <si>
    <t>Who we are
Fueled by a fundamental belief that having access to financial services creates opportunity, PayPal (NASDAQ: PYPL) is committed to democratizing financial services and empowering people and businesses to join and thrive in the global economy.</t>
  </si>
  <si>
    <t>PayPal
3.8</t>
  </si>
  <si>
    <t>Bangalore, India</t>
  </si>
  <si>
    <t>Job Description
We are looking for Data Scientist with Python, Tensorflow, SKLEARN, pandas,numpy skills. Experience 2-8 years.</t>
  </si>
  <si>
    <t>Predictive Research Inc
3.9</t>
  </si>
  <si>
    <t>1010data values:
Integrity: Doing the right things for the right reasons
Agility: Adapting and thriving in a dynamic environment
Teamwork: Combining our strengths to do amazing things
Passion: Channeling enthusiasm to drive excellence
Creativity: Un</t>
  </si>
  <si>
    <t>1010data
3.1</t>
  </si>
  <si>
    <t>Requisition ID: 256384Work Area: Software-ResearchExpected Travel: 0 - 10%Career Status: ProfessionalEmployment Type: Regular Full TimeCareer Level: T2Posting Date : 6/16/2020COMPANY DESCRIPTIONSAP started in 1972 as a team of five colleagues with a desir</t>
  </si>
  <si>
    <t>Gigya
3.6</t>
  </si>
  <si>
    <t>Hoboken, NJ</t>
  </si>
  <si>
    <t>Genesis Research is an international healthcare consultancy providing end-to-end evidence development, optimization and communication services for Life Sciences groups. Our RWE-S team has seen exceptional growth and success in providing holistic and compr</t>
  </si>
  <si>
    <t>Genesis Research
5.0</t>
  </si>
  <si>
    <t>Paris, France</t>
  </si>
  <si>
    <t>Pfizer, GlaxoSmithKline</t>
  </si>
  <si>
    <t>Job Overview:
Advanced Analytics - Data Scientist will execute advanced computational approaches to accelerate and optimize evidence-based pharmaceutical product development. He/She will leverage high-dimensional population health data to support R&amp;D, Me</t>
  </si>
  <si>
    <t>Sanofi
3.7</t>
  </si>
  <si>
    <t>Greenwich, CT</t>
  </si>
  <si>
    <t>DHL Supply Chain, UPS, FedEx</t>
  </si>
  <si>
    <t>Logistics done differently.At XPO Logistics, we invest hundreds of millions of dollars in technology every year so that we can continue to develop state-of-the-art solutions for our customers. As the Scientist, Data Science, you will develop analytical ex</t>
  </si>
  <si>
    <t>XPO Logistics
3.7</t>
  </si>
  <si>
    <t>Lebanon, IN</t>
  </si>
  <si>
    <t>Santa Ana, CA</t>
  </si>
  <si>
    <t>Trace Data is developing a ground breaking product to help companies monitor and secure their data. We're integrating the world of security, observability and connectivity. We're looking for people with a strong background or interest in building successf</t>
  </si>
  <si>
    <t>Trace Data
3.9</t>
  </si>
  <si>
    <t>Oakland, CA</t>
  </si>
  <si>
    <t>Houston, TX</t>
  </si>
  <si>
    <t xml:space="preserve">Descript is a new kind of audio/video creation tool, powerful enough for professionals, but easy enough to be accessible by the growing community of new media creatives. Our vision is to build the next-generation platform to enable easy and fast creation </t>
  </si>
  <si>
    <t>Descript
4.3</t>
  </si>
  <si>
    <t>Tucson, AZ</t>
  </si>
  <si>
    <t>Raytheon Technologies, General Dynamics, MIT Lincoln Laboratory</t>
  </si>
  <si>
    <t>Computer Scientist
NSBU | Melbourne, FL, United States
Why Join Rincon Research Corporation (RRC)?
At Rincon Research Corporation, our primary business is innovating, developing, and fielding digital signal processing (DSP) products and services for th</t>
  </si>
  <si>
    <t>Rincon Research Corporation
4.2</t>
  </si>
  <si>
    <t>Melbourne, FL</t>
  </si>
  <si>
    <t>We are looking for a Data Scientist to analyze large amounts of raw information to find patterns that will help improve our company. We will rely on you to build data products to extract valuable business insights.
In this role, you should be highly analy</t>
  </si>
  <si>
    <t>Better Hire
4.0</t>
  </si>
  <si>
    <t>Cleveland, OH</t>
  </si>
  <si>
    <t>Eaton, SMC Corporation, Bosch Rexroth</t>
  </si>
  <si>
    <t>Equal Employment Opportunity
Parker Hannifin's Enterprise Performance Management &amp; Analytics team is looking for a full time data scientist who is fluent in using today's data science and mining methods and tools, with excellent communications skills, an</t>
  </si>
  <si>
    <t>Parker Hannifin
3.3</t>
  </si>
  <si>
    <t>Advisory Board, Booz Allen Hamilton, McKinsey &amp; Company</t>
  </si>
  <si>
    <t>You are key to helping global clients make better decisions based on data analytics.
As a data scientist at Gallup, you will apply your knowledge of statistical and machine-learning techniques to a wide variety of challenging projects customized to our c</t>
  </si>
  <si>
    <t>Gallup
4.1</t>
  </si>
  <si>
    <t>Job Description
Business Insider and Insider Inc. create stories that inform and inspire people. Data and analysis help guide our business at Insider, Inc., ensuring that our teams can deliver our stories to our fans as quickly and effectively as possible</t>
  </si>
  <si>
    <t>Insider Inc
3.3</t>
  </si>
  <si>
    <t>Pleasanton, CA</t>
  </si>
  <si>
    <t>Encouraging Diversity applicants Required Skills 2 years professional experience as software development engineer, data scientist, or machine learning engineer Proficient in Python, with solid background in data structures and algorithms Professional expe</t>
  </si>
  <si>
    <t>Rapid Value Solutions
3.9</t>
  </si>
  <si>
    <t>Columbus, OH</t>
  </si>
  <si>
    <t>We are currently seeking an Environmental Data Scientist. This is a position located in Norwell, Massachusetts.
Battelle is guided by a founding mission. We invest our knowledge, talents and resources, helping our customers achieve their most important g</t>
  </si>
  <si>
    <t>Battelle
3.1</t>
  </si>
  <si>
    <t>Norwell, MA</t>
  </si>
  <si>
    <t>Unknown</t>
  </si>
  <si>
    <t>Full Time Data Scientist
The Drive Media is seeking a full time Data Scientist to unlock the value drivers in our publishing operations. This role will report to the CTO and provide ad-hoc analytics as well as build automated, repeatable models to integr</t>
  </si>
  <si>
    <t>The Drive Media, Inc.
5.0</t>
  </si>
  <si>
    <t>Job Description: Staff BI and Data Engineer
Location: San Jose, CA (or) New York, NY
Department: Data Engineering
Hours/Shift: Full Time
Reports To: VP, Data Engineering
Job Description:
Affinity Solutions is looking for a hands-on and self-driven Staff B</t>
  </si>
  <si>
    <t>*Organization and Job ID**
Job ID: 310919
Directorate: National Security Directorate
Division: Computing &amp; Analytics
Group: Applied Statistics &amp; Computational Modeling
*Job Description**
This position is for a Scientist in Data Science and Applied or M</t>
  </si>
  <si>
    <t>Pacific Northwest National Laboratory
3.7</t>
  </si>
  <si>
    <t xml:space="preserve">Summary of the Position
The Data Scientist is a non-supervisory position within the Data Strategy and Analytics (DS&amp;A) department within the Legal, Strategy and Insights (LSI) division. The DS&amp;A team performs a centralized business analytics and market </t>
  </si>
  <si>
    <t>US Pharmacopeia
3.2</t>
  </si>
  <si>
    <t>Piscataway, NJ</t>
  </si>
  <si>
    <t xml:space="preserve">DATA SCIENTIST
Job Description
Participate in all phases of data mining, data collection, data cleaning, and developing models. Collect data using Hadoop tools to retrieve the data required for building models such as Hive and Pig Latin. Work on Amazon </t>
  </si>
  <si>
    <t>Itlize Global
4.6</t>
  </si>
  <si>
    <t>Amazon, Apple</t>
  </si>
  <si>
    <t>We are looking to hire an analytic &amp; insights Data Scientist to partner with the eBay core product team. As a critical member of the Product Insights team, this role will have the rare opportunity to influence decision-making of the Shipping Product roadm</t>
  </si>
  <si>
    <t>eBay
3.5</t>
  </si>
  <si>
    <t>Paige is a software company helping pathologists and clinicians make faster, more informed diagnostic and treatment decisions by mining decades of data from the world's experts in cancer care. We are leading a digital transformation in pathology by levera</t>
  </si>
  <si>
    <t>Paige
5.0</t>
  </si>
  <si>
    <t>Danvers, MA</t>
  </si>
  <si>
    <t>Covidien, Boston Scientific</t>
  </si>
  <si>
    <t>Search by Keyword
More Options
Search by Location
Clear
Loading...
Department
All
State
All
Ã—
Send me alerts every days
alert frequency in every certain days
Create Alert
form.emailsubscribe-form {
display: none;
}
Ã—
Send me alerts every days</t>
  </si>
  <si>
    <t>ABIOMED
4.1</t>
  </si>
  <si>
    <t>Philadelphia, PA</t>
  </si>
  <si>
    <t>AT&amp;T, Verizon</t>
  </si>
  <si>
    <t>Business Unit: Data Scientist Comcast brings together the best in media and technology. We drive innovation to create the world's best entertainment and online experiences. As a Fortune 40 leader, we set the pace in a variety of innovative and fascinating</t>
  </si>
  <si>
    <t>Comcast
3.5</t>
  </si>
  <si>
    <t>Job Description
Required Security Clearance: Secret
Required Education and Experience: Minimum four years of experience and a BS degree in Physics, Computer Science, Mathematics, or another quantitative discipline
Functional Responsibility:
Collects lar</t>
  </si>
  <si>
    <t>Metronome, LLC
3.2</t>
  </si>
  <si>
    <t>Livermore, CA</t>
  </si>
  <si>
    <t>Los Alamos National Laboratory, NASA Jet Propulsion Laboratory, Sandia National Laboratories</t>
  </si>
  <si>
    <t xml:space="preserve">Join us and make YOUR mark on the World!
Come join Lawrence Livermore National Laboratory (LLNL) where we apply science and technology to make the world a safer place; now one of 2020 Best Places to Work by Glassdoor!
We have multiple openings for Data </t>
  </si>
  <si>
    <t>Lawrence Livermore National Lab
4.7</t>
  </si>
  <si>
    <t>Pittsburgh, PA</t>
  </si>
  <si>
    <t>Position Summary
The D&amp;I Data Analyst will be responsible for the development of various management, Board of Directors (Board) and Federal Housing Finance Agency (FHFA) reports, including in-depth data analytics, quality reviews and control development</t>
  </si>
  <si>
    <t>FHLBank Pittsburgh
3.8</t>
  </si>
  <si>
    <t>Dallas, TX</t>
  </si>
  <si>
    <t>Fluor, Bechtel, AECOM</t>
  </si>
  <si>
    <t>*Data Scientist** **Description** Be part of an exciting team dedicated to keeping America safe at home and abroad\. Jacobs has an immediate need for a Data Scientist to support our customer's mission researching new and innovative ways to detect botnets,</t>
  </si>
  <si>
    <t>Jacobs
3.6</t>
  </si>
  <si>
    <t>Klaviyo is looking for data scientists to join our team which is still in its early days. You'll have a big impact on our direction and how we operate. You'll be central to upfront research and shipping products that help our customers learn and grow from</t>
  </si>
  <si>
    <t>Intertek, SGS, Bureau Veritas</t>
  </si>
  <si>
    <t>Careers | UL | Data Scientist in Northbrook, Illinois | Careers at United States - Northbrook
Please Enable Cookies to Continue
Please enable cookies in your browser to experience all the personalized features of this site, including the ability to apply</t>
  </si>
  <si>
    <t>Underwriters Laboratories
3.3</t>
  </si>
  <si>
    <t>Toronto, Canada</t>
  </si>
  <si>
    <t>Job Category:
Advisory
Opportunity Awaits at Altus Group!
We are looking for a savvy Data Scientist to join our growing team of analytics experts. The hire will be responsible for expanding and optimizing our data and data pipeline architecture. In add</t>
  </si>
  <si>
    <t>Altus Group
3.7</t>
  </si>
  <si>
    <t>Irvine, CA</t>
  </si>
  <si>
    <t>This Jobot Job is hosted by: Scott Filbin
Are you a fit? Easy Apply now by clicking the "Apply Now" button and sending us your resume.
Salary: $90,000 - $110,000
A bit about us:
$500 Million revenue company actively looking for a Data Scientist to add t</t>
  </si>
  <si>
    <t>Jobot
5.0</t>
  </si>
  <si>
    <t>Hillsborough, NJ</t>
  </si>
  <si>
    <t>Greetings from Trovetechs!!!
Ã‚
We have an immediate need for Data Scientist Role @ San Francisco, CA. Please find the below Job Description for your kind reference.
Ã‚
Duration: Long term Contract
Experience: 8+ Years
Rate: DOE$/hr.
Ã‚
Job Descri</t>
  </si>
  <si>
    <t>Oshkosh, WI</t>
  </si>
  <si>
    <t>Lockheed Martin, Caterpillar, John Deere</t>
  </si>
  <si>
    <t>For many of our team members, this is more than a career. Itâ€™s a calling. Oshkosh Corporation is home to thousands of difference-makers working together to build, serve and protect communities across the globe. As part of a People First culture, youâ€™l</t>
  </si>
  <si>
    <t>Oshkosh Corporation
4.2</t>
  </si>
  <si>
    <t>We're looking for data scientists to work on our core and business products with a passion for Internet technology to help drive informed business decisions. You will enjoy working with one of the strongest data sets in the world, cutting edge technology,</t>
  </si>
  <si>
    <t>Mackin
3.4</t>
  </si>
  <si>
    <t>Fremont, CA</t>
  </si>
  <si>
    <t>Work Authorization Those authorized to work in the United states are encouraged to apply.We are able to sponsor H1-B at this time. Job SummaryThis position will provide professional-level business process support and analysis for major initiatives that su</t>
  </si>
  <si>
    <t>Job Description
Role: Data scientist
Location: Dallas, TX
Duration : Long term
Telecom experience is well &amp; good but not mandatory
Required Minimum Qualifications: (Education, Technical Skills/Knowledge)
Bachelor s degree or equivalent experience requir</t>
  </si>
  <si>
    <t>VBeyond Corporation
4.4</t>
  </si>
  <si>
    <t xml:space="preserve">Description
Job Description:
Reinvent yourself at Leidos! Uncover your potential by becoming a member of our team.
Leidos's Advanced Analytics Branch within the Leidos Innovation Center (LInC), has an exciting opening for you, our next Data Scientist </t>
  </si>
  <si>
    <t>Activision Blizzard, Electronic Arts</t>
  </si>
  <si>
    <t>Job Overview:
Take-Two Interactive, Inc., a leader in the interactive entertainment industry, is looking for dynamic, highly analytical data scientists to join the enterprise-wide data science center of excellence. This CoE is a critical component of ou</t>
  </si>
  <si>
    <t>Take-Two
3.7</t>
  </si>
  <si>
    <t>Monroe, WI</t>
  </si>
  <si>
    <t>Title
Data Scientist
04-Jun-2020
Auto req ID
2905BR
Job Description
To support our affiliate, DM Services, Inc., we are seeking a Data Scientist to utilize advanced analytics to provide accurate, relevant, and actionable insights that enable us to main</t>
  </si>
  <si>
    <t>Colony Brands
3.7</t>
  </si>
  <si>
    <t>Goteborg, Sweden</t>
  </si>
  <si>
    <t>FIRST ROLE WITH CAPIO:
Help Capio Group design a better way! We are looking for an experienced Data Scientist excited to deliver meaningful solutions to our public sector customers.
The Data Scientist will be assigned full-time to a Capio Group project.</t>
  </si>
  <si>
    <t>Capio Group
4.1</t>
  </si>
  <si>
    <t>Sacramento, CA</t>
  </si>
  <si>
    <t>Job Description
Expertise in NLP, including analyzing text and generating new texts based on the analysis - must.
Expertise in solving predictive time series problems - advantage.
Knowledge in DS methodologies (e.g. CRISP-DM) and non-linear models (e.g. R</t>
  </si>
  <si>
    <t>SleePare
3.4</t>
  </si>
  <si>
    <t>ShorePoint is a cybersecurity services firm with a focus on high-profile, high-threat private and public-sector customers who demand experience and proven security models to protect their data. We are seeking a Data Analyst to provide unparalleled support</t>
  </si>
  <si>
    <t>ShorePoint
4.5</t>
  </si>
  <si>
    <t>Lake Buena Vista, FL</t>
  </si>
  <si>
    <t>--------
Important: The hiring process for this role is managed by Dolphin, which has made 24K+ matches at jobs tackling the biggest challenges facing society (climate change, poverty, civil rights, infectious diseases, space exploration and more). Browse</t>
  </si>
  <si>
    <t>Dolphin
3.5</t>
  </si>
  <si>
    <t>Schaffhausen, Switzerland</t>
  </si>
  <si>
    <t>Function: Engineering &amp; Technology
Nearest Major Market: Hampton Roads</t>
  </si>
  <si>
    <t>TE Connectivity
3.6</t>
  </si>
  <si>
    <t>Hampton, VA</t>
  </si>
  <si>
    <t>Richmond, VA</t>
  </si>
  <si>
    <t>For more than 30 years, the Virginia Lottery has been building an amazing organization committed to growth and giving back ? and having fun while doing it. We work hard to build authentic relationships with all Virginians by communicating with them in rel</t>
  </si>
  <si>
    <t>State of Virginia
3.2</t>
  </si>
  <si>
    <t>Newark, CA</t>
  </si>
  <si>
    <t>Location: Anywhere in the US or Canada | Location Preferences - New York, New Jersey, Toronto, Los Angeles, Bay Area, Phoenix, Denver, Chicago or Dallas | Travel Amount 30 - 50%
TA Digital is a digital transformation agency with 30-40% growth year-over-y</t>
  </si>
  <si>
    <t>TA Digital
3.7</t>
  </si>
  <si>
    <t>Greensboro, NC</t>
  </si>
  <si>
    <t>Market America- SHOP.COM is seeking a Data Scientist supporting our product, engineering, leadership and marketing teams with insights gained from analyzing company data.
In this role you will be adept at using large data sets to find opportunities for p</t>
  </si>
  <si>
    <t>Market America Inc
4.0</t>
  </si>
  <si>
    <t>Monterey, CA</t>
  </si>
  <si>
    <t>Employer est.</t>
  </si>
  <si>
    <t>Why TrueAccord?
Debt collection is failing consumers. Every year, more than 70 million Americans have negative experiences with the collections process, and they deserve a much better treatment - more relevant, more digital, less abrasive. Thatâ€™s why b</t>
  </si>
  <si>
    <t>TrueAccord
3.4</t>
  </si>
  <si>
    <t>Long term. 6 months contract to hire. Open to candidates who do not require sponsorship. Selected candidates should be ready to be onsite for 4-6 months for onboarding. Required qualifications to be successful in this role bull Master's degree and 3+ year</t>
  </si>
  <si>
    <t>ALTA IT Services
3.9</t>
  </si>
  <si>
    <t>Woodlawn, MD</t>
  </si>
  <si>
    <t>Scottsdale, AZ</t>
  </si>
  <si>
    <t>DATA SCIENTIST REMOTE working with occasional travel to Washington,DC can be considered for the right candidate. Duration Long term Position Summary Client is looking for a seasoned Data Scientist to leverage existing data to develop execute predictive mo</t>
  </si>
  <si>
    <t>Kollasoft Inc.
3.2</t>
  </si>
  <si>
    <t>Irving, TX</t>
  </si>
  <si>
    <t>Data Scientist
Requirements
MS or PhD in Computer Science, Electrical Engineering, Statistics, or equivalent fields.
Applied Machine Learning experience (regression and classification, supervised, and unsupervised learning).
Strong mathematical backgroun</t>
  </si>
  <si>
    <t>Beltsville, MD</t>
  </si>
  <si>
    <t>ASRC Federal ExaTech is currently seeking:+ Ten (10) years of experience as a Data Scientist to work in an engaging, high-tech development environment, working with an excellent team and customer base. Bachelor's degree in Computer Science or related disc</t>
  </si>
  <si>
    <t>ASRC Federal Holding Company
3.4</t>
  </si>
  <si>
    <t>Job Description
Title: Data Scientist
Location:Remote (SF/CT/MN/AZ/NY/WI)
Duration: 12 Months
MUST:- 2 plus years of financial services experience is a MUST
Job Responsibilities:
As an AI/NLP Data Scientist you will be responsible for building AI and Data</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</si>
  <si>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</si>
  <si>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t>
  </si>
  <si>
    <t>Cambridge FX
3.5</t>
  </si>
  <si>
    <t>About Us
On the off chance you've thought about insurance, it's likely because you've insured something you love, not because you loved your insurance company. Metromile is out to change that. As an insurtech powered by data science and customer centric-</t>
  </si>
  <si>
    <t>Metromile
3.8</t>
  </si>
  <si>
    <t>MediaMath, Conversant, AppNexus</t>
  </si>
  <si>
    <t>Who we are
Criteo (NASDAQ: CRTO) is the global technology company powering the worlds marketers with trusted and impactful advertising. 2,800 Criteo team members partner with over 20,000 customers and thousands of publishers around the globe to deliver ef</t>
  </si>
  <si>
    <t>Criteo
3.9</t>
  </si>
  <si>
    <t>Ann Arbor, MI</t>
  </si>
  <si>
    <t>Job Description
Essential Responsibilities:
This role will be applying operational research and basic machine learning technologies to develop several predictive models within hospital operations.
Select and apply the appropriate advanced modeling/machi</t>
  </si>
  <si>
    <t>Advance Sourcing Concepts
3.4</t>
  </si>
  <si>
    <t>Naperville, IL</t>
  </si>
  <si>
    <t>Role - Data Scientist
Loccation - NYC, NY
Position - Full-time / Contract / C2C / W2
Key Technical skills: Data Science, Machine Learning, Statistics and Predictive Modeling, Data Visualization
Description:
The role provides an opportunity to participa</t>
  </si>
  <si>
    <t>Enterprise Solutions Inc
3.8</t>
  </si>
  <si>
    <t>Job Description
Selecting features, building and optimizing classifiers using machine learning techniques
Data mining using state-of-the-art methods
Extending the companyâ€™s data with third party sources of information when needed
Enhancing data collecti</t>
  </si>
  <si>
    <t xml:space="preserve">Hello Associates,
*****Greetings from Conch Technologies*****
Ã‚
Title: Data Scientist
Length: 12+ month's contract
Location:Ã‚Concord, CA
Ã‚
Job Description:
Ã‚
Ã‚AtÃ‚least 5 years relevant experience required.
Help us discover the information </t>
  </si>
  <si>
    <t>Conch Technologies, Inc
4.6</t>
  </si>
  <si>
    <t>Concord, CA</t>
  </si>
  <si>
    <t>Brentford, United Kingdom</t>
  </si>
  <si>
    <t>Pfizer, AstraZeneca, Merck</t>
  </si>
  <si>
    <t>Site Name: Richmond Sherwood
Posted Date: Mar 18 2020
As we look to redefine expectations in consumer healthcare, we need experienced, entrepreneurial-minded individuals to help on this journey. Being part of Consumer Health at GSK is being part of somet</t>
  </si>
  <si>
    <t>GSK
3.9</t>
  </si>
  <si>
    <t>Job Description
Data Scientist
Are you interested in joining the fastest growing company in the city? Our client is newly international, hiring career aggressive high achievers to be the next generation of leaders. They offer highly competitive comp packa</t>
  </si>
  <si>
    <t>Somerset, NJ</t>
  </si>
  <si>
    <t>Title: Data Scientist
Location: Oakland, CA 94612
Duration: Contract
Job Description:
Client is in the middle of modernizing many of the IT infrastructure systems and business applications.
Importantly, the District is implementing a new Computer-Aided Di</t>
  </si>
  <si>
    <t>22nd Century Technologies
3.7</t>
  </si>
  <si>
    <t>London, United Kingdom</t>
  </si>
  <si>
    <t>Data Scientist
Location: San Francisco, California, United States
Salary: US$160000 - US$161000 per annum + competitive
Sectors: Data and Business Intelligence
Job Type: Permanent
Apply for this Job
An exciting opportunity for a talented Data Scienti</t>
  </si>
  <si>
    <t>Huxley
3.3</t>
  </si>
  <si>
    <t>Raleigh, NC</t>
  </si>
  <si>
    <t>Archibus, iOffice, Planon</t>
  </si>
  <si>
    <t>FM:Systems provides workplace management technology and solutions that enable facility and real estate teams to identify, plan, and deliver the ideal workplace for every employee. Our leading web-based Integrated Workspace Management System (IWMS) and rea</t>
  </si>
  <si>
    <t>FM Systems
3.4</t>
  </si>
  <si>
    <t>Leesburg, VA</t>
  </si>
  <si>
    <t xml:space="preserve">Description:
Position Requires a Top Secret (TS/SCI) Clearance with a Polygraph.
The Contractor shall provide for the tasks documented in this narrative on a best effort, Level of Effort (LOE) basis with the number of FTE listed under labor categories. </t>
  </si>
  <si>
    <t>Durham, NC</t>
  </si>
  <si>
    <t xml:space="preserve">Additional Locations:
Job Description
Responsible for leading the architecting and engineering of various and complex aspects of platform architecture and services in cloud hosted infrastructures which might include network, compute, storage, application </t>
  </si>
  <si>
    <t>Blue Cross and Blue Shield of North Carolina
3.7</t>
  </si>
  <si>
    <t>About the Position
Jane Street is seeking exceptional candidates for the role of Senior Machine Learning Engineer/Scientist.
Responsibilities:
Help lead the effort to expand and improve Jane Street's ML infrastructure and data pipeline.
Collaborate wit</t>
  </si>
  <si>
    <t>Jane Street
4.8</t>
  </si>
  <si>
    <t xml:space="preserve">Job Description
Data Scientist, Clearance Required â€“ TS/SCI w/Polygraph
Please note, this position requires all candidates to currently possess an active Top-Secret SCI Clearance with a Polygraph. This position is not an opportunity to be sponsored or </t>
  </si>
  <si>
    <t>SSATI
5.0</t>
  </si>
  <si>
    <t>One of the largest health insurers in the nation is focused on continuously building an industry-defining, world-class IT capability. Healthcare is forever evolving, especially due to emerging technologies, making this a great experience to add to your re</t>
  </si>
  <si>
    <t>Solving IT International Inc
3.4</t>
  </si>
  <si>
    <t>Kent, OH</t>
  </si>
  <si>
    <t>ACRT Services, Bartlett Tree Experts</t>
  </si>
  <si>
    <t>Requisition Number: 69506
Company Name: DRG Inc
Service Line: 1UVM - DRG Utility Vegetation Management
Employment Type: Regular
Job Type: Full Time
Education Level Required: Bachelors
Work Experience Required: 1 - 2 years
Relocation Available: [[relocatio</t>
  </si>
  <si>
    <t>The Davey Tree Expert Company
3.3</t>
  </si>
  <si>
    <t>TASC, Vencore, Booz Allen Hamilton</t>
  </si>
  <si>
    <t>Thank you for your interest in joining the Centauri team. Together, we can leverage the next generation of advanced technologies to deliver industry-leading capabilities across land, air, sea, space, and cyberspace. Our goal is to deliver innovative solut</t>
  </si>
  <si>
    <t>Centauri
4.6</t>
  </si>
  <si>
    <t>Westlake Village, CA</t>
  </si>
  <si>
    <t>Work in a fast growing startup with unlimited opportunity and
lots of room for growth and advancement. Were on a mission to
simply residential real estate transactions nationwide by
bringing world-class software, data science, and design to an
age-old ind</t>
  </si>
  <si>
    <t>What We Do:
At the SEI Emerging Technology Center, we describe our work as â€œmaking the recently possible mission-practical.â€ We help our government customers stay at the leading edge of technology by identifying, demonstrating, extending, and applyin</t>
  </si>
  <si>
    <t>Software Engineering Institute
2.6</t>
  </si>
  <si>
    <t>Data Analyst - Unilever Prestige
Job Code
3949
Location
US - Carson, CA Corporate HQ
Position Type
Regular Full-Time
Apply Now
Data Analyst - Unilever Prestige
Unilever Prestige is a portfolio of high-end beauty brands wholly owned by Unilever C</t>
  </si>
  <si>
    <t>North Brunswick, NJ</t>
  </si>
  <si>
    <t>Hi,
Greetings of the Day!!!
Looking for Data Scientist for below requirement.
Job Title: Data Scientist with SQL, Python, R, Tableau.
Location: Manhattan, NY
Duration: 12 Months Plus
Interview Mode: F2F Mandatory.
Description:
Experience requireme</t>
  </si>
  <si>
    <t>TechProjects
4.8</t>
  </si>
  <si>
    <t>We are looking for a VP, Data Science to lead all of our Data science and R&amp;D efforts to discover the information hidden in vast amounts of data, and help us build incredible data products. You will be joining other extremely passionate data science, prod</t>
  </si>
  <si>
    <t>7Park Data
3.9</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</si>
  <si>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</si>
  <si>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</si>
  <si>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Seagate Technology, Toshiba</t>
  </si>
  <si>
    <t>Western DigitalÂ®
The next big thing in
data is you!
We are seeking highly motivated data management engineers to
be part of our head operation advanced analytic team in Silicon Valley. This
team focus on the Industrial internet of things and advanced a</t>
  </si>
  <si>
    <t>Western Digital
3.5</t>
  </si>
  <si>
    <t>Benicia, CA</t>
  </si>
  <si>
    <t>Title Data Scientist Location Remote (SFMNAZNYWI) Number- Multiple Openings Duration 12 Months MUST- 2 plus years of Financial services experience is a MUST Job Responsibilities As an AINLP Data Scientist you will be responsible for building AI and Data S</t>
  </si>
  <si>
    <t>Shimento, Inc.
2.9</t>
  </si>
  <si>
    <t>We are the most sought after hedge fund in New York City, and we are hiring a Senior Data Scientist to join a new role of ours. If you are excited about new challenges and becoming a leader in our new space, then this is the place for you.
What Is The jo</t>
  </si>
  <si>
    <t>Averity
5.0</t>
  </si>
  <si>
    <t>Raytheon Technologies, Northrop Grumman, Booz Allen Hamilton</t>
  </si>
  <si>
    <t>What will you be doing?
The Contractor shall perform the data integration work to extract, transform and load (ETL) data in a variety of formats into a standardized model that will be provided to the Contractor. The Sponsor requires personnel who have ex</t>
  </si>
  <si>
    <t>Praxis Engineering
4.7</t>
  </si>
  <si>
    <t>About Our AI/ML Team
Our mission is to build the best model-driven businesses. To do this, we make investments in industries where machine learning can be the most transformative. Beyond our initial investments, we give our portfolio companies a meaningf</t>
  </si>
  <si>
    <t>Laurel, MD</t>
  </si>
  <si>
    <t>MIT Lincoln Laboratory, Lockheed Martin, Northrop Grumman</t>
  </si>
  <si>
    <t>Are you passionate about Decision Science?
Do you want to resolve ambiguity, spark creativity, and manage complexity in high impact DoD programs?
Are you searching for a gratifying work environment where you can grow, learn new skills, and apply the sta</t>
  </si>
  <si>
    <t>Johns Hopkins University Applied Physics Laboratory
4.5</t>
  </si>
  <si>
    <t>Join us in making roads safer by making drivers better!
At CMT, a Data Scientist has the opportunity to work on an extremely wide variety of technical areas. We collect high-volume, high-velocity data generated from smartphone and IoT sensors in vehicles</t>
  </si>
  <si>
    <t>Cambridge Mobile Telematics
4.9</t>
  </si>
  <si>
    <t>Columbia, MD</t>
  </si>
  <si>
    <t>Data Science All Star Program - Data Engineer Track
Job Title
Data Science All Star Program - Data Engineer Track
Job
ID
27260177
Duration
Location
Columbia,
MD
Other Location
Description
Dynamic, Fast-growing, Entrepreneurial Data Science Solu</t>
  </si>
  <si>
    <t>Blend360
4.6</t>
  </si>
  <si>
    <t>Nolij Consulting LLC is a certified Women-Owned Small Business (WOSB) that provides information technology services in test and evaluation (T&amp;E), enterprise architecture (EA), electronic health record (EHR) modernization, infrastructure operations and mai</t>
  </si>
  <si>
    <t>Nolij Consulting
3.9</t>
  </si>
  <si>
    <t>Job Overview: The Data Scientist is a key member of our cross-functional Product team responsible for discovering new and innovative solutions to the challenges within the built environment. Now, more than ever, building owners and operators rely on Hatch</t>
  </si>
  <si>
    <t>Please review the job details below.
We are looking to hire a Data Scientist. The selected candidate will complete data science projects on a short-term, quick-reaction basis aligned with the Sponsorâ€™s requirements.
Highlights of Responsibilities:
Arra</t>
  </si>
  <si>
    <t>Danville, CA</t>
  </si>
  <si>
    <t>Job Description
Our client is committed to unlocking the potential of biology for patients suffering from serious illnesses by discovering, developing, manufacturing and delivering innovative human therapeutics. This approach begins by using tools like ad</t>
  </si>
  <si>
    <t>Compass Consulting Group
4.7</t>
  </si>
  <si>
    <t>Thousand Oaks, CA</t>
  </si>
  <si>
    <t>Wilmington, MA</t>
  </si>
  <si>
    <t>Solution IT Inc. is looking for an Data Scientist for one of its clients in Edison, NJ NC Job Title Data Scientist Responsibilities Must have recent 2-3 projects of Data Science experience. Should have experience with following skills Data Science Machine</t>
  </si>
  <si>
    <t>SolutionIT, Inc.
4.4</t>
  </si>
  <si>
    <t>Edison, NJ</t>
  </si>
  <si>
    <t xml:space="preserve">Position is in support of the U.S. Army CCDC C5ISR Center Sustaining Base Network Assurance Branch (SBNAB). Program objective is to address today's cyber threats by designing and deploying game-changing cyber defense capabilities that allow organizations </t>
  </si>
  <si>
    <t>Perspecta
3.2</t>
  </si>
  <si>
    <t>Adelphi, MD</t>
  </si>
  <si>
    <t>New York, 061</t>
  </si>
  <si>
    <t>Kforce, PageGroup, Robert Half</t>
  </si>
  <si>
    <t>Job Description
Title: Sports Data Scientist
Location: Washington, DC
Salary: $100,000 - 150,000
Contact: Paul Chatlos, pchatlos@smithhanley.com
-Develop and deploy predictive models/algorithms in the field of sports
analytics
-Research new methods to de</t>
  </si>
  <si>
    <t>Smith Hanley Associates
4.5</t>
  </si>
  <si>
    <t>Scientist 1 - Machine Learning - Cell Science
The mission of the Allen Institute for Cell Science is to create multi-scale visual models of cell organization, dynamics, and activities. Our approach encompasses large scale data collection, observation, th</t>
  </si>
  <si>
    <t>Allen Institute
3.5</t>
  </si>
  <si>
    <t>Reading, MA</t>
  </si>
  <si>
    <t>TEKsystems, Kforce, Randstad US</t>
  </si>
  <si>
    <t>This opportunity is 100 remote! Are you a passionate Data Scientist interested in managing complex project work? If so, we may have the ideal role for you with our innovative client. You will play a critical role as a liaison between your team and Project</t>
  </si>
  <si>
    <t>Eliassen Group
4.4</t>
  </si>
  <si>
    <t>Role: Channel Analytics - Data Scientist
Duration: 12-months
Location: Sunnyvale CA
Our Company Bio: Bayside Solutions was founded in 2001, Bayside was recognized as one of the fastest growing professional staffing companies in Northern California. The</t>
  </si>
  <si>
    <t>Bayside Solutions
3.1</t>
  </si>
  <si>
    <t>The position
Come join one of the fastest-growing companies in the vacation rental space as a Sr. Data Scientist on our Analytics team! In this position, youd be tasked with advancing our capabilities across a variety of functions including guest and own</t>
  </si>
  <si>
    <t>Evolve Vacation Rental
3.5</t>
  </si>
  <si>
    <t>Folsom, CA</t>
  </si>
  <si>
    <t>Please reach me at 916-605-4621shivang.rajpalagreeya.com if available and interested. Locals candidates only. The position will be onsite when the situation allows. During COVID candidate will be working remote must be on site M-F once the site opens. Job</t>
  </si>
  <si>
    <t>AgreeYa Solutions
3.8</t>
  </si>
  <si>
    <t>South Carolina Electric &amp; Gas, Virginia Electric and Power</t>
  </si>
  <si>
    <t>Thomson Reuters Special Services, LLC delivers a comprehensive suite of solutions designed to help customers achieve mission objectives, address uncertainty, and identify and manage risk. We leverage Thomson Reuters' market-leading solutions to help our c</t>
  </si>
  <si>
    <t>Carolina Power &amp; Light Co
3.7</t>
  </si>
  <si>
    <t>Applied AI Scientist Engineer New Iron is leading the search on an Applied AI Scientist in Boston,MA. You will join a tight-knit team to enhance the productivity and quality for world-class industrial processes. This is an exciting opportunity for a stron</t>
  </si>
  <si>
    <t>New Iron Group, Inc.
5.0</t>
  </si>
  <si>
    <t>Company Information
Solid reputation, passionate people and endless opportunities. Thats Travelers. Our superior financial strength and consistent record of strong operating returns mean security for our customers and opportunities for our employees. You</t>
  </si>
  <si>
    <t>Travelers
4.0</t>
  </si>
  <si>
    <t>About Us
Launched in 2011, Twitch is a global community that comes together each day to create multiplayer entertainment: unique, live, unpredictable experiences created by the interactions of millions. We bring the joy of co-op to everything, from casu</t>
  </si>
  <si>
    <t>Twitch
3.6</t>
  </si>
  <si>
    <t>Company Description
null
Job Description
At Biogen, the Digital Health Technology team is part of Biogenâ€™s cross functional IT organization that provides scientists with cutting-edge computational informatics and analytics tools and services. The team</t>
  </si>
  <si>
    <t>Biogen
3.6</t>
  </si>
  <si>
    <t>Job Description
As a Data Scientist, you will apply the latest data mining techniques, using statistical analysis to integrate prediction systems with products and present findings to the business. As a data scientist you will work closely with architects</t>
  </si>
  <si>
    <t>Wilsonville, OR</t>
  </si>
  <si>
    <t>Cadence Design Systems, Synopsys, Altium Limited</t>
  </si>
  <si>
    <t>During the current global health crisis, the priority for Siemens Digital Industries Software is the health and well-being of our entire community including current and future employees, which may add time to our hiring processes. We appreciate your patie</t>
  </si>
  <si>
    <t>Mentor Graphics
4.1</t>
  </si>
  <si>
    <t>Description and Requirements
MedAvante-Prophase is searching for a Senior ClinicalDataScientist Programmer to join our team. In this role, you will be responsible for building programs to create SAS datasets from the clinical database, external data sour</t>
  </si>
  <si>
    <t>WCG (WIRB-Copernicus Group)
3.6</t>
  </si>
  <si>
    <t>Hamilton, NJ</t>
  </si>
  <si>
    <t>The Data &amp; Analytics Engineering organization of Liberty Mutual GRM is expanding its data modeling team. Data Modelers design transactional and analytical databases that translate complex business data into usable computer systems. Data Modelers work with</t>
  </si>
  <si>
    <t>CGI (Nevada), Accenture, Deloitte</t>
  </si>
  <si>
    <t xml:space="preserve">Meridian Knowledge Solutions, LLC, is the leading provider of enterprise, web-based learning management software. Meridian s powerful yet easy-to-use solutions are leveraged by organizations dedicated to building world-class learning enterprises inspired </t>
  </si>
  <si>
    <t>Visionary Integration Professionals
4.3</t>
  </si>
  <si>
    <t>Are you excited by the possibilities presented by machine learning and artificial intelligence? Do you have a drive to contribute to our nation's security? In an increasingly data-rich environment, threats to our country are harder to detect and require t</t>
  </si>
  <si>
    <t>Huntsville, AL</t>
  </si>
  <si>
    <t>Position Description
Dynetics, a wholly owned subsidiary of Leidos, is seeking a talented Weapons and Sensors engineer or scientist to join a diverse team to create unique modeling, simulation, and analysis solutions for complex weapon and sensor system</t>
  </si>
  <si>
    <t>Dynetics
4.0</t>
  </si>
  <si>
    <t>STR is hiring an Applied Computer Scientist to be part of a great team of multi-disciplinary researchers and engineers dedicated to developing cutting-edge technologies with significant and immediate impact on our national security. We believe that each e</t>
  </si>
  <si>
    <t>Join our team dedicated to developing and executing innovative solutions in support of customer mission success.
Job Description:
The Data Analyst will apply expertise in quantitative analysis, data mining, and data presentation to comprehend and identi</t>
  </si>
  <si>
    <t>YOUR LIFE'S MISSION: POSSIBLE
You have goals, dreams, hobbies and things youâ€™re passionate about.
Whatâ€™s Important to You Is Important to Us
Weâ€™re looking for people who not only want to do meaningful, challenging work, keep their skills sharp and</t>
  </si>
  <si>
    <t>Navy Federal Credit Union
3.9</t>
  </si>
  <si>
    <t>Merrifield, VA</t>
  </si>
  <si>
    <t>Madison, WI</t>
  </si>
  <si>
    <t>The Lead Certified Clinical Laboratory Scientist provides leadership support to the technical lab staff. This person is also responsible for being the workflow and troubleshooting point person in the technical lab. This position is primarily responsible f</t>
  </si>
  <si>
    <t>Exact Sciences Corporation
4.0</t>
  </si>
  <si>
    <t>Phila, PA</t>
  </si>
  <si>
    <t>Position Overview:
The Sr. Data Analyst plays a key role on the Data Informatics/Data Warehouse team to define requirements, understand business needs and workflows, and work with various business units to provide Data Analysis, Database Backend Applicat</t>
  </si>
  <si>
    <t>Community Behavioral Health
3.6</t>
  </si>
  <si>
    <t>Winston-Salem, NC</t>
  </si>
  <si>
    <t>British American Tobacco
Reynolds American Incorporated is positively transforming the tobacco industry. Weâ€™re a family of companies that strives for success in everything we do. The future inspires us because our people are igniting the breakthroughs t</t>
  </si>
  <si>
    <t>Reynolds American
3.3</t>
  </si>
  <si>
    <t xml:space="preserve">We are looking for an experienced engineer with strong machine learning knowledge to help design and build the next generation of ML services here at LifeOmic.
This role combines the opportunity to build cloud native applications and apply ML techniques </t>
  </si>
  <si>
    <t>LifeOmic
5.0</t>
  </si>
  <si>
    <t>Type: Full Time
Clearance: TS/ w Polygraph
Experience: All Levels of Experience Acceptable
Location: Columbia, MD
JOB SUMMARY:
Visionist, Inc. has opportunities for Data Scientists with interest in data analytics support across a variety of areas, from</t>
  </si>
  <si>
    <t>Visionist, Inc.
4.9</t>
  </si>
  <si>
    <t>Half Moon Bay, CA</t>
  </si>
  <si>
    <t xml:space="preserve">About Navio:
Navio builds software tools that help cancer patients and their doctors navigate to a better standard of care. Ultimately, weâ€™ll change the narrative around highly lethal cancers like Glioblastoma, where standard treatment offers no hope.
</t>
  </si>
  <si>
    <t>About Concerto HealthAI
Concerto HealthAI is the leading provider of precision health clinical and commercial real-world data and AI solutions to the global pharma community and across the broader healthcare landscape. Our mission is to accelerate drug d</t>
  </si>
  <si>
    <t>Concerto HealthAI
3.3</t>
  </si>
  <si>
    <t>Los Angeles, CA</t>
  </si>
  <si>
    <t>Our entertainment company is seeking a Data Scientist to join our team! This is a critical role specializing in the application of machine learning methods to meet optimization and efficiency. The Data Scientist will work closely with engineering and busi</t>
  </si>
  <si>
    <t>Burbank, CA</t>
  </si>
  <si>
    <t>Job Description
Are you an experienced Data Scientist with 2+ yearsâ€™ experience who likes solving complex problems? Do you want to work for a rapidly-expanding technology division within a top Fortune 500 company that is driven by Data Science? Would yo</t>
  </si>
  <si>
    <t>PROPRIUS
5.0</t>
  </si>
  <si>
    <t>Hilliard, OH</t>
  </si>
  <si>
    <t>Position: Data Scientist
Location: San Ramon, CA Ã¢ must work onsite
Position Type:Ã‚Direct-hire - Full-time
Interview: Phone then face to face
Salary range: $130K - $170K
Ã‚
&lt;u&gt;
Build complex Data Science solutions for various Enterprise initiatives</t>
  </si>
  <si>
    <t>TECHNOCRAFT Solutions
3.4</t>
  </si>
  <si>
    <t>Hanover, MD</t>
  </si>
  <si>
    <t>A strong candidate must demonstrate the ability to clean, manipulate, and analyze data using modern programming languages (Python, SAS, MATLAB, C++, R, Java, SQL, PL/SQL) or business intelligence platforms; this ability will support the team as they run M</t>
  </si>
  <si>
    <t>Latitude, Inc.
4.1</t>
  </si>
  <si>
    <t>Title: Data Scientist
Location: Springfield, VA - perhaps other locations as well
***Active TS/SCI Security Clearance Required***
Summary
Royce Geospatial Consultants is looking for an energetic and experienced data scientist and or modeling expert wi</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</si>
  <si>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</si>
  <si>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
  </si>
  <si>
    <t>CyberCoders
4.2</t>
  </si>
  <si>
    <t>Accenture, Deloitte, PwC</t>
  </si>
  <si>
    <t>Job Number: R0078142
Data Scientist, Mid
The Challenge:
Are you excited at the prospect of unlocking the secrets held by a data set? Are you fascinated by the possibilities presented by machine learning, artificial intelligence advances, and IoT? In an</t>
  </si>
  <si>
    <t>Booz Allen Hamilton Inc.
3.7</t>
  </si>
  <si>
    <t>Oxnard, CA</t>
  </si>
  <si>
    <t>Kansas City, MO</t>
  </si>
  <si>
    <t>Bechtel Jacobs, Black &amp; Veatch, HNTB</t>
  </si>
  <si>
    <t>Description
The Data Scientist is responsible for processing, cleaning, and analyzing large volumes of data to develop business solutions for a wide variety of clients and projects. This position performs tasks utilizing statistics, machine learning, pro</t>
  </si>
  <si>
    <t>Burns &amp; McDonnell
3.8</t>
  </si>
  <si>
    <t>Bengaluru, India</t>
  </si>
  <si>
    <t>Job Title: Data Scientist
Location: New Jersey
Duration: Long (Contract)
Rate: $60/hr.
Client: DXC
Ã‚
Who are we looking for?
Looking for Data Scientist resource - Who has Sound knowledge in the product support and implementation
Ã‚
Technical Ski</t>
  </si>
  <si>
    <t>InvenTech Info
4.8</t>
  </si>
  <si>
    <t>Adecco, Manpower</t>
  </si>
  <si>
    <t>Description Our client is looking to hire a data scientist in the Manchester NH area. This is a full time, direct hire role as opposed to a contract position. The ideal candidate is someone who is a smart, analytical and creative thinker with great attent</t>
  </si>
  <si>
    <t>Robert Half
3.5</t>
  </si>
  <si>
    <t>Manchester, NH</t>
  </si>
  <si>
    <t>Alpharetta, GA</t>
  </si>
  <si>
    <t>Job Description
Job Description for Data Scientist
Â· 8+ years of experience as a data scientist.
Â· Strong skills for mining data, assessing the accuracy and insights from new data sources.
Â· Work with stakeholders to understand data challenges and o</t>
  </si>
  <si>
    <t>Conflux Systems Inc.
4.5</t>
  </si>
  <si>
    <t>Winters, TX</t>
  </si>
  <si>
    <t>Get To Know Voice
At Voice, we are on a mission to take social media back from big tech. Voice is the first social media platform that empowers communities to self-govern, champions realness and respects user data.
Description
We're seeking an experien</t>
  </si>
  <si>
    <t>Voice
3.4</t>
  </si>
  <si>
    <t>Brooklyn, NY</t>
  </si>
  <si>
    <t>Job Description
Falcon It is seeking a Data Scientist to work in Fort Belvoir, VA. This is a full-time position supporting the United States Army.
***Must have an active Secret security clearance***
Responsibilities:
Support Armyâ€™s Research and Devel</t>
  </si>
  <si>
    <t>Germantown, MD</t>
  </si>
  <si>
    <t>Acxiom, Merkle, Epsilon (North Carolina)</t>
  </si>
  <si>
    <t>Job Description
Key responsibilities/duties include:
Build, implement and maintain predictive models through their full lifecycle.
Identify patterns &amp; trends in data, and provides insights to enhance business decision making.
Identify challenges and oppor</t>
  </si>
  <si>
    <t>DataLab USA
3.6</t>
  </si>
  <si>
    <t>Omaha, NE</t>
  </si>
  <si>
    <t xml:space="preserve">Job DescriptionThe primary duty will be the design and implementation of forecast models, decision trees, and other statistical models which drive decision making and impact the bottom line performance at Werner Enterprises. Working with business leaders </t>
  </si>
  <si>
    <t>Werner Enterprises Inc
3.1</t>
  </si>
  <si>
    <t xml:space="preserve">Job Description
We are looking for the sharpest of the sharp Data Scientists with 2-5 years experience. Our client will accept candidates with academic experience only, if the candidate has some interesting projects under their belt.
Our client wants an </t>
  </si>
  <si>
    <t>PeopleCom
5.0</t>
  </si>
  <si>
    <t>Clifton Park, NY</t>
  </si>
  <si>
    <t>Data Scientist Machine Learning
Job Description:
Vanta Partners' client is seeking a candidate for a data scientist position with a proven background in data mining, statistical prediction, and machine learning.
An ideal candidate has a strong back</t>
  </si>
  <si>
    <t>VANTA Partners
5.0</t>
  </si>
  <si>
    <t>Open Fork, VA</t>
  </si>
  <si>
    <t>Livonia, MI</t>
  </si>
  <si>
    <t>Title Data Scientist Location Remote Duration 6+ Months Interview Process phone then skype REQUIRED 3+ years Data Science experience Predictive Modeling Predictive Analytics Excellent business acumen and interpersonal skills able to work across business l</t>
  </si>
  <si>
    <t xml:space="preserve">THE COMPANY
What do you get when you cross the best of Silicon Valley innovation with the agriculture economy? Farmer's Business Network, Inc.!
We are proudly Farmers FirstÂ® . Created by farmers, for farmers, Farmers Business Networkâ„  (FBNâ„ ) is an </t>
  </si>
  <si>
    <t>Farmer's Business Network, Inc.
3.5</t>
  </si>
  <si>
    <t>Data Scientist
Sonde Health, a Boston based digital health company, is seeking an outstanding Data Scientist to join our team as we pioneer an entirely new platform for health analytics and monitoring based on the human voice. As a Data Scientist, you wi</t>
  </si>
  <si>
    <t>Ashburn, VA</t>
  </si>
  <si>
    <t>Job Description
We are looking for a Data Scientist to analyze large amounts of raw information to find patterns that will help improve our company. We will rely on you to build data products to extract valuable business insights.
In this role, you shoul</t>
  </si>
  <si>
    <t>Maxiom
5.0</t>
  </si>
  <si>
    <t>Job Description
Transforming the future of healthcare isn't something we take lightly. It takes teams of the best and the brightest, working together to make an impact.
As one of the largest healthcare technology companies in the U.S., we are a catalyst</t>
  </si>
  <si>
    <t>Change Healthcare
2.7</t>
  </si>
  <si>
    <t>Lombard, IL</t>
  </si>
  <si>
    <t xml:space="preserve">Job Description
Infoscitex, a DCS company, is an employee owned organization with a reputation for agile and efficient development of technology solutions for U.S. Defense, Aerospace, Human Factors, and Security markets. We continue to provide innovative </t>
  </si>
  <si>
    <t>DCS Corp
4.1</t>
  </si>
  <si>
    <t>About Hive
Hive is a full-stack deep learning platform helping to bring companies into the AI era. We take complex visual challenges and build custom machine learning models to solve them. For AI to work, companies need large volumes of high quality trai</t>
  </si>
  <si>
    <t>Hive (CA)
2.1</t>
  </si>
  <si>
    <t xml:space="preserve">Overview
How have you impacted someone's life today? At Hackensack Meridian Health our teams are focused on changing the lives of our patients by providing the highest level of care each and every day. From our hospitals, rehab centers and occupational </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</si>
  <si>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</si>
  <si>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t>
  </si>
  <si>
    <t>Net2Source Inc.
3.2</t>
  </si>
  <si>
    <t>Ventura, CA</t>
  </si>
  <si>
    <t>By clicking continue you agree to Built In's Privacy Policy and Terms of Use.
The Trade Desk is a global technology company with a mission to create a better Internet for everyone through principled, intelligent advertising. We help the world's biggest b</t>
  </si>
  <si>
    <t>The Trade Desk
3.2</t>
  </si>
  <si>
    <t>Boulder, CO</t>
  </si>
  <si>
    <t>Armonk, NY</t>
  </si>
  <si>
    <t>Amazon, Accenture, Microsoft</t>
  </si>
  <si>
    <t>*Introduction**As a Data Scientist at IBM, you will help transform our clients' data into tangible business value by analyzing information, communicating outcomes and collaborating on product development. Work with Best in Class open source and visual too</t>
  </si>
  <si>
    <t>IBM
3.7</t>
  </si>
  <si>
    <t>Booz Allen Hamilton, Deloitte, ERPi</t>
  </si>
  <si>
    <t>Knowesis, Inc. has been providing data-driven decisions and solutions to our federal clients since 2007. Our highly qualified, customer-focused professionals are committed to providing information and advice to enable client success through holistic, thor</t>
  </si>
  <si>
    <t>Knowesis Inc.
4.4</t>
  </si>
  <si>
    <t>Data Scientist
Our Data Scientists perform research and analysis that allows the company to make optimal product decisions.
Because we are such a data-driven company, our data scientists play a central role in the product development process by uncoverin</t>
  </si>
  <si>
    <t>MoTek Technologies
3.1</t>
  </si>
  <si>
    <t>Trumbull, CT</t>
  </si>
  <si>
    <t>HPOne, named CT Magazine's 2018 Great Places to Work, is looking for a Data Scientist to join our team.
The Data Scientist is responsible for collecting, cleaning, translating data to meet the company's needs. Every business collects data, whether it's s</t>
  </si>
  <si>
    <t>HPOne
3.5</t>
  </si>
  <si>
    <t>We are looking for a highly motivated data scientist to join our team. As a data scientist within our team, you will be working to design, create, evaluate, and maintain solutions using your experience and expertise in data science and machine learning. Y</t>
  </si>
  <si>
    <t>Sterling, VA</t>
  </si>
  <si>
    <t>As a data scientist at TBWA\Chiat\Day New York, you will join a close-knit and innovative data science team that is pioneering the use of data as a core component of creative storytelling.
This is not just another data wrangling job. As part of one of th</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</si>
  <si>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</si>
  <si>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t>
  </si>
  <si>
    <t>ThreeBridge Solutions
3.5</t>
  </si>
  <si>
    <t>Chadds Ford, PA</t>
  </si>
  <si>
    <t>SummaryProvide data management and statistical analysis in Big Data environment. Assist in development of tools and processes to manage, integrate and synthesize large data sets and deliver business rules and recommendations to functional business units a</t>
  </si>
  <si>
    <t>Numeric, LLC
3.2</t>
  </si>
  <si>
    <t>Role: Data Scientist.
Location: Foster City, CA
Hire Type: 12 Months Contract
Job Description:
Advanced degree in Data Science, Statistics, Computer Science, or similar.
Extensive experience as a Data Scientist.
Proficiency in R or Python, where the form</t>
  </si>
  <si>
    <t>Centraprise
4.2</t>
  </si>
  <si>
    <t>Foster City, CA</t>
  </si>
  <si>
    <t>Job Description
Our Northeast Life client has a great opportunity for an ASA/FSA with 5+ years of actuarial experience, including 2+ years in predictive modeling. The ideal candidate would have strong project management skills, excellent communication, an</t>
  </si>
  <si>
    <t>DW Simpson
4.2</t>
  </si>
  <si>
    <t>Frederick, MD</t>
  </si>
  <si>
    <t>The Perduco Group, a LinQuest company, is seeking a Data Scientist to work with our team at Peterson AFB in Colorado Springs, CO.
The successful candidate will communicate effectively across teams and levels, while balancing the needs and requirements of</t>
  </si>
  <si>
    <t>LinQuest
3.9</t>
  </si>
  <si>
    <t>Colorado Springs, CO</t>
  </si>
  <si>
    <t>Data Scientist
Trexquant is a systematic hedge fund where we use thousands of statistical algorithms to trade equity markets all over the world. We develop and use machine learning methods to discover trading signals and effectively combine them into mar</t>
  </si>
  <si>
    <t>Trexquant Investment
4.0</t>
  </si>
  <si>
    <t xml:space="preserve">Job Introduction
FLEETCOR is seeking a Data Scientist to support the North America Fuel business product, pricing, and leadership teams with insights gained from analyzing business data. The position will be located in FLEETCORâ€™s Atlanta headquarters </t>
  </si>
  <si>
    <t>Fleetcor
3.7</t>
  </si>
  <si>
    <t>Job Title : Data Scientist
Job Location : Washington DC USA
You'll need to have:
Bachelor's degree or eight or more years of work experience.
Six or more years of relevant work experience.
Experience working with and creating data architectures.
Exper</t>
  </si>
  <si>
    <t>Radiant Digital
4.5</t>
  </si>
  <si>
    <t xml:space="preserve">Child Care AwareÂ® of America, our nationâ€™s leading voice for child care, works with more than 450 state and local Child Care Resource and Referral agencies to ensure that families in every local community have access to quality, affordable child care.
</t>
  </si>
  <si>
    <t>Child Care Aware of America
2.8</t>
  </si>
  <si>
    <t>ResponsibilitiesÂ·
Analyze large datasets to glean actionable insights and identify emerging opportunitiesÂ·
Create metrics to measure the success of products, services, and features.Â·
Use data mining and machine learning skills to design and develop pro</t>
  </si>
  <si>
    <t>IntelliPro Group Inc.
4.1</t>
  </si>
  <si>
    <t>Saint Paul, MN</t>
  </si>
  <si>
    <t>General Description: The Data Scientist will solve problems and answer questions designed to drive innovation and deliver organizational value. You will synthesize diverse datasets and use programming, machine learning and statistical modeling to meet pro</t>
  </si>
  <si>
    <t>USI
3.4</t>
  </si>
  <si>
    <t>Southfield, MI</t>
  </si>
  <si>
    <t>Glen Allen, VA</t>
  </si>
  <si>
    <t>TEKsystems, Insight Global, Accenture</t>
  </si>
  <si>
    <t xml:space="preserve">Job Description
Job #: 1068351
Our client is seeking a skilled Data Scientist to assist with a data encryption project. This project involves un-encryption of data to access for regulatory reporting, and re-encryption after reporting is complete. This </t>
  </si>
  <si>
    <t>Apex Systems
3.9</t>
  </si>
  <si>
    <t>Company overview:
For more than three decades, Pragmatics has provided clients with award-winning customer service and expert solutions to complex challenges. Since 1985, Pragmatics has maintained a sterling reputation as a trusted, capable and innovative</t>
  </si>
  <si>
    <t>Pragmatics, Inc.
2.9</t>
  </si>
  <si>
    <t>Aliso Viejo, CA</t>
  </si>
  <si>
    <t xml:space="preserve">Job Description:
Designs, develops and programs methods, processes, and systems to consolidate and analyze unstructured, diverse â€œbig dataâ€ sources to generate actionable insights and solutions for client services and product enhancement. Constructs </t>
  </si>
  <si>
    <t>Crossover Health
3.5</t>
  </si>
  <si>
    <t>San Clemente, CA</t>
  </si>
  <si>
    <t>Plainsboro, NJ</t>
  </si>
  <si>
    <t>Use statistical analysis, machine learning, pattern recognition, and data visualization along with domain knowledge and subject-specific models to solve science, engineering, and commercial problems
Solve challenging data science problems by developing no</t>
  </si>
  <si>
    <t>Lorven Technologies Inc
4.0</t>
  </si>
  <si>
    <t>H&amp;M, Inditex, Fast Retailing</t>
  </si>
  <si>
    <t>About Gap Inc.
Our past is full of iconic moments â€” but our future is going to spark many more. Our brands â€” Gap, Banana Republic, Old Navy, Athleta, INTERMIX and Hill City â€” have dressed people from all walks of life and all kinds of families, al</t>
  </si>
  <si>
    <t>Gap Inc.
3.5</t>
  </si>
  <si>
    <t>Fairmont, WV</t>
  </si>
  <si>
    <t>Tygart is currently seeking Data Scientist to support a Department of Justice (DoJ) organization. The successful candidate will have a background in a quantitative or technical field, will have experience working with small and large data sets, and will h</t>
  </si>
  <si>
    <t>Tygart Technology, Inc
4.7</t>
  </si>
  <si>
    <t>Job Description
Data Scientist
Location: The Woodlands, TX
Salary: Flexible
Looking for an experienced data scientist to collect, analyze, and visualize data ranging from business analytics and customer interactions to human genetics and genealogy.
Re</t>
  </si>
  <si>
    <t>Murray Resources
4.6</t>
  </si>
  <si>
    <t>The Woodlands, TX</t>
  </si>
  <si>
    <t>Need local to Bay Area, CA or Seattle, WA only
Job Description for Data Scientist
5 to 7 years of experience as a data scientist.
Strong skills for mining data, assessing the accuracy and insights from new data sources.
Work with stakeholders to understa</t>
  </si>
  <si>
    <t>New York Technology Partners
4.0</t>
  </si>
  <si>
    <t>Cherry Hill, NJ</t>
  </si>
  <si>
    <t xml:space="preserve">Title: Data Scientist
Location: Chicago or North NJ (near Newark) (Multiple Openings)
Job Type: Full Time/ Contract to Hire
Salary: Open
Requirements:
â€¢ Minimum 5-10 years of hands-on experience with statistical software tools: SQL, R, Python
â€¢ </t>
  </si>
  <si>
    <t>Two95 International Inc.
4.0</t>
  </si>
  <si>
    <t>Job Description
Working at Sophinea
Sophinea is looking for individuals who are passionate about data and want to join a growing company that is intently focused on bringing clarity to data for our clients. At Sophinea, we use data to support complex pro</t>
  </si>
  <si>
    <t>Itasca, IL</t>
  </si>
  <si>
    <t xml:space="preserve">Job Description
Data Scientist
Duration: 6+ month contract
Location: Chicago, IL 60601
Overview: The CRS Group is currently looking for a Data Scientist for one of our clients in the Chicagoland area. The CRS Group is a nationwide Staffing Firm who works </t>
  </si>
  <si>
    <t>CRS Group
4.7</t>
  </si>
  <si>
    <t>Job Description
Blackstone Talent Group, an award-winning technology consulting and talent agency is seeking a Data Scientist to join our team at our client s site in San Francisco, CA.
Responsibilities:
Applies machine learning and other analytical mod</t>
  </si>
  <si>
    <t>Blackstone Talent Group
3.5</t>
  </si>
  <si>
    <t>Novartis, AstraZeneca, Siemens Healthineers</t>
  </si>
  <si>
    <t>Roche Diagnostics has built a new strategic area â€“ Diagnostics Information Solutions (DIS) - charged with creating a modern portfolio of decision support software products that change the way patients are cared for. Our challenge is to bring together co</t>
  </si>
  <si>
    <t>Roche
4.1</t>
  </si>
  <si>
    <t>Title: Real World Science, Data Scientist
Location: Wilmington, DE
At AstraZeneca we turn ideas into life changing medicines. Working here means being entrepreneurial, thinking big and working together to make the impossible a reality.
Were focused on th</t>
  </si>
  <si>
    <t>Wilmington, DE</t>
  </si>
  <si>
    <t>Aquent, 24 Seven Talent</t>
  </si>
  <si>
    <t>Position: Data Scientist
Location: Denver
Starts: Next Month
Duration: 6 months
Status: Freelance
Rate: DOE
A downtown Denver tech company is looking for a Data Scientist to join their internal Digital Marketing team on an offsite basis, although and ide</t>
  </si>
  <si>
    <t>Creative Circle
3.6</t>
  </si>
  <si>
    <t>Coconut Creek, FL</t>
  </si>
  <si>
    <t>Company: AI/Data Science
Location: New York City, NY
Position: Data Scientist/Machine Learning Engineer
Sizzle: Without a doubt you will have the opportunity to collaborate with top engineers in the AI and Machine Learning space; work in "google esq " en</t>
  </si>
  <si>
    <t>Blue Horizon Tek Solutions
5.0</t>
  </si>
  <si>
    <t>NO OPT CPT pls.
Ã‚
Need local toÃ‚Bay Area, CA or Seattle, WA only ( Please double check and verify before submission)
Ã‚
Job Description for Data Scientist
Ã‚
5 to 7 years of experience as a data scientist.
Strong skills for mining data, assessing t</t>
  </si>
  <si>
    <t>Sharpedge Solutions Inc
4.7</t>
  </si>
  <si>
    <t>Honolulu, HI</t>
  </si>
  <si>
    <t xml:space="preserve">Ke`aki Technologies is looking for a qualified Data Scientist to support our contract with Brook Army Medical Center at Fort Sam Houston, TX. This position is allowed to be performed remotely with periodic travel to San Antonio for face to face meetings.
</t>
  </si>
  <si>
    <t>Alaka`ina Foundation Family of Companies
3.6</t>
  </si>
  <si>
    <t>Fort Sam Houston, TX</t>
  </si>
  <si>
    <t>JOB DESCRIPTION:
Hexagon US Federal is looking for highly motivated, talented individuals who want to join a team that has a long history of providing the best-in-class level of service and support in the field of Data Scientist (DS), Senior level. The D</t>
  </si>
  <si>
    <t>Hexagon US Federal
2.7</t>
  </si>
  <si>
    <t>Lexington Park, MD</t>
  </si>
  <si>
    <t>Scientist / Group Lead, Cancer Biology
Location: Cambridge, MA
We are seeking an energetic and self-motivated PhD scientist to join a team of scientists working towards discovery of unique anti-cancer compounds for the treatment of targeted patient popula</t>
  </si>
  <si>
    <t>Role: Data ScientistÃ‚
Location: Washington, DC (This role is 100% remote now but will be on site Mon-Fri in Washington, DC once its safe toÃ‚return to work from COVID)
Duration: Long Term
EXP: 10+ Years
Ã‚
MUST HAVE SKILLS FROM THE MANAGER:
-Analyt</t>
  </si>
  <si>
    <t>Comtech Global Inc
4.0</t>
  </si>
  <si>
    <t>The work is in support of targeting and watchlisting operations, and specifically document and media exploitation.
Handles raw data (e.g. structured, unstructured, and mixed datasets), and analyzes data through the application of various statistical tech</t>
  </si>
  <si>
    <t>Aveshka, Inc.
3.8</t>
  </si>
  <si>
    <t>At 10x Genomics, accelerating our understanding of biology is more than a mission for us. It is a commitment. This is the century of biology, and the breakthroughs we make now have the potential to change the world. We enable scientists to advance their r</t>
  </si>
  <si>
    <t>10x Genomics
4.2</t>
  </si>
  <si>
    <t xml:space="preserve">Join the exciting new area of developing the avionics applications and next generation of cyber threat detection capabilities for airborne platforms. Collaborate and work in a dynamic team environment, developing and testing software for various types of </t>
  </si>
  <si>
    <t>CompuForce is seeking an experienced and highly motivated data scientist to join our clients growing data science team. This individual will support enterprise initiatives on segmentation, personalization, and forecasting through in-depth, statistical &amp; q</t>
  </si>
  <si>
    <t>Carle Place, NY</t>
  </si>
  <si>
    <t>Description
The Data Scientist will be part of the Enterprise BI team at , Inc. This individual will manage one or more analysts and focus on customer-level advanced analytics for the direct-to-consumer and business-to-business channels.
Responsibilitie</t>
  </si>
  <si>
    <t>1-800-Flowers
2.7</t>
  </si>
  <si>
    <t>Aptive is seeking a Data Scientist to compile data analyses in support of a variety of health care innovation projects for the Department of Veterans Affairs.
The Data Scientist will support individual projects in their data and analytics needs, use exis</t>
  </si>
  <si>
    <t>Aptive
3.5</t>
  </si>
  <si>
    <t>Job Description
Data Scientist â€“ Washington DC
JCDS is seeking a Data Scientist to compile data analyses in support of a variety of health care innovation projects for the Department of Veterans Affairs.
The Data Scientist will support individual proj</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</si>
  <si>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</si>
  <si>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</si>
  <si>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</si>
  <si>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t>
  </si>
  <si>
    <t>MILVETS Systems Technology, Inc.
3.4</t>
  </si>
  <si>
    <t>Patuxent, Anne Arundel, MD</t>
  </si>
  <si>
    <t>Google, Microsoft, Samsung Electronics</t>
  </si>
  <si>
    <t>, 2020
Role Number:
200152401
Imagine what you could do here. At Apple, great ideas have a way of becoming great products, services, and customer experiences very quickly. Combining groundbreaking machine learning techniques with next-generation hardware,</t>
  </si>
  <si>
    <t>Apple
4.1</t>
  </si>
  <si>
    <t>Tampa, FL</t>
  </si>
  <si>
    <t>RESPONSIBILITIES:
Kforce has a client that is seeking a Data Scientist inFairfax, VA.
Essential Duties:
Collect, review, and analyze data from sensors and platform interfaces
Identify trends and methods to provide predictive analytics
Create ML/AI model</t>
  </si>
  <si>
    <t>Kforce
4.1</t>
  </si>
  <si>
    <t>Growth with a Purpose
OppLoans is a rapidly growing Fintech company that helps credit-challenged consumers build a better financial path through accessible products and five-star customer service. As one of Chicagoâ€™s fastest-growing startups, weâ€™ve ma</t>
  </si>
  <si>
    <t>OppLoans
4.4</t>
  </si>
  <si>
    <t>Join our Intelligent Systems Division to serve as a software developer and researcher on a team developing software solutions in technology areas such as Intelligent Transportation Systems (ITS), Integrated Corridor Management Systems (ICMS), and Decision</t>
  </si>
  <si>
    <t>Job Description
Brillient is seeking an experienced Data Scientist to join our team supporting a federal contract in Silver Spring, MD. This position requires U.S. Citizenship or a permanent resident and the ability to obtain and maintain a Government pub</t>
  </si>
  <si>
    <t>Brillient
3.9</t>
  </si>
  <si>
    <t>Silver Spring, MD</t>
  </si>
  <si>
    <t>Job Description
Xator seeks enthusiastic, positive, and proactive self-starters to join our team. Our leadership aims to attract and retain the best and brightest employees, maintain an environment built on trust and pride, and encourage individual and te</t>
  </si>
  <si>
    <t>Xator Corporation
2.9</t>
  </si>
  <si>
    <t>Totowa, NJ</t>
  </si>
  <si>
    <t>Responsibilities Play a key role to solve complex problems, pivotal to business and drive meaningful insights from petabytes of data Utilize product approach to build, scale and deploy holistic data science products after successful prototyping Demonstrat</t>
  </si>
  <si>
    <t>HAN IT Staffing Inc.
4.6</t>
  </si>
  <si>
    <t>Job Description
About Infinitive:
At Infinitive, we do mission-critical work for great companies. We specialize in digital marketing and digital advertising solutions, customer data &amp; analytics, digital &amp; business transformation, and Technology solutions</t>
  </si>
  <si>
    <t>Infinitive Inc
3.4</t>
  </si>
  <si>
    <t>AppDynamics, Datadog, Dynatrace</t>
  </si>
  <si>
    <t>Please note that visa sponsorship is not available for this position. Position can be located in our Portland, OR offices or Remote from your home office in the U.S.
Your Opportunity
We are the Applied Intelligence Services team. We are a blend of pure</t>
  </si>
  <si>
    <t>New Relic
4.7</t>
  </si>
  <si>
    <t>Portland, OR</t>
  </si>
  <si>
    <t>Liberty Mutual Insurance, EMPLOYERS, Travelers</t>
  </si>
  <si>
    <t>PURPOSE OF THE JOB
The purpose of this job is to provide analyses of internal and external data sources in support of key business functions. The Data Scientist performs data analysis to support portfolio management and operations goals.
ESSENTIAL DUTIE</t>
  </si>
  <si>
    <t>ICW Group
3.3</t>
  </si>
  <si>
    <t>Rome, NY</t>
  </si>
  <si>
    <t>KPMG, Accenture, Deloitte</t>
  </si>
  <si>
    <t>About Us:
NYSTEC is a non-profit technology consulting company, advising agencies, organizations, institutions, and businesses since 1996. Were independent and vendor-neutral so we have our clients best interests at heart. At NYSTEC, we know that we succ</t>
  </si>
  <si>
    <t>NYSTEC
3.8</t>
  </si>
  <si>
    <t>Data Works is an employee-focused technology company that supports the Intelligence Community by providing Big Data solutions including data transformation, advanced analytics, custom web application development, data architecture, data science, cloud and</t>
  </si>
  <si>
    <t>E3 Federal Solutions
4.5</t>
  </si>
  <si>
    <t>Overview
Technology is constantly changing and our adversaries are digitally exceeding law enforcementâ€™s ability to keep pace. Those charged with protecting the United States are not always able to access the evidence needed to prosecute crime and pre</t>
  </si>
  <si>
    <t>Peraton
3.4</t>
  </si>
  <si>
    <t>Milan, IL</t>
  </si>
  <si>
    <t>Group O is seeking a strong candidate with the ability to design machine learning projects to address specific business problems determined by consultation with business partners to fill an exciting Data Scientist position, in the Chicago IL or Atlanta GA</t>
  </si>
  <si>
    <t>Group O
3.1</t>
  </si>
  <si>
    <t>Job Requisition ID #
20WD38093
Job Title
Data Science Manager
Job Description
Data Science Manager
Location: San Francisco, CA- United States
Job ID: 20WD38093
Position Overview
Autodesk is seeking a Manager to join the data science team in our Data Pla</t>
  </si>
  <si>
    <t>Company Profile:
CaptiveAire is the nation's leading manufacturer of commercial kitchen ventilation systems, and now provides a complete solution of fans, heaters, ductwork and HVAC equipment. For over 40 years, we've led the industry with innovative tec</t>
  </si>
  <si>
    <t>CaptiveAire
4.1</t>
  </si>
  <si>
    <t>Job Title: Data Architect
Location: Orlando, Florida
Manager: Head of Data Science
About LSQ
LSQ Funding is a technology-driven provider of accounts receivable financing to companies who need working capital but may not be able to obtain sufficient fi</t>
  </si>
  <si>
    <t>Machine Learning Engineer
At Temboo, we build software that people are using to fundamentally change the world around us. Our no-code platform for environmental engagement empowers organizations, cities, and residents to achieve sustainability goals, adv</t>
  </si>
  <si>
    <t>Temboo
3.9</t>
  </si>
  <si>
    <t>Marbella, Spain</t>
  </si>
  <si>
    <t>At Kibo, we provide cloud commerce solutions inspired by our clients' needs and designed to empower their teams. Together, we can help them see further, think bigger, and climb higher.Our software and services include eCommerce, Order Management, Personal</t>
  </si>
  <si>
    <t>MITRE performs leading-edge research
and development toward transformational solutions to our worldâ€™s most
challenging problems. Our Center for Advanced Aviation Systems Development is a
Federally Funded Research and Development Center (FFRDC) establish</t>
  </si>
  <si>
    <t>Simi Valley, CA</t>
  </si>
  <si>
    <t>General Atomics, Boeing, Northrop Grumman</t>
  </si>
  <si>
    <t>Machine Learning Engineer, Sr.
Location
Simi Valley, CA
Employment type
Regular - Full Time
ID
652
Apply Now
We are currently seeking a Sr. Machine Learning Engineer to join our team.
The AeroVironment Engineering Autonomy team is looking to add</t>
  </si>
  <si>
    <t>AeroVironment
4.2</t>
  </si>
  <si>
    <t xml:space="preserve">Job Posting Title:
Information Systems Engineering Specialist (Engineering Scientist)
----
Hiring Department:
Applied Research Laboratories
----
Position Open To:
All Applicants
----
Weekly Scheduled Hours:
40
----
FLSA Status:
Exempt
----
</t>
  </si>
  <si>
    <t>Applied Research Laboratories
3.8</t>
  </si>
  <si>
    <t>*Our company:
*Conagen Inc. is a leader in cutting-edge bio-manufacturing. We engineer organisms to produce high-value molecules that are essential to our well-being. Our focus is on food, nutrition, pharmaceuticals, and renewable materials. We employ the</t>
  </si>
  <si>
    <t>Conagen
2.0</t>
  </si>
  <si>
    <t>New Bedford, MA</t>
  </si>
  <si>
    <t>At Alector, our mission is to develop therapies that empower the immune system to cure neurodegeneration. Our team is solely focused on developing cures for some of the most challenging diseases facing our society. We are supported in this mission by expe</t>
  </si>
  <si>
    <t>Alector
4.8</t>
  </si>
  <si>
    <t xml:space="preserve">Why choose between doing meaningful work and having a fulfilling life? At MITRE, you can have both. That's because MITRE people are committed to tackling our nation's toughest challengesâ€”and we're committed to the long-term well-being of our employees. </t>
  </si>
  <si>
    <t>We are seeking a Sr. Research Associate/Scientist to join our Genomics team. The person will utilize a variety of techniques including: advanced cloning, nucleic acid purification, PCR-based assays, mammalian cell culture, viral preparation/purification a</t>
  </si>
  <si>
    <t>Homology Medicines, Inc.
4.4</t>
  </si>
  <si>
    <t>What do incubators and Spectrum have in common? Well, theyâ€™re great for growth, and even better for stability. As an innovative software development and digital marketing company pioneering the field of artificial intelligence, we can offer our newest D</t>
  </si>
  <si>
    <t>Rancho Cucamonga, CA</t>
  </si>
  <si>
    <t>POSITION PURPOSE:
Under the direction of the Data Science Systems Manager, the Data Science Developer is responsible for creating, maintaining and updating IEHP enterprise reports and dashboard. The position also serves as the technical support for all r</t>
  </si>
  <si>
    <t>Inland Empire Health Plan
3.3</t>
  </si>
  <si>
    <t>Senior Data Engineer
Masterâ€™s degree in Information Technology, Computer Science with 2 years experience.
Design, build, &amp; maintain Consumer Identity Management System to match Affinity consumer database using frameworks such MD5 &amp; SHA512.
Build &amp; ma</t>
  </si>
  <si>
    <t>Albuquerque, NM</t>
  </si>
  <si>
    <t>Los Alamos National Laboratory, Lawrence Livermore National Laboratory</t>
  </si>
  <si>
    <t xml:space="preserve">:
We need a R&amp;D Materials Scientist to lead the development of a comprehensive understanding of the transport and trapping of hydrogen isotopes including tritium in materials in and out of radiation environments. We work to understand the thermodynamics </t>
  </si>
  <si>
    <t>Sandia National Laboratories
3.8</t>
  </si>
  <si>
    <t>Maxar is seeking a Data Engineer to join our team. We use quick iteration and regular feedback to prototype for our government customers before ultimately discovering the perfect fit. We embed our Data Engineers with analytic teams to create dynamic and f</t>
  </si>
  <si>
    <t>Site Name: USA - Pennsylvania - Upper Providence
Posted Date: Jun 8 2020
Do you have a passion for coding, building visualizations for people to use, tinkering with instruments and an interest in science? Are you interested in pursuing a career at the in</t>
  </si>
  <si>
    <t>Collegeville, PA</t>
  </si>
  <si>
    <t>Langley, VA</t>
  </si>
  <si>
    <t>As a Data Scientist for the CIA, you will organize and interpret data to inform US decision makers, drive successful operations and shape CIA technology and resource investments. Through CIA's global mission, the Agency has access to unique and highly spe</t>
  </si>
  <si>
    <t>CIA
3.8</t>
  </si>
  <si>
    <t>Who We Are!
At Maven Wave, an Atos Company, we are relentless in hiring the industrys top talent. Each employee is hand-picked not only for their skills, but for their personality and broad expertise. We are looking for this rare combination of talent th</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</si>
  <si>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</si>
  <si>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t>
  </si>
  <si>
    <t>Ovative Group
4.3</t>
  </si>
  <si>
    <t>Job Description:
Â· Working closely with the technology and learning teams, theData Scientist will be responsible for the following:
Â· Creating infrastructure for thedelivery team; Maintain a working knowledge of data mining and visualizationbest pract</t>
  </si>
  <si>
    <t>Kognetics
3.6</t>
  </si>
  <si>
    <t>Gahanna, OH</t>
  </si>
  <si>
    <t>Overview
Envision Physician Services is a multispecialty physician group and practice management company. Established in 1953, our organization provides anesthesia, emergency medicine, hospital medicine, radiology, primary/urgent care, surgical services</t>
  </si>
  <si>
    <t>Envision Healthcare
2.9</t>
  </si>
  <si>
    <t>ConsumerTrackâ„¢ is unique in the digital marketing and media industry - we combine marketing, digital, content and fintech. Our performance based approach increases brand awareness and generates targeted audience engagement on our internal web properties</t>
  </si>
  <si>
    <t>ConsumerTrack
3.2</t>
  </si>
  <si>
    <t>California</t>
  </si>
  <si>
    <t>Meridian Knowledge Solutions, LLC, is the leading provider of enterprise, web-based learning management software. Meridians powerful yet easy-to-use solutions are leveraged by organizations dedicated to building world-class learning enterprises inspired a</t>
  </si>
  <si>
    <t>Meridian Knowledge Solutions
4.4</t>
  </si>
  <si>
    <t>Cognizant Technology Solutions, Infosys, Wipro</t>
  </si>
  <si>
    <t>Data Engineer
Description
UST Global is looking for Data Engineer to build end to end business solutions and to work with one of the leading healthcare providers in US. The ideal candidate must possess excellent background on Kafka. The candidate must po</t>
  </si>
  <si>
    <t>UST Global
4.2</t>
  </si>
  <si>
    <t>Date Posted
2018-10-22
Location
Various Locations
Job Title
Data Scientist
Job ID
IMGDS18
Apply this Job
Job Description
IMG Systems, Inc. seeks Masterâ€™s+1yr/Bachelorâ€™s+5yrs exp/equiv. Data Scientist (IMGDS18): Data Visualization, Natural Languag</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</si>
  <si>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</si>
  <si>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
  </si>
  <si>
    <t>Trident Systems Inc
3.4</t>
  </si>
  <si>
    <t>DESCRIPTION
GrainBridge is seeking a talented data scientist who is passionate about technology to help us build the next generation of Ag software for the worlds producers. Successful candidates will have the opportunity to join our highly collaborative</t>
  </si>
  <si>
    <t>Humana</t>
  </si>
  <si>
    <t xml:space="preserve">Req ID: 70906BR
Job Description
About the team. The Clinical Products data science team helps supercharge CVS-Aetna s clinical programs to improve member health and lower costs. Given CVS-Aetna s size, scope, and deep set of capacities, CVS-Aetna is an </t>
  </si>
  <si>
    <t>First Health Group
3.2</t>
  </si>
  <si>
    <t>Wellesley, MA</t>
  </si>
  <si>
    <t>Position Description
Sprezzatura seeks a Data Scientist to join our expanding team. The incumbent will broaden the base of knowledge through discovery, analyze data, and visualize and communicate information derived from data to a broad range of stakehol</t>
  </si>
  <si>
    <t>Washington, VA</t>
  </si>
  <si>
    <t>Albertville, AL</t>
  </si>
  <si>
    <t>Data Scientist
22-Jun-2020
Work Location
Leased Office - TX
Job Purpose
The Data Scientist is responsible for data analysis, feature selection, and building of ML models, as well as other data science activities to support the development and the deplo</t>
  </si>
  <si>
    <t>Progress Rail, A Caterpillar Company
2.8</t>
  </si>
  <si>
    <t>Position Description
Data Scientist
Location
National Capital Region, VA
Job Code
122
# of openings
1
Apply Now
Overview:
Based in Northern, VA, Axiologic Solutions LLC has opportunities for you to become part of our high-quality team that deli</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</si>
  <si>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</si>
  <si>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t>
  </si>
  <si>
    <t>Indigo Slate
3.0</t>
  </si>
  <si>
    <t>Accenture, Northrop Grumman, Xerox</t>
  </si>
  <si>
    <t>Business Unit:
Cubic Transportation Systems
Company Details:
Cubic offers an opportunity to provide innovative technology for government and commercial customers around the globe, helping to solve their future problems today. Weâ€™re the leading integrato</t>
  </si>
  <si>
    <t>Cubic
3.3</t>
  </si>
  <si>
    <t>Day to Day Responsibilities:
Daily responsibilities will be focused on advancing the machine learning platform and collaborating with partners.
Job Description
This person will be responsible for providing support to advance artificial intelligence and da</t>
  </si>
  <si>
    <t>Advanced Bio-Logic Solutions Corp
4.0</t>
  </si>
  <si>
    <t>Orange, CA</t>
  </si>
  <si>
    <t>Alignment Healthcare is a data and technology driven healthcare company focused partnering with health systems, health plans and provider groups to provide care delivery that is preventive, convenient, coordinated, and that results in improved clinical ou</t>
  </si>
  <si>
    <t>Alignment Healthcare
3.5</t>
  </si>
  <si>
    <t xml:space="preserve">Role Overview:
Looking for data scientists that will help us discover and leverage digital retail data to help our clients drive top line sales and add meaningful value to their businesses. Primary focus will be in applying data mining techniques, doing </t>
  </si>
  <si>
    <t>WGSN
3.5</t>
  </si>
  <si>
    <t>Littleton, CO</t>
  </si>
  <si>
    <t>C.I. Polygraph
ISYS Technologies delivers emerging technology solutions through our diverse and talented employees who are dedicated to our customersâ€™ success. We empower our teams, contribute to our country and operate responsibly. We are a reputable a</t>
  </si>
  <si>
    <t>ISYS Technologies, Inc.
3.6</t>
  </si>
  <si>
    <t>Job Description
TransVoyant is seeking a Data Scientist to drive live and predictive data analytics and development for our patented Continuous Decision Intelligenceâ„¢ Platform. The ideal candidate will structure data and create the analytics needed to p</t>
  </si>
  <si>
    <t>TransVoyant
3.0</t>
  </si>
  <si>
    <t>Responsibilities
Noblis and our wholly owned subsidiary, Noblis ESI, are solving difficult problems that help our government and our country. We bring the best of scientific thought, management, and engineering expertise with a reputation for independen</t>
  </si>
  <si>
    <t>Bridgeport, WV</t>
  </si>
  <si>
    <t>Oakville, Canada</t>
  </si>
  <si>
    <t xml:space="preserve">Geotab, a global leader in IoT and connected transportation, is one of the
fastest-growing technology companies in North America and a certified Grea
Place to Work. Each day, Geotab processes billions of data points from ove
2 million connected vehicles, </t>
  </si>
  <si>
    <t>Geotab
4.3</t>
  </si>
  <si>
    <t>Oakville, CA</t>
  </si>
  <si>
    <t>eGlobalTech, one of Northern Virginiaâ€™s fastest growing Cybersecurity consulting firms, is looking for an energetic and motivated Data Scientist/ML Developer to join our team out of Tysons Corner, VA and at consulting locations all around the DC Metro A</t>
  </si>
  <si>
    <t>EGlobalTech
3.7</t>
  </si>
  <si>
    <t xml:space="preserve">Position Role/Tile: Data Scientist
Location: Seattle, WA.
Job Description for Data Scientist
5 to 7 years of experience as a data scientist.
Strong skills for mining data, assessing the accuracy and insights from new data sources.
Work with stakeholders </t>
  </si>
  <si>
    <t>Central Business Solutions, Inc
3.0</t>
  </si>
  <si>
    <t>United Natural Foods, US Foods, DPI Specialty Foods</t>
  </si>
  <si>
    <t xml:space="preserve">Overview:
Good people, working with good people, for our common good.
Sound good?
KeHE-a natural, organic, specialty and fresh food distributor-is all about "good" and is growing, so there's never been a more exciting time to join our team. If you're </t>
  </si>
  <si>
    <t>KeHE Distributors
2.5</t>
  </si>
  <si>
    <t>San Bruno, CA</t>
  </si>
  <si>
    <t>LivePerson, Salesforce, SAP</t>
  </si>
  <si>
    <t>Who is Moxie?
Moxie is a company on a mission to change the way e-Commerce is done. We are passionate about ensuring a great experience for our customers and their customers. Moxie integrates the power of email, chat, and real-time collaboration with a m</t>
  </si>
  <si>
    <t>Moxie Software
3.0</t>
  </si>
  <si>
    <t>Domain Experience:
3+ years-experience in machine learning and predictive analytics
Strong knowledge of statistics and predictive methods such as SEM, multiple and logistic regression, Bayesian modeling, support vector machines, neural net training, tre</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</si>
  <si>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</si>
  <si>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t>
  </si>
  <si>
    <t>Americo Life
3.3</t>
  </si>
  <si>
    <t>Zurich Insurance, AXA XL, Allianz</t>
  </si>
  <si>
    <t>Tokio Marine HCC is a leading specialty insurance group with offices in the United States, the United Kingdom, and Continental Europe, transacting business in approximately 180 countries and underwriting more than 100 classes of specialty insurance. Tokio</t>
  </si>
  <si>
    <t>Tokio Marine HCC
3.3</t>
  </si>
  <si>
    <t>CSC, ManTech, SAIC</t>
  </si>
  <si>
    <t xml:space="preserve">Job Description
CACI is seeking fully cleared, dynamic technical professionals to join our TETRA program in the Northern, Virginia area. Be part of something greater than yourself and make a lasting impact at CACI. TETRA is an Enterprise IT Program that </t>
  </si>
  <si>
    <t>CACI International
3.5</t>
  </si>
  <si>
    <t xml:space="preserve">Posted: May 2, 2020
Role Number:
200018211
Play a part in the next revolution in human-computer interaction. Supply to a product that is redefining mobile computing. Create groundbreaking technology for large-scale systems, spoken language, big data, and </t>
  </si>
  <si>
    <t xml:space="preserve">Join our team dedicated to developing and executing innovative solutions in support of customer mission success.
Job Description:
Novetta is currently seeking an experienced TS SCI Data Scientists to fill an immediate opening located in Fort Belvoir, VA. </t>
  </si>
  <si>
    <t>Overview
Good people, working with good people, for our common good.
Sound good?
KeHE-a natural, organic, specialty and fresh food distributor-is all about "good" and is growing, so there's never been a more exciting time to join our team. If you're en</t>
  </si>
  <si>
    <t>Location: Redmond, WA
Client: Microsoft (Un-Managed)
Job Description:
Data Analyzer: strong problem-solving skills and hands-on coding skills with
SQL, python,
Deep Learning Modeler: understanding NLP embedding, Vision, transformer, etc
Recommendation al</t>
  </si>
  <si>
    <t>Redmond, WA</t>
  </si>
  <si>
    <t>West Chester, PA</t>
  </si>
  <si>
    <t>Our Data Scientist is responsible for in-depth analysis of data across QVC and HSN leading to actionable insights and recommendations. This usually involves statistical and non-statistical modeling, simulations, optimization, and A/B testing.
Relevant ar</t>
  </si>
  <si>
    <t>Qurate Retail Group
3.6</t>
  </si>
  <si>
    <t>Utica, MI</t>
  </si>
  <si>
    <t>Job Description
Education and Experience:
At least one advanced degree (Master or PhD level) in a technical or mathematically-oriented discipline, e.g., coursework or experience in fields such as statistics, machine learning, computer science, applied mat</t>
  </si>
  <si>
    <t>A-Line Staffing Solutions
4.1</t>
  </si>
  <si>
    <t>Job Description
Clear Ridge has an exciting opportunity for a Data Scientist in Quantico, VA.
Roles &amp; Responsibilities:
Utilizes data science techniques (Data Preprocessing, Data Transformation, Descriptive Statistical Analysis, Centrality Analysis, Conn</t>
  </si>
  <si>
    <t>Quantico, VA</t>
  </si>
  <si>
    <t>Criterion Systems seeks a Data Scientist to support our McLean, VA customer. Responsibilities include working directly with the Customer and other stakeholders to establish working data sets, configurations, and profiles to support metrics analysis. In ad</t>
  </si>
  <si>
    <t>Criterion Systems, Inc.
3.8</t>
  </si>
  <si>
    <t>Genomic Health, Myriad Genetics, The Broad Institute</t>
  </si>
  <si>
    <t>About Foundation Medicine:
Foundation Medicine began with an idea, to simplify the complex nature of cancer genomics, bringing cutting-edge science and technology to everyday cancer care. Our approach generates insights that help doctors match patients t</t>
  </si>
  <si>
    <t>Foundation Medicine
4.0</t>
  </si>
  <si>
    <t>Fort Lee, NJ</t>
  </si>
  <si>
    <t>Summary
Weâ€™re looking for a data scientist to drive our data science and analytics group forward! Youâ€™ll be joining a group of curious, smart, technically minded yet business savvy data scientists and analysts looking to make a difference to the comp</t>
  </si>
  <si>
    <t>TRANZACT
3.6</t>
  </si>
  <si>
    <t>Job Description
Become a thought leader within the organization as it pertains to analytic execution, and proactively identify opportunities to increase efficiency in analytic execution within the existing computing environment.
Develop credit risk models</t>
  </si>
  <si>
    <t>Join a thriving company that is changing the way cancer care is delivered for millions of patients around the country. Recently spun off from an internationally renowned research and treatment hospital, AccessHope understands that cancer doesnâ€™t play by</t>
  </si>
  <si>
    <t>Irwindale, CA</t>
  </si>
  <si>
    <t>100 Remote Opportunity As an AINLP Data Scientist you will be responsible for building AI and Data Science models with a main focus on data extraction and insights from form or any text corpora. You will need to rapidly prototype various algorithmic imple</t>
  </si>
  <si>
    <t>ChaTeck Incorporated
5.0</t>
  </si>
  <si>
    <t xml:space="preserve"> </t>
  </si>
  <si>
    <t>Row Labels</t>
  </si>
  <si>
    <t xml:space="preserve"> Lower Salary</t>
  </si>
  <si>
    <t>Country</t>
  </si>
  <si>
    <t>Stratagem Group</t>
  </si>
  <si>
    <t>LinQuest</t>
  </si>
  <si>
    <t>Count of  Lower Salary</t>
  </si>
  <si>
    <t>Count of  Company</t>
  </si>
  <si>
    <t>HS</t>
  </si>
  <si>
    <t>Booz Allen Hamilton Inc.</t>
  </si>
  <si>
    <t>1904labs</t>
  </si>
  <si>
    <t>A Place for Mom</t>
  </si>
  <si>
    <t>ABIOMED</t>
  </si>
  <si>
    <t>AeroVironment</t>
  </si>
  <si>
    <t>Affinity Solutions</t>
  </si>
  <si>
    <t>Allied Solutions</t>
  </si>
  <si>
    <t>Apex Systems</t>
  </si>
  <si>
    <t>Apple</t>
  </si>
  <si>
    <t>ASRC Federal Holding Company</t>
  </si>
  <si>
    <t>AstraZeneca</t>
  </si>
  <si>
    <t>Axiologic Solutions</t>
  </si>
  <si>
    <t>Burns &amp; McDonnell</t>
  </si>
  <si>
    <t>BWX Technologies</t>
  </si>
  <si>
    <t>C3.ai</t>
  </si>
  <si>
    <t>CACI International</t>
  </si>
  <si>
    <t>CareDx</t>
  </si>
  <si>
    <t>Carolina Power &amp; Light Co</t>
  </si>
  <si>
    <t>Centauri</t>
  </si>
  <si>
    <t>Chef</t>
  </si>
  <si>
    <t>Comcast</t>
  </si>
  <si>
    <t>Constant Contact</t>
  </si>
  <si>
    <t>Cook Children's Health Care System</t>
  </si>
  <si>
    <t>Creative Circle</t>
  </si>
  <si>
    <t>Criteo</t>
  </si>
  <si>
    <t>Cubic</t>
  </si>
  <si>
    <t>DataLab USA</t>
  </si>
  <si>
    <t>Demandbase</t>
  </si>
  <si>
    <t>Dermalogica</t>
  </si>
  <si>
    <t>Dice.com</t>
  </si>
  <si>
    <t>Dynetics</t>
  </si>
  <si>
    <t>eBay</t>
  </si>
  <si>
    <t>Edmunds.com</t>
  </si>
  <si>
    <t>Eliassen Group</t>
  </si>
  <si>
    <t>Evidera</t>
  </si>
  <si>
    <t>Expedition Technology, Inc.</t>
  </si>
  <si>
    <t>First Health Group</t>
  </si>
  <si>
    <t>FM Systems</t>
  </si>
  <si>
    <t>Foundation Medicine</t>
  </si>
  <si>
    <t>Gallup</t>
  </si>
  <si>
    <t>Gap Inc.</t>
  </si>
  <si>
    <t>General Dynamics Information Technology</t>
  </si>
  <si>
    <t>GetWellNetwork</t>
  </si>
  <si>
    <t>Grid Dynamics</t>
  </si>
  <si>
    <t>GSK</t>
  </si>
  <si>
    <t>Guardian Life</t>
  </si>
  <si>
    <t>Healthfirst</t>
  </si>
  <si>
    <t>Hexagon US Federal</t>
  </si>
  <si>
    <t>ICW Group</t>
  </si>
  <si>
    <t>IFG Companies</t>
  </si>
  <si>
    <t>INFICON</t>
  </si>
  <si>
    <t>Insight Enterprises, Inc.</t>
  </si>
  <si>
    <t>Inter-American Development Bank</t>
  </si>
  <si>
    <t>Intuit - Data</t>
  </si>
  <si>
    <t>IZEA</t>
  </si>
  <si>
    <t>Jacobs</t>
  </si>
  <si>
    <t>Johns Hopkins University Applied Physics Laboratory</t>
  </si>
  <si>
    <t>Knowesis Inc.</t>
  </si>
  <si>
    <t>Lawrence Livermore National Lab</t>
  </si>
  <si>
    <t>Leidos</t>
  </si>
  <si>
    <t>Liberty Mutual Insurance</t>
  </si>
  <si>
    <t>Magna International Inc.</t>
  </si>
  <si>
    <t>Maxar Technologies</t>
  </si>
  <si>
    <t>Mentor Graphics</t>
  </si>
  <si>
    <t>Midland Credit Management</t>
  </si>
  <si>
    <t>MIT Lincoln Laboratory</t>
  </si>
  <si>
    <t>MITRE</t>
  </si>
  <si>
    <t>Moxie Software</t>
  </si>
  <si>
    <t>Mteq</t>
  </si>
  <si>
    <t>Natera</t>
  </si>
  <si>
    <t>Netskope</t>
  </si>
  <si>
    <t>New England Biolabs</t>
  </si>
  <si>
    <t>New Relic</t>
  </si>
  <si>
    <t>Noblis</t>
  </si>
  <si>
    <t>Novetta</t>
  </si>
  <si>
    <t>Ntrepid</t>
  </si>
  <si>
    <t>NYSTEC</t>
  </si>
  <si>
    <t>Object Partners</t>
  </si>
  <si>
    <t>Oshkosh Corporation</t>
  </si>
  <si>
    <t>Pacific Northwest National Laboratory</t>
  </si>
  <si>
    <t>Parker Hannifin</t>
  </si>
  <si>
    <t>PayPal</t>
  </si>
  <si>
    <t>Peraton</t>
  </si>
  <si>
    <t>Perspecta</t>
  </si>
  <si>
    <t>Plymouth Rock Assurance</t>
  </si>
  <si>
    <t>PNNL</t>
  </si>
  <si>
    <t>Postmates - Corporate HQ</t>
  </si>
  <si>
    <t>Praxis Engineering</t>
  </si>
  <si>
    <t>PulsePoint</t>
  </si>
  <si>
    <t>Rincon Research Corporation</t>
  </si>
  <si>
    <t>Robert Half</t>
  </si>
  <si>
    <t>Roche</t>
  </si>
  <si>
    <t>Royce Geospatial</t>
  </si>
  <si>
    <t>SAIC</t>
  </si>
  <si>
    <t>Sandia National Laboratories</t>
  </si>
  <si>
    <t>Sanofi</t>
  </si>
  <si>
    <t>Smith Hanley Associates</t>
  </si>
  <si>
    <t>Southwest Research Institute</t>
  </si>
  <si>
    <t>Stripe</t>
  </si>
  <si>
    <t>Swiss Re</t>
  </si>
  <si>
    <t>Systems &amp; Technology Research</t>
  </si>
  <si>
    <t>TACG Solutions</t>
  </si>
  <si>
    <t>Takeda</t>
  </si>
  <si>
    <t>Take-Two</t>
  </si>
  <si>
    <t>Tecolote Research</t>
  </si>
  <si>
    <t>The Buffalo Group</t>
  </si>
  <si>
    <t>The Davey Tree Expert Company</t>
  </si>
  <si>
    <t>The Knot Worldwide</t>
  </si>
  <si>
    <t>Tokio Marine HCC</t>
  </si>
  <si>
    <t>Trident Systems Inc</t>
  </si>
  <si>
    <t>Twitter</t>
  </si>
  <si>
    <t>United BioSource</t>
  </si>
  <si>
    <t>Visionary Integration Professionals</t>
  </si>
  <si>
    <t>Western Digital</t>
  </si>
  <si>
    <t>XPO Logistics</t>
  </si>
  <si>
    <t>(blank)</t>
  </si>
  <si>
    <t>Klaviyo</t>
  </si>
  <si>
    <t>Tempus Labs</t>
  </si>
  <si>
    <t>Phoenix Operations Group</t>
  </si>
  <si>
    <t>Autodesk</t>
  </si>
  <si>
    <t>Novartis</t>
  </si>
  <si>
    <t>MassMutual</t>
  </si>
  <si>
    <t>Kingfisher Systems</t>
  </si>
  <si>
    <t>Mars</t>
  </si>
  <si>
    <t>GreatAmerica Financial Services</t>
  </si>
  <si>
    <t>Envision LLC</t>
  </si>
  <si>
    <t>Rocket Lawyer</t>
  </si>
  <si>
    <t>Triplebyte</t>
  </si>
  <si>
    <t>ManTech</t>
  </si>
  <si>
    <t>LSQ</t>
  </si>
  <si>
    <t>Navy Federal Credit Union</t>
  </si>
  <si>
    <t>Analysis Group</t>
  </si>
  <si>
    <t>Juniper Networks</t>
  </si>
  <si>
    <t>Protolabs</t>
  </si>
  <si>
    <t>Buckman</t>
  </si>
  <si>
    <t>Spectrum Communications and Consulting</t>
  </si>
  <si>
    <t>LifeOmic</t>
  </si>
  <si>
    <t>Blue Horizon Tek Solutions</t>
  </si>
  <si>
    <t>Arsenal Biosciences</t>
  </si>
  <si>
    <t>Cohere Health</t>
  </si>
  <si>
    <t>Avlino</t>
  </si>
  <si>
    <t>The Mom Project</t>
  </si>
  <si>
    <t>Cambridge Mobile Telematics</t>
  </si>
  <si>
    <t>Lendio</t>
  </si>
  <si>
    <t>Acuity Insurance</t>
  </si>
  <si>
    <t>TechProjects</t>
  </si>
  <si>
    <t>Jane Street</t>
  </si>
  <si>
    <t>CRS Group</t>
  </si>
  <si>
    <t>Sage Intacct</t>
  </si>
  <si>
    <t>Compass Consulting Group</t>
  </si>
  <si>
    <t>Oversight Systems</t>
  </si>
  <si>
    <t>Conch Technologies, Inc</t>
  </si>
  <si>
    <t>Murray Resources</t>
  </si>
  <si>
    <t>Fullpower Technologies, Inc.</t>
  </si>
  <si>
    <t>Resurgent Capital Services</t>
  </si>
  <si>
    <t>Guzman &amp; Griffin Technologies (GGTI)</t>
  </si>
  <si>
    <t>Lightspeed Systems</t>
  </si>
  <si>
    <t>Quick Base</t>
  </si>
  <si>
    <t>HG Insights</t>
  </si>
  <si>
    <t>Eversight</t>
  </si>
  <si>
    <t>Upside Business Travel</t>
  </si>
  <si>
    <t>Coverent</t>
  </si>
  <si>
    <t>Shape Security</t>
  </si>
  <si>
    <t>Kollasoft Inc.</t>
  </si>
  <si>
    <t>Comtech Global Inc</t>
  </si>
  <si>
    <t>Travelers</t>
  </si>
  <si>
    <t>Lorven Technologies Inc</t>
  </si>
  <si>
    <t>Life360</t>
  </si>
  <si>
    <t>Nolij Consulting</t>
  </si>
  <si>
    <t>Thumbtack</t>
  </si>
  <si>
    <t>7Park Data</t>
  </si>
  <si>
    <t>Aveshka, Inc.</t>
  </si>
  <si>
    <t>Rubius Therapeutics</t>
  </si>
  <si>
    <t>AgreeYa Solutions</t>
  </si>
  <si>
    <t>GovTech</t>
  </si>
  <si>
    <t>Via Transportation</t>
  </si>
  <si>
    <t>Powertek</t>
  </si>
  <si>
    <t>Biogen</t>
  </si>
  <si>
    <t>Twitch</t>
  </si>
  <si>
    <t>XSELL Technologies</t>
  </si>
  <si>
    <t>Merrick Bank</t>
  </si>
  <si>
    <t>Central California Alliance for Health</t>
  </si>
  <si>
    <t>Benson Hill</t>
  </si>
  <si>
    <t>Blackstone Talent Group</t>
  </si>
  <si>
    <t>Allen Institute</t>
  </si>
  <si>
    <t>iRobot</t>
  </si>
  <si>
    <t>Crossover Health</t>
  </si>
  <si>
    <t>Evolve Vacation Rental</t>
  </si>
  <si>
    <t>Argo Group US</t>
  </si>
  <si>
    <t>USI</t>
  </si>
  <si>
    <t>Mathematica Policy Research</t>
  </si>
  <si>
    <t>Reynolds American</t>
  </si>
  <si>
    <t>Puget Sound Energy</t>
  </si>
  <si>
    <t>Intellectual Ventures</t>
  </si>
  <si>
    <t>Amyris</t>
  </si>
  <si>
    <t>AllianceBernstein</t>
  </si>
  <si>
    <t>Bayside Solutions</t>
  </si>
  <si>
    <t>Ameritas Life Insurance Corp</t>
  </si>
  <si>
    <t>Pragmatics, Inc.</t>
  </si>
  <si>
    <t>Quest Integrity</t>
  </si>
  <si>
    <t>1-800-Flowers</t>
  </si>
  <si>
    <t>Software Engineering Institute</t>
  </si>
  <si>
    <t>Paige</t>
  </si>
  <si>
    <t>Jobot</t>
  </si>
  <si>
    <t>VANTA Partners</t>
  </si>
  <si>
    <t>REE</t>
  </si>
  <si>
    <t>Phantom AI</t>
  </si>
  <si>
    <t>Genesis Research</t>
  </si>
  <si>
    <t>SSATI</t>
  </si>
  <si>
    <t>New Iron Group, Inc.</t>
  </si>
  <si>
    <t>Notion Labs</t>
  </si>
  <si>
    <t>Averity</t>
  </si>
  <si>
    <t>PROPRIUS</t>
  </si>
  <si>
    <t>ChaTeck Incorporated</t>
  </si>
  <si>
    <t>Big Huge Games</t>
  </si>
  <si>
    <t>Visionist, Inc.</t>
  </si>
  <si>
    <t>Alector</t>
  </si>
  <si>
    <t>AppLovin</t>
  </si>
  <si>
    <t>InvenTech Info</t>
  </si>
  <si>
    <t>IT Concepts</t>
  </si>
  <si>
    <t>Giving Assistant</t>
  </si>
  <si>
    <t>Sharpedge Solutions Inc</t>
  </si>
  <si>
    <t>Unicom Technologies INC</t>
  </si>
  <si>
    <t>Scoop</t>
  </si>
  <si>
    <t>webfx.com</t>
  </si>
  <si>
    <t>Blend360</t>
  </si>
  <si>
    <t>Itlize Global</t>
  </si>
  <si>
    <t>Surya Systems</t>
  </si>
  <si>
    <t>HAN IT Staffing Inc.</t>
  </si>
  <si>
    <t>Maven Wave Partners</t>
  </si>
  <si>
    <t>ShorePoint</t>
  </si>
  <si>
    <t>E3 Federal Solutions</t>
  </si>
  <si>
    <t>Global Data Management Inc</t>
  </si>
  <si>
    <t>Conflux Systems Inc.</t>
  </si>
  <si>
    <t>NuWave Solutions</t>
  </si>
  <si>
    <t>Direct Agents</t>
  </si>
  <si>
    <t>Meridian Knowledge Solutions</t>
  </si>
  <si>
    <t>Offerpad</t>
  </si>
  <si>
    <t>OneMagnify</t>
  </si>
  <si>
    <t>VBeyond Corporation</t>
  </si>
  <si>
    <t>Adwait Algorithm</t>
  </si>
  <si>
    <t>OppLoans</t>
  </si>
  <si>
    <t>Geotab</t>
  </si>
  <si>
    <t>Ovative Group</t>
  </si>
  <si>
    <t>Centraprise</t>
  </si>
  <si>
    <t>DW Simpson</t>
  </si>
  <si>
    <t>Upstart</t>
  </si>
  <si>
    <t>CyberCoders</t>
  </si>
  <si>
    <t>10x Genomics</t>
  </si>
  <si>
    <t>Procore Technologies</t>
  </si>
  <si>
    <t>bioMÃ©rieux</t>
  </si>
  <si>
    <t>Evidation</t>
  </si>
  <si>
    <t>Kforce</t>
  </si>
  <si>
    <t>A-Line Staffing Solutions</t>
  </si>
  <si>
    <t>HP Inc.</t>
  </si>
  <si>
    <t>Shelter Insurance</t>
  </si>
  <si>
    <t>Pfizer</t>
  </si>
  <si>
    <t>Capio Group</t>
  </si>
  <si>
    <t>Latitude, Inc.</t>
  </si>
  <si>
    <t>CaptiveAire</t>
  </si>
  <si>
    <t>DCS Corp</t>
  </si>
  <si>
    <t>Trexquant Investment</t>
  </si>
  <si>
    <t>Two95 International Inc.</t>
  </si>
  <si>
    <t>New York Technology Partners</t>
  </si>
  <si>
    <t>Genentech</t>
  </si>
  <si>
    <t>Exact Sciences Corporation</t>
  </si>
  <si>
    <t>Market America Inc</t>
  </si>
  <si>
    <t>ClearEdge</t>
  </si>
  <si>
    <t>Trace Data</t>
  </si>
  <si>
    <t>Brillient</t>
  </si>
  <si>
    <t>ALTA IT Services</t>
  </si>
  <si>
    <t>Predictive Research Inc</t>
  </si>
  <si>
    <t>Quartet Health</t>
  </si>
  <si>
    <t>Temboo</t>
  </si>
  <si>
    <t>Rapid Value Solutions</t>
  </si>
  <si>
    <t>Enterprise Solutions Inc</t>
  </si>
  <si>
    <t>Applied Research Laboratories</t>
  </si>
  <si>
    <t>Brighthouse Financial</t>
  </si>
  <si>
    <t>ISO New England</t>
  </si>
  <si>
    <t>FHLBank Pittsburgh</t>
  </si>
  <si>
    <t>Criterion Systems, Inc.</t>
  </si>
  <si>
    <t>CIA</t>
  </si>
  <si>
    <t>Metromile</t>
  </si>
  <si>
    <t>EGlobalTech</t>
  </si>
  <si>
    <t>TA Digital</t>
  </si>
  <si>
    <t>Fleetcor</t>
  </si>
  <si>
    <t>Relativity</t>
  </si>
  <si>
    <t>22nd Century Technologies</t>
  </si>
  <si>
    <t>Altus Group</t>
  </si>
  <si>
    <t>Bayview Asset Management</t>
  </si>
  <si>
    <t>Colony Brands</t>
  </si>
  <si>
    <t>Blue Cross and Blue Shield of North Carolina</t>
  </si>
  <si>
    <t>Summa Health System</t>
  </si>
  <si>
    <t>TRANZACT</t>
  </si>
  <si>
    <t>Community Behavioral Health</t>
  </si>
  <si>
    <t>Qurate Retail Group</t>
  </si>
  <si>
    <t>TE Connectivity</t>
  </si>
  <si>
    <t>Riverside Research Institute</t>
  </si>
  <si>
    <t>WCG (WIRB-Copernicus Group)</t>
  </si>
  <si>
    <t>Spring Health</t>
  </si>
  <si>
    <t>Opendoor</t>
  </si>
  <si>
    <t>T. Rowe Price</t>
  </si>
  <si>
    <t>Gigya</t>
  </si>
  <si>
    <t>ISYS Technologies, Inc.</t>
  </si>
  <si>
    <t>Alion Science &amp; Technology</t>
  </si>
  <si>
    <t>Exponent</t>
  </si>
  <si>
    <t>HPOne</t>
  </si>
  <si>
    <t>Farmer's Business Network, Inc.</t>
  </si>
  <si>
    <t>Cambridge FX</t>
  </si>
  <si>
    <t>WGSN</t>
  </si>
  <si>
    <t>QOMPLX</t>
  </si>
  <si>
    <t>iSeatz</t>
  </si>
  <si>
    <t>Alignment Healthcare</t>
  </si>
  <si>
    <t>Ritedose</t>
  </si>
  <si>
    <t>Aptive</t>
  </si>
  <si>
    <t>ThreeBridge Solutions</t>
  </si>
  <si>
    <t>Tower Health</t>
  </si>
  <si>
    <t>Dolphin</t>
  </si>
  <si>
    <t>Montway Inc</t>
  </si>
  <si>
    <t>SleePare</t>
  </si>
  <si>
    <t>Mackin</t>
  </si>
  <si>
    <t>TECHNOCRAFT Solutions</t>
  </si>
  <si>
    <t>TrueAccord</t>
  </si>
  <si>
    <t>MILVETS Systems Technology, Inc.</t>
  </si>
  <si>
    <t>Infinitive Inc</t>
  </si>
  <si>
    <t>Huxley</t>
  </si>
  <si>
    <t>Hackensack Meridian Health</t>
  </si>
  <si>
    <t>Insider Inc</t>
  </si>
  <si>
    <t>Tempo Automation</t>
  </si>
  <si>
    <t>NAVEX Global</t>
  </si>
  <si>
    <t>Inland Empire Health Plan</t>
  </si>
  <si>
    <t>Concerto HealthAI</t>
  </si>
  <si>
    <t>Americo Life</t>
  </si>
  <si>
    <t>The Trade Desk</t>
  </si>
  <si>
    <t>Numeric, LLC</t>
  </si>
  <si>
    <t>Metronome, LLC</t>
  </si>
  <si>
    <t>State of Virginia</t>
  </si>
  <si>
    <t>US Pharmacopeia</t>
  </si>
  <si>
    <t>Net2Source Inc.</t>
  </si>
  <si>
    <t>Tivity Health</t>
  </si>
  <si>
    <t>ConsumerTrack</t>
  </si>
  <si>
    <t>IMG Systems</t>
  </si>
  <si>
    <t>Security Finance Corporation of Spartanburg</t>
  </si>
  <si>
    <t>Werner Enterprises Inc</t>
  </si>
  <si>
    <t>MoTek Technologies</t>
  </si>
  <si>
    <t>1010data</t>
  </si>
  <si>
    <t>Battelle</t>
  </si>
  <si>
    <t>Group O</t>
  </si>
  <si>
    <t>Cambridge Associates, LLC</t>
  </si>
  <si>
    <t>Old World Industries</t>
  </si>
  <si>
    <t>Central Business Solutions, Inc</t>
  </si>
  <si>
    <t>Photon Infotech</t>
  </si>
  <si>
    <t>TransVoyant</t>
  </si>
  <si>
    <t>Indigo Slate</t>
  </si>
  <si>
    <t>SPECTRUM</t>
  </si>
  <si>
    <t>Xator Corporation</t>
  </si>
  <si>
    <t>Envision Healthcare</t>
  </si>
  <si>
    <t>GNS Healthcare</t>
  </si>
  <si>
    <t>hc1</t>
  </si>
  <si>
    <t>Child Care Aware of America</t>
  </si>
  <si>
    <t>Progress Rail, A Caterpillar Company</t>
  </si>
  <si>
    <t>Formation</t>
  </si>
  <si>
    <t>USAC</t>
  </si>
  <si>
    <t>Advanced BioScience Laboratories</t>
  </si>
  <si>
    <t>Change Healthcare</t>
  </si>
  <si>
    <t>TBWA\Chiat\Day</t>
  </si>
  <si>
    <t>Sandhills Global</t>
  </si>
  <si>
    <t>Comprehensive Healthcare</t>
  </si>
  <si>
    <t>Crown Bioscience</t>
  </si>
  <si>
    <t>Great-Circle Technologies</t>
  </si>
  <si>
    <t>Hive (CA)</t>
  </si>
  <si>
    <t>Conagen</t>
  </si>
  <si>
    <t>(Multiple Items)</t>
  </si>
  <si>
    <t>Number of available job roles in the field</t>
  </si>
  <si>
    <t>SkillSoniq</t>
  </si>
  <si>
    <t>Tygart Technology, Inc</t>
  </si>
  <si>
    <t>SolutionIT, Inc.</t>
  </si>
  <si>
    <t>Joby Aviation</t>
  </si>
  <si>
    <t>PeopleCom</t>
  </si>
  <si>
    <t>The Drive Media, Inc.</t>
  </si>
  <si>
    <t>Maxiom</t>
  </si>
  <si>
    <t>JCD Staffing</t>
  </si>
  <si>
    <t>Radiant Digital</t>
  </si>
  <si>
    <t>Homology Medicines, Inc.</t>
  </si>
  <si>
    <t>Descript</t>
  </si>
  <si>
    <t>IntelliPro Group Inc.</t>
  </si>
  <si>
    <t>Better Hire</t>
  </si>
  <si>
    <t>Advanced Bio-Logic Solutions Corp</t>
  </si>
  <si>
    <t>Alaka`ina Foundation Family of Companies</t>
  </si>
  <si>
    <t>Kognetics</t>
  </si>
  <si>
    <t>Solving IT International Inc</t>
  </si>
  <si>
    <t>Voice</t>
  </si>
  <si>
    <t>Advance Sourcing Concepts</t>
  </si>
  <si>
    <t>Shimento, Inc.</t>
  </si>
  <si>
    <t>Cenlar</t>
  </si>
  <si>
    <t xml:space="preserve">Conclusion </t>
  </si>
  <si>
    <t xml:space="preserve">Average  Salary </t>
  </si>
  <si>
    <t xml:space="preserve">Min Salary </t>
  </si>
  <si>
    <t xml:space="preserve">Max Salary </t>
  </si>
  <si>
    <t>Average Salary in total</t>
  </si>
  <si>
    <t>Average of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</si>
</sst>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 #,##0.00"/>
    <numFmt numFmtId="165" formatCode="[$$-409]#,##0.0_ ;\-[$$-409]#,##0.0\ "/>
    <numFmt numFmtId="166" formatCode="[$$-409]#,##0.00"/>
  </numFmts>
  <fonts count="24" x14ac:knownFonts="1">
    <font>
      <sz val="11"/>
      <color theme="1"/>
      <name val="Tw Cen MT"/>
      <family val="2"/>
      <scheme val="minor"/>
    </font>
    <font>
      <sz val="11"/>
      <color indexed="8"/>
      <name val="Calibri"/>
      <family val="2"/>
    </font>
    <font>
      <b/>
      <sz val="15"/>
      <color indexed="54"/>
      <name val="Calibri"/>
      <family val="2"/>
    </font>
    <font>
      <b/>
      <sz val="11"/>
      <color indexed="54"/>
      <name val="Calibri"/>
      <family val="2"/>
    </font>
    <font>
      <sz val="11"/>
      <color indexed="52"/>
      <name val="Calibri"/>
      <family val="2"/>
    </font>
    <font>
      <sz val="18"/>
      <color indexed="54"/>
      <name val="Calibri Light"/>
      <family val="2"/>
    </font>
    <font>
      <b/>
      <u/>
      <sz val="18"/>
      <color indexed="8"/>
      <name val="Calibri"/>
      <family val="2"/>
    </font>
    <font>
      <sz val="11"/>
      <color theme="1"/>
      <name val="Tw Cen MT"/>
      <family val="2"/>
      <scheme val="minor"/>
    </font>
    <font>
      <sz val="11"/>
      <color theme="0"/>
      <name val="Tw Cen MT"/>
      <family val="2"/>
      <scheme val="minor"/>
    </font>
    <font>
      <sz val="11"/>
      <color rgb="FF9C0006"/>
      <name val="Tw Cen MT"/>
      <family val="2"/>
      <scheme val="minor"/>
    </font>
    <font>
      <b/>
      <sz val="11"/>
      <color indexed="52"/>
      <name val="Tw Cen MT"/>
      <family val="2"/>
      <scheme val="minor"/>
    </font>
    <font>
      <b/>
      <sz val="11"/>
      <color theme="0"/>
      <name val="Tw Cen MT"/>
      <family val="2"/>
      <scheme val="minor"/>
    </font>
    <font>
      <i/>
      <sz val="11"/>
      <color rgb="FF7F7F7F"/>
      <name val="Tw Cen MT"/>
      <family val="2"/>
      <scheme val="minor"/>
    </font>
    <font>
      <sz val="11"/>
      <color rgb="FF006100"/>
      <name val="Tw Cen MT"/>
      <family val="2"/>
      <scheme val="minor"/>
    </font>
    <font>
      <b/>
      <sz val="13"/>
      <color indexed="54"/>
      <name val="Tw Cen MT"/>
      <family val="2"/>
      <scheme val="minor"/>
    </font>
    <font>
      <sz val="11"/>
      <color rgb="FF3F3F76"/>
      <name val="Tw Cen MT"/>
      <family val="2"/>
      <scheme val="minor"/>
    </font>
    <font>
      <sz val="11"/>
      <color rgb="FF9C5700"/>
      <name val="Tw Cen MT"/>
      <family val="2"/>
      <scheme val="minor"/>
    </font>
    <font>
      <b/>
      <sz val="11"/>
      <color rgb="FF3F3F3F"/>
      <name val="Tw Cen MT"/>
      <family val="2"/>
      <scheme val="minor"/>
    </font>
    <font>
      <b/>
      <sz val="11"/>
      <color theme="1"/>
      <name val="Tw Cen MT"/>
      <family val="2"/>
      <scheme val="minor"/>
    </font>
    <font>
      <sz val="11"/>
      <color rgb="FFFF0000"/>
      <name val="Tw Cen MT"/>
      <family val="2"/>
      <scheme val="minor"/>
    </font>
    <font>
      <b/>
      <sz val="24"/>
      <color rgb="FF595959"/>
      <name val="Tw Cen MT"/>
      <family val="2"/>
      <scheme val="minor"/>
    </font>
    <font>
      <sz val="24"/>
      <color theme="1"/>
      <name val="Tw Cen MT"/>
      <family val="2"/>
      <scheme val="minor"/>
    </font>
    <font>
      <sz val="20"/>
      <color theme="1"/>
      <name val="Tw Cen MT"/>
      <family val="2"/>
      <scheme val="minor"/>
    </font>
    <font>
      <b/>
      <u/>
      <sz val="20"/>
      <color theme="1"/>
      <name val="Tw Cen MT"/>
      <family val="2"/>
      <scheme val="minor"/>
    </font>
  </fonts>
  <fills count="29">
    <fill>
      <patternFill patternType="none"/>
    </fill>
    <fill>
      <patternFill patternType="gray125"/>
    </fill>
    <fill>
      <patternFill patternType="solid">
        <fgColor indexed="31"/>
      </patternFill>
    </fill>
    <fill>
      <patternFill patternType="solid">
        <fgColor indexed="22"/>
      </patternFill>
    </fill>
    <fill>
      <patternFill patternType="solid">
        <fgColor indexed="9"/>
      </patternFill>
    </fill>
    <fill>
      <patternFill patternType="solid">
        <fgColor indexed="27"/>
      </patternFill>
    </fill>
    <fill>
      <patternFill patternType="solid">
        <fgColor indexed="42"/>
      </patternFill>
    </fill>
    <fill>
      <patternFill patternType="solid">
        <fgColor indexed="43"/>
      </patternFill>
    </fill>
    <fill>
      <patternFill patternType="solid">
        <fgColor indexed="49"/>
      </patternFill>
    </fill>
    <fill>
      <patternFill patternType="solid">
        <fgColor indexed="57"/>
      </patternFill>
    </fill>
    <fill>
      <patternFill patternType="solid">
        <fgColor indexed="62"/>
      </patternFill>
    </fill>
    <fill>
      <patternFill patternType="solid">
        <fgColor indexed="53"/>
      </patternFill>
    </fill>
    <fill>
      <patternFill patternType="solid">
        <fgColor indexed="51"/>
      </patternFill>
    </fill>
    <fill>
      <patternFill patternType="solid">
        <fgColor indexed="45"/>
      </patternFill>
    </fill>
    <fill>
      <patternFill patternType="solid">
        <fgColor theme="7" tint="0.79998168889431442"/>
        <bgColor indexed="65"/>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6"/>
      </patternFill>
    </fill>
    <fill>
      <patternFill patternType="solid">
        <fgColor theme="8"/>
      </patternFill>
    </fill>
    <fill>
      <patternFill patternType="solid">
        <fgColor rgb="FFA5A5A5"/>
      </patternFill>
    </fill>
    <fill>
      <patternFill patternType="solid">
        <fgColor rgb="FFFFEB9C"/>
      </patternFill>
    </fill>
    <fill>
      <patternFill patternType="solid">
        <fgColor rgb="FFFFFFCC"/>
      </patternFill>
    </fill>
    <fill>
      <patternFill patternType="solid">
        <fgColor rgb="FFFFFF00"/>
        <bgColor indexed="64"/>
      </patternFill>
    </fill>
    <fill>
      <patternFill patternType="solid">
        <fgColor theme="4" tint="0.39997558519241921"/>
        <bgColor indexed="64"/>
      </patternFill>
    </fill>
    <fill>
      <patternFill patternType="solid">
        <fgColor theme="4" tint="0.79998168889431442"/>
        <bgColor indexed="64"/>
      </patternFill>
    </fill>
  </fills>
  <borders count="16">
    <border>
      <left/>
      <right/>
      <top/>
      <bottom/>
      <diagonal/>
    </border>
    <border>
      <left/>
      <right/>
      <top/>
      <bottom style="thick">
        <color indexed="62"/>
      </bottom>
      <diagonal/>
    </border>
    <border>
      <left/>
      <right/>
      <top/>
      <bottom style="medium">
        <color indexed="49"/>
      </bottom>
      <diagonal/>
    </border>
    <border>
      <left/>
      <right/>
      <top/>
      <bottom style="double">
        <color indexed="52"/>
      </bottom>
      <diagonal/>
    </border>
    <border>
      <left/>
      <right/>
      <top style="thin">
        <color indexed="62"/>
      </top>
      <bottom style="double">
        <color indexed="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bottom/>
      <diagonal/>
    </border>
    <border>
      <left style="thin">
        <color rgb="FF999999"/>
      </left>
      <right style="thin">
        <color rgb="FF999999"/>
      </right>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s>
  <cellStyleXfs count="43">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15"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21" borderId="0" applyNumberFormat="0" applyBorder="0" applyAlignment="0" applyProtection="0"/>
    <xf numFmtId="0" fontId="8" fillId="12" borderId="0" applyNumberFormat="0" applyBorder="0" applyAlignment="0" applyProtection="0"/>
    <xf numFmtId="0" fontId="8" fillId="22" borderId="0" applyNumberFormat="0" applyBorder="0" applyAlignment="0" applyProtection="0"/>
    <xf numFmtId="0" fontId="8" fillId="9" borderId="0" applyNumberFormat="0" applyBorder="0" applyAlignment="0" applyProtection="0"/>
    <xf numFmtId="0" fontId="9" fillId="13" borderId="0" applyNumberFormat="0" applyBorder="0" applyAlignment="0" applyProtection="0"/>
    <xf numFmtId="0" fontId="10" fillId="3" borderId="5" applyNumberFormat="0" applyAlignment="0" applyProtection="0"/>
    <xf numFmtId="0" fontId="11" fillId="23" borderId="6" applyNumberFormat="0" applyAlignment="0" applyProtection="0"/>
    <xf numFmtId="0" fontId="12" fillId="0" borderId="0" applyNumberFormat="0" applyFill="0" applyBorder="0" applyAlignment="0" applyProtection="0"/>
    <xf numFmtId="0" fontId="13" fillId="6" borderId="0" applyNumberFormat="0" applyBorder="0" applyAlignment="0" applyProtection="0"/>
    <xf numFmtId="0" fontId="2" fillId="0" borderId="1" applyNumberFormat="0" applyFill="0" applyAlignment="0" applyProtection="0"/>
    <xf numFmtId="0" fontId="14" fillId="0" borderId="7" applyNumberFormat="0" applyFill="0" applyAlignment="0" applyProtection="0"/>
    <xf numFmtId="0" fontId="3" fillId="0" borderId="2" applyNumberFormat="0" applyFill="0" applyAlignment="0" applyProtection="0"/>
    <xf numFmtId="0" fontId="3" fillId="0" borderId="0" applyNumberFormat="0" applyFill="0" applyBorder="0" applyAlignment="0" applyProtection="0"/>
    <xf numFmtId="0" fontId="15" fillId="3" borderId="5" applyNumberFormat="0" applyAlignment="0" applyProtection="0"/>
    <xf numFmtId="0" fontId="4" fillId="0" borderId="3" applyNumberFormat="0" applyFill="0" applyAlignment="0" applyProtection="0"/>
    <xf numFmtId="0" fontId="16" fillId="24" borderId="0" applyNumberFormat="0" applyBorder="0" applyAlignment="0" applyProtection="0"/>
    <xf numFmtId="0" fontId="1" fillId="25" borderId="8" applyNumberFormat="0" applyFont="0" applyAlignment="0" applyProtection="0"/>
    <xf numFmtId="0" fontId="17" fillId="3" borderId="9" applyNumberFormat="0" applyAlignment="0" applyProtection="0"/>
    <xf numFmtId="0" fontId="5" fillId="0" borderId="0" applyNumberFormat="0" applyFill="0" applyBorder="0" applyAlignment="0" applyProtection="0"/>
    <xf numFmtId="0" fontId="18" fillId="0" borderId="4" applyNumberFormat="0" applyFill="0" applyAlignment="0" applyProtection="0"/>
    <xf numFmtId="0" fontId="19" fillId="0" borderId="0" applyNumberFormat="0" applyFill="0" applyBorder="0" applyAlignment="0" applyProtection="0"/>
    <xf numFmtId="9" fontId="7" fillId="0" borderId="0" applyFont="0" applyFill="0" applyBorder="0" applyAlignment="0" applyProtection="0"/>
  </cellStyleXfs>
  <cellXfs count="40">
    <xf numFmtId="0" fontId="0" fillId="0" borderId="0" xfId="0"/>
    <xf numFmtId="0" fontId="0" fillId="0" borderId="0" xfId="0" applyAlignment="1">
      <alignment wrapText="1"/>
    </xf>
    <xf numFmtId="17" fontId="0" fillId="0" borderId="0" xfId="0" applyNumberFormat="1"/>
    <xf numFmtId="0" fontId="6" fillId="0" borderId="0" xfId="0" applyFont="1"/>
    <xf numFmtId="0" fontId="0" fillId="0" borderId="10" xfId="0" pivotButton="1" applyBorder="1"/>
    <xf numFmtId="0" fontId="0" fillId="0" borderId="11" xfId="0" applyBorder="1"/>
    <xf numFmtId="0" fontId="0" fillId="0" borderId="10" xfId="0" applyBorder="1"/>
    <xf numFmtId="0" fontId="0" fillId="0" borderId="12" xfId="0" applyBorder="1"/>
    <xf numFmtId="0" fontId="0" fillId="0" borderId="14" xfId="0" applyBorder="1"/>
    <xf numFmtId="0" fontId="0" fillId="0" borderId="15" xfId="0" applyBorder="1"/>
    <xf numFmtId="0" fontId="0" fillId="0" borderId="15" xfId="0" pivotButton="1" applyBorder="1"/>
    <xf numFmtId="0" fontId="0" fillId="0" borderId="0" xfId="0" pivotButton="1"/>
    <xf numFmtId="0" fontId="0" fillId="0" borderId="0" xfId="0" applyAlignment="1">
      <alignment horizontal="left"/>
    </xf>
    <xf numFmtId="1" fontId="0" fillId="0" borderId="0" xfId="0" applyNumberFormat="1"/>
    <xf numFmtId="165" fontId="0" fillId="0" borderId="10" xfId="0" pivotButton="1" applyNumberFormat="1" applyBorder="1"/>
    <xf numFmtId="166" fontId="0" fillId="0" borderId="0" xfId="0" applyNumberFormat="1"/>
    <xf numFmtId="164" fontId="0" fillId="0" borderId="0" xfId="42" applyNumberFormat="1" applyFont="1"/>
    <xf numFmtId="166" fontId="0" fillId="0" borderId="0" xfId="42" applyNumberFormat="1" applyFont="1"/>
    <xf numFmtId="1" fontId="0" fillId="26" borderId="0" xfId="0" applyNumberFormat="1" applyFill="1"/>
    <xf numFmtId="0" fontId="0" fillId="26" borderId="0" xfId="0" applyFill="1" applyAlignment="1">
      <alignment horizontal="left"/>
    </xf>
    <xf numFmtId="164" fontId="0" fillId="0" borderId="0" xfId="42" applyNumberFormat="1" applyFont="1" applyFill="1"/>
    <xf numFmtId="0" fontId="0" fillId="27" borderId="10" xfId="0" applyFill="1" applyBorder="1"/>
    <xf numFmtId="0" fontId="0" fillId="28" borderId="10" xfId="0" applyFill="1" applyBorder="1"/>
    <xf numFmtId="0" fontId="0" fillId="28" borderId="11" xfId="0" applyFill="1" applyBorder="1"/>
    <xf numFmtId="0" fontId="0" fillId="27" borderId="14" xfId="0" applyFill="1" applyBorder="1"/>
    <xf numFmtId="0" fontId="0" fillId="27" borderId="15" xfId="0" applyFill="1" applyBorder="1"/>
    <xf numFmtId="0" fontId="0" fillId="27" borderId="11" xfId="0" applyFill="1" applyBorder="1"/>
    <xf numFmtId="0" fontId="0" fillId="28" borderId="12" xfId="0" applyFill="1" applyBorder="1"/>
    <xf numFmtId="0" fontId="0" fillId="28" borderId="13" xfId="0" applyFill="1" applyBorder="1"/>
    <xf numFmtId="0" fontId="20" fillId="0" borderId="0" xfId="0" applyFont="1" applyAlignment="1">
      <alignment horizontal="center" vertical="center" readingOrder="1"/>
    </xf>
    <xf numFmtId="0" fontId="0" fillId="27" borderId="0" xfId="0" applyFill="1"/>
    <xf numFmtId="0" fontId="0" fillId="27" borderId="0" xfId="0" applyFill="1" applyAlignment="1">
      <alignment horizontal="left"/>
    </xf>
    <xf numFmtId="0" fontId="0" fillId="28" borderId="0" xfId="0" applyFill="1" applyAlignment="1">
      <alignment horizontal="left"/>
    </xf>
    <xf numFmtId="0" fontId="0" fillId="28" borderId="0" xfId="0" applyFill="1"/>
    <xf numFmtId="0" fontId="21" fillId="0" borderId="0" xfId="0" applyFont="1"/>
    <xf numFmtId="0" fontId="22" fillId="0" borderId="0" xfId="0" applyFont="1"/>
    <xf numFmtId="0" fontId="0" fillId="0" borderId="13" xfId="0" applyBorder="1"/>
    <xf numFmtId="0" fontId="23" fillId="0" borderId="0" xfId="0" applyFont="1"/>
    <xf numFmtId="166" fontId="0" fillId="26" borderId="0" xfId="0" applyNumberFormat="1" applyFill="1"/>
    <xf numFmtId="0" fontId="0" fillId="0" borderId="0" xfId="0" applyNumberFormat="1"/>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Percent" xfId="42" builtinId="5"/>
    <cellStyle name="Title" xfId="39" builtinId="15" customBuiltin="1"/>
    <cellStyle name="Total" xfId="40" builtinId="25" customBuiltin="1"/>
    <cellStyle name="Warning Text" xfId="41" builtinId="11" customBuiltin="1"/>
  </cellStyles>
  <dxfs count="61">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Tw Cen MT"/>
        <family val="2"/>
        <scheme val="minor"/>
      </font>
      <numFmt numFmtId="166" formatCode="[$$-409]#,##0.00"/>
    </dxf>
    <dxf>
      <numFmt numFmtId="166" formatCode="[$$-409]#,##0.00"/>
    </dxf>
    <dxf>
      <numFmt numFmtId="166" formatCode="[$$-409]#,##0.00"/>
    </dxf>
    <dxf>
      <numFmt numFmtId="166" formatCode="[$$-409]#,##0.00"/>
    </dxf>
    <dxf>
      <fill>
        <patternFill patternType="none">
          <fgColor indexed="64"/>
          <bgColor auto="1"/>
        </patternFill>
      </fill>
    </dxf>
    <dxf>
      <numFmt numFmtId="166" formatCode="[$$-409]#,##0.00"/>
    </dxf>
    <dxf>
      <font>
        <b val="0"/>
        <i val="0"/>
        <strike val="0"/>
        <condense val="0"/>
        <extend val="0"/>
        <outline val="0"/>
        <shadow val="0"/>
        <u val="none"/>
        <vertAlign val="baseline"/>
        <sz val="11"/>
        <color theme="1"/>
        <name val="Tw Cen MT"/>
        <family val="2"/>
        <scheme val="minor"/>
      </font>
      <numFmt numFmtId="166" formatCode="[$$-409]#,##0.00"/>
    </dxf>
    <dxf>
      <numFmt numFmtId="166" formatCode="[$$-409]#,##0.00"/>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79998168889431442"/>
        </patternFill>
      </fill>
    </dxf>
    <dxf>
      <fill>
        <patternFill patternType="solid">
          <bgColor theme="4" tint="0.79998168889431442"/>
        </patternFill>
      </fill>
    </dxf>
    <dxf>
      <fill>
        <patternFill>
          <bgColor theme="4" tint="0.79998168889431442"/>
        </patternFill>
      </fill>
    </dxf>
    <dxf>
      <fill>
        <patternFill>
          <bgColor theme="4" tint="0.79998168889431442"/>
        </patternFill>
      </fill>
    </dxf>
    <dxf>
      <fill>
        <patternFill>
          <bgColor theme="4" tint="0.39997558519241921"/>
        </patternFill>
      </fill>
    </dxf>
    <dxf>
      <fill>
        <patternFill patternType="solid">
          <bgColor theme="3" tint="0.79998168889431442"/>
        </patternFill>
      </fill>
    </dxf>
    <dxf>
      <fill>
        <patternFill patternType="solid">
          <bgColor theme="3" tint="0.79998168889431442"/>
        </patternFill>
      </fill>
    </dxf>
    <dxf>
      <fill>
        <patternFill patternType="solid">
          <bgColor theme="4" tint="0.39997558519241921"/>
        </patternFill>
      </fill>
    </dxf>
    <dxf>
      <fill>
        <patternFill patternType="solid">
          <bgColor theme="4" tint="0.39997558519241921"/>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bgColor theme="4" tint="0.39997558519241921"/>
        </patternFill>
      </fill>
    </dxf>
    <dxf>
      <fill>
        <patternFill>
          <bgColor theme="4" tint="0.39997558519241921"/>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39997558519241921"/>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rgb="FFFFFF00"/>
        </patternFill>
      </fill>
    </dxf>
    <dxf>
      <fill>
        <patternFill patternType="solid">
          <bgColor rgb="FFFFFF00"/>
        </patternFill>
      </fill>
    </dxf>
    <dxf>
      <numFmt numFmtId="165" formatCode="[$$-409]#,##0.0_ ;\-[$$-409]#,##0.0\ "/>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8.xml"/><Relationship Id="rId3" Type="http://schemas.openxmlformats.org/officeDocument/2006/relationships/worksheet" Target="worksheets/sheet3.xml"/><Relationship Id="rId21" Type="http://schemas.openxmlformats.org/officeDocument/2006/relationships/pivotCacheDefinition" Target="pivotCache/pivotCacheDefinition3.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7.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1.xml"/><Relationship Id="rId30" Type="http://schemas.microsoft.com/office/2007/relationships/slicerCache" Target="slicerCaches/slicerCache4.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[JobsDataset.xlsx]C(statebyjob)!PivotTable2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pivotFmt>
      <c:pivotFmt>
        <c:idx val="156"/>
        <c:spPr>
          <a:solidFill>
            <a:schemeClr val="accent1"/>
          </a:solidFill>
          <a:ln w="19050">
            <a:solidFill>
              <a:schemeClr val="lt1"/>
            </a:solidFill>
          </a:ln>
          <a:effectLst/>
        </c:spPr>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pivotFmt>
      <c:pivotFmt>
        <c:idx val="161"/>
        <c:spPr>
          <a:solidFill>
            <a:schemeClr val="accent1"/>
          </a:solidFill>
          <a:ln w="19050">
            <a:solidFill>
              <a:schemeClr val="lt1"/>
            </a:solidFill>
          </a:ln>
          <a:effectLst/>
        </c:spPr>
      </c:pivotFmt>
      <c:pivotFmt>
        <c:idx val="162"/>
        <c:spPr>
          <a:solidFill>
            <a:schemeClr val="accent1"/>
          </a:solidFill>
          <a:ln w="19050">
            <a:solidFill>
              <a:schemeClr val="lt1"/>
            </a:solidFill>
          </a:ln>
          <a:effectLst/>
        </c:spPr>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1"/>
          </a:solidFill>
          <a:ln w="19050">
            <a:solidFill>
              <a:schemeClr val="lt1"/>
            </a:solidFill>
          </a:ln>
          <a:effectLst/>
        </c:spPr>
      </c:pivotFmt>
      <c:pivotFmt>
        <c:idx val="166"/>
        <c:spPr>
          <a:solidFill>
            <a:schemeClr val="accent1"/>
          </a:solidFill>
          <a:ln w="19050">
            <a:solidFill>
              <a:schemeClr val="lt1"/>
            </a:solidFill>
          </a:ln>
          <a:effectLst/>
        </c:spPr>
      </c:pivotFmt>
      <c:pivotFmt>
        <c:idx val="167"/>
        <c:spPr>
          <a:solidFill>
            <a:schemeClr val="accent1"/>
          </a:solidFill>
          <a:ln w="19050">
            <a:solidFill>
              <a:schemeClr val="lt1"/>
            </a:solidFill>
          </a:ln>
          <a:effectLst/>
        </c:spPr>
      </c:pivotFmt>
      <c:pivotFmt>
        <c:idx val="168"/>
        <c:spPr>
          <a:solidFill>
            <a:schemeClr val="accent1"/>
          </a:solidFill>
          <a:ln w="19050">
            <a:solidFill>
              <a:schemeClr val="lt1"/>
            </a:solidFill>
          </a:ln>
          <a:effectLst/>
        </c:spPr>
      </c:pivotFmt>
      <c:pivotFmt>
        <c:idx val="169"/>
        <c:spPr>
          <a:solidFill>
            <a:schemeClr val="accent1"/>
          </a:solidFill>
          <a:ln w="19050">
            <a:solidFill>
              <a:schemeClr val="lt1"/>
            </a:solidFill>
          </a:ln>
          <a:effectLst/>
        </c:spPr>
      </c:pivotFmt>
      <c:pivotFmt>
        <c:idx val="170"/>
        <c:spPr>
          <a:solidFill>
            <a:schemeClr val="accent1"/>
          </a:solidFill>
          <a:ln w="19050">
            <a:solidFill>
              <a:schemeClr val="lt1"/>
            </a:solidFill>
          </a:ln>
          <a:effectLst/>
        </c:spPr>
      </c:pivotFmt>
      <c:pivotFmt>
        <c:idx val="171"/>
        <c:spPr>
          <a:solidFill>
            <a:schemeClr val="accent1"/>
          </a:solidFill>
          <a:ln w="19050">
            <a:solidFill>
              <a:schemeClr val="lt1"/>
            </a:solidFill>
          </a:ln>
          <a:effectLst/>
        </c:spPr>
      </c:pivotFmt>
      <c:pivotFmt>
        <c:idx val="172"/>
        <c:spPr>
          <a:solidFill>
            <a:schemeClr val="accent1"/>
          </a:solidFill>
          <a:ln w="19050">
            <a:solidFill>
              <a:schemeClr val="lt1"/>
            </a:solidFill>
          </a:ln>
          <a:effectLst/>
        </c:spPr>
      </c:pivotFmt>
      <c:pivotFmt>
        <c:idx val="173"/>
        <c:spPr>
          <a:solidFill>
            <a:schemeClr val="accent1"/>
          </a:solidFill>
          <a:ln w="19050">
            <a:solidFill>
              <a:schemeClr val="lt1"/>
            </a:solidFill>
          </a:ln>
          <a:effectLst/>
        </c:spPr>
      </c:pivotFmt>
    </c:pivotFmts>
    <c:plotArea>
      <c:layout/>
      <c:pieChart>
        <c:varyColors val="1"/>
        <c:ser>
          <c:idx val="0"/>
          <c:order val="0"/>
          <c:tx>
            <c:strRef>
              <c:f>'C(statebyjob)'!$B$3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BDE-4A13-85EF-7D5E5CE24FA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BDE-4A13-85EF-7D5E5CE24FA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DE7-41B4-BF89-7CED6F0F2CB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DE7-41B4-BF89-7CED6F0F2CB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DE7-41B4-BF89-7CED6F0F2CB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DE7-41B4-BF89-7CED6F0F2CB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DE7-41B4-BF89-7CED6F0F2CB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4DE7-41B4-BF89-7CED6F0F2CB0}"/>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4DE7-41B4-BF89-7CED6F0F2CB0}"/>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4DE7-41B4-BF89-7CED6F0F2CB0}"/>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4DE7-41B4-BF89-7CED6F0F2CB0}"/>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4DE7-41B4-BF89-7CED6F0F2CB0}"/>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4DE7-41B4-BF89-7CED6F0F2CB0}"/>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4DE7-41B4-BF89-7CED6F0F2CB0}"/>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4DE7-41B4-BF89-7CED6F0F2CB0}"/>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4DE7-41B4-BF89-7CED6F0F2CB0}"/>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4DE7-41B4-BF89-7CED6F0F2CB0}"/>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4DE7-41B4-BF89-7CED6F0F2CB0}"/>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4DE7-41B4-BF89-7CED6F0F2CB0}"/>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4DE7-41B4-BF89-7CED6F0F2CB0}"/>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F4DC-4041-8982-808B0747B71B}"/>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F4DC-4041-8982-808B0747B71B}"/>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F4DC-4041-8982-808B0747B71B}"/>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F4DC-4041-8982-808B0747B71B}"/>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F4DC-4041-8982-808B0747B71B}"/>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F4DC-4041-8982-808B0747B71B}"/>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F4DC-4041-8982-808B0747B71B}"/>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F4DC-4041-8982-808B0747B71B}"/>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F4DC-4041-8982-808B0747B71B}"/>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F4DC-4041-8982-808B0747B71B}"/>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F4DC-4041-8982-808B0747B71B}"/>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F4DC-4041-8982-808B0747B71B}"/>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F4DC-4041-8982-808B0747B71B}"/>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F4DC-4041-8982-808B0747B71B}"/>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F4DC-4041-8982-808B0747B71B}"/>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F4DC-4041-8982-808B0747B71B}"/>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F4DC-4041-8982-808B0747B71B}"/>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F4DC-4041-8982-808B0747B71B}"/>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F4DC-4041-8982-808B0747B71B}"/>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F4DC-4041-8982-808B0747B71B}"/>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F4DC-4041-8982-808B0747B71B}"/>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F4DC-4041-8982-808B0747B71B}"/>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F4DC-4041-8982-808B0747B71B}"/>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F4DC-4041-8982-808B0747B71B}"/>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F4DC-4041-8982-808B0747B71B}"/>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F4DC-4041-8982-808B0747B71B}"/>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F4DC-4041-8982-808B0747B71B}"/>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F4DC-4041-8982-808B0747B71B}"/>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F4DC-4041-8982-808B0747B71B}"/>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F4DC-4041-8982-808B0747B71B}"/>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F4DC-4041-8982-808B0747B71B}"/>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F4DC-4041-8982-808B0747B71B}"/>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F4DC-4041-8982-808B0747B71B}"/>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F4DC-4041-8982-808B0747B71B}"/>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F4DC-4041-8982-808B0747B71B}"/>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F4DC-4041-8982-808B0747B71B}"/>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F4DC-4041-8982-808B0747B71B}"/>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F4DC-4041-8982-808B0747B71B}"/>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F4DC-4041-8982-808B0747B71B}"/>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F4DC-4041-8982-808B0747B71B}"/>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F4DC-4041-8982-808B0747B71B}"/>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F4DC-4041-8982-808B0747B71B}"/>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F4DC-4041-8982-808B0747B71B}"/>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F4DC-4041-8982-808B0747B71B}"/>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F4DC-4041-8982-808B0747B71B}"/>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F4DC-4041-8982-808B0747B71B}"/>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5-F4DC-4041-8982-808B0747B71B}"/>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7-F4DC-4041-8982-808B0747B71B}"/>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9-F4DC-4041-8982-808B0747B71B}"/>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B-F4DC-4041-8982-808B0747B71B}"/>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D-F4DC-4041-8982-808B0747B71B}"/>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F-F4DC-4041-8982-808B0747B71B}"/>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1-F4DC-4041-8982-808B0747B71B}"/>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3-F4DC-4041-8982-808B0747B71B}"/>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5-F4DC-4041-8982-808B0747B71B}"/>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7-F4DC-4041-8982-808B0747B71B}"/>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9-F4DC-4041-8982-808B0747B71B}"/>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B-F4DC-4041-8982-808B0747B71B}"/>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9D-F4DC-4041-8982-808B0747B71B}"/>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9F-F4DC-4041-8982-808B0747B71B}"/>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A1-F4DC-4041-8982-808B0747B71B}"/>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A3-F4DC-4041-8982-808B0747B71B}"/>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A5-F4DC-4041-8982-808B0747B71B}"/>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A7-F4DC-4041-8982-808B0747B71B}"/>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A9-F4DC-4041-8982-808B0747B71B}"/>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AB-F4DC-4041-8982-808B0747B71B}"/>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AD-F4DC-4041-8982-808B0747B71B}"/>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AF-F4DC-4041-8982-808B0747B71B}"/>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B1-F4DC-4041-8982-808B0747B71B}"/>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B3-F4DC-4041-8982-808B0747B71B}"/>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B5-F4DC-4041-8982-808B0747B71B}"/>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B7-F4DC-4041-8982-808B0747B71B}"/>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B9-F4DC-4041-8982-808B0747B71B}"/>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BB-F4DC-4041-8982-808B0747B71B}"/>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BD-F4DC-4041-8982-808B0747B71B}"/>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BF-F4DC-4041-8982-808B0747B71B}"/>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C1-F4DC-4041-8982-808B0747B71B}"/>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C3-F4DC-4041-8982-808B0747B71B}"/>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C5-F4DC-4041-8982-808B0747B71B}"/>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C7-F4DC-4041-8982-808B0747B71B}"/>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C9-F4DC-4041-8982-808B0747B71B}"/>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CB-F4DC-4041-8982-808B0747B71B}"/>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CD-F4DC-4041-8982-808B0747B71B}"/>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CF-F4DC-4041-8982-808B0747B71B}"/>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D1-F4DC-4041-8982-808B0747B71B}"/>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D3-F4DC-4041-8982-808B0747B71B}"/>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D5-F4DC-4041-8982-808B0747B71B}"/>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D7-F4DC-4041-8982-808B0747B71B}"/>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0D9-F4DC-4041-8982-808B0747B71B}"/>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0DB-F4DC-4041-8982-808B0747B71B}"/>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0DD-F4DC-4041-8982-808B0747B71B}"/>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0DF-F4DC-4041-8982-808B0747B71B}"/>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0E1-F4DC-4041-8982-808B0747B71B}"/>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0E3-F4DC-4041-8982-808B0747B71B}"/>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E5-F4DC-4041-8982-808B0747B71B}"/>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E7-F4DC-4041-8982-808B0747B71B}"/>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E9-F4DC-4041-8982-808B0747B71B}"/>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EB-F4DC-4041-8982-808B0747B71B}"/>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ED-F4DC-4041-8982-808B0747B71B}"/>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EF-F4DC-4041-8982-808B0747B71B}"/>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F1-F4DC-4041-8982-808B0747B71B}"/>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F3-F4DC-4041-8982-808B0747B71B}"/>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F5-F4DC-4041-8982-808B0747B71B}"/>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F7-F4DC-4041-8982-808B0747B71B}"/>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F9-F4DC-4041-8982-808B0747B71B}"/>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FB-F4DC-4041-8982-808B0747B71B}"/>
              </c:ext>
            </c:extLst>
          </c:dPt>
          <c:dPt>
            <c:idx val="12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FD-F4DC-4041-8982-808B0747B71B}"/>
              </c:ext>
            </c:extLst>
          </c:dPt>
          <c:dPt>
            <c:idx val="12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FF-F4DC-4041-8982-808B0747B71B}"/>
              </c:ext>
            </c:extLst>
          </c:dPt>
          <c:dPt>
            <c:idx val="12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01-F4DC-4041-8982-808B0747B71B}"/>
              </c:ext>
            </c:extLst>
          </c:dPt>
          <c:dPt>
            <c:idx val="12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03-F4DC-4041-8982-808B0747B71B}"/>
              </c:ext>
            </c:extLst>
          </c:dPt>
          <c:dPt>
            <c:idx val="13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05-F4DC-4041-8982-808B0747B71B}"/>
              </c:ext>
            </c:extLst>
          </c:dPt>
          <c:dPt>
            <c:idx val="13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07-F4DC-4041-8982-808B0747B71B}"/>
              </c:ext>
            </c:extLst>
          </c:dPt>
          <c:dPt>
            <c:idx val="13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09-F4DC-4041-8982-808B0747B71B}"/>
              </c:ext>
            </c:extLst>
          </c:dPt>
          <c:dPt>
            <c:idx val="13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0B-F4DC-4041-8982-808B0747B71B}"/>
              </c:ext>
            </c:extLst>
          </c:dPt>
          <c:dPt>
            <c:idx val="13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0D-F4DC-4041-8982-808B0747B71B}"/>
              </c:ext>
            </c:extLst>
          </c:dPt>
          <c:dPt>
            <c:idx val="13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0F-F4DC-4041-8982-808B0747B71B}"/>
              </c:ext>
            </c:extLst>
          </c:dPt>
          <c:dPt>
            <c:idx val="13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11-F4DC-4041-8982-808B0747B71B}"/>
              </c:ext>
            </c:extLst>
          </c:dPt>
          <c:dPt>
            <c:idx val="13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13-F4DC-4041-8982-808B0747B71B}"/>
              </c:ext>
            </c:extLst>
          </c:dPt>
          <c:dPt>
            <c:idx val="13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15-F4DC-4041-8982-808B0747B71B}"/>
              </c:ext>
            </c:extLst>
          </c:dPt>
          <c:dPt>
            <c:idx val="13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17-F4DC-4041-8982-808B0747B71B}"/>
              </c:ext>
            </c:extLst>
          </c:dPt>
          <c:dPt>
            <c:idx val="14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19-F4DC-4041-8982-808B0747B71B}"/>
              </c:ext>
            </c:extLst>
          </c:dPt>
          <c:dPt>
            <c:idx val="14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1B-F4DC-4041-8982-808B0747B71B}"/>
              </c:ext>
            </c:extLst>
          </c:dPt>
          <c:dPt>
            <c:idx val="14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1D-F4DC-4041-8982-808B0747B71B}"/>
              </c:ext>
            </c:extLst>
          </c:dPt>
          <c:dPt>
            <c:idx val="14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1F-F4DC-4041-8982-808B0747B71B}"/>
              </c:ext>
            </c:extLst>
          </c:dPt>
          <c:dPt>
            <c:idx val="14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21-F4DC-4041-8982-808B0747B71B}"/>
              </c:ext>
            </c:extLst>
          </c:dPt>
          <c:dPt>
            <c:idx val="14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23-F4DC-4041-8982-808B0747B71B}"/>
              </c:ext>
            </c:extLst>
          </c:dPt>
          <c:dPt>
            <c:idx val="14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25-F4DC-4041-8982-808B0747B71B}"/>
              </c:ext>
            </c:extLst>
          </c:dPt>
          <c:dPt>
            <c:idx val="14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27-F4DC-4041-8982-808B0747B71B}"/>
              </c:ext>
            </c:extLst>
          </c:dPt>
          <c:dPt>
            <c:idx val="14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29-F4DC-4041-8982-808B0747B71B}"/>
              </c:ext>
            </c:extLst>
          </c:dPt>
          <c:dPt>
            <c:idx val="14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2B-F4DC-4041-8982-808B0747B71B}"/>
              </c:ext>
            </c:extLst>
          </c:dPt>
          <c:dPt>
            <c:idx val="15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2D-F4DC-4041-8982-808B0747B71B}"/>
              </c:ext>
            </c:extLst>
          </c:dPt>
          <c:dPt>
            <c:idx val="15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12F-F4DC-4041-8982-808B0747B71B}"/>
              </c:ext>
            </c:extLst>
          </c:dPt>
          <c:dPt>
            <c:idx val="15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31-F4DC-4041-8982-808B0747B71B}"/>
              </c:ext>
            </c:extLst>
          </c:dPt>
          <c:dPt>
            <c:idx val="15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133-F4DC-4041-8982-808B0747B71B}"/>
              </c:ext>
            </c:extLst>
          </c:dPt>
          <c:dPt>
            <c:idx val="15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35-F4DC-4041-8982-808B0747B71B}"/>
              </c:ext>
            </c:extLst>
          </c:dPt>
          <c:dPt>
            <c:idx val="15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137-F4DC-4041-8982-808B0747B71B}"/>
              </c:ext>
            </c:extLst>
          </c:dPt>
          <c:dPt>
            <c:idx val="15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39-F4DC-4041-8982-808B0747B71B}"/>
              </c:ext>
            </c:extLst>
          </c:dPt>
          <c:dPt>
            <c:idx val="15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13B-F4DC-4041-8982-808B0747B71B}"/>
              </c:ext>
            </c:extLst>
          </c:dPt>
          <c:dPt>
            <c:idx val="15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3D-F4DC-4041-8982-808B0747B71B}"/>
              </c:ext>
            </c:extLst>
          </c:dPt>
          <c:dPt>
            <c:idx val="15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3F-F4DC-4041-8982-808B0747B71B}"/>
              </c:ext>
            </c:extLst>
          </c:dPt>
          <c:dPt>
            <c:idx val="16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41-F4DC-4041-8982-808B0747B71B}"/>
              </c:ext>
            </c:extLst>
          </c:dPt>
          <c:dPt>
            <c:idx val="16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43-F4DC-4041-8982-808B0747B71B}"/>
              </c:ext>
            </c:extLst>
          </c:dPt>
          <c:dPt>
            <c:idx val="162"/>
            <c:bubble3D val="0"/>
            <c:spPr>
              <a:solidFill>
                <a:schemeClr val="accent1"/>
              </a:solidFill>
              <a:ln w="19050">
                <a:solidFill>
                  <a:schemeClr val="lt1"/>
                </a:solidFill>
              </a:ln>
              <a:effectLst/>
            </c:spPr>
            <c:extLst>
              <c:ext xmlns:c16="http://schemas.microsoft.com/office/drawing/2014/chart" uri="{C3380CC4-5D6E-409C-BE32-E72D297353CC}">
                <c16:uniqueId val="{00000145-F4DC-4041-8982-808B0747B71B}"/>
              </c:ext>
            </c:extLst>
          </c:dPt>
          <c:dPt>
            <c:idx val="163"/>
            <c:bubble3D val="0"/>
            <c:spPr>
              <a:solidFill>
                <a:schemeClr val="accent2"/>
              </a:solidFill>
              <a:ln w="19050">
                <a:solidFill>
                  <a:schemeClr val="lt1"/>
                </a:solidFill>
              </a:ln>
              <a:effectLst/>
            </c:spPr>
            <c:extLst>
              <c:ext xmlns:c16="http://schemas.microsoft.com/office/drawing/2014/chart" uri="{C3380CC4-5D6E-409C-BE32-E72D297353CC}">
                <c16:uniqueId val="{00000147-F4DC-4041-8982-808B0747B71B}"/>
              </c:ext>
            </c:extLst>
          </c:dPt>
          <c:dPt>
            <c:idx val="164"/>
            <c:bubble3D val="0"/>
            <c:spPr>
              <a:solidFill>
                <a:schemeClr val="accent3"/>
              </a:solidFill>
              <a:ln w="19050">
                <a:solidFill>
                  <a:schemeClr val="lt1"/>
                </a:solidFill>
              </a:ln>
              <a:effectLst/>
            </c:spPr>
            <c:extLst>
              <c:ext xmlns:c16="http://schemas.microsoft.com/office/drawing/2014/chart" uri="{C3380CC4-5D6E-409C-BE32-E72D297353CC}">
                <c16:uniqueId val="{00000149-F4DC-4041-8982-808B0747B71B}"/>
              </c:ext>
            </c:extLst>
          </c:dPt>
          <c:dPt>
            <c:idx val="165"/>
            <c:bubble3D val="0"/>
            <c:spPr>
              <a:solidFill>
                <a:schemeClr val="accent4"/>
              </a:solidFill>
              <a:ln w="19050">
                <a:solidFill>
                  <a:schemeClr val="lt1"/>
                </a:solidFill>
              </a:ln>
              <a:effectLst/>
            </c:spPr>
            <c:extLst>
              <c:ext xmlns:c16="http://schemas.microsoft.com/office/drawing/2014/chart" uri="{C3380CC4-5D6E-409C-BE32-E72D297353CC}">
                <c16:uniqueId val="{0000014B-F4DC-4041-8982-808B0747B71B}"/>
              </c:ext>
            </c:extLst>
          </c:dPt>
          <c:dPt>
            <c:idx val="166"/>
            <c:bubble3D val="0"/>
            <c:spPr>
              <a:solidFill>
                <a:schemeClr val="accent5"/>
              </a:solidFill>
              <a:ln w="19050">
                <a:solidFill>
                  <a:schemeClr val="lt1"/>
                </a:solidFill>
              </a:ln>
              <a:effectLst/>
            </c:spPr>
            <c:extLst>
              <c:ext xmlns:c16="http://schemas.microsoft.com/office/drawing/2014/chart" uri="{C3380CC4-5D6E-409C-BE32-E72D297353CC}">
                <c16:uniqueId val="{0000014D-F4DC-4041-8982-808B0747B71B}"/>
              </c:ext>
            </c:extLst>
          </c:dPt>
          <c:dPt>
            <c:idx val="167"/>
            <c:bubble3D val="0"/>
            <c:spPr>
              <a:solidFill>
                <a:schemeClr val="accent6"/>
              </a:solidFill>
              <a:ln w="19050">
                <a:solidFill>
                  <a:schemeClr val="lt1"/>
                </a:solidFill>
              </a:ln>
              <a:effectLst/>
            </c:spPr>
            <c:extLst>
              <c:ext xmlns:c16="http://schemas.microsoft.com/office/drawing/2014/chart" uri="{C3380CC4-5D6E-409C-BE32-E72D297353CC}">
                <c16:uniqueId val="{0000014F-F4DC-4041-8982-808B0747B71B}"/>
              </c:ext>
            </c:extLst>
          </c:dPt>
          <c:dPt>
            <c:idx val="16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51-F4DC-4041-8982-808B0747B71B}"/>
              </c:ext>
            </c:extLst>
          </c:dPt>
          <c:dPt>
            <c:idx val="16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53-DEB8-44D2-96C2-DEF837A58585}"/>
              </c:ext>
            </c:extLst>
          </c:dPt>
          <c:dPt>
            <c:idx val="17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55-DEB8-44D2-96C2-DEF837A58585}"/>
              </c:ext>
            </c:extLst>
          </c:dPt>
          <c:dPt>
            <c:idx val="17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57-DEB8-44D2-96C2-DEF837A58585}"/>
              </c:ext>
            </c:extLst>
          </c:dPt>
          <c:cat>
            <c:strRef>
              <c:f>'C(statebyjob)'!$A$4:$A$176</c:f>
              <c:strCache>
                <c:ptCount val="172"/>
                <c:pt idx="0">
                  <c:v>Data Scientist</c:v>
                </c:pt>
                <c:pt idx="1">
                  <c:v>Data Engineer</c:v>
                </c:pt>
                <c:pt idx="2">
                  <c:v>Senior Data Scientist</c:v>
                </c:pt>
                <c:pt idx="3">
                  <c:v>Machine Learning Engineer</c:v>
                </c:pt>
                <c:pt idx="4">
                  <c:v>Data Analyst</c:v>
                </c:pt>
                <c:pt idx="5">
                  <c:v>Senior Data Analyst</c:v>
                </c:pt>
                <c:pt idx="6">
                  <c:v>Senior Data Engineer</c:v>
                </c:pt>
                <c:pt idx="7">
                  <c:v>ENGINEER - COMPUTER SCIENTIST - RESEARCH COMPUTER SCIENTIST - SIGNAL PROCESSING - SAN ANTONIO OR</c:v>
                </c:pt>
                <c:pt idx="8">
                  <c:v>Data Scientist - TS/SCI FSP or CI Required</c:v>
                </c:pt>
                <c:pt idx="9">
                  <c:v>Data Science Software Engineer</c:v>
                </c:pt>
                <c:pt idx="10">
                  <c:v>Decision Scientist</c:v>
                </c:pt>
                <c:pt idx="11">
                  <c:v>Senior Machine Learning Scientist - Bay Area, CA</c:v>
                </c:pt>
                <c:pt idx="12">
                  <c:v>Data Scientist - TS/SCI Required</c:v>
                </c:pt>
                <c:pt idx="13">
                  <c:v>Senior Data Scientist â€“ Image Analytics, Novartis AI Innovation Lab</c:v>
                </c:pt>
                <c:pt idx="14">
                  <c:v>Senior Business Intelligence Analyst</c:v>
                </c:pt>
                <c:pt idx="15">
                  <c:v>Principal Data Scientist</c:v>
                </c:pt>
                <c:pt idx="16">
                  <c:v>Data Modeler (Analytical Systems)</c:v>
                </c:pt>
                <c:pt idx="17">
                  <c:v>Lead Data Scientist</c:v>
                </c:pt>
                <c:pt idx="18">
                  <c:v>Sr. ML/Data Scientist - AI/NLP/Chatbot</c:v>
                </c:pt>
                <c:pt idx="19">
                  <c:v>AI Ops Data Scientist</c:v>
                </c:pt>
                <c:pt idx="20">
                  <c:v>Analytics - Business Assurance Data Analyst</c:v>
                </c:pt>
                <c:pt idx="21">
                  <c:v>Data Scientist - Risk</c:v>
                </c:pt>
                <c:pt idx="22">
                  <c:v>Computational Behavioral Scientist</c:v>
                </c:pt>
                <c:pt idx="23">
                  <c:v>Data Engineer (Analytics, SQL, Python, AWS)</c:v>
                </c:pt>
                <c:pt idx="24">
                  <c:v>Research Scientist - Patient-Centered Research (Remote)</c:v>
                </c:pt>
                <c:pt idx="25">
                  <c:v>Data Scientist (TS/SCI w/ Poly)</c:v>
                </c:pt>
                <c:pt idx="26">
                  <c:v>Real World Science, Data Scientist</c:v>
                </c:pt>
                <c:pt idx="27">
                  <c:v>Data Scientist - Contract</c:v>
                </c:pt>
                <c:pt idx="28">
                  <c:v>Product Data Scientist - Ads Data Science</c:v>
                </c:pt>
                <c:pt idx="29">
                  <c:v>Data Analyst - Unilever Prestige</c:v>
                </c:pt>
                <c:pt idx="30">
                  <c:v>Principal Scientist/Associate Director, Quality Control and Analytical Technologies</c:v>
                </c:pt>
                <c:pt idx="31">
                  <c:v>Applied Computer Scientist</c:v>
                </c:pt>
                <c:pt idx="32">
                  <c:v>Principal Machine Learning Scientist</c:v>
                </c:pt>
                <c:pt idx="33">
                  <c:v>Sr. Data Scientist II</c:v>
                </c:pt>
                <c:pt idx="34">
                  <c:v>Principal Data Scientist - Machine Learning</c:v>
                </c:pt>
                <c:pt idx="35">
                  <c:v>Data Scientist - Intermediate</c:v>
                </c:pt>
                <c:pt idx="36">
                  <c:v>Senior Scientist - Toxicologist - Product Integrity (Stewardship)</c:v>
                </c:pt>
                <c:pt idx="37">
                  <c:v>Sr. Data Scientist</c:v>
                </c:pt>
                <c:pt idx="38">
                  <c:v>Patient Safety- Associate Data Scientist</c:v>
                </c:pt>
                <c:pt idx="39">
                  <c:v>Senior Analyst/Data Scientist</c:v>
                </c:pt>
                <c:pt idx="40">
                  <c:v>Machine Learning Engineer/Scientist</c:v>
                </c:pt>
                <c:pt idx="41">
                  <c:v>Data &amp; Machine Learning Scientist</c:v>
                </c:pt>
                <c:pt idx="42">
                  <c:v>Senior Research Statistician- Data Scientist</c:v>
                </c:pt>
                <c:pt idx="43">
                  <c:v>Business Intelligence Analyst</c:v>
                </c:pt>
                <c:pt idx="44">
                  <c:v>VP, Data Science</c:v>
                </c:pt>
                <c:pt idx="45">
                  <c:v>Data Scientist / Applied Mathematician</c:v>
                </c:pt>
                <c:pt idx="46">
                  <c:v>IT Partner Digital Health Technology and Data Science</c:v>
                </c:pt>
                <c:pt idx="47">
                  <c:v>Weapons and Sensors Engineer/Scientist</c:v>
                </c:pt>
                <c:pt idx="48">
                  <c:v>Intelligence Data Analyst, Senior</c:v>
                </c:pt>
                <c:pt idx="49">
                  <c:v>Data Scientist - Statistics, Early Career</c:v>
                </c:pt>
                <c:pt idx="50">
                  <c:v>In-Line Inspection Data Analyst</c:v>
                </c:pt>
                <c:pt idx="51">
                  <c:v>Data Scientist - Machine Learning</c:v>
                </c:pt>
                <c:pt idx="52">
                  <c:v>Analytics Manager - Data Mart</c:v>
                </c:pt>
                <c:pt idx="53">
                  <c:v>Data Scientist - Image and Video Analytics</c:v>
                </c:pt>
                <c:pt idx="54">
                  <c:v>Senior Machine Learning Engineer</c:v>
                </c:pt>
                <c:pt idx="55">
                  <c:v>Senior Data Analyst - Finance &amp; Platform Analytics</c:v>
                </c:pt>
                <c:pt idx="56">
                  <c:v>Staff Data Scientist - Analytics</c:v>
                </c:pt>
                <c:pt idx="57">
                  <c:v>Sr Data Scientist</c:v>
                </c:pt>
                <c:pt idx="58">
                  <c:v>Senior Data Scientist - R&amp;D Oncology</c:v>
                </c:pt>
                <c:pt idx="59">
                  <c:v>Data Engineer - Kafka</c:v>
                </c:pt>
                <c:pt idx="60">
                  <c:v>Data Scientist-Human Resources</c:v>
                </c:pt>
                <c:pt idx="61">
                  <c:v>Data Analytics Engineer</c:v>
                </c:pt>
                <c:pt idx="62">
                  <c:v>Data Scientist/Machine Learning</c:v>
                </c:pt>
                <c:pt idx="63">
                  <c:v>Scientist / Group Lead, Cancer Biology</c:v>
                </c:pt>
                <c:pt idx="64">
                  <c:v>Data Scientist, Kinship - NYC/Portland</c:v>
                </c:pt>
                <c:pt idx="65">
                  <c:v>Computer Vision / Deep Learning Scientist</c:v>
                </c:pt>
                <c:pt idx="66">
                  <c:v>Data Scientist, Applied Machine Learning - Bay Area</c:v>
                </c:pt>
                <c:pt idx="67">
                  <c:v>Cloud Data Engineer (Azure)</c:v>
                </c:pt>
                <c:pt idx="68">
                  <c:v>Data Scientist(s)/Machine Learning Engineer</c:v>
                </c:pt>
                <c:pt idx="69">
                  <c:v>Associate Data Scientist</c:v>
                </c:pt>
                <c:pt idx="70">
                  <c:v>Data Scientist 3 (718)</c:v>
                </c:pt>
                <c:pt idx="71">
                  <c:v>Scientist - Machine Learning</c:v>
                </c:pt>
                <c:pt idx="72">
                  <c:v>Data Scientist / Machine Learning Expert</c:v>
                </c:pt>
                <c:pt idx="73">
                  <c:v>Health Plan Data Analyst, Sr</c:v>
                </c:pt>
                <c:pt idx="74">
                  <c:v>Experienced Data Scientist</c:v>
                </c:pt>
                <c:pt idx="75">
                  <c:v>(Sr.) Data Scientist -</c:v>
                </c:pt>
                <c:pt idx="76">
                  <c:v>Medical Lab Scientist</c:v>
                </c:pt>
                <c:pt idx="77">
                  <c:v>Sr. Research Associate/ Scientist, NGS prep &amp; Molecular Genomics</c:v>
                </c:pt>
                <c:pt idx="78">
                  <c:v>Chief Scientist</c:v>
                </c:pt>
                <c:pt idx="79">
                  <c:v>Sr. Data Analyst</c:v>
                </c:pt>
                <c:pt idx="80">
                  <c:v>Data Integration and Modeling Engineer</c:v>
                </c:pt>
                <c:pt idx="81">
                  <c:v>Sr Scientist - Extractables &amp; Leachables</c:v>
                </c:pt>
                <c:pt idx="82">
                  <c:v>Computer Scientist 1</c:v>
                </c:pt>
                <c:pt idx="83">
                  <c:v>Staff Data Scientist - Pricing</c:v>
                </c:pt>
                <c:pt idx="84">
                  <c:v>Lead Data Scientist â€“ Network Analysis and Control</c:v>
                </c:pt>
                <c:pt idx="85">
                  <c:v>Information Systems Engineering Specialist (Engineering Scientist)</c:v>
                </c:pt>
                <c:pt idx="86">
                  <c:v>Data Science Analyst</c:v>
                </c:pt>
                <c:pt idx="87">
                  <c:v>Hydrogen/Tritium Materials Scientist (Experienced)</c:v>
                </c:pt>
                <c:pt idx="88">
                  <c:v>Tableau Data Engineer 20-0117</c:v>
                </c:pt>
                <c:pt idx="89">
                  <c:v>Human Factors Scientist</c:v>
                </c:pt>
                <c:pt idx="90">
                  <c:v>Market Research Data Scientist</c:v>
                </c:pt>
                <c:pt idx="91">
                  <c:v>Senior Data &amp; Machine Learning Scientist</c:v>
                </c:pt>
                <c:pt idx="92">
                  <c:v>Computational Scientist</c:v>
                </c:pt>
                <c:pt idx="93">
                  <c:v>AI Data Scientist</c:v>
                </c:pt>
                <c:pt idx="94">
                  <c:v>Big Data Engineer</c:v>
                </c:pt>
                <c:pt idx="95">
                  <c:v>Geospatial Data Scientist</c:v>
                </c:pt>
                <c:pt idx="96">
                  <c:v>AI/ML - Machine Learning Scientist, Siri Understanding</c:v>
                </c:pt>
                <c:pt idx="97">
                  <c:v>Senior Clinical Data Scientist Programmer</c:v>
                </c:pt>
                <c:pt idx="98">
                  <c:v>Data Science Manager</c:v>
                </c:pt>
                <c:pt idx="99">
                  <c:v>Equity Data Insights Analyst - Quantitative Analyst</c:v>
                </c:pt>
                <c:pt idx="100">
                  <c:v>Principal Data &amp; Analytics Platform Engineer</c:v>
                </c:pt>
                <c:pt idx="101">
                  <c:v>Environmental Data Science</c:v>
                </c:pt>
                <c:pt idx="102">
                  <c:v>Data Engineer, Digital &amp; Comp Pathology</c:v>
                </c:pt>
                <c:pt idx="103">
                  <c:v>Enterprise Data Analyst (Enterprise Portfolio Management Office)</c:v>
                </c:pt>
                <c:pt idx="104">
                  <c:v>NGS Scientist</c:v>
                </c:pt>
                <c:pt idx="105">
                  <c:v>Sr Data Engineer (Sr BI Developer)</c:v>
                </c:pt>
                <c:pt idx="106">
                  <c:v>Data Analyst II</c:v>
                </c:pt>
                <c:pt idx="107">
                  <c:v>ELISA RESEARCH SCIENTIST (CV-15)</c:v>
                </c:pt>
                <c:pt idx="108">
                  <c:v>Manager / Lead, Data Science &amp; Analytics</c:v>
                </c:pt>
                <c:pt idx="109">
                  <c:v>E-Commerce Data Analyst</c:v>
                </c:pt>
                <c:pt idx="110">
                  <c:v>COMPUTER SCIENTIST - ENGINEER - RESEARCH COMPUTER SCIENTIST - SIGNAL PROCESSING</c:v>
                </c:pt>
                <c:pt idx="111">
                  <c:v>Diversity and Inclusion Data Analyst</c:v>
                </c:pt>
                <c:pt idx="112">
                  <c:v>Statistical Scientist</c:v>
                </c:pt>
                <c:pt idx="113">
                  <c:v>Director of Data Science</c:v>
                </c:pt>
                <c:pt idx="114">
                  <c:v>Machine Learning Engineer, Sr.</c:v>
                </c:pt>
                <c:pt idx="115">
                  <c:v>Development Scientist, Voltaren</c:v>
                </c:pt>
                <c:pt idx="116">
                  <c:v>Senior Data Scientist - Algorithms</c:v>
                </c:pt>
                <c:pt idx="117">
                  <c:v>Developer III - Data Science</c:v>
                </c:pt>
                <c:pt idx="118">
                  <c:v>Staff Scientist- Upstream PD</c:v>
                </c:pt>
                <c:pt idx="119">
                  <c:v>Sr Data Analyst</c:v>
                </c:pt>
                <c:pt idx="120">
                  <c:v>Jr. Business Data Analyst (position added 6/12/2020)</c:v>
                </c:pt>
                <c:pt idx="121">
                  <c:v>Data Solutions Engineer - Data Modeler</c:v>
                </c:pt>
                <c:pt idx="122">
                  <c:v>Data Science Manager, Payment Acceptance - USA</c:v>
                </c:pt>
                <c:pt idx="123">
                  <c:v>Scientist/Research Associate-Metabolic Engineering</c:v>
                </c:pt>
                <c:pt idx="124">
                  <c:v>Data Science Instructor</c:v>
                </c:pt>
                <c:pt idx="125">
                  <c:v>Software Engineer (Data Scientist, C,C++,Linux,Unix) - SISW - MG</c:v>
                </c:pt>
                <c:pt idx="126">
                  <c:v>Data Science All Star Program - Data Engineer Track</c:v>
                </c:pt>
                <c:pt idx="127">
                  <c:v>Data Scientist/Data Analytics Practitioner</c:v>
                </c:pt>
                <c:pt idx="128">
                  <c:v>Data Modeler</c:v>
                </c:pt>
                <c:pt idx="129">
                  <c:v>Scientist - Molecular Biology</c:v>
                </c:pt>
                <c:pt idx="130">
                  <c:v>Data Engineer, Enterprise Analytics</c:v>
                </c:pt>
                <c:pt idx="131">
                  <c:v>Software Engineer - Machine Learning &amp; Data Science (Applied Intelligence Services Team)</c:v>
                </c:pt>
                <c:pt idx="132">
                  <c:v>Data Engineer (Remote)</c:v>
                </c:pt>
                <c:pt idx="133">
                  <c:v>Scientist - Biomarker and Flow Cytometry</c:v>
                </c:pt>
                <c:pt idx="134">
                  <c:v>Operations Data Analyst</c:v>
                </c:pt>
                <c:pt idx="135">
                  <c:v>Data Scientist Technical Specialist</c:v>
                </c:pt>
                <c:pt idx="136">
                  <c:v>Data Architect</c:v>
                </c:pt>
                <c:pt idx="137">
                  <c:v>Data Scientist Machine Learning</c:v>
                </c:pt>
                <c:pt idx="138">
                  <c:v>Data Analyst/Engineer</c:v>
                </c:pt>
                <c:pt idx="139">
                  <c:v>Data Scientist- Industrial Discrete Sector Industry</c:v>
                </c:pt>
                <c:pt idx="140">
                  <c:v>Data Analyst I</c:v>
                </c:pt>
                <c:pt idx="141">
                  <c:v>Say Business Data Analyst</c:v>
                </c:pt>
                <c:pt idx="142">
                  <c:v>Manager, Field Application Scientist, Southeast</c:v>
                </c:pt>
                <c:pt idx="143">
                  <c:v>RFP Data Analyst</c:v>
                </c:pt>
                <c:pt idx="144">
                  <c:v>Machine Learning Scientist / Engineer</c:v>
                </c:pt>
                <c:pt idx="145">
                  <c:v>Research Scientist Patient Preferences (Remote)</c:v>
                </c:pt>
                <c:pt idx="146">
                  <c:v>COMPUTER SCIENTIST - ENGINEER - RESEARCH COMPUTER SCIENTIST - TRANSPORTATION TECHNOLOGY</c:v>
                </c:pt>
                <c:pt idx="147">
                  <c:v>Data Scientist (TS/SCI)</c:v>
                </c:pt>
                <c:pt idx="148">
                  <c:v>Computational Scientist, Machine Learning</c:v>
                </c:pt>
                <c:pt idx="149">
                  <c:v>Software Engineer - Data Science</c:v>
                </c:pt>
                <c:pt idx="150">
                  <c:v>Machine Learning Scientist - Bay Area, CA</c:v>
                </c:pt>
                <c:pt idx="151">
                  <c:v>Report Writer-Data Analyst</c:v>
                </c:pt>
                <c:pt idx="152">
                  <c:v>Clinical Data Analyst</c:v>
                </c:pt>
                <c:pt idx="153">
                  <c:v>Software Data Engineer</c:v>
                </c:pt>
                <c:pt idx="154">
                  <c:v>Business Intelligence Analyst I- Data Insights</c:v>
                </c:pt>
                <c:pt idx="155">
                  <c:v>Data Scientist - Statistics, Mid-Career</c:v>
                </c:pt>
                <c:pt idx="156">
                  <c:v>Business Data Analyst</c:v>
                </c:pt>
                <c:pt idx="157">
                  <c:v>Real World Evidence (RWE) Scientist</c:v>
                </c:pt>
                <c:pt idx="158">
                  <c:v>Aviation AI/ML Data Scientist</c:v>
                </c:pt>
                <c:pt idx="159">
                  <c:v>Purification Scientist</c:v>
                </c:pt>
                <c:pt idx="160">
                  <c:v>Applied Technology Researcher / Data Scientist</c:v>
                </c:pt>
                <c:pt idx="161">
                  <c:v>Production Engineer - Statistics/Data Analysis</c:v>
                </c:pt>
                <c:pt idx="162">
                  <c:v>Applied AI Scientist / Engineer</c:v>
                </c:pt>
                <c:pt idx="163">
                  <c:v>Vice President, Biometrics and Clinical Data Management</c:v>
                </c:pt>
                <c:pt idx="164">
                  <c:v>Lead Certified Clinical Laboratory Scientist - Saturday - Tuesday, 8:00pm - 6:30am shift</c:v>
                </c:pt>
                <c:pt idx="165">
                  <c:v>Staff Data Scientist</c:v>
                </c:pt>
                <c:pt idx="166">
                  <c:v>Jr. Data Engineer</c:v>
                </c:pt>
                <c:pt idx="167">
                  <c:v>Senior Principal Data Scientist (Python/R)</c:v>
                </c:pt>
                <c:pt idx="168">
                  <c:v>Staff BI and Data Engineer</c:v>
                </c:pt>
                <c:pt idx="169">
                  <c:v>Health Data Scientist - Biomedical/Biostats</c:v>
                </c:pt>
                <c:pt idx="170">
                  <c:v>Global Data Analyst</c:v>
                </c:pt>
                <c:pt idx="171">
                  <c:v>(blank)</c:v>
                </c:pt>
              </c:strCache>
            </c:strRef>
          </c:cat>
          <c:val>
            <c:numRef>
              <c:f>'C(statebyjob)'!$B$4:$B$176</c:f>
              <c:numCache>
                <c:formatCode>General</c:formatCode>
                <c:ptCount val="172"/>
                <c:pt idx="0">
                  <c:v>333</c:v>
                </c:pt>
                <c:pt idx="1">
                  <c:v>26</c:v>
                </c:pt>
                <c:pt idx="2">
                  <c:v>19</c:v>
                </c:pt>
                <c:pt idx="3">
                  <c:v>16</c:v>
                </c:pt>
                <c:pt idx="4">
                  <c:v>12</c:v>
                </c:pt>
                <c:pt idx="5">
                  <c:v>6</c:v>
                </c:pt>
                <c:pt idx="6">
                  <c:v>5</c:v>
                </c:pt>
                <c:pt idx="7">
                  <c:v>4</c:v>
                </c:pt>
                <c:pt idx="8">
                  <c:v>4</c:v>
                </c:pt>
                <c:pt idx="9">
                  <c:v>4</c:v>
                </c:pt>
                <c:pt idx="10">
                  <c:v>3</c:v>
                </c:pt>
                <c:pt idx="11">
                  <c:v>3</c:v>
                </c:pt>
                <c:pt idx="12">
                  <c:v>3</c:v>
                </c:pt>
                <c:pt idx="13">
                  <c:v>3</c:v>
                </c:pt>
                <c:pt idx="14">
                  <c:v>3</c:v>
                </c:pt>
                <c:pt idx="15">
                  <c:v>3</c:v>
                </c:pt>
                <c:pt idx="16">
                  <c:v>3</c:v>
                </c:pt>
                <c:pt idx="17">
                  <c:v>3</c:v>
                </c:pt>
                <c:pt idx="18">
                  <c:v>3</c:v>
                </c:pt>
                <c:pt idx="19">
                  <c:v>3</c:v>
                </c:pt>
                <c:pt idx="20">
                  <c:v>3</c:v>
                </c:pt>
                <c:pt idx="21">
                  <c:v>2</c:v>
                </c:pt>
                <c:pt idx="22">
                  <c:v>2</c:v>
                </c:pt>
                <c:pt idx="23">
                  <c:v>2</c:v>
                </c:pt>
                <c:pt idx="24">
                  <c:v>2</c:v>
                </c:pt>
                <c:pt idx="25">
                  <c:v>2</c:v>
                </c:pt>
                <c:pt idx="26">
                  <c:v>2</c:v>
                </c:pt>
                <c:pt idx="27">
                  <c:v>2</c:v>
                </c:pt>
                <c:pt idx="28">
                  <c:v>2</c:v>
                </c:pt>
                <c:pt idx="29">
                  <c:v>2</c:v>
                </c:pt>
                <c:pt idx="30">
                  <c:v>2</c:v>
                </c:pt>
                <c:pt idx="31">
                  <c:v>2</c:v>
                </c:pt>
                <c:pt idx="32">
                  <c:v>2</c:v>
                </c:pt>
                <c:pt idx="33">
                  <c:v>2</c:v>
                </c:pt>
                <c:pt idx="34">
                  <c:v>2</c:v>
                </c:pt>
                <c:pt idx="35">
                  <c:v>2</c:v>
                </c:pt>
                <c:pt idx="36">
                  <c:v>2</c:v>
                </c:pt>
                <c:pt idx="37">
                  <c:v>2</c:v>
                </c:pt>
                <c:pt idx="38">
                  <c:v>2</c:v>
                </c:pt>
                <c:pt idx="39">
                  <c:v>2</c:v>
                </c:pt>
                <c:pt idx="40">
                  <c:v>2</c:v>
                </c:pt>
                <c:pt idx="41">
                  <c:v>2</c:v>
                </c:pt>
                <c:pt idx="42">
                  <c:v>2</c:v>
                </c:pt>
                <c:pt idx="43">
                  <c:v>2</c:v>
                </c:pt>
                <c:pt idx="44">
                  <c:v>2</c:v>
                </c:pt>
                <c:pt idx="45">
                  <c:v>2</c:v>
                </c:pt>
                <c:pt idx="46">
                  <c:v>2</c:v>
                </c:pt>
                <c:pt idx="47">
                  <c:v>2</c:v>
                </c:pt>
                <c:pt idx="48">
                  <c:v>2</c:v>
                </c:pt>
                <c:pt idx="49">
                  <c:v>2</c:v>
                </c:pt>
                <c:pt idx="50">
                  <c:v>2</c:v>
                </c:pt>
                <c:pt idx="51">
                  <c:v>2</c:v>
                </c:pt>
                <c:pt idx="52">
                  <c:v>2</c:v>
                </c:pt>
                <c:pt idx="53">
                  <c:v>2</c:v>
                </c:pt>
                <c:pt idx="54">
                  <c:v>2</c:v>
                </c:pt>
                <c:pt idx="55">
                  <c:v>2</c:v>
                </c:pt>
                <c:pt idx="56">
                  <c:v>2</c:v>
                </c:pt>
                <c:pt idx="57">
                  <c:v>2</c:v>
                </c:pt>
                <c:pt idx="58">
                  <c:v>2</c:v>
                </c:pt>
                <c:pt idx="59">
                  <c:v>2</c:v>
                </c:pt>
                <c:pt idx="60">
                  <c:v>2</c:v>
                </c:pt>
                <c:pt idx="61">
                  <c:v>2</c:v>
                </c:pt>
                <c:pt idx="62">
                  <c:v>2</c:v>
                </c:pt>
                <c:pt idx="63">
                  <c:v>2</c:v>
                </c:pt>
                <c:pt idx="64">
                  <c:v>2</c:v>
                </c:pt>
                <c:pt idx="65">
                  <c:v>2</c:v>
                </c:pt>
                <c:pt idx="66">
                  <c:v>2</c:v>
                </c:pt>
                <c:pt idx="67">
                  <c:v>2</c:v>
                </c:pt>
                <c:pt idx="68">
                  <c:v>2</c:v>
                </c:pt>
                <c:pt idx="69">
                  <c:v>2</c:v>
                </c:pt>
                <c:pt idx="70">
                  <c:v>2</c:v>
                </c:pt>
                <c:pt idx="71">
                  <c:v>2</c:v>
                </c:pt>
                <c:pt idx="72">
                  <c:v>2</c:v>
                </c:pt>
                <c:pt idx="73">
                  <c:v>2</c:v>
                </c:pt>
                <c:pt idx="74">
                  <c:v>2</c:v>
                </c:pt>
                <c:pt idx="75">
                  <c:v>2</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numCache>
            </c:numRef>
          </c:val>
          <c:extLst>
            <c:ext xmlns:c16="http://schemas.microsoft.com/office/drawing/2014/chart" uri="{C3380CC4-5D6E-409C-BE32-E72D297353CC}">
              <c16:uniqueId val="{00000000-9A6C-4DC6-A2E2-69A8B33A2C3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[JobsDataset.xlsx]LowerSalary!PivotTable2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LowerSalary!$B$3:$B$4</c:f>
              <c:strCache>
                <c:ptCount val="1"/>
                <c:pt idx="0">
                  <c:v>Total</c:v>
                </c:pt>
              </c:strCache>
            </c:strRef>
          </c:tx>
          <c:spPr>
            <a:solidFill>
              <a:schemeClr val="accent1"/>
            </a:solidFill>
            <a:ln>
              <a:noFill/>
            </a:ln>
            <a:effectLst/>
          </c:spPr>
          <c:invertIfNegative val="0"/>
          <c:cat>
            <c:strRef>
              <c:f>LowerSalary!$A$5:$A$31</c:f>
              <c:strCache>
                <c:ptCount val="26"/>
                <c:pt idx="0">
                  <c:v>212000</c:v>
                </c:pt>
                <c:pt idx="1">
                  <c:v>145000</c:v>
                </c:pt>
                <c:pt idx="2">
                  <c:v>141000</c:v>
                </c:pt>
                <c:pt idx="3">
                  <c:v>138000</c:v>
                </c:pt>
                <c:pt idx="4">
                  <c:v>137000</c:v>
                </c:pt>
                <c:pt idx="5">
                  <c:v>128000</c:v>
                </c:pt>
                <c:pt idx="6">
                  <c:v>124000</c:v>
                </c:pt>
                <c:pt idx="7">
                  <c:v>122000</c:v>
                </c:pt>
                <c:pt idx="8">
                  <c:v>112000</c:v>
                </c:pt>
                <c:pt idx="9">
                  <c:v>110000</c:v>
                </c:pt>
                <c:pt idx="10">
                  <c:v>105000</c:v>
                </c:pt>
                <c:pt idx="11">
                  <c:v>101000</c:v>
                </c:pt>
                <c:pt idx="12">
                  <c:v>99000</c:v>
                </c:pt>
                <c:pt idx="13">
                  <c:v>95000</c:v>
                </c:pt>
                <c:pt idx="14">
                  <c:v>92000</c:v>
                </c:pt>
                <c:pt idx="15">
                  <c:v>91000</c:v>
                </c:pt>
                <c:pt idx="16">
                  <c:v>90000</c:v>
                </c:pt>
                <c:pt idx="17">
                  <c:v>87000</c:v>
                </c:pt>
                <c:pt idx="18">
                  <c:v>80000</c:v>
                </c:pt>
                <c:pt idx="19">
                  <c:v>79000</c:v>
                </c:pt>
                <c:pt idx="20">
                  <c:v>75000</c:v>
                </c:pt>
                <c:pt idx="21">
                  <c:v>71000</c:v>
                </c:pt>
                <c:pt idx="22">
                  <c:v>69000</c:v>
                </c:pt>
                <c:pt idx="23">
                  <c:v>66000</c:v>
                </c:pt>
                <c:pt idx="24">
                  <c:v>56000</c:v>
                </c:pt>
                <c:pt idx="25">
                  <c:v>31000</c:v>
                </c:pt>
              </c:strCache>
            </c:strRef>
          </c:cat>
          <c:val>
            <c:numRef>
              <c:f>LowerSalary!$B$5:$B$31</c:f>
              <c:numCache>
                <c:formatCode>General</c:formatCode>
                <c:ptCount val="26"/>
                <c:pt idx="0">
                  <c:v>6</c:v>
                </c:pt>
                <c:pt idx="1">
                  <c:v>3</c:v>
                </c:pt>
                <c:pt idx="2">
                  <c:v>4</c:v>
                </c:pt>
                <c:pt idx="3">
                  <c:v>5</c:v>
                </c:pt>
                <c:pt idx="4">
                  <c:v>10</c:v>
                </c:pt>
                <c:pt idx="5">
                  <c:v>4</c:v>
                </c:pt>
                <c:pt idx="6">
                  <c:v>6</c:v>
                </c:pt>
                <c:pt idx="7">
                  <c:v>4</c:v>
                </c:pt>
                <c:pt idx="8">
                  <c:v>6</c:v>
                </c:pt>
                <c:pt idx="9">
                  <c:v>5</c:v>
                </c:pt>
                <c:pt idx="10">
                  <c:v>2</c:v>
                </c:pt>
                <c:pt idx="11">
                  <c:v>8</c:v>
                </c:pt>
                <c:pt idx="12">
                  <c:v>10</c:v>
                </c:pt>
                <c:pt idx="13">
                  <c:v>3</c:v>
                </c:pt>
                <c:pt idx="14">
                  <c:v>7</c:v>
                </c:pt>
                <c:pt idx="15">
                  <c:v>7</c:v>
                </c:pt>
                <c:pt idx="16">
                  <c:v>13</c:v>
                </c:pt>
                <c:pt idx="17">
                  <c:v>4</c:v>
                </c:pt>
                <c:pt idx="18">
                  <c:v>4</c:v>
                </c:pt>
                <c:pt idx="19">
                  <c:v>26</c:v>
                </c:pt>
                <c:pt idx="20">
                  <c:v>9</c:v>
                </c:pt>
                <c:pt idx="21">
                  <c:v>4</c:v>
                </c:pt>
                <c:pt idx="22">
                  <c:v>4</c:v>
                </c:pt>
                <c:pt idx="23">
                  <c:v>4</c:v>
                </c:pt>
                <c:pt idx="24">
                  <c:v>8</c:v>
                </c:pt>
                <c:pt idx="25">
                  <c:v>5</c:v>
                </c:pt>
              </c:numCache>
            </c:numRef>
          </c:val>
          <c:extLst>
            <c:ext xmlns:c16="http://schemas.microsoft.com/office/drawing/2014/chart" uri="{C3380CC4-5D6E-409C-BE32-E72D297353CC}">
              <c16:uniqueId val="{00000000-45F7-4987-AD95-235BAAA0A256}"/>
            </c:ext>
          </c:extLst>
        </c:ser>
        <c:dLbls>
          <c:showLegendKey val="0"/>
          <c:showVal val="0"/>
          <c:showCatName val="0"/>
          <c:showSerName val="0"/>
          <c:showPercent val="0"/>
          <c:showBubbleSize val="0"/>
        </c:dLbls>
        <c:gapWidth val="219"/>
        <c:overlap val="-27"/>
        <c:axId val="2070609760"/>
        <c:axId val="2070610240"/>
      </c:barChart>
      <c:catAx>
        <c:axId val="2070609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0610240"/>
        <c:crosses val="autoZero"/>
        <c:auto val="1"/>
        <c:lblAlgn val="ctr"/>
        <c:lblOffset val="100"/>
        <c:noMultiLvlLbl val="0"/>
      </c:catAx>
      <c:valAx>
        <c:axId val="2070610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0609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[JobsDataset.xlsx]HigherSalary!PivotTable1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HigherSalary!$B$3:$B$4</c:f>
              <c:strCache>
                <c:ptCount val="1"/>
                <c:pt idx="0">
                  <c:v>Total</c:v>
                </c:pt>
              </c:strCache>
            </c:strRef>
          </c:tx>
          <c:spPr>
            <a:solidFill>
              <a:schemeClr val="accent1"/>
            </a:solidFill>
            <a:ln>
              <a:noFill/>
            </a:ln>
            <a:effectLst/>
          </c:spPr>
          <c:invertIfNegative val="0"/>
          <c:cat>
            <c:strRef>
              <c:f>HigherSalary!$A$5:$A$31</c:f>
              <c:strCache>
                <c:ptCount val="26"/>
                <c:pt idx="0">
                  <c:v>331000</c:v>
                </c:pt>
                <c:pt idx="1">
                  <c:v>225000</c:v>
                </c:pt>
                <c:pt idx="2">
                  <c:v>201000</c:v>
                </c:pt>
                <c:pt idx="3">
                  <c:v>198000</c:v>
                </c:pt>
                <c:pt idx="4">
                  <c:v>171000</c:v>
                </c:pt>
                <c:pt idx="5">
                  <c:v>167000</c:v>
                </c:pt>
                <c:pt idx="6">
                  <c:v>165000</c:v>
                </c:pt>
                <c:pt idx="7">
                  <c:v>163000</c:v>
                </c:pt>
                <c:pt idx="8">
                  <c:v>158000</c:v>
                </c:pt>
                <c:pt idx="9">
                  <c:v>155000</c:v>
                </c:pt>
                <c:pt idx="10">
                  <c:v>150000</c:v>
                </c:pt>
                <c:pt idx="11">
                  <c:v>147000</c:v>
                </c:pt>
                <c:pt idx="12">
                  <c:v>146000</c:v>
                </c:pt>
                <c:pt idx="13">
                  <c:v>141000</c:v>
                </c:pt>
                <c:pt idx="14">
                  <c:v>133000</c:v>
                </c:pt>
                <c:pt idx="15">
                  <c:v>132000</c:v>
                </c:pt>
                <c:pt idx="16">
                  <c:v>131000</c:v>
                </c:pt>
                <c:pt idx="17">
                  <c:v>124000</c:v>
                </c:pt>
                <c:pt idx="18">
                  <c:v>123000</c:v>
                </c:pt>
                <c:pt idx="19">
                  <c:v>119000</c:v>
                </c:pt>
                <c:pt idx="20">
                  <c:v>116000</c:v>
                </c:pt>
                <c:pt idx="21">
                  <c:v>112000</c:v>
                </c:pt>
                <c:pt idx="22">
                  <c:v>109000</c:v>
                </c:pt>
                <c:pt idx="23">
                  <c:v>106000</c:v>
                </c:pt>
                <c:pt idx="24">
                  <c:v>97000</c:v>
                </c:pt>
                <c:pt idx="25">
                  <c:v>56000</c:v>
                </c:pt>
              </c:strCache>
            </c:strRef>
          </c:cat>
          <c:val>
            <c:numRef>
              <c:f>HigherSalary!$B$5:$B$31</c:f>
              <c:numCache>
                <c:formatCode>General</c:formatCode>
                <c:ptCount val="26"/>
                <c:pt idx="0">
                  <c:v>6</c:v>
                </c:pt>
                <c:pt idx="1">
                  <c:v>7</c:v>
                </c:pt>
                <c:pt idx="2">
                  <c:v>4</c:v>
                </c:pt>
                <c:pt idx="3">
                  <c:v>6</c:v>
                </c:pt>
                <c:pt idx="4">
                  <c:v>10</c:v>
                </c:pt>
                <c:pt idx="5">
                  <c:v>2</c:v>
                </c:pt>
                <c:pt idx="6">
                  <c:v>8</c:v>
                </c:pt>
                <c:pt idx="7">
                  <c:v>5</c:v>
                </c:pt>
                <c:pt idx="8">
                  <c:v>5</c:v>
                </c:pt>
                <c:pt idx="9">
                  <c:v>7</c:v>
                </c:pt>
                <c:pt idx="10">
                  <c:v>7</c:v>
                </c:pt>
                <c:pt idx="11">
                  <c:v>5</c:v>
                </c:pt>
                <c:pt idx="12">
                  <c:v>4</c:v>
                </c:pt>
                <c:pt idx="13">
                  <c:v>4</c:v>
                </c:pt>
                <c:pt idx="14">
                  <c:v>1</c:v>
                </c:pt>
                <c:pt idx="15">
                  <c:v>14</c:v>
                </c:pt>
                <c:pt idx="16">
                  <c:v>23</c:v>
                </c:pt>
                <c:pt idx="17">
                  <c:v>8</c:v>
                </c:pt>
                <c:pt idx="18">
                  <c:v>4</c:v>
                </c:pt>
                <c:pt idx="19">
                  <c:v>3</c:v>
                </c:pt>
                <c:pt idx="20">
                  <c:v>10</c:v>
                </c:pt>
                <c:pt idx="21">
                  <c:v>4</c:v>
                </c:pt>
                <c:pt idx="22">
                  <c:v>5</c:v>
                </c:pt>
                <c:pt idx="23">
                  <c:v>6</c:v>
                </c:pt>
                <c:pt idx="24">
                  <c:v>8</c:v>
                </c:pt>
                <c:pt idx="25">
                  <c:v>5</c:v>
                </c:pt>
              </c:numCache>
            </c:numRef>
          </c:val>
          <c:extLst>
            <c:ext xmlns:c16="http://schemas.microsoft.com/office/drawing/2014/chart" uri="{C3380CC4-5D6E-409C-BE32-E72D297353CC}">
              <c16:uniqueId val="{00000000-E04C-4CC7-BFE1-36DA4C30A6A3}"/>
            </c:ext>
          </c:extLst>
        </c:ser>
        <c:dLbls>
          <c:showLegendKey val="0"/>
          <c:showVal val="0"/>
          <c:showCatName val="0"/>
          <c:showSerName val="0"/>
          <c:showPercent val="0"/>
          <c:showBubbleSize val="0"/>
        </c:dLbls>
        <c:gapWidth val="219"/>
        <c:overlap val="-27"/>
        <c:axId val="1042875424"/>
        <c:axId val="1042875904"/>
      </c:barChart>
      <c:catAx>
        <c:axId val="1042875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2875904"/>
        <c:crosses val="autoZero"/>
        <c:auto val="1"/>
        <c:lblAlgn val="ctr"/>
        <c:lblOffset val="100"/>
        <c:noMultiLvlLbl val="0"/>
      </c:catAx>
      <c:valAx>
        <c:axId val="1042875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2875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[JobsDataset.xlsx]Competitors check!PivotTable4</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'Competitors check'!$B$3:$B$4</c:f>
              <c:strCache>
                <c:ptCount val="1"/>
                <c:pt idx="0">
                  <c:v>Total</c:v>
                </c:pt>
              </c:strCache>
            </c:strRef>
          </c:tx>
          <c:spPr>
            <a:ln w="28575" cap="rnd">
              <a:solidFill>
                <a:schemeClr val="accent1"/>
              </a:solidFill>
              <a:round/>
            </a:ln>
            <a:effectLst/>
          </c:spPr>
          <c:marker>
            <c:symbol val="none"/>
          </c:marker>
          <c:cat>
            <c:strRef>
              <c:f>'Competitors check'!$A$5:$A$114</c:f>
              <c:strCache>
                <c:ptCount val="109"/>
                <c:pt idx="0">
                  <c:v>1904labs</c:v>
                </c:pt>
                <c:pt idx="1">
                  <c:v>A Place for Mom</c:v>
                </c:pt>
                <c:pt idx="2">
                  <c:v>ABIOMED</c:v>
                </c:pt>
                <c:pt idx="3">
                  <c:v>AeroVironment</c:v>
                </c:pt>
                <c:pt idx="4">
                  <c:v>Affinity Solutions</c:v>
                </c:pt>
                <c:pt idx="5">
                  <c:v>Allied Solutions</c:v>
                </c:pt>
                <c:pt idx="6">
                  <c:v>Apex Systems</c:v>
                </c:pt>
                <c:pt idx="7">
                  <c:v>Apple</c:v>
                </c:pt>
                <c:pt idx="8">
                  <c:v>AstraZeneca</c:v>
                </c:pt>
                <c:pt idx="9">
                  <c:v>Booz Allen Hamilton Inc.</c:v>
                </c:pt>
                <c:pt idx="10">
                  <c:v>Burns &amp; McDonnell</c:v>
                </c:pt>
                <c:pt idx="11">
                  <c:v>C3.ai</c:v>
                </c:pt>
                <c:pt idx="12">
                  <c:v>CACI International</c:v>
                </c:pt>
                <c:pt idx="13">
                  <c:v>CareDx</c:v>
                </c:pt>
                <c:pt idx="14">
                  <c:v>Carolina Power &amp; Light Co</c:v>
                </c:pt>
                <c:pt idx="15">
                  <c:v>Caterpillar</c:v>
                </c:pt>
                <c:pt idx="16">
                  <c:v>Centauri</c:v>
                </c:pt>
                <c:pt idx="17">
                  <c:v>Chef</c:v>
                </c:pt>
                <c:pt idx="18">
                  <c:v>Comcast</c:v>
                </c:pt>
                <c:pt idx="19">
                  <c:v>Constant Contact</c:v>
                </c:pt>
                <c:pt idx="20">
                  <c:v>Cook Children's Health Care System</c:v>
                </c:pt>
                <c:pt idx="21">
                  <c:v>Creative Circle</c:v>
                </c:pt>
                <c:pt idx="22">
                  <c:v>Criteo</c:v>
                </c:pt>
                <c:pt idx="23">
                  <c:v>Cubic</c:v>
                </c:pt>
                <c:pt idx="24">
                  <c:v>DataLab USA</c:v>
                </c:pt>
                <c:pt idx="25">
                  <c:v>Demandbase</c:v>
                </c:pt>
                <c:pt idx="26">
                  <c:v>Dermalogica</c:v>
                </c:pt>
                <c:pt idx="27">
                  <c:v>Dice.com</c:v>
                </c:pt>
                <c:pt idx="28">
                  <c:v>eBay</c:v>
                </c:pt>
                <c:pt idx="29">
                  <c:v>Edmunds.com</c:v>
                </c:pt>
                <c:pt idx="30">
                  <c:v>Eliassen Group</c:v>
                </c:pt>
                <c:pt idx="31">
                  <c:v>Evidera</c:v>
                </c:pt>
                <c:pt idx="32">
                  <c:v>First Health Group</c:v>
                </c:pt>
                <c:pt idx="33">
                  <c:v>FM Systems</c:v>
                </c:pt>
                <c:pt idx="34">
                  <c:v>Foundation Medicine</c:v>
                </c:pt>
                <c:pt idx="35">
                  <c:v>Gallup</c:v>
                </c:pt>
                <c:pt idx="36">
                  <c:v>Gap Inc.</c:v>
                </c:pt>
                <c:pt idx="37">
                  <c:v>General Dynamics Information Technology</c:v>
                </c:pt>
                <c:pt idx="38">
                  <c:v>GetWellNetwork</c:v>
                </c:pt>
                <c:pt idx="39">
                  <c:v>Grid Dynamics</c:v>
                </c:pt>
                <c:pt idx="40">
                  <c:v>GSK</c:v>
                </c:pt>
                <c:pt idx="41">
                  <c:v>Guardian Life</c:v>
                </c:pt>
                <c:pt idx="42">
                  <c:v>GutCheck</c:v>
                </c:pt>
                <c:pt idx="43">
                  <c:v>Healthfirst</c:v>
                </c:pt>
                <c:pt idx="44">
                  <c:v>IBM</c:v>
                </c:pt>
                <c:pt idx="45">
                  <c:v>ICW Group</c:v>
                </c:pt>
                <c:pt idx="46">
                  <c:v>IFG Companies</c:v>
                </c:pt>
                <c:pt idx="47">
                  <c:v>II-VI Incorporated</c:v>
                </c:pt>
                <c:pt idx="48">
                  <c:v>INFICON</c:v>
                </c:pt>
                <c:pt idx="49">
                  <c:v>Insight Enterprises, Inc.</c:v>
                </c:pt>
                <c:pt idx="50">
                  <c:v>Inter-American Development Bank</c:v>
                </c:pt>
                <c:pt idx="51">
                  <c:v>Intuit - Data</c:v>
                </c:pt>
                <c:pt idx="52">
                  <c:v>IZEA</c:v>
                </c:pt>
                <c:pt idx="53">
                  <c:v>Jacobs</c:v>
                </c:pt>
                <c:pt idx="54">
                  <c:v>Johns Hopkins University Applied Physics Laboratory</c:v>
                </c:pt>
                <c:pt idx="55">
                  <c:v>KeHE Distributors</c:v>
                </c:pt>
                <c:pt idx="56">
                  <c:v>Kelly</c:v>
                </c:pt>
                <c:pt idx="57">
                  <c:v>Knowesis Inc.</c:v>
                </c:pt>
                <c:pt idx="58">
                  <c:v>Lawrence Livermore National Lab</c:v>
                </c:pt>
                <c:pt idx="59">
                  <c:v>Liberty Mutual Insurance</c:v>
                </c:pt>
                <c:pt idx="60">
                  <c:v>Magna International Inc.</c:v>
                </c:pt>
                <c:pt idx="61">
                  <c:v>Mentor Graphics</c:v>
                </c:pt>
                <c:pt idx="62">
                  <c:v>Midland Credit Management</c:v>
                </c:pt>
                <c:pt idx="63">
                  <c:v>MITRE</c:v>
                </c:pt>
                <c:pt idx="64">
                  <c:v>Moxie Software</c:v>
                </c:pt>
                <c:pt idx="65">
                  <c:v>Mteq</c:v>
                </c:pt>
                <c:pt idx="66">
                  <c:v>Natera</c:v>
                </c:pt>
                <c:pt idx="67">
                  <c:v>Netskope</c:v>
                </c:pt>
                <c:pt idx="68">
                  <c:v>New England Biolabs</c:v>
                </c:pt>
                <c:pt idx="69">
                  <c:v>New Relic</c:v>
                </c:pt>
                <c:pt idx="70">
                  <c:v>Noblis</c:v>
                </c:pt>
                <c:pt idx="71">
                  <c:v>Novetta</c:v>
                </c:pt>
                <c:pt idx="72">
                  <c:v>Ntrepid</c:v>
                </c:pt>
                <c:pt idx="73">
                  <c:v>NYSTEC</c:v>
                </c:pt>
                <c:pt idx="74">
                  <c:v>Object Partners</c:v>
                </c:pt>
                <c:pt idx="75">
                  <c:v>Oshkosh Corporation</c:v>
                </c:pt>
                <c:pt idx="76">
                  <c:v>Pacific Northwest National Laboratory</c:v>
                </c:pt>
                <c:pt idx="77">
                  <c:v>Parker Hannifin</c:v>
                </c:pt>
                <c:pt idx="78">
                  <c:v>PayPal</c:v>
                </c:pt>
                <c:pt idx="79">
                  <c:v>Plymouth Rock Assurance</c:v>
                </c:pt>
                <c:pt idx="80">
                  <c:v>PNNL</c:v>
                </c:pt>
                <c:pt idx="81">
                  <c:v>Postmates - Corporate HQ</c:v>
                </c:pt>
                <c:pt idx="82">
                  <c:v>Praxis Engineering</c:v>
                </c:pt>
                <c:pt idx="83">
                  <c:v>PulsePoint</c:v>
                </c:pt>
                <c:pt idx="84">
                  <c:v>Rincon Research Corporation</c:v>
                </c:pt>
                <c:pt idx="85">
                  <c:v>Robert Half</c:v>
                </c:pt>
                <c:pt idx="86">
                  <c:v>Roche</c:v>
                </c:pt>
                <c:pt idx="87">
                  <c:v>SAIC</c:v>
                </c:pt>
                <c:pt idx="88">
                  <c:v>Sandia National Laboratories</c:v>
                </c:pt>
                <c:pt idx="89">
                  <c:v>Sanofi</c:v>
                </c:pt>
                <c:pt idx="90">
                  <c:v>Smith Hanley Associates</c:v>
                </c:pt>
                <c:pt idx="91">
                  <c:v>Southwest Research Institute</c:v>
                </c:pt>
                <c:pt idx="92">
                  <c:v>Stripe</c:v>
                </c:pt>
                <c:pt idx="93">
                  <c:v>Swiss Re</c:v>
                </c:pt>
                <c:pt idx="94">
                  <c:v>TACG Solutions</c:v>
                </c:pt>
                <c:pt idx="95">
                  <c:v>Takeda</c:v>
                </c:pt>
                <c:pt idx="96">
                  <c:v>Take-Two</c:v>
                </c:pt>
                <c:pt idx="97">
                  <c:v>The Buffalo Group</c:v>
                </c:pt>
                <c:pt idx="98">
                  <c:v>The Davey Tree Expert Company</c:v>
                </c:pt>
                <c:pt idx="99">
                  <c:v>The Knot Worldwide</c:v>
                </c:pt>
                <c:pt idx="100">
                  <c:v>Tokio Marine HCC</c:v>
                </c:pt>
                <c:pt idx="101">
                  <c:v>Twitter</c:v>
                </c:pt>
                <c:pt idx="102">
                  <c:v>Underwriters Laboratories</c:v>
                </c:pt>
                <c:pt idx="103">
                  <c:v>United BioSource</c:v>
                </c:pt>
                <c:pt idx="104">
                  <c:v>UST Global</c:v>
                </c:pt>
                <c:pt idx="105">
                  <c:v>Visionary Integration Professionals</c:v>
                </c:pt>
                <c:pt idx="106">
                  <c:v>Western Digital</c:v>
                </c:pt>
                <c:pt idx="107">
                  <c:v>XPO Logistics</c:v>
                </c:pt>
                <c:pt idx="108">
                  <c:v>(blank)</c:v>
                </c:pt>
              </c:strCache>
            </c:strRef>
          </c:cat>
          <c:val>
            <c:numRef>
              <c:f>'Competitors check'!$B$5:$B$114</c:f>
              <c:numCache>
                <c:formatCode>General</c:formatCode>
                <c:ptCount val="109"/>
                <c:pt idx="0">
                  <c:v>2</c:v>
                </c:pt>
                <c:pt idx="1">
                  <c:v>1</c:v>
                </c:pt>
                <c:pt idx="2">
                  <c:v>1</c:v>
                </c:pt>
                <c:pt idx="3">
                  <c:v>1</c:v>
                </c:pt>
                <c:pt idx="4">
                  <c:v>3</c:v>
                </c:pt>
                <c:pt idx="5">
                  <c:v>1</c:v>
                </c:pt>
                <c:pt idx="6">
                  <c:v>1</c:v>
                </c:pt>
                <c:pt idx="7">
                  <c:v>2</c:v>
                </c:pt>
                <c:pt idx="8">
                  <c:v>10</c:v>
                </c:pt>
                <c:pt idx="9">
                  <c:v>1</c:v>
                </c:pt>
                <c:pt idx="10">
                  <c:v>1</c:v>
                </c:pt>
                <c:pt idx="11">
                  <c:v>1</c:v>
                </c:pt>
                <c:pt idx="12">
                  <c:v>1</c:v>
                </c:pt>
                <c:pt idx="13">
                  <c:v>1</c:v>
                </c:pt>
                <c:pt idx="14">
                  <c:v>2</c:v>
                </c:pt>
                <c:pt idx="15">
                  <c:v>1</c:v>
                </c:pt>
                <c:pt idx="16">
                  <c:v>1</c:v>
                </c:pt>
                <c:pt idx="17">
                  <c:v>1</c:v>
                </c:pt>
                <c:pt idx="18">
                  <c:v>1</c:v>
                </c:pt>
                <c:pt idx="19">
                  <c:v>2</c:v>
                </c:pt>
                <c:pt idx="20">
                  <c:v>2</c:v>
                </c:pt>
                <c:pt idx="21">
                  <c:v>1</c:v>
                </c:pt>
                <c:pt idx="22">
                  <c:v>2</c:v>
                </c:pt>
                <c:pt idx="23">
                  <c:v>1</c:v>
                </c:pt>
                <c:pt idx="24">
                  <c:v>1</c:v>
                </c:pt>
                <c:pt idx="25">
                  <c:v>1</c:v>
                </c:pt>
                <c:pt idx="26">
                  <c:v>3</c:v>
                </c:pt>
                <c:pt idx="27">
                  <c:v>2</c:v>
                </c:pt>
                <c:pt idx="28">
                  <c:v>1</c:v>
                </c:pt>
                <c:pt idx="29">
                  <c:v>2</c:v>
                </c:pt>
                <c:pt idx="30">
                  <c:v>1</c:v>
                </c:pt>
                <c:pt idx="31">
                  <c:v>3</c:v>
                </c:pt>
                <c:pt idx="32">
                  <c:v>1</c:v>
                </c:pt>
                <c:pt idx="33">
                  <c:v>1</c:v>
                </c:pt>
                <c:pt idx="34">
                  <c:v>1</c:v>
                </c:pt>
                <c:pt idx="35">
                  <c:v>1</c:v>
                </c:pt>
                <c:pt idx="36">
                  <c:v>1</c:v>
                </c:pt>
                <c:pt idx="37">
                  <c:v>1</c:v>
                </c:pt>
                <c:pt idx="38">
                  <c:v>1</c:v>
                </c:pt>
                <c:pt idx="39">
                  <c:v>2</c:v>
                </c:pt>
                <c:pt idx="40">
                  <c:v>2</c:v>
                </c:pt>
                <c:pt idx="41">
                  <c:v>1</c:v>
                </c:pt>
                <c:pt idx="42">
                  <c:v>3</c:v>
                </c:pt>
                <c:pt idx="43">
                  <c:v>2</c:v>
                </c:pt>
                <c:pt idx="44">
                  <c:v>1</c:v>
                </c:pt>
                <c:pt idx="45">
                  <c:v>1</c:v>
                </c:pt>
                <c:pt idx="46">
                  <c:v>1</c:v>
                </c:pt>
                <c:pt idx="47">
                  <c:v>1</c:v>
                </c:pt>
                <c:pt idx="48">
                  <c:v>1</c:v>
                </c:pt>
                <c:pt idx="49">
                  <c:v>1</c:v>
                </c:pt>
                <c:pt idx="50">
                  <c:v>1</c:v>
                </c:pt>
                <c:pt idx="51">
                  <c:v>3</c:v>
                </c:pt>
                <c:pt idx="52">
                  <c:v>3</c:v>
                </c:pt>
                <c:pt idx="53">
                  <c:v>1</c:v>
                </c:pt>
                <c:pt idx="54">
                  <c:v>3</c:v>
                </c:pt>
                <c:pt idx="55">
                  <c:v>1</c:v>
                </c:pt>
                <c:pt idx="56">
                  <c:v>1</c:v>
                </c:pt>
                <c:pt idx="57">
                  <c:v>1</c:v>
                </c:pt>
                <c:pt idx="58">
                  <c:v>1</c:v>
                </c:pt>
                <c:pt idx="59">
                  <c:v>2</c:v>
                </c:pt>
                <c:pt idx="60">
                  <c:v>1</c:v>
                </c:pt>
                <c:pt idx="61">
                  <c:v>1</c:v>
                </c:pt>
                <c:pt idx="62">
                  <c:v>1</c:v>
                </c:pt>
                <c:pt idx="63">
                  <c:v>3</c:v>
                </c:pt>
                <c:pt idx="64">
                  <c:v>1</c:v>
                </c:pt>
                <c:pt idx="65">
                  <c:v>2</c:v>
                </c:pt>
                <c:pt idx="66">
                  <c:v>1</c:v>
                </c:pt>
                <c:pt idx="67">
                  <c:v>2</c:v>
                </c:pt>
                <c:pt idx="68">
                  <c:v>1</c:v>
                </c:pt>
                <c:pt idx="69">
                  <c:v>1</c:v>
                </c:pt>
                <c:pt idx="70">
                  <c:v>2</c:v>
                </c:pt>
                <c:pt idx="71">
                  <c:v>6</c:v>
                </c:pt>
                <c:pt idx="72">
                  <c:v>2</c:v>
                </c:pt>
                <c:pt idx="73">
                  <c:v>1</c:v>
                </c:pt>
                <c:pt idx="74">
                  <c:v>1</c:v>
                </c:pt>
                <c:pt idx="75">
                  <c:v>1</c:v>
                </c:pt>
                <c:pt idx="76">
                  <c:v>1</c:v>
                </c:pt>
                <c:pt idx="77">
                  <c:v>1</c:v>
                </c:pt>
                <c:pt idx="78">
                  <c:v>1</c:v>
                </c:pt>
                <c:pt idx="79">
                  <c:v>1</c:v>
                </c:pt>
                <c:pt idx="80">
                  <c:v>2</c:v>
                </c:pt>
                <c:pt idx="81">
                  <c:v>2</c:v>
                </c:pt>
                <c:pt idx="82">
                  <c:v>2</c:v>
                </c:pt>
                <c:pt idx="83">
                  <c:v>2</c:v>
                </c:pt>
                <c:pt idx="84">
                  <c:v>1</c:v>
                </c:pt>
                <c:pt idx="85">
                  <c:v>1</c:v>
                </c:pt>
                <c:pt idx="86">
                  <c:v>1</c:v>
                </c:pt>
                <c:pt idx="87">
                  <c:v>1</c:v>
                </c:pt>
                <c:pt idx="88">
                  <c:v>1</c:v>
                </c:pt>
                <c:pt idx="89">
                  <c:v>1</c:v>
                </c:pt>
                <c:pt idx="90">
                  <c:v>2</c:v>
                </c:pt>
                <c:pt idx="91">
                  <c:v>6</c:v>
                </c:pt>
                <c:pt idx="92">
                  <c:v>1</c:v>
                </c:pt>
                <c:pt idx="93">
                  <c:v>1</c:v>
                </c:pt>
                <c:pt idx="94">
                  <c:v>1</c:v>
                </c:pt>
                <c:pt idx="95">
                  <c:v>2</c:v>
                </c:pt>
                <c:pt idx="96">
                  <c:v>1</c:v>
                </c:pt>
                <c:pt idx="97">
                  <c:v>2</c:v>
                </c:pt>
                <c:pt idx="98">
                  <c:v>2</c:v>
                </c:pt>
                <c:pt idx="99">
                  <c:v>2</c:v>
                </c:pt>
                <c:pt idx="100">
                  <c:v>1</c:v>
                </c:pt>
                <c:pt idx="101">
                  <c:v>2</c:v>
                </c:pt>
                <c:pt idx="102">
                  <c:v>1</c:v>
                </c:pt>
                <c:pt idx="103">
                  <c:v>1</c:v>
                </c:pt>
                <c:pt idx="104">
                  <c:v>2</c:v>
                </c:pt>
                <c:pt idx="105">
                  <c:v>1</c:v>
                </c:pt>
                <c:pt idx="106">
                  <c:v>2</c:v>
                </c:pt>
                <c:pt idx="107">
                  <c:v>1</c:v>
                </c:pt>
                <c:pt idx="108">
                  <c:v>0</c:v>
                </c:pt>
              </c:numCache>
            </c:numRef>
          </c:val>
          <c:smooth val="0"/>
          <c:extLst>
            <c:ext xmlns:c16="http://schemas.microsoft.com/office/drawing/2014/chart" uri="{C3380CC4-5D6E-409C-BE32-E72D297353CC}">
              <c16:uniqueId val="{00000000-4594-4CA8-B860-9B543F492131}"/>
            </c:ext>
          </c:extLst>
        </c:ser>
        <c:dLbls>
          <c:showLegendKey val="0"/>
          <c:showVal val="0"/>
          <c:showCatName val="0"/>
          <c:showSerName val="0"/>
          <c:showPercent val="0"/>
          <c:showBubbleSize val="0"/>
        </c:dLbls>
        <c:smooth val="0"/>
        <c:axId val="1995805887"/>
        <c:axId val="1995811167"/>
      </c:lineChart>
      <c:catAx>
        <c:axId val="1995805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5811167"/>
        <c:crosses val="autoZero"/>
        <c:auto val="1"/>
        <c:lblAlgn val="ctr"/>
        <c:lblOffset val="100"/>
        <c:noMultiLvlLbl val="0"/>
      </c:catAx>
      <c:valAx>
        <c:axId val="19958111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5805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[JobsDataset.xlsx]rating_of_comp!PivotTable3</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rating_of_comp!$B$3</c:f>
              <c:strCache>
                <c:ptCount val="1"/>
                <c:pt idx="0">
                  <c:v>Total</c:v>
                </c:pt>
              </c:strCache>
            </c:strRef>
          </c:tx>
          <c:spPr>
            <a:ln w="28575" cap="rnd">
              <a:solidFill>
                <a:schemeClr val="accent1"/>
              </a:solidFill>
              <a:round/>
            </a:ln>
            <a:effectLst/>
          </c:spPr>
          <c:marker>
            <c:symbol val="none"/>
          </c:marker>
          <c:cat>
            <c:strRef>
              <c:f>rating_of_comp!$A$4:$A$437</c:f>
              <c:strCache>
                <c:ptCount val="433"/>
                <c:pt idx="0">
                  <c:v>Maxar Technologies</c:v>
                </c:pt>
                <c:pt idx="1">
                  <c:v>AstraZeneca</c:v>
                </c:pt>
                <c:pt idx="2">
                  <c:v>Klaviyo</c:v>
                </c:pt>
                <c:pt idx="3">
                  <c:v>Tempus Labs</c:v>
                </c:pt>
                <c:pt idx="4">
                  <c:v>Phoenix Operations Group</c:v>
                </c:pt>
                <c:pt idx="5">
                  <c:v>Autodesk</c:v>
                </c:pt>
                <c:pt idx="6">
                  <c:v>Novetta</c:v>
                </c:pt>
                <c:pt idx="7">
                  <c:v>Southwest Research Institute</c:v>
                </c:pt>
                <c:pt idx="8">
                  <c:v>Novartis</c:v>
                </c:pt>
                <c:pt idx="9">
                  <c:v>MassMutual</c:v>
                </c:pt>
                <c:pt idx="10">
                  <c:v>Kingfisher Systems</c:v>
                </c:pt>
                <c:pt idx="11">
                  <c:v>Mars</c:v>
                </c:pt>
                <c:pt idx="12">
                  <c:v>GreatAmerica Financial Services</c:v>
                </c:pt>
                <c:pt idx="13">
                  <c:v>Envision LLC</c:v>
                </c:pt>
                <c:pt idx="14">
                  <c:v>Systems &amp; Technology Research</c:v>
                </c:pt>
                <c:pt idx="15">
                  <c:v>Johns Hopkins University Applied Physics Laboratory</c:v>
                </c:pt>
                <c:pt idx="16">
                  <c:v>Intuit - Data</c:v>
                </c:pt>
                <c:pt idx="17">
                  <c:v>Rocket Lawyer</c:v>
                </c:pt>
                <c:pt idx="18">
                  <c:v>Triplebyte</c:v>
                </c:pt>
                <c:pt idx="19">
                  <c:v>ManTech</c:v>
                </c:pt>
                <c:pt idx="20">
                  <c:v>IZEA</c:v>
                </c:pt>
                <c:pt idx="21">
                  <c:v>LSQ</c:v>
                </c:pt>
                <c:pt idx="22">
                  <c:v>Navy Federal Credit Union</c:v>
                </c:pt>
                <c:pt idx="23">
                  <c:v>Dermalogica</c:v>
                </c:pt>
                <c:pt idx="24">
                  <c:v>Evidera</c:v>
                </c:pt>
                <c:pt idx="25">
                  <c:v>Analysis Group</c:v>
                </c:pt>
                <c:pt idx="26">
                  <c:v>GutCheck</c:v>
                </c:pt>
                <c:pt idx="27">
                  <c:v>Juniper Networks</c:v>
                </c:pt>
                <c:pt idx="28">
                  <c:v>Protolabs</c:v>
                </c:pt>
                <c:pt idx="29">
                  <c:v>Buckman</c:v>
                </c:pt>
                <c:pt idx="30">
                  <c:v>Spectrum Communications and Consulting</c:v>
                </c:pt>
                <c:pt idx="31">
                  <c:v>LifeOmic</c:v>
                </c:pt>
                <c:pt idx="32">
                  <c:v>Blue Horizon Tek Solutions</c:v>
                </c:pt>
                <c:pt idx="33">
                  <c:v>Arsenal Biosciences</c:v>
                </c:pt>
                <c:pt idx="34">
                  <c:v>SkillSoniq</c:v>
                </c:pt>
                <c:pt idx="35">
                  <c:v>Cohere Health</c:v>
                </c:pt>
                <c:pt idx="36">
                  <c:v>MITRE</c:v>
                </c:pt>
                <c:pt idx="37">
                  <c:v>Avlino</c:v>
                </c:pt>
                <c:pt idx="38">
                  <c:v>The Mom Project</c:v>
                </c:pt>
                <c:pt idx="39">
                  <c:v>Cambridge Mobile Telematics</c:v>
                </c:pt>
                <c:pt idx="40">
                  <c:v>Lendio</c:v>
                </c:pt>
                <c:pt idx="41">
                  <c:v>Acuity Insurance</c:v>
                </c:pt>
                <c:pt idx="42">
                  <c:v>TechProjects</c:v>
                </c:pt>
                <c:pt idx="43">
                  <c:v>Jane Street</c:v>
                </c:pt>
                <c:pt idx="44">
                  <c:v>CRS Group</c:v>
                </c:pt>
                <c:pt idx="45">
                  <c:v>Sage Intacct</c:v>
                </c:pt>
                <c:pt idx="46">
                  <c:v>Praxis Engineering</c:v>
                </c:pt>
                <c:pt idx="47">
                  <c:v>Compass Consulting Group</c:v>
                </c:pt>
                <c:pt idx="48">
                  <c:v>1904labs</c:v>
                </c:pt>
                <c:pt idx="49">
                  <c:v>Tygart Technology, Inc</c:v>
                </c:pt>
                <c:pt idx="50">
                  <c:v>Oversight Systems</c:v>
                </c:pt>
                <c:pt idx="51">
                  <c:v>Conch Technologies, Inc</c:v>
                </c:pt>
                <c:pt idx="52">
                  <c:v>Murray Resources</c:v>
                </c:pt>
                <c:pt idx="53">
                  <c:v>Smith Hanley Associates</c:v>
                </c:pt>
                <c:pt idx="54">
                  <c:v>Fullpower Technologies, Inc.</c:v>
                </c:pt>
                <c:pt idx="55">
                  <c:v>SolutionIT, Inc.</c:v>
                </c:pt>
                <c:pt idx="56">
                  <c:v>Resurgent Capital Services</c:v>
                </c:pt>
                <c:pt idx="57">
                  <c:v>Guzman &amp; Griffin Technologies (GGTI)</c:v>
                </c:pt>
                <c:pt idx="58">
                  <c:v>Affinity Solutions</c:v>
                </c:pt>
                <c:pt idx="59">
                  <c:v>The Buffalo Group</c:v>
                </c:pt>
                <c:pt idx="60">
                  <c:v>Joby Aviation</c:v>
                </c:pt>
                <c:pt idx="61">
                  <c:v>Lightspeed Systems</c:v>
                </c:pt>
                <c:pt idx="62">
                  <c:v>Quick Base</c:v>
                </c:pt>
                <c:pt idx="63">
                  <c:v>PulsePoint</c:v>
                </c:pt>
                <c:pt idx="64">
                  <c:v>Ntrepid</c:v>
                </c:pt>
                <c:pt idx="65">
                  <c:v>UST Global</c:v>
                </c:pt>
                <c:pt idx="66">
                  <c:v>HG Insights</c:v>
                </c:pt>
                <c:pt idx="67">
                  <c:v>Eversight</c:v>
                </c:pt>
                <c:pt idx="68">
                  <c:v>Twitter</c:v>
                </c:pt>
                <c:pt idx="69">
                  <c:v>Upside Business Travel</c:v>
                </c:pt>
                <c:pt idx="70">
                  <c:v>Coverent</c:v>
                </c:pt>
                <c:pt idx="71">
                  <c:v>Shape Security</c:v>
                </c:pt>
                <c:pt idx="72">
                  <c:v>Kollasoft Inc.</c:v>
                </c:pt>
                <c:pt idx="73">
                  <c:v>Apple</c:v>
                </c:pt>
                <c:pt idx="74">
                  <c:v>Comtech Global Inc</c:v>
                </c:pt>
                <c:pt idx="75">
                  <c:v>Netskope</c:v>
                </c:pt>
                <c:pt idx="76">
                  <c:v>Dynetics</c:v>
                </c:pt>
                <c:pt idx="77">
                  <c:v>Grid Dynamics</c:v>
                </c:pt>
                <c:pt idx="78">
                  <c:v>Noblis</c:v>
                </c:pt>
                <c:pt idx="79">
                  <c:v>Travelers</c:v>
                </c:pt>
                <c:pt idx="80">
                  <c:v>Lorven Technologies Inc</c:v>
                </c:pt>
                <c:pt idx="81">
                  <c:v>Life360</c:v>
                </c:pt>
                <c:pt idx="82">
                  <c:v>Nolij Consulting</c:v>
                </c:pt>
                <c:pt idx="83">
                  <c:v>Thumbtack</c:v>
                </c:pt>
                <c:pt idx="84">
                  <c:v>Criteo</c:v>
                </c:pt>
                <c:pt idx="85">
                  <c:v>7Park Data</c:v>
                </c:pt>
                <c:pt idx="86">
                  <c:v>GSK</c:v>
                </c:pt>
                <c:pt idx="87">
                  <c:v>Aveshka, Inc.</c:v>
                </c:pt>
                <c:pt idx="88">
                  <c:v>Cook Children's Health Care System</c:v>
                </c:pt>
                <c:pt idx="89">
                  <c:v>Rubius Therapeutics</c:v>
                </c:pt>
                <c:pt idx="90">
                  <c:v>MIT Lincoln Laboratory</c:v>
                </c:pt>
                <c:pt idx="91">
                  <c:v>AgreeYa Solutions</c:v>
                </c:pt>
                <c:pt idx="92">
                  <c:v>Takeda</c:v>
                </c:pt>
                <c:pt idx="93">
                  <c:v>Mteq</c:v>
                </c:pt>
                <c:pt idx="94">
                  <c:v>Carolina Power &amp; Light Co</c:v>
                </c:pt>
                <c:pt idx="95">
                  <c:v>PNNL</c:v>
                </c:pt>
                <c:pt idx="96">
                  <c:v>GovTech</c:v>
                </c:pt>
                <c:pt idx="97">
                  <c:v>Via Transportation</c:v>
                </c:pt>
                <c:pt idx="98">
                  <c:v>Powertek</c:v>
                </c:pt>
                <c:pt idx="99">
                  <c:v>Biogen</c:v>
                </c:pt>
                <c:pt idx="100">
                  <c:v>Twitch</c:v>
                </c:pt>
                <c:pt idx="101">
                  <c:v>Constant Contact</c:v>
                </c:pt>
                <c:pt idx="102">
                  <c:v>XSELL Technologies</c:v>
                </c:pt>
                <c:pt idx="103">
                  <c:v>Merrick Bank</c:v>
                </c:pt>
                <c:pt idx="104">
                  <c:v>Central California Alliance for Health</c:v>
                </c:pt>
                <c:pt idx="105">
                  <c:v>Benson Hill</c:v>
                </c:pt>
                <c:pt idx="106">
                  <c:v>Western Digital</c:v>
                </c:pt>
                <c:pt idx="107">
                  <c:v>Blackstone Talent Group</c:v>
                </c:pt>
                <c:pt idx="108">
                  <c:v>Allen Institute</c:v>
                </c:pt>
                <c:pt idx="109">
                  <c:v>iRobot</c:v>
                </c:pt>
                <c:pt idx="110">
                  <c:v>Crossover Health</c:v>
                </c:pt>
                <c:pt idx="111">
                  <c:v>Leidos</c:v>
                </c:pt>
                <c:pt idx="112">
                  <c:v>Evolve Vacation Rental</c:v>
                </c:pt>
                <c:pt idx="113">
                  <c:v>The Knot Worldwide</c:v>
                </c:pt>
                <c:pt idx="114">
                  <c:v>Argo Group US</c:v>
                </c:pt>
                <c:pt idx="115">
                  <c:v>Liberty Mutual Insurance</c:v>
                </c:pt>
                <c:pt idx="116">
                  <c:v>Edmunds.com</c:v>
                </c:pt>
                <c:pt idx="117">
                  <c:v>USI</c:v>
                </c:pt>
                <c:pt idx="118">
                  <c:v>Dice.com</c:v>
                </c:pt>
                <c:pt idx="119">
                  <c:v>Mathematica Policy Research</c:v>
                </c:pt>
                <c:pt idx="120">
                  <c:v>The Davey Tree Expert Company</c:v>
                </c:pt>
                <c:pt idx="121">
                  <c:v>Reynolds American</c:v>
                </c:pt>
                <c:pt idx="122">
                  <c:v>Puget Sound Energy</c:v>
                </c:pt>
                <c:pt idx="123">
                  <c:v>Intellectual Ventures</c:v>
                </c:pt>
                <c:pt idx="124">
                  <c:v>BWX Technologies</c:v>
                </c:pt>
                <c:pt idx="125">
                  <c:v>Amyris</c:v>
                </c:pt>
                <c:pt idx="126">
                  <c:v>AllianceBernstein</c:v>
                </c:pt>
                <c:pt idx="127">
                  <c:v>Postmates - Corporate HQ</c:v>
                </c:pt>
                <c:pt idx="128">
                  <c:v>Perspecta</c:v>
                </c:pt>
                <c:pt idx="129">
                  <c:v>Bayside Solutions</c:v>
                </c:pt>
                <c:pt idx="130">
                  <c:v>Healthfirst</c:v>
                </c:pt>
                <c:pt idx="131">
                  <c:v>Ameritas Life Insurance Corp</c:v>
                </c:pt>
                <c:pt idx="132">
                  <c:v>Pragmatics, Inc.</c:v>
                </c:pt>
                <c:pt idx="133">
                  <c:v>Quest Integrity</c:v>
                </c:pt>
                <c:pt idx="134">
                  <c:v>Hexagon US Federal</c:v>
                </c:pt>
                <c:pt idx="135">
                  <c:v>1-800-Flowers</c:v>
                </c:pt>
                <c:pt idx="136">
                  <c:v>Software Engineering Institute</c:v>
                </c:pt>
                <c:pt idx="137">
                  <c:v>Paige</c:v>
                </c:pt>
                <c:pt idx="138">
                  <c:v>Jobot</c:v>
                </c:pt>
                <c:pt idx="139">
                  <c:v>Royce Geospatial</c:v>
                </c:pt>
                <c:pt idx="140">
                  <c:v>PeopleCom</c:v>
                </c:pt>
                <c:pt idx="141">
                  <c:v>VANTA Partners</c:v>
                </c:pt>
                <c:pt idx="142">
                  <c:v>REE</c:v>
                </c:pt>
                <c:pt idx="143">
                  <c:v>Phantom AI</c:v>
                </c:pt>
                <c:pt idx="144">
                  <c:v>Genesis Research</c:v>
                </c:pt>
                <c:pt idx="145">
                  <c:v>SSATI</c:v>
                </c:pt>
                <c:pt idx="146">
                  <c:v>New Iron Group, Inc.</c:v>
                </c:pt>
                <c:pt idx="147">
                  <c:v>Notion Labs</c:v>
                </c:pt>
                <c:pt idx="148">
                  <c:v>Expedition Technology, Inc.</c:v>
                </c:pt>
                <c:pt idx="149">
                  <c:v>Averity</c:v>
                </c:pt>
                <c:pt idx="150">
                  <c:v>The Drive Media, Inc.</c:v>
                </c:pt>
                <c:pt idx="151">
                  <c:v>Maxiom</c:v>
                </c:pt>
                <c:pt idx="152">
                  <c:v>PROPRIUS</c:v>
                </c:pt>
                <c:pt idx="153">
                  <c:v>JCD Staffing</c:v>
                </c:pt>
                <c:pt idx="154">
                  <c:v>ChaTeck Incorporated</c:v>
                </c:pt>
                <c:pt idx="155">
                  <c:v>Big Huge Games</c:v>
                </c:pt>
                <c:pt idx="156">
                  <c:v>Visionist, Inc.</c:v>
                </c:pt>
                <c:pt idx="157">
                  <c:v>New England Biolabs</c:v>
                </c:pt>
                <c:pt idx="158">
                  <c:v>Alector</c:v>
                </c:pt>
                <c:pt idx="159">
                  <c:v>AppLovin</c:v>
                </c:pt>
                <c:pt idx="160">
                  <c:v>GetWellNetwork</c:v>
                </c:pt>
                <c:pt idx="161">
                  <c:v>InvenTech Info</c:v>
                </c:pt>
                <c:pt idx="162">
                  <c:v>IT Concepts</c:v>
                </c:pt>
                <c:pt idx="163">
                  <c:v>Giving Assistant</c:v>
                </c:pt>
                <c:pt idx="164">
                  <c:v>Sharpedge Solutions Inc</c:v>
                </c:pt>
                <c:pt idx="165">
                  <c:v>C3.ai</c:v>
                </c:pt>
                <c:pt idx="166">
                  <c:v>Unicom Technologies INC</c:v>
                </c:pt>
                <c:pt idx="167">
                  <c:v>Object Partners</c:v>
                </c:pt>
                <c:pt idx="168">
                  <c:v>Scoop</c:v>
                </c:pt>
                <c:pt idx="169">
                  <c:v>webfx.com</c:v>
                </c:pt>
                <c:pt idx="170">
                  <c:v>Lawrence Livermore National Lab</c:v>
                </c:pt>
                <c:pt idx="171">
                  <c:v>New Relic</c:v>
                </c:pt>
                <c:pt idx="172">
                  <c:v>Blend360</c:v>
                </c:pt>
                <c:pt idx="173">
                  <c:v>Itlize Global</c:v>
                </c:pt>
                <c:pt idx="174">
                  <c:v>Surya Systems</c:v>
                </c:pt>
                <c:pt idx="175">
                  <c:v>HAN IT Staffing Inc.</c:v>
                </c:pt>
                <c:pt idx="176">
                  <c:v>Centauri</c:v>
                </c:pt>
                <c:pt idx="177">
                  <c:v>Maven Wave Partners</c:v>
                </c:pt>
                <c:pt idx="178">
                  <c:v>Axiologic Solutions</c:v>
                </c:pt>
                <c:pt idx="179">
                  <c:v>ShorePoint</c:v>
                </c:pt>
                <c:pt idx="180">
                  <c:v>E3 Federal Solutions</c:v>
                </c:pt>
                <c:pt idx="181">
                  <c:v>TACG Solutions</c:v>
                </c:pt>
                <c:pt idx="182">
                  <c:v>Global Data Management Inc</c:v>
                </c:pt>
                <c:pt idx="183">
                  <c:v>Conflux Systems Inc.</c:v>
                </c:pt>
                <c:pt idx="184">
                  <c:v>Radiant Digital</c:v>
                </c:pt>
                <c:pt idx="185">
                  <c:v>Demandbase</c:v>
                </c:pt>
                <c:pt idx="186">
                  <c:v>Knowesis Inc.</c:v>
                </c:pt>
                <c:pt idx="187">
                  <c:v>NuWave Solutions</c:v>
                </c:pt>
                <c:pt idx="188">
                  <c:v>Direct Agents</c:v>
                </c:pt>
                <c:pt idx="189">
                  <c:v>Meridian Knowledge Solutions</c:v>
                </c:pt>
                <c:pt idx="190">
                  <c:v>Eliassen Group</c:v>
                </c:pt>
                <c:pt idx="191">
                  <c:v>Offerpad</c:v>
                </c:pt>
                <c:pt idx="192">
                  <c:v>Homology Medicines, Inc.</c:v>
                </c:pt>
                <c:pt idx="193">
                  <c:v>OneMagnify</c:v>
                </c:pt>
                <c:pt idx="194">
                  <c:v>VBeyond Corporation</c:v>
                </c:pt>
                <c:pt idx="195">
                  <c:v>Stratagem Group</c:v>
                </c:pt>
                <c:pt idx="196">
                  <c:v>Adwait Algorithm</c:v>
                </c:pt>
                <c:pt idx="197">
                  <c:v>OppLoans</c:v>
                </c:pt>
                <c:pt idx="198">
                  <c:v>Geotab</c:v>
                </c:pt>
                <c:pt idx="199">
                  <c:v>Ovative Group</c:v>
                </c:pt>
                <c:pt idx="200">
                  <c:v>Descript</c:v>
                </c:pt>
                <c:pt idx="201">
                  <c:v>Visionary Integration Professionals</c:v>
                </c:pt>
                <c:pt idx="202">
                  <c:v>Centraprise</c:v>
                </c:pt>
                <c:pt idx="203">
                  <c:v>Insight Enterprises, Inc.</c:v>
                </c:pt>
                <c:pt idx="204">
                  <c:v>Oshkosh Corporation</c:v>
                </c:pt>
                <c:pt idx="205">
                  <c:v>DW Simpson</c:v>
                </c:pt>
                <c:pt idx="206">
                  <c:v>Upstart</c:v>
                </c:pt>
                <c:pt idx="207">
                  <c:v>CyberCoders</c:v>
                </c:pt>
                <c:pt idx="208">
                  <c:v>10x Genomics</c:v>
                </c:pt>
                <c:pt idx="209">
                  <c:v>Procore Technologies</c:v>
                </c:pt>
                <c:pt idx="210">
                  <c:v>AeroVironment</c:v>
                </c:pt>
                <c:pt idx="211">
                  <c:v>bioMÃ©rieux</c:v>
                </c:pt>
                <c:pt idx="212">
                  <c:v>Rincon Research Corporation</c:v>
                </c:pt>
                <c:pt idx="213">
                  <c:v>Evidation</c:v>
                </c:pt>
                <c:pt idx="214">
                  <c:v>Kforce</c:v>
                </c:pt>
                <c:pt idx="215">
                  <c:v>A-Line Staffing Solutions</c:v>
                </c:pt>
                <c:pt idx="216">
                  <c:v>HP Inc.</c:v>
                </c:pt>
                <c:pt idx="217">
                  <c:v>IntelliPro Group Inc.</c:v>
                </c:pt>
                <c:pt idx="218">
                  <c:v>Shelter Insurance</c:v>
                </c:pt>
                <c:pt idx="219">
                  <c:v>Pfizer</c:v>
                </c:pt>
                <c:pt idx="220">
                  <c:v>Capio Group</c:v>
                </c:pt>
                <c:pt idx="221">
                  <c:v>Latitude, Inc.</c:v>
                </c:pt>
                <c:pt idx="222">
                  <c:v>CaptiveAire</c:v>
                </c:pt>
                <c:pt idx="223">
                  <c:v>DCS Corp</c:v>
                </c:pt>
                <c:pt idx="224">
                  <c:v>Gallup</c:v>
                </c:pt>
                <c:pt idx="225">
                  <c:v>Roche</c:v>
                </c:pt>
                <c:pt idx="226">
                  <c:v>Mentor Graphics</c:v>
                </c:pt>
                <c:pt idx="227">
                  <c:v>ABIOMED</c:v>
                </c:pt>
                <c:pt idx="228">
                  <c:v>Trexquant Investment</c:v>
                </c:pt>
                <c:pt idx="229">
                  <c:v>Foundation Medicine</c:v>
                </c:pt>
                <c:pt idx="230">
                  <c:v>Two95 International Inc.</c:v>
                </c:pt>
                <c:pt idx="231">
                  <c:v>New York Technology Partners</c:v>
                </c:pt>
                <c:pt idx="232">
                  <c:v>Genentech</c:v>
                </c:pt>
                <c:pt idx="233">
                  <c:v>Better Hire</c:v>
                </c:pt>
                <c:pt idx="234">
                  <c:v>Advanced Bio-Logic Solutions Corp</c:v>
                </c:pt>
                <c:pt idx="235">
                  <c:v>Exact Sciences Corporation</c:v>
                </c:pt>
                <c:pt idx="236">
                  <c:v>Market America Inc</c:v>
                </c:pt>
                <c:pt idx="237">
                  <c:v>Stripe</c:v>
                </c:pt>
                <c:pt idx="238">
                  <c:v>ClearEdge</c:v>
                </c:pt>
                <c:pt idx="239">
                  <c:v>Natera</c:v>
                </c:pt>
                <c:pt idx="240">
                  <c:v>Trace Data</c:v>
                </c:pt>
                <c:pt idx="241">
                  <c:v>Brillient</c:v>
                </c:pt>
                <c:pt idx="242">
                  <c:v>ALTA IT Services</c:v>
                </c:pt>
                <c:pt idx="243">
                  <c:v>Predictive Research Inc</c:v>
                </c:pt>
                <c:pt idx="244">
                  <c:v>LinQuest</c:v>
                </c:pt>
                <c:pt idx="245">
                  <c:v>Quartet Health</c:v>
                </c:pt>
                <c:pt idx="246">
                  <c:v>Temboo</c:v>
                </c:pt>
                <c:pt idx="247">
                  <c:v>Rapid Value Solutions</c:v>
                </c:pt>
                <c:pt idx="248">
                  <c:v>Apex Systems</c:v>
                </c:pt>
                <c:pt idx="249">
                  <c:v>NYSTEC</c:v>
                </c:pt>
                <c:pt idx="250">
                  <c:v>Burns &amp; McDonnell</c:v>
                </c:pt>
                <c:pt idx="251">
                  <c:v>Enterprise Solutions Inc</c:v>
                </c:pt>
                <c:pt idx="252">
                  <c:v>Applied Research Laboratories</c:v>
                </c:pt>
                <c:pt idx="253">
                  <c:v>Brighthouse Financial</c:v>
                </c:pt>
                <c:pt idx="254">
                  <c:v>ISO New England</c:v>
                </c:pt>
                <c:pt idx="255">
                  <c:v>Swiss Re</c:v>
                </c:pt>
                <c:pt idx="256">
                  <c:v>FHLBank Pittsburgh</c:v>
                </c:pt>
                <c:pt idx="257">
                  <c:v>Criterion Systems, Inc.</c:v>
                </c:pt>
                <c:pt idx="258">
                  <c:v>CIA</c:v>
                </c:pt>
                <c:pt idx="259">
                  <c:v>Metromile</c:v>
                </c:pt>
                <c:pt idx="260">
                  <c:v>Sandia National Laboratories</c:v>
                </c:pt>
                <c:pt idx="261">
                  <c:v>Tecolote Research</c:v>
                </c:pt>
                <c:pt idx="262">
                  <c:v>PayPal</c:v>
                </c:pt>
                <c:pt idx="263">
                  <c:v>Pacific Northwest National Laboratory</c:v>
                </c:pt>
                <c:pt idx="264">
                  <c:v>EGlobalTech</c:v>
                </c:pt>
                <c:pt idx="265">
                  <c:v>TA Digital</c:v>
                </c:pt>
                <c:pt idx="266">
                  <c:v>Fleetcor</c:v>
                </c:pt>
                <c:pt idx="267">
                  <c:v>Caterpillar</c:v>
                </c:pt>
                <c:pt idx="268">
                  <c:v>Relativity</c:v>
                </c:pt>
                <c:pt idx="269">
                  <c:v>22nd Century Technologies</c:v>
                </c:pt>
                <c:pt idx="270">
                  <c:v>SAIC</c:v>
                </c:pt>
                <c:pt idx="271">
                  <c:v>Take-Two</c:v>
                </c:pt>
                <c:pt idx="272">
                  <c:v>Booz Allen Hamilton Inc.</c:v>
                </c:pt>
                <c:pt idx="273">
                  <c:v>Altus Group</c:v>
                </c:pt>
                <c:pt idx="274">
                  <c:v>Sanofi</c:v>
                </c:pt>
                <c:pt idx="275">
                  <c:v>Bayview Asset Management</c:v>
                </c:pt>
                <c:pt idx="276">
                  <c:v>IBM</c:v>
                </c:pt>
                <c:pt idx="277">
                  <c:v>Colony Brands</c:v>
                </c:pt>
                <c:pt idx="278">
                  <c:v>Blue Cross and Blue Shield of North Carolina</c:v>
                </c:pt>
                <c:pt idx="279">
                  <c:v>Summa Health System</c:v>
                </c:pt>
                <c:pt idx="280">
                  <c:v>XPO Logistics</c:v>
                </c:pt>
                <c:pt idx="281">
                  <c:v>DataLab USA</c:v>
                </c:pt>
                <c:pt idx="282">
                  <c:v>Jacobs</c:v>
                </c:pt>
                <c:pt idx="283">
                  <c:v>TRANZACT</c:v>
                </c:pt>
                <c:pt idx="284">
                  <c:v>Community Behavioral Health</c:v>
                </c:pt>
                <c:pt idx="285">
                  <c:v>Alaka`ina Foundation Family of Companies</c:v>
                </c:pt>
                <c:pt idx="286">
                  <c:v>Qurate Retail Group</c:v>
                </c:pt>
                <c:pt idx="287">
                  <c:v>Kognetics</c:v>
                </c:pt>
                <c:pt idx="288">
                  <c:v>TE Connectivity</c:v>
                </c:pt>
                <c:pt idx="289">
                  <c:v>Creative Circle</c:v>
                </c:pt>
                <c:pt idx="290">
                  <c:v>Riverside Research Institute</c:v>
                </c:pt>
                <c:pt idx="291">
                  <c:v>WCG (WIRB-Copernicus Group)</c:v>
                </c:pt>
                <c:pt idx="292">
                  <c:v>Spring Health</c:v>
                </c:pt>
                <c:pt idx="293">
                  <c:v>Chef</c:v>
                </c:pt>
                <c:pt idx="294">
                  <c:v>Opendoor</c:v>
                </c:pt>
                <c:pt idx="295">
                  <c:v>T. Rowe Price</c:v>
                </c:pt>
                <c:pt idx="296">
                  <c:v>Gigya</c:v>
                </c:pt>
                <c:pt idx="297">
                  <c:v>ISYS Technologies, Inc.</c:v>
                </c:pt>
                <c:pt idx="298">
                  <c:v>Alion Science &amp; Technology</c:v>
                </c:pt>
                <c:pt idx="299">
                  <c:v>INFICON</c:v>
                </c:pt>
                <c:pt idx="300">
                  <c:v>Inter-American Development Bank</c:v>
                </c:pt>
                <c:pt idx="301">
                  <c:v>Exponent</c:v>
                </c:pt>
                <c:pt idx="302">
                  <c:v>HPOne</c:v>
                </c:pt>
                <c:pt idx="303">
                  <c:v>Magna International Inc.</c:v>
                </c:pt>
                <c:pt idx="304">
                  <c:v>Farmer's Business Network, Inc.</c:v>
                </c:pt>
                <c:pt idx="305">
                  <c:v>Gap Inc.</c:v>
                </c:pt>
                <c:pt idx="306">
                  <c:v>Cambridge FX</c:v>
                </c:pt>
                <c:pt idx="307">
                  <c:v>WGSN</c:v>
                </c:pt>
                <c:pt idx="308">
                  <c:v>Guardian Life</c:v>
                </c:pt>
                <c:pt idx="309">
                  <c:v>Robert Half</c:v>
                </c:pt>
                <c:pt idx="310">
                  <c:v>QOMPLX</c:v>
                </c:pt>
                <c:pt idx="311">
                  <c:v>iSeatz</c:v>
                </c:pt>
                <c:pt idx="312">
                  <c:v>Alignment Healthcare</c:v>
                </c:pt>
                <c:pt idx="313">
                  <c:v>Comcast</c:v>
                </c:pt>
                <c:pt idx="314">
                  <c:v>eBay</c:v>
                </c:pt>
                <c:pt idx="315">
                  <c:v>Ritedose</c:v>
                </c:pt>
                <c:pt idx="316">
                  <c:v>Aptive</c:v>
                </c:pt>
                <c:pt idx="317">
                  <c:v>CACI International</c:v>
                </c:pt>
                <c:pt idx="318">
                  <c:v>ThreeBridge Solutions</c:v>
                </c:pt>
                <c:pt idx="319">
                  <c:v>Tower Health</c:v>
                </c:pt>
                <c:pt idx="320">
                  <c:v>Dolphin</c:v>
                </c:pt>
                <c:pt idx="321">
                  <c:v>Trident Systems Inc</c:v>
                </c:pt>
                <c:pt idx="322">
                  <c:v>Montway Inc</c:v>
                </c:pt>
                <c:pt idx="323">
                  <c:v>Plymouth Rock Assurance</c:v>
                </c:pt>
                <c:pt idx="324">
                  <c:v>Solving IT International Inc</c:v>
                </c:pt>
                <c:pt idx="325">
                  <c:v>SleePare</c:v>
                </c:pt>
                <c:pt idx="326">
                  <c:v>Allied Solutions</c:v>
                </c:pt>
                <c:pt idx="327">
                  <c:v>Kelly</c:v>
                </c:pt>
                <c:pt idx="328">
                  <c:v>Mackin</c:v>
                </c:pt>
                <c:pt idx="329">
                  <c:v>TECHNOCRAFT Solutions</c:v>
                </c:pt>
                <c:pt idx="330">
                  <c:v>FM Systems</c:v>
                </c:pt>
                <c:pt idx="331">
                  <c:v>Voice</c:v>
                </c:pt>
                <c:pt idx="332">
                  <c:v>Peraton</c:v>
                </c:pt>
                <c:pt idx="333">
                  <c:v>General Dynamics Information Technology</c:v>
                </c:pt>
                <c:pt idx="334">
                  <c:v>ASRC Federal Holding Company</c:v>
                </c:pt>
                <c:pt idx="335">
                  <c:v>TrueAccord</c:v>
                </c:pt>
                <c:pt idx="336">
                  <c:v>Advance Sourcing Concepts</c:v>
                </c:pt>
                <c:pt idx="337">
                  <c:v>MILVETS Systems Technology, Inc.</c:v>
                </c:pt>
                <c:pt idx="338">
                  <c:v>Infinitive Inc</c:v>
                </c:pt>
                <c:pt idx="339">
                  <c:v>II-VI Incorporated</c:v>
                </c:pt>
                <c:pt idx="340">
                  <c:v>Underwriters Laboratories</c:v>
                </c:pt>
                <c:pt idx="341">
                  <c:v>Huxley</c:v>
                </c:pt>
                <c:pt idx="342">
                  <c:v>Midland Credit Management</c:v>
                </c:pt>
                <c:pt idx="343">
                  <c:v>Cubic</c:v>
                </c:pt>
                <c:pt idx="344">
                  <c:v>Hackensack Meridian Health</c:v>
                </c:pt>
                <c:pt idx="345">
                  <c:v>Insider Inc</c:v>
                </c:pt>
                <c:pt idx="346">
                  <c:v>Tempo Automation</c:v>
                </c:pt>
                <c:pt idx="347">
                  <c:v>NAVEX Global</c:v>
                </c:pt>
                <c:pt idx="348">
                  <c:v>Inland Empire Health Plan</c:v>
                </c:pt>
                <c:pt idx="349">
                  <c:v>Concerto HealthAI</c:v>
                </c:pt>
                <c:pt idx="350">
                  <c:v>ICW Group</c:v>
                </c:pt>
                <c:pt idx="351">
                  <c:v>Tokio Marine HCC</c:v>
                </c:pt>
                <c:pt idx="352">
                  <c:v>Americo Life</c:v>
                </c:pt>
                <c:pt idx="353">
                  <c:v>Parker Hannifin</c:v>
                </c:pt>
                <c:pt idx="354">
                  <c:v>The Trade Desk</c:v>
                </c:pt>
                <c:pt idx="355">
                  <c:v>Numeric, LLC</c:v>
                </c:pt>
                <c:pt idx="356">
                  <c:v>Metronome, LLC</c:v>
                </c:pt>
                <c:pt idx="357">
                  <c:v>State of Virginia</c:v>
                </c:pt>
                <c:pt idx="358">
                  <c:v>US Pharmacopeia</c:v>
                </c:pt>
                <c:pt idx="359">
                  <c:v>Net2Source Inc.</c:v>
                </c:pt>
                <c:pt idx="360">
                  <c:v>Tivity Health</c:v>
                </c:pt>
                <c:pt idx="361">
                  <c:v>First Health Group</c:v>
                </c:pt>
                <c:pt idx="362">
                  <c:v>ConsumerTrack</c:v>
                </c:pt>
                <c:pt idx="363">
                  <c:v>IMG Systems</c:v>
                </c:pt>
                <c:pt idx="364">
                  <c:v>Security Finance Corporation of Spartanburg</c:v>
                </c:pt>
                <c:pt idx="365">
                  <c:v>Werner Enterprises Inc</c:v>
                </c:pt>
                <c:pt idx="366">
                  <c:v>MoTek Technologies</c:v>
                </c:pt>
                <c:pt idx="367">
                  <c:v>1010data</c:v>
                </c:pt>
                <c:pt idx="368">
                  <c:v>Battelle</c:v>
                </c:pt>
                <c:pt idx="369">
                  <c:v>Group O</c:v>
                </c:pt>
                <c:pt idx="370">
                  <c:v>Cambridge Associates, LLC</c:v>
                </c:pt>
                <c:pt idx="371">
                  <c:v>Old World Industries</c:v>
                </c:pt>
                <c:pt idx="372">
                  <c:v>Moxie Software</c:v>
                </c:pt>
                <c:pt idx="373">
                  <c:v>Central Business Solutions, Inc</c:v>
                </c:pt>
                <c:pt idx="374">
                  <c:v>Photon Infotech</c:v>
                </c:pt>
                <c:pt idx="375">
                  <c:v>TransVoyant</c:v>
                </c:pt>
                <c:pt idx="376">
                  <c:v>Indigo Slate</c:v>
                </c:pt>
                <c:pt idx="377">
                  <c:v>Shimento, Inc.</c:v>
                </c:pt>
                <c:pt idx="378">
                  <c:v>SPECTRUM</c:v>
                </c:pt>
                <c:pt idx="379">
                  <c:v>Xator Corporation</c:v>
                </c:pt>
                <c:pt idx="380">
                  <c:v>Envision Healthcare</c:v>
                </c:pt>
                <c:pt idx="381">
                  <c:v>IFG Companies</c:v>
                </c:pt>
                <c:pt idx="382">
                  <c:v>GNS Healthcare</c:v>
                </c:pt>
                <c:pt idx="383">
                  <c:v>hc1</c:v>
                </c:pt>
                <c:pt idx="384">
                  <c:v>Child Care Aware of America</c:v>
                </c:pt>
                <c:pt idx="385">
                  <c:v>Progress Rail, A Caterpillar Company</c:v>
                </c:pt>
                <c:pt idx="386">
                  <c:v>Formation</c:v>
                </c:pt>
                <c:pt idx="387">
                  <c:v>USAC</c:v>
                </c:pt>
                <c:pt idx="388">
                  <c:v>A Place for Mom</c:v>
                </c:pt>
                <c:pt idx="389">
                  <c:v>Advanced BioScience Laboratories</c:v>
                </c:pt>
                <c:pt idx="390">
                  <c:v>Change Healthcare</c:v>
                </c:pt>
                <c:pt idx="391">
                  <c:v>TBWA\Chiat\Day</c:v>
                </c:pt>
                <c:pt idx="392">
                  <c:v>Sandhills Global</c:v>
                </c:pt>
                <c:pt idx="393">
                  <c:v>Cenlar</c:v>
                </c:pt>
                <c:pt idx="394">
                  <c:v>Comprehensive Healthcare</c:v>
                </c:pt>
                <c:pt idx="395">
                  <c:v>CareDx</c:v>
                </c:pt>
                <c:pt idx="396">
                  <c:v>KeHE Distributors</c:v>
                </c:pt>
                <c:pt idx="397">
                  <c:v>Crown Bioscience</c:v>
                </c:pt>
                <c:pt idx="398">
                  <c:v>United BioSource</c:v>
                </c:pt>
                <c:pt idx="399">
                  <c:v>Great-Circle Technologies</c:v>
                </c:pt>
                <c:pt idx="400">
                  <c:v>Hive (CA)</c:v>
                </c:pt>
                <c:pt idx="401">
                  <c:v>Conagen</c:v>
                </c:pt>
                <c:pt idx="402">
                  <c:v>(blank)</c:v>
                </c:pt>
                <c:pt idx="403">
                  <c:v>Berico Technologies</c:v>
                </c:pt>
                <c:pt idx="404">
                  <c:v>Sprezzatura Management Consulting</c:v>
                </c:pt>
                <c:pt idx="405">
                  <c:v>GrainBridge, LLC</c:v>
                </c:pt>
                <c:pt idx="406">
                  <c:v>Covid-19 Search Pa+G160+G1+G156:G284</c:v>
                </c:pt>
                <c:pt idx="407">
                  <c:v>Evolvinc</c:v>
                </c:pt>
                <c:pt idx="408">
                  <c:v>Sonde Health</c:v>
                </c:pt>
                <c:pt idx="409">
                  <c:v>PETADATA</c:v>
                </c:pt>
                <c:pt idx="410">
                  <c:v>Blue Icy Water, LLC</c:v>
                </c:pt>
                <c:pt idx="411">
                  <c:v>Blue Cloak LLC</c:v>
                </c:pt>
                <c:pt idx="412">
                  <c:v>Kibo</c:v>
                </c:pt>
                <c:pt idx="413">
                  <c:v>Radical Convergence</c:v>
                </c:pt>
                <c:pt idx="414">
                  <c:v>Navio</c:v>
                </c:pt>
                <c:pt idx="415">
                  <c:v>JKGT</c:v>
                </c:pt>
                <c:pt idx="416">
                  <c:v>Falcon IT &amp; Staffing Solutions</c:v>
                </c:pt>
                <c:pt idx="417">
                  <c:v>CompuForce</c:v>
                </c:pt>
                <c:pt idx="418">
                  <c:v>Encode, Inc.</c:v>
                </c:pt>
                <c:pt idx="419">
                  <c:v>Pactera Edge</c:v>
                </c:pt>
                <c:pt idx="420">
                  <c:v>Point72 Ventures</c:v>
                </c:pt>
                <c:pt idx="421">
                  <c:v>AccessHope</c:v>
                </c:pt>
                <c:pt idx="422">
                  <c:v>Clear Ridge Defense</c:v>
                </c:pt>
                <c:pt idx="423">
                  <c:v>Kehe Food Distributors</c:v>
                </c:pt>
                <c:pt idx="424">
                  <c:v>Monte Rosa Therapeutics</c:v>
                </c:pt>
                <c:pt idx="425">
                  <c:v>Microagility</c:v>
                </c:pt>
                <c:pt idx="426">
                  <c:v>Trovetechs Inc</c:v>
                </c:pt>
                <c:pt idx="427">
                  <c:v>Stride Search</c:v>
                </c:pt>
                <c:pt idx="428">
                  <c:v>Sophinea</c:v>
                </c:pt>
                <c:pt idx="429">
                  <c:v>B4Corp</c:v>
                </c:pt>
                <c:pt idx="430">
                  <c:v>Rainmaker Resources, LLC</c:v>
                </c:pt>
                <c:pt idx="431">
                  <c:v>HireAi</c:v>
                </c:pt>
                <c:pt idx="432">
                  <c:v>Hatch Data Inc</c:v>
                </c:pt>
              </c:strCache>
            </c:strRef>
          </c:cat>
          <c:val>
            <c:numRef>
              <c:f>rating_of_comp!$B$4:$B$437</c:f>
              <c:numCache>
                <c:formatCode>0</c:formatCode>
                <c:ptCount val="433"/>
                <c:pt idx="0">
                  <c:v>42</c:v>
                </c:pt>
                <c:pt idx="1">
                  <c:v>40</c:v>
                </c:pt>
                <c:pt idx="2">
                  <c:v>38.4</c:v>
                </c:pt>
                <c:pt idx="3">
                  <c:v>36.299999999999997</c:v>
                </c:pt>
                <c:pt idx="4">
                  <c:v>35</c:v>
                </c:pt>
                <c:pt idx="5">
                  <c:v>28.2</c:v>
                </c:pt>
                <c:pt idx="6">
                  <c:v>27</c:v>
                </c:pt>
                <c:pt idx="7">
                  <c:v>23.4</c:v>
                </c:pt>
                <c:pt idx="8">
                  <c:v>19.5</c:v>
                </c:pt>
                <c:pt idx="9">
                  <c:v>18.5</c:v>
                </c:pt>
                <c:pt idx="10">
                  <c:v>18</c:v>
                </c:pt>
                <c:pt idx="11">
                  <c:v>15.6</c:v>
                </c:pt>
                <c:pt idx="12">
                  <c:v>13.799999999999999</c:v>
                </c:pt>
                <c:pt idx="13">
                  <c:v>13.5</c:v>
                </c:pt>
                <c:pt idx="14">
                  <c:v>13.5</c:v>
                </c:pt>
                <c:pt idx="15">
                  <c:v>13.5</c:v>
                </c:pt>
                <c:pt idx="16">
                  <c:v>13.200000000000001</c:v>
                </c:pt>
                <c:pt idx="17">
                  <c:v>13.200000000000001</c:v>
                </c:pt>
                <c:pt idx="18">
                  <c:v>12.8</c:v>
                </c:pt>
                <c:pt idx="19">
                  <c:v>12.600000000000001</c:v>
                </c:pt>
                <c:pt idx="20">
                  <c:v>12.600000000000001</c:v>
                </c:pt>
                <c:pt idx="21">
                  <c:v>12.600000000000001</c:v>
                </c:pt>
                <c:pt idx="22">
                  <c:v>11.7</c:v>
                </c:pt>
                <c:pt idx="23">
                  <c:v>11.399999999999999</c:v>
                </c:pt>
                <c:pt idx="24">
                  <c:v>11.399999999999999</c:v>
                </c:pt>
                <c:pt idx="25">
                  <c:v>11.399999999999999</c:v>
                </c:pt>
                <c:pt idx="26">
                  <c:v>11.399999999999999</c:v>
                </c:pt>
                <c:pt idx="27">
                  <c:v>11.399999999999999</c:v>
                </c:pt>
                <c:pt idx="28">
                  <c:v>11.100000000000001</c:v>
                </c:pt>
                <c:pt idx="29">
                  <c:v>10.6</c:v>
                </c:pt>
                <c:pt idx="30">
                  <c:v>10.199999999999999</c:v>
                </c:pt>
                <c:pt idx="31">
                  <c:v>10</c:v>
                </c:pt>
                <c:pt idx="32">
                  <c:v>10</c:v>
                </c:pt>
                <c:pt idx="33">
                  <c:v>10</c:v>
                </c:pt>
                <c:pt idx="34">
                  <c:v>10</c:v>
                </c:pt>
                <c:pt idx="35">
                  <c:v>10</c:v>
                </c:pt>
                <c:pt idx="36">
                  <c:v>9.8999999999999986</c:v>
                </c:pt>
                <c:pt idx="37">
                  <c:v>9.8000000000000007</c:v>
                </c:pt>
                <c:pt idx="38">
                  <c:v>9.8000000000000007</c:v>
                </c:pt>
                <c:pt idx="39">
                  <c:v>9.8000000000000007</c:v>
                </c:pt>
                <c:pt idx="40">
                  <c:v>9.8000000000000007</c:v>
                </c:pt>
                <c:pt idx="41">
                  <c:v>9.6</c:v>
                </c:pt>
                <c:pt idx="42">
                  <c:v>9.6</c:v>
                </c:pt>
                <c:pt idx="43">
                  <c:v>9.6</c:v>
                </c:pt>
                <c:pt idx="44">
                  <c:v>9.4</c:v>
                </c:pt>
                <c:pt idx="45">
                  <c:v>9.4</c:v>
                </c:pt>
                <c:pt idx="46">
                  <c:v>9.4</c:v>
                </c:pt>
                <c:pt idx="47">
                  <c:v>9.4</c:v>
                </c:pt>
                <c:pt idx="48">
                  <c:v>9.4</c:v>
                </c:pt>
                <c:pt idx="49">
                  <c:v>9.4</c:v>
                </c:pt>
                <c:pt idx="50">
                  <c:v>9.4</c:v>
                </c:pt>
                <c:pt idx="51">
                  <c:v>9.1999999999999993</c:v>
                </c:pt>
                <c:pt idx="52">
                  <c:v>9.1999999999999993</c:v>
                </c:pt>
                <c:pt idx="53">
                  <c:v>9</c:v>
                </c:pt>
                <c:pt idx="54">
                  <c:v>9</c:v>
                </c:pt>
                <c:pt idx="55">
                  <c:v>8.8000000000000007</c:v>
                </c:pt>
                <c:pt idx="56">
                  <c:v>8.8000000000000007</c:v>
                </c:pt>
                <c:pt idx="57">
                  <c:v>8.8000000000000007</c:v>
                </c:pt>
                <c:pt idx="58">
                  <c:v>8.6999999999999993</c:v>
                </c:pt>
                <c:pt idx="59">
                  <c:v>8.6</c:v>
                </c:pt>
                <c:pt idx="60">
                  <c:v>8.6</c:v>
                </c:pt>
                <c:pt idx="61">
                  <c:v>8.6</c:v>
                </c:pt>
                <c:pt idx="62">
                  <c:v>8.6</c:v>
                </c:pt>
                <c:pt idx="63">
                  <c:v>8.6</c:v>
                </c:pt>
                <c:pt idx="64">
                  <c:v>8.4</c:v>
                </c:pt>
                <c:pt idx="65">
                  <c:v>8.4</c:v>
                </c:pt>
                <c:pt idx="66">
                  <c:v>8.4</c:v>
                </c:pt>
                <c:pt idx="67">
                  <c:v>8.4</c:v>
                </c:pt>
                <c:pt idx="68">
                  <c:v>8.1999999999999993</c:v>
                </c:pt>
                <c:pt idx="69">
                  <c:v>8.1999999999999993</c:v>
                </c:pt>
                <c:pt idx="70">
                  <c:v>8.1999999999999993</c:v>
                </c:pt>
                <c:pt idx="71">
                  <c:v>8.1999999999999993</c:v>
                </c:pt>
                <c:pt idx="72">
                  <c:v>8.1999999999999993</c:v>
                </c:pt>
                <c:pt idx="73">
                  <c:v>8.1999999999999993</c:v>
                </c:pt>
                <c:pt idx="74">
                  <c:v>8</c:v>
                </c:pt>
                <c:pt idx="75">
                  <c:v>8</c:v>
                </c:pt>
                <c:pt idx="76">
                  <c:v>8</c:v>
                </c:pt>
                <c:pt idx="77">
                  <c:v>8</c:v>
                </c:pt>
                <c:pt idx="78">
                  <c:v>8</c:v>
                </c:pt>
                <c:pt idx="79">
                  <c:v>8</c:v>
                </c:pt>
                <c:pt idx="80">
                  <c:v>8</c:v>
                </c:pt>
                <c:pt idx="81">
                  <c:v>7.8</c:v>
                </c:pt>
                <c:pt idx="82">
                  <c:v>7.8</c:v>
                </c:pt>
                <c:pt idx="83">
                  <c:v>7.8</c:v>
                </c:pt>
                <c:pt idx="84">
                  <c:v>7.8</c:v>
                </c:pt>
                <c:pt idx="85">
                  <c:v>7.8</c:v>
                </c:pt>
                <c:pt idx="86">
                  <c:v>7.8</c:v>
                </c:pt>
                <c:pt idx="87">
                  <c:v>7.6</c:v>
                </c:pt>
                <c:pt idx="88">
                  <c:v>7.6</c:v>
                </c:pt>
                <c:pt idx="89">
                  <c:v>7.6</c:v>
                </c:pt>
                <c:pt idx="90">
                  <c:v>7.6</c:v>
                </c:pt>
                <c:pt idx="91">
                  <c:v>7.6</c:v>
                </c:pt>
                <c:pt idx="92">
                  <c:v>7.4</c:v>
                </c:pt>
                <c:pt idx="93">
                  <c:v>7.4</c:v>
                </c:pt>
                <c:pt idx="94">
                  <c:v>7.4</c:v>
                </c:pt>
                <c:pt idx="95">
                  <c:v>7.4</c:v>
                </c:pt>
                <c:pt idx="96">
                  <c:v>7.4</c:v>
                </c:pt>
                <c:pt idx="97">
                  <c:v>7.4</c:v>
                </c:pt>
                <c:pt idx="98">
                  <c:v>7.2</c:v>
                </c:pt>
                <c:pt idx="99">
                  <c:v>7.2</c:v>
                </c:pt>
                <c:pt idx="100">
                  <c:v>7.2</c:v>
                </c:pt>
                <c:pt idx="101">
                  <c:v>7.2</c:v>
                </c:pt>
                <c:pt idx="102">
                  <c:v>7.2</c:v>
                </c:pt>
                <c:pt idx="103">
                  <c:v>7.2</c:v>
                </c:pt>
                <c:pt idx="104">
                  <c:v>7</c:v>
                </c:pt>
                <c:pt idx="105">
                  <c:v>7</c:v>
                </c:pt>
                <c:pt idx="106">
                  <c:v>7</c:v>
                </c:pt>
                <c:pt idx="107">
                  <c:v>7</c:v>
                </c:pt>
                <c:pt idx="108">
                  <c:v>7</c:v>
                </c:pt>
                <c:pt idx="109">
                  <c:v>7</c:v>
                </c:pt>
                <c:pt idx="110">
                  <c:v>7</c:v>
                </c:pt>
                <c:pt idx="111">
                  <c:v>7</c:v>
                </c:pt>
                <c:pt idx="112">
                  <c:v>7</c:v>
                </c:pt>
                <c:pt idx="113">
                  <c:v>7</c:v>
                </c:pt>
                <c:pt idx="114">
                  <c:v>7</c:v>
                </c:pt>
                <c:pt idx="115">
                  <c:v>6.8</c:v>
                </c:pt>
                <c:pt idx="116">
                  <c:v>6.8</c:v>
                </c:pt>
                <c:pt idx="117">
                  <c:v>6.8</c:v>
                </c:pt>
                <c:pt idx="118">
                  <c:v>6.8</c:v>
                </c:pt>
                <c:pt idx="119">
                  <c:v>6.8</c:v>
                </c:pt>
                <c:pt idx="120">
                  <c:v>6.6</c:v>
                </c:pt>
                <c:pt idx="121">
                  <c:v>6.6</c:v>
                </c:pt>
                <c:pt idx="122">
                  <c:v>6.6</c:v>
                </c:pt>
                <c:pt idx="123">
                  <c:v>6.6</c:v>
                </c:pt>
                <c:pt idx="124">
                  <c:v>6.6</c:v>
                </c:pt>
                <c:pt idx="125">
                  <c:v>6.6</c:v>
                </c:pt>
                <c:pt idx="126">
                  <c:v>6.4</c:v>
                </c:pt>
                <c:pt idx="127">
                  <c:v>6.4</c:v>
                </c:pt>
                <c:pt idx="128">
                  <c:v>6.4</c:v>
                </c:pt>
                <c:pt idx="129">
                  <c:v>6.2</c:v>
                </c:pt>
                <c:pt idx="130">
                  <c:v>6.2</c:v>
                </c:pt>
                <c:pt idx="131">
                  <c:v>6</c:v>
                </c:pt>
                <c:pt idx="132">
                  <c:v>5.8</c:v>
                </c:pt>
                <c:pt idx="133">
                  <c:v>5.8</c:v>
                </c:pt>
                <c:pt idx="134">
                  <c:v>5.4</c:v>
                </c:pt>
                <c:pt idx="135">
                  <c:v>5.4</c:v>
                </c:pt>
                <c:pt idx="136">
                  <c:v>5.2</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4.9000000000000004</c:v>
                </c:pt>
                <c:pt idx="156">
                  <c:v>4.9000000000000004</c:v>
                </c:pt>
                <c:pt idx="157">
                  <c:v>4.9000000000000004</c:v>
                </c:pt>
                <c:pt idx="158">
                  <c:v>4.8</c:v>
                </c:pt>
                <c:pt idx="159">
                  <c:v>4.8</c:v>
                </c:pt>
                <c:pt idx="160">
                  <c:v>4.8</c:v>
                </c:pt>
                <c:pt idx="161">
                  <c:v>4.8</c:v>
                </c:pt>
                <c:pt idx="162">
                  <c:v>4.8</c:v>
                </c:pt>
                <c:pt idx="163">
                  <c:v>4.8</c:v>
                </c:pt>
                <c:pt idx="164">
                  <c:v>4.7</c:v>
                </c:pt>
                <c:pt idx="165">
                  <c:v>4.7</c:v>
                </c:pt>
                <c:pt idx="166">
                  <c:v>4.7</c:v>
                </c:pt>
                <c:pt idx="167">
                  <c:v>4.7</c:v>
                </c:pt>
                <c:pt idx="168">
                  <c:v>4.7</c:v>
                </c:pt>
                <c:pt idx="169">
                  <c:v>4.7</c:v>
                </c:pt>
                <c:pt idx="170">
                  <c:v>4.7</c:v>
                </c:pt>
                <c:pt idx="171">
                  <c:v>4.7</c:v>
                </c:pt>
                <c:pt idx="172">
                  <c:v>4.5999999999999996</c:v>
                </c:pt>
                <c:pt idx="173">
                  <c:v>4.5999999999999996</c:v>
                </c:pt>
                <c:pt idx="174">
                  <c:v>4.5999999999999996</c:v>
                </c:pt>
                <c:pt idx="175">
                  <c:v>4.5999999999999996</c:v>
                </c:pt>
                <c:pt idx="176">
                  <c:v>4.5999999999999996</c:v>
                </c:pt>
                <c:pt idx="177">
                  <c:v>4.5</c:v>
                </c:pt>
                <c:pt idx="178">
                  <c:v>4.5</c:v>
                </c:pt>
                <c:pt idx="179">
                  <c:v>4.5</c:v>
                </c:pt>
                <c:pt idx="180">
                  <c:v>4.5</c:v>
                </c:pt>
                <c:pt idx="181">
                  <c:v>4.5</c:v>
                </c:pt>
                <c:pt idx="182">
                  <c:v>4.5</c:v>
                </c:pt>
                <c:pt idx="183">
                  <c:v>4.5</c:v>
                </c:pt>
                <c:pt idx="184">
                  <c:v>4.5</c:v>
                </c:pt>
                <c:pt idx="185">
                  <c:v>4.5</c:v>
                </c:pt>
                <c:pt idx="186">
                  <c:v>4.4000000000000004</c:v>
                </c:pt>
                <c:pt idx="187">
                  <c:v>4.4000000000000004</c:v>
                </c:pt>
                <c:pt idx="188">
                  <c:v>4.4000000000000004</c:v>
                </c:pt>
                <c:pt idx="189">
                  <c:v>4.4000000000000004</c:v>
                </c:pt>
                <c:pt idx="190">
                  <c:v>4.4000000000000004</c:v>
                </c:pt>
                <c:pt idx="191">
                  <c:v>4.4000000000000004</c:v>
                </c:pt>
                <c:pt idx="192">
                  <c:v>4.4000000000000004</c:v>
                </c:pt>
                <c:pt idx="193">
                  <c:v>4.4000000000000004</c:v>
                </c:pt>
                <c:pt idx="194">
                  <c:v>4.4000000000000004</c:v>
                </c:pt>
                <c:pt idx="195">
                  <c:v>4.4000000000000004</c:v>
                </c:pt>
                <c:pt idx="196">
                  <c:v>4.4000000000000004</c:v>
                </c:pt>
                <c:pt idx="197">
                  <c:v>4.4000000000000004</c:v>
                </c:pt>
                <c:pt idx="198">
                  <c:v>4.3</c:v>
                </c:pt>
                <c:pt idx="199">
                  <c:v>4.3</c:v>
                </c:pt>
                <c:pt idx="200">
                  <c:v>4.3</c:v>
                </c:pt>
                <c:pt idx="201">
                  <c:v>4.3</c:v>
                </c:pt>
                <c:pt idx="202">
                  <c:v>4.2</c:v>
                </c:pt>
                <c:pt idx="203">
                  <c:v>4.2</c:v>
                </c:pt>
                <c:pt idx="204">
                  <c:v>4.2</c:v>
                </c:pt>
                <c:pt idx="205">
                  <c:v>4.2</c:v>
                </c:pt>
                <c:pt idx="206">
                  <c:v>4.2</c:v>
                </c:pt>
                <c:pt idx="207">
                  <c:v>4.2</c:v>
                </c:pt>
                <c:pt idx="208">
                  <c:v>4.2</c:v>
                </c:pt>
                <c:pt idx="209">
                  <c:v>4.2</c:v>
                </c:pt>
                <c:pt idx="210">
                  <c:v>4.2</c:v>
                </c:pt>
                <c:pt idx="211">
                  <c:v>4.2</c:v>
                </c:pt>
                <c:pt idx="212">
                  <c:v>4.2</c:v>
                </c:pt>
                <c:pt idx="213">
                  <c:v>4.0999999999999996</c:v>
                </c:pt>
                <c:pt idx="214">
                  <c:v>4.0999999999999996</c:v>
                </c:pt>
                <c:pt idx="215">
                  <c:v>4.0999999999999996</c:v>
                </c:pt>
                <c:pt idx="216">
                  <c:v>4.0999999999999996</c:v>
                </c:pt>
                <c:pt idx="217">
                  <c:v>4.0999999999999996</c:v>
                </c:pt>
                <c:pt idx="218">
                  <c:v>4.0999999999999996</c:v>
                </c:pt>
                <c:pt idx="219">
                  <c:v>4.0999999999999996</c:v>
                </c:pt>
                <c:pt idx="220">
                  <c:v>4.0999999999999996</c:v>
                </c:pt>
                <c:pt idx="221">
                  <c:v>4.0999999999999996</c:v>
                </c:pt>
                <c:pt idx="222">
                  <c:v>4.0999999999999996</c:v>
                </c:pt>
                <c:pt idx="223">
                  <c:v>4.0999999999999996</c:v>
                </c:pt>
                <c:pt idx="224">
                  <c:v>4.0999999999999996</c:v>
                </c:pt>
                <c:pt idx="225">
                  <c:v>4.0999999999999996</c:v>
                </c:pt>
                <c:pt idx="226">
                  <c:v>4.0999999999999996</c:v>
                </c:pt>
                <c:pt idx="227">
                  <c:v>4.0999999999999996</c:v>
                </c:pt>
                <c:pt idx="228">
                  <c:v>4</c:v>
                </c:pt>
                <c:pt idx="229">
                  <c:v>4</c:v>
                </c:pt>
                <c:pt idx="230">
                  <c:v>4</c:v>
                </c:pt>
                <c:pt idx="231">
                  <c:v>4</c:v>
                </c:pt>
                <c:pt idx="232">
                  <c:v>4</c:v>
                </c:pt>
                <c:pt idx="233">
                  <c:v>4</c:v>
                </c:pt>
                <c:pt idx="234">
                  <c:v>4</c:v>
                </c:pt>
                <c:pt idx="235">
                  <c:v>4</c:v>
                </c:pt>
                <c:pt idx="236">
                  <c:v>4</c:v>
                </c:pt>
                <c:pt idx="237">
                  <c:v>4</c:v>
                </c:pt>
                <c:pt idx="238">
                  <c:v>4</c:v>
                </c:pt>
                <c:pt idx="239">
                  <c:v>3.9</c:v>
                </c:pt>
                <c:pt idx="240">
                  <c:v>3.9</c:v>
                </c:pt>
                <c:pt idx="241">
                  <c:v>3.9</c:v>
                </c:pt>
                <c:pt idx="242">
                  <c:v>3.9</c:v>
                </c:pt>
                <c:pt idx="243">
                  <c:v>3.9</c:v>
                </c:pt>
                <c:pt idx="244">
                  <c:v>3.9</c:v>
                </c:pt>
                <c:pt idx="245">
                  <c:v>3.9</c:v>
                </c:pt>
                <c:pt idx="246">
                  <c:v>3.9</c:v>
                </c:pt>
                <c:pt idx="247">
                  <c:v>3.9</c:v>
                </c:pt>
                <c:pt idx="248">
                  <c:v>3.9</c:v>
                </c:pt>
                <c:pt idx="249">
                  <c:v>3.8</c:v>
                </c:pt>
                <c:pt idx="250">
                  <c:v>3.8</c:v>
                </c:pt>
                <c:pt idx="251">
                  <c:v>3.8</c:v>
                </c:pt>
                <c:pt idx="252">
                  <c:v>3.8</c:v>
                </c:pt>
                <c:pt idx="253">
                  <c:v>3.8</c:v>
                </c:pt>
                <c:pt idx="254">
                  <c:v>3.8</c:v>
                </c:pt>
                <c:pt idx="255">
                  <c:v>3.8</c:v>
                </c:pt>
                <c:pt idx="256">
                  <c:v>3.8</c:v>
                </c:pt>
                <c:pt idx="257">
                  <c:v>3.8</c:v>
                </c:pt>
                <c:pt idx="258">
                  <c:v>3.8</c:v>
                </c:pt>
                <c:pt idx="259">
                  <c:v>3.8</c:v>
                </c:pt>
                <c:pt idx="260">
                  <c:v>3.8</c:v>
                </c:pt>
                <c:pt idx="261">
                  <c:v>3.8</c:v>
                </c:pt>
                <c:pt idx="262">
                  <c:v>3.8</c:v>
                </c:pt>
                <c:pt idx="263">
                  <c:v>3.7</c:v>
                </c:pt>
                <c:pt idx="264">
                  <c:v>3.7</c:v>
                </c:pt>
                <c:pt idx="265">
                  <c:v>3.7</c:v>
                </c:pt>
                <c:pt idx="266">
                  <c:v>3.7</c:v>
                </c:pt>
                <c:pt idx="267">
                  <c:v>3.7</c:v>
                </c:pt>
                <c:pt idx="268">
                  <c:v>3.7</c:v>
                </c:pt>
                <c:pt idx="269">
                  <c:v>3.7</c:v>
                </c:pt>
                <c:pt idx="270">
                  <c:v>3.7</c:v>
                </c:pt>
                <c:pt idx="271">
                  <c:v>3.7</c:v>
                </c:pt>
                <c:pt idx="272">
                  <c:v>3.7</c:v>
                </c:pt>
                <c:pt idx="273">
                  <c:v>3.7</c:v>
                </c:pt>
                <c:pt idx="274">
                  <c:v>3.7</c:v>
                </c:pt>
                <c:pt idx="275">
                  <c:v>3.7</c:v>
                </c:pt>
                <c:pt idx="276">
                  <c:v>3.7</c:v>
                </c:pt>
                <c:pt idx="277">
                  <c:v>3.7</c:v>
                </c:pt>
                <c:pt idx="278">
                  <c:v>3.7</c:v>
                </c:pt>
                <c:pt idx="279">
                  <c:v>3.7</c:v>
                </c:pt>
                <c:pt idx="280">
                  <c:v>3.7</c:v>
                </c:pt>
                <c:pt idx="281">
                  <c:v>3.6</c:v>
                </c:pt>
                <c:pt idx="282">
                  <c:v>3.6</c:v>
                </c:pt>
                <c:pt idx="283">
                  <c:v>3.6</c:v>
                </c:pt>
                <c:pt idx="284">
                  <c:v>3.6</c:v>
                </c:pt>
                <c:pt idx="285">
                  <c:v>3.6</c:v>
                </c:pt>
                <c:pt idx="286">
                  <c:v>3.6</c:v>
                </c:pt>
                <c:pt idx="287">
                  <c:v>3.6</c:v>
                </c:pt>
                <c:pt idx="288">
                  <c:v>3.6</c:v>
                </c:pt>
                <c:pt idx="289">
                  <c:v>3.6</c:v>
                </c:pt>
                <c:pt idx="290">
                  <c:v>3.6</c:v>
                </c:pt>
                <c:pt idx="291">
                  <c:v>3.6</c:v>
                </c:pt>
                <c:pt idx="292">
                  <c:v>3.6</c:v>
                </c:pt>
                <c:pt idx="293">
                  <c:v>3.6</c:v>
                </c:pt>
                <c:pt idx="294">
                  <c:v>3.6</c:v>
                </c:pt>
                <c:pt idx="295">
                  <c:v>3.6</c:v>
                </c:pt>
                <c:pt idx="296">
                  <c:v>3.6</c:v>
                </c:pt>
                <c:pt idx="297">
                  <c:v>3.6</c:v>
                </c:pt>
                <c:pt idx="298">
                  <c:v>3.6</c:v>
                </c:pt>
                <c:pt idx="299">
                  <c:v>3.5</c:v>
                </c:pt>
                <c:pt idx="300">
                  <c:v>3.5</c:v>
                </c:pt>
                <c:pt idx="301">
                  <c:v>3.5</c:v>
                </c:pt>
                <c:pt idx="302">
                  <c:v>3.5</c:v>
                </c:pt>
                <c:pt idx="303">
                  <c:v>3.5</c:v>
                </c:pt>
                <c:pt idx="304">
                  <c:v>3.5</c:v>
                </c:pt>
                <c:pt idx="305">
                  <c:v>3.5</c:v>
                </c:pt>
                <c:pt idx="306">
                  <c:v>3.5</c:v>
                </c:pt>
                <c:pt idx="307">
                  <c:v>3.5</c:v>
                </c:pt>
                <c:pt idx="308">
                  <c:v>3.5</c:v>
                </c:pt>
                <c:pt idx="309">
                  <c:v>3.5</c:v>
                </c:pt>
                <c:pt idx="310">
                  <c:v>3.5</c:v>
                </c:pt>
                <c:pt idx="311">
                  <c:v>3.5</c:v>
                </c:pt>
                <c:pt idx="312">
                  <c:v>3.5</c:v>
                </c:pt>
                <c:pt idx="313">
                  <c:v>3.5</c:v>
                </c:pt>
                <c:pt idx="314">
                  <c:v>3.5</c:v>
                </c:pt>
                <c:pt idx="315">
                  <c:v>3.5</c:v>
                </c:pt>
                <c:pt idx="316">
                  <c:v>3.5</c:v>
                </c:pt>
                <c:pt idx="317">
                  <c:v>3.5</c:v>
                </c:pt>
                <c:pt idx="318">
                  <c:v>3.5</c:v>
                </c:pt>
                <c:pt idx="319">
                  <c:v>3.5</c:v>
                </c:pt>
                <c:pt idx="320">
                  <c:v>3.5</c:v>
                </c:pt>
                <c:pt idx="321">
                  <c:v>3.4</c:v>
                </c:pt>
                <c:pt idx="322">
                  <c:v>3.4</c:v>
                </c:pt>
                <c:pt idx="323">
                  <c:v>3.4</c:v>
                </c:pt>
                <c:pt idx="324">
                  <c:v>3.4</c:v>
                </c:pt>
                <c:pt idx="325">
                  <c:v>3.4</c:v>
                </c:pt>
                <c:pt idx="326">
                  <c:v>3.4</c:v>
                </c:pt>
                <c:pt idx="327">
                  <c:v>3.4</c:v>
                </c:pt>
                <c:pt idx="328">
                  <c:v>3.4</c:v>
                </c:pt>
                <c:pt idx="329">
                  <c:v>3.4</c:v>
                </c:pt>
                <c:pt idx="330">
                  <c:v>3.4</c:v>
                </c:pt>
                <c:pt idx="331">
                  <c:v>3.4</c:v>
                </c:pt>
                <c:pt idx="332">
                  <c:v>3.4</c:v>
                </c:pt>
                <c:pt idx="333">
                  <c:v>3.4</c:v>
                </c:pt>
                <c:pt idx="334">
                  <c:v>3.4</c:v>
                </c:pt>
                <c:pt idx="335">
                  <c:v>3.4</c:v>
                </c:pt>
                <c:pt idx="336">
                  <c:v>3.4</c:v>
                </c:pt>
                <c:pt idx="337">
                  <c:v>3.4</c:v>
                </c:pt>
                <c:pt idx="338">
                  <c:v>3.4</c:v>
                </c:pt>
                <c:pt idx="339">
                  <c:v>3.3</c:v>
                </c:pt>
                <c:pt idx="340">
                  <c:v>3.3</c:v>
                </c:pt>
                <c:pt idx="341">
                  <c:v>3.3</c:v>
                </c:pt>
                <c:pt idx="342">
                  <c:v>3.3</c:v>
                </c:pt>
                <c:pt idx="343">
                  <c:v>3.3</c:v>
                </c:pt>
                <c:pt idx="344">
                  <c:v>3.3</c:v>
                </c:pt>
                <c:pt idx="345">
                  <c:v>3.3</c:v>
                </c:pt>
                <c:pt idx="346">
                  <c:v>3.3</c:v>
                </c:pt>
                <c:pt idx="347">
                  <c:v>3.3</c:v>
                </c:pt>
                <c:pt idx="348">
                  <c:v>3.3</c:v>
                </c:pt>
                <c:pt idx="349">
                  <c:v>3.3</c:v>
                </c:pt>
                <c:pt idx="350">
                  <c:v>3.3</c:v>
                </c:pt>
                <c:pt idx="351">
                  <c:v>3.3</c:v>
                </c:pt>
                <c:pt idx="352">
                  <c:v>3.3</c:v>
                </c:pt>
                <c:pt idx="353">
                  <c:v>3.3</c:v>
                </c:pt>
                <c:pt idx="354">
                  <c:v>3.2</c:v>
                </c:pt>
                <c:pt idx="355">
                  <c:v>3.2</c:v>
                </c:pt>
                <c:pt idx="356">
                  <c:v>3.2</c:v>
                </c:pt>
                <c:pt idx="357">
                  <c:v>3.2</c:v>
                </c:pt>
                <c:pt idx="358">
                  <c:v>3.2</c:v>
                </c:pt>
                <c:pt idx="359">
                  <c:v>3.2</c:v>
                </c:pt>
                <c:pt idx="360">
                  <c:v>3.2</c:v>
                </c:pt>
                <c:pt idx="361">
                  <c:v>3.2</c:v>
                </c:pt>
                <c:pt idx="362">
                  <c:v>3.2</c:v>
                </c:pt>
                <c:pt idx="363">
                  <c:v>3.2</c:v>
                </c:pt>
                <c:pt idx="364">
                  <c:v>3.1</c:v>
                </c:pt>
                <c:pt idx="365">
                  <c:v>3.1</c:v>
                </c:pt>
                <c:pt idx="366">
                  <c:v>3.1</c:v>
                </c:pt>
                <c:pt idx="367">
                  <c:v>3.1</c:v>
                </c:pt>
                <c:pt idx="368">
                  <c:v>3.1</c:v>
                </c:pt>
                <c:pt idx="369">
                  <c:v>3.1</c:v>
                </c:pt>
                <c:pt idx="370">
                  <c:v>3.1</c:v>
                </c:pt>
                <c:pt idx="371">
                  <c:v>3.1</c:v>
                </c:pt>
                <c:pt idx="372">
                  <c:v>3</c:v>
                </c:pt>
                <c:pt idx="373">
                  <c:v>3</c:v>
                </c:pt>
                <c:pt idx="374">
                  <c:v>3</c:v>
                </c:pt>
                <c:pt idx="375">
                  <c:v>3</c:v>
                </c:pt>
                <c:pt idx="376">
                  <c:v>3</c:v>
                </c:pt>
                <c:pt idx="377">
                  <c:v>2.9</c:v>
                </c:pt>
                <c:pt idx="378">
                  <c:v>2.9</c:v>
                </c:pt>
                <c:pt idx="379">
                  <c:v>2.9</c:v>
                </c:pt>
                <c:pt idx="380">
                  <c:v>2.9</c:v>
                </c:pt>
                <c:pt idx="381">
                  <c:v>2.9</c:v>
                </c:pt>
                <c:pt idx="382">
                  <c:v>2.9</c:v>
                </c:pt>
                <c:pt idx="383">
                  <c:v>2.9</c:v>
                </c:pt>
                <c:pt idx="384">
                  <c:v>2.8</c:v>
                </c:pt>
                <c:pt idx="385">
                  <c:v>2.8</c:v>
                </c:pt>
                <c:pt idx="386">
                  <c:v>2.8</c:v>
                </c:pt>
                <c:pt idx="387">
                  <c:v>2.7</c:v>
                </c:pt>
                <c:pt idx="388">
                  <c:v>2.7</c:v>
                </c:pt>
                <c:pt idx="389">
                  <c:v>2.7</c:v>
                </c:pt>
                <c:pt idx="390">
                  <c:v>2.7</c:v>
                </c:pt>
                <c:pt idx="391">
                  <c:v>2.7</c:v>
                </c:pt>
                <c:pt idx="392">
                  <c:v>2.7</c:v>
                </c:pt>
                <c:pt idx="393">
                  <c:v>2.6</c:v>
                </c:pt>
                <c:pt idx="394">
                  <c:v>2.6</c:v>
                </c:pt>
                <c:pt idx="395">
                  <c:v>2.5</c:v>
                </c:pt>
                <c:pt idx="396">
                  <c:v>2.5</c:v>
                </c:pt>
                <c:pt idx="397">
                  <c:v>2.4</c:v>
                </c:pt>
                <c:pt idx="398">
                  <c:v>2.2999999999999998</c:v>
                </c:pt>
                <c:pt idx="399">
                  <c:v>2.2000000000000002</c:v>
                </c:pt>
                <c:pt idx="400">
                  <c:v>2.1</c:v>
                </c:pt>
                <c:pt idx="401">
                  <c:v>2</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-1</c:v>
                </c:pt>
                <c:pt idx="420">
                  <c:v>-1</c:v>
                </c:pt>
                <c:pt idx="421">
                  <c:v>-1</c:v>
                </c:pt>
                <c:pt idx="422">
                  <c:v>-1</c:v>
                </c:pt>
                <c:pt idx="423">
                  <c:v>-1</c:v>
                </c:pt>
                <c:pt idx="424">
                  <c:v>-2</c:v>
                </c:pt>
                <c:pt idx="425">
                  <c:v>-2</c:v>
                </c:pt>
                <c:pt idx="426">
                  <c:v>-2</c:v>
                </c:pt>
                <c:pt idx="427">
                  <c:v>-2</c:v>
                </c:pt>
                <c:pt idx="428">
                  <c:v>-2</c:v>
                </c:pt>
                <c:pt idx="429">
                  <c:v>-2</c:v>
                </c:pt>
                <c:pt idx="430">
                  <c:v>-2</c:v>
                </c:pt>
                <c:pt idx="431">
                  <c:v>-3</c:v>
                </c:pt>
                <c:pt idx="432">
                  <c:v>-12</c:v>
                </c:pt>
              </c:numCache>
            </c:numRef>
          </c:val>
          <c:smooth val="0"/>
          <c:extLst>
            <c:ext xmlns:c16="http://schemas.microsoft.com/office/drawing/2014/chart" uri="{C3380CC4-5D6E-409C-BE32-E72D297353CC}">
              <c16:uniqueId val="{00000000-3780-4A7A-B6FC-AB42CC8D7FE6}"/>
            </c:ext>
          </c:extLst>
        </c:ser>
        <c:dLbls>
          <c:showLegendKey val="0"/>
          <c:showVal val="0"/>
          <c:showCatName val="0"/>
          <c:showSerName val="0"/>
          <c:showPercent val="0"/>
          <c:showBubbleSize val="0"/>
        </c:dLbls>
        <c:smooth val="0"/>
        <c:axId val="1709020815"/>
        <c:axId val="1709020335"/>
      </c:lineChart>
      <c:catAx>
        <c:axId val="1709020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9020335"/>
        <c:crosses val="autoZero"/>
        <c:auto val="1"/>
        <c:lblAlgn val="ctr"/>
        <c:lblOffset val="100"/>
        <c:noMultiLvlLbl val="0"/>
      </c:catAx>
      <c:valAx>
        <c:axId val="170902033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9020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[JobsDataset.xlsx]comp_by_category!PivotTable1</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Company's</a:t>
            </a:r>
            <a:r>
              <a:rPr lang="en-US" baseline="0"/>
              <a:t> Rating</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comp_by_category!$B$5</c:f>
              <c:strCache>
                <c:ptCount val="1"/>
                <c:pt idx="0">
                  <c:v>Total</c:v>
                </c:pt>
              </c:strCache>
            </c:strRef>
          </c:tx>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cat>
            <c:strRef>
              <c:f>comp_by_category!$A$6:$A$439</c:f>
              <c:strCache>
                <c:ptCount val="433"/>
                <c:pt idx="0">
                  <c:v>Notion Labs</c:v>
                </c:pt>
                <c:pt idx="1">
                  <c:v>SkillSoniq</c:v>
                </c:pt>
                <c:pt idx="2">
                  <c:v>Phoenix Operations Group</c:v>
                </c:pt>
                <c:pt idx="3">
                  <c:v>Arsenal Biosciences</c:v>
                </c:pt>
                <c:pt idx="4">
                  <c:v>Maxiom</c:v>
                </c:pt>
                <c:pt idx="5">
                  <c:v>Averity</c:v>
                </c:pt>
                <c:pt idx="6">
                  <c:v>PeopleCom</c:v>
                </c:pt>
                <c:pt idx="7">
                  <c:v>Blue Horizon Tek Solutions</c:v>
                </c:pt>
                <c:pt idx="8">
                  <c:v>REE</c:v>
                </c:pt>
                <c:pt idx="9">
                  <c:v>ChaTeck Incorporated</c:v>
                </c:pt>
                <c:pt idx="10">
                  <c:v>LifeOmic</c:v>
                </c:pt>
                <c:pt idx="11">
                  <c:v>Cohere Health</c:v>
                </c:pt>
                <c:pt idx="12">
                  <c:v>New Iron Group, Inc.</c:v>
                </c:pt>
                <c:pt idx="13">
                  <c:v>Expedition Technology, Inc.</c:v>
                </c:pt>
                <c:pt idx="14">
                  <c:v>Paige</c:v>
                </c:pt>
                <c:pt idx="15">
                  <c:v>Genesis Research</c:v>
                </c:pt>
                <c:pt idx="16">
                  <c:v>Phantom AI</c:v>
                </c:pt>
                <c:pt idx="17">
                  <c:v>JCD Staffing</c:v>
                </c:pt>
                <c:pt idx="18">
                  <c:v>PROPRIUS</c:v>
                </c:pt>
                <c:pt idx="19">
                  <c:v>Jobot</c:v>
                </c:pt>
                <c:pt idx="20">
                  <c:v>Royce Geospatial</c:v>
                </c:pt>
                <c:pt idx="21">
                  <c:v>SSATI</c:v>
                </c:pt>
                <c:pt idx="22">
                  <c:v>The Drive Media, Inc.</c:v>
                </c:pt>
                <c:pt idx="23">
                  <c:v>VANTA Partners</c:v>
                </c:pt>
                <c:pt idx="24">
                  <c:v>Cambridge Mobile Telematics</c:v>
                </c:pt>
                <c:pt idx="25">
                  <c:v>Avlino</c:v>
                </c:pt>
                <c:pt idx="26">
                  <c:v>Big Huge Games</c:v>
                </c:pt>
                <c:pt idx="27">
                  <c:v>New England Biolabs</c:v>
                </c:pt>
                <c:pt idx="28">
                  <c:v>The Mom Project</c:v>
                </c:pt>
                <c:pt idx="29">
                  <c:v>Lendio</c:v>
                </c:pt>
                <c:pt idx="30">
                  <c:v>Visionist, Inc.</c:v>
                </c:pt>
                <c:pt idx="31">
                  <c:v>Klaviyo</c:v>
                </c:pt>
                <c:pt idx="32">
                  <c:v>Jane Street</c:v>
                </c:pt>
                <c:pt idx="33">
                  <c:v>TechProjects</c:v>
                </c:pt>
                <c:pt idx="34">
                  <c:v>GetWellNetwork</c:v>
                </c:pt>
                <c:pt idx="35">
                  <c:v>Acuity Insurance</c:v>
                </c:pt>
                <c:pt idx="36">
                  <c:v>Giving Assistant</c:v>
                </c:pt>
                <c:pt idx="37">
                  <c:v>AppLovin</c:v>
                </c:pt>
                <c:pt idx="38">
                  <c:v>InvenTech Info</c:v>
                </c:pt>
                <c:pt idx="39">
                  <c:v>IT Concepts</c:v>
                </c:pt>
                <c:pt idx="40">
                  <c:v>Alector</c:v>
                </c:pt>
                <c:pt idx="41">
                  <c:v>Oversight Systems</c:v>
                </c:pt>
                <c:pt idx="42">
                  <c:v>1904labs</c:v>
                </c:pt>
                <c:pt idx="43">
                  <c:v>New Relic</c:v>
                </c:pt>
                <c:pt idx="44">
                  <c:v>C3.ai</c:v>
                </c:pt>
                <c:pt idx="45">
                  <c:v>Praxis Engineering</c:v>
                </c:pt>
                <c:pt idx="46">
                  <c:v>Object Partners</c:v>
                </c:pt>
                <c:pt idx="47">
                  <c:v>Compass Consulting Group</c:v>
                </c:pt>
                <c:pt idx="48">
                  <c:v>Unicom Technologies INC</c:v>
                </c:pt>
                <c:pt idx="49">
                  <c:v>CRS Group</c:v>
                </c:pt>
                <c:pt idx="50">
                  <c:v>Sage Intacct</c:v>
                </c:pt>
                <c:pt idx="51">
                  <c:v>Tygart Technology, Inc</c:v>
                </c:pt>
                <c:pt idx="52">
                  <c:v>Scoop</c:v>
                </c:pt>
                <c:pt idx="53">
                  <c:v>Sharpedge Solutions Inc</c:v>
                </c:pt>
                <c:pt idx="54">
                  <c:v>Lawrence Livermore National Lab</c:v>
                </c:pt>
                <c:pt idx="55">
                  <c:v>webfx.com</c:v>
                </c:pt>
                <c:pt idx="56">
                  <c:v>Surya Systems</c:v>
                </c:pt>
                <c:pt idx="57">
                  <c:v>Blend360</c:v>
                </c:pt>
                <c:pt idx="58">
                  <c:v>Itlize Global</c:v>
                </c:pt>
                <c:pt idx="59">
                  <c:v>GreatAmerica Financial Services</c:v>
                </c:pt>
                <c:pt idx="60">
                  <c:v>Conch Technologies, Inc</c:v>
                </c:pt>
                <c:pt idx="61">
                  <c:v>HAN IT Staffing Inc.</c:v>
                </c:pt>
                <c:pt idx="62">
                  <c:v>Centauri</c:v>
                </c:pt>
                <c:pt idx="63">
                  <c:v>Murray Resources</c:v>
                </c:pt>
                <c:pt idx="64">
                  <c:v>Smith Hanley Associates</c:v>
                </c:pt>
                <c:pt idx="65">
                  <c:v>TACG Solutions</c:v>
                </c:pt>
                <c:pt idx="66">
                  <c:v>Demandbase</c:v>
                </c:pt>
                <c:pt idx="67">
                  <c:v>E3 Federal Solutions</c:v>
                </c:pt>
                <c:pt idx="68">
                  <c:v>Radiant Digital</c:v>
                </c:pt>
                <c:pt idx="69">
                  <c:v>Novetta</c:v>
                </c:pt>
                <c:pt idx="70">
                  <c:v>Fullpower Technologies, Inc.</c:v>
                </c:pt>
                <c:pt idx="71">
                  <c:v>Conflux Systems Inc.</c:v>
                </c:pt>
                <c:pt idx="72">
                  <c:v>Systems &amp; Technology Research</c:v>
                </c:pt>
                <c:pt idx="73">
                  <c:v>Envision LLC</c:v>
                </c:pt>
                <c:pt idx="74">
                  <c:v>Maven Wave Partners</c:v>
                </c:pt>
                <c:pt idx="75">
                  <c:v>ShorePoint</c:v>
                </c:pt>
                <c:pt idx="76">
                  <c:v>Axiologic Solutions</c:v>
                </c:pt>
                <c:pt idx="77">
                  <c:v>Johns Hopkins University Applied Physics Laboratory</c:v>
                </c:pt>
                <c:pt idx="78">
                  <c:v>Kingfisher Systems</c:v>
                </c:pt>
                <c:pt idx="79">
                  <c:v>Global Data Management Inc</c:v>
                </c:pt>
                <c:pt idx="80">
                  <c:v>Offerpad</c:v>
                </c:pt>
                <c:pt idx="81">
                  <c:v>NuWave Solutions</c:v>
                </c:pt>
                <c:pt idx="82">
                  <c:v>Adwait Algorithm</c:v>
                </c:pt>
                <c:pt idx="83">
                  <c:v>OneMagnify</c:v>
                </c:pt>
                <c:pt idx="84">
                  <c:v>Eliassen Group</c:v>
                </c:pt>
                <c:pt idx="85">
                  <c:v>Direct Agents</c:v>
                </c:pt>
                <c:pt idx="86">
                  <c:v>VBeyond Corporation</c:v>
                </c:pt>
                <c:pt idx="87">
                  <c:v>SolutionIT, Inc.</c:v>
                </c:pt>
                <c:pt idx="88">
                  <c:v>Intuit - Data</c:v>
                </c:pt>
                <c:pt idx="89">
                  <c:v>OppLoans</c:v>
                </c:pt>
                <c:pt idx="90">
                  <c:v>Meridian Knowledge Solutions</c:v>
                </c:pt>
                <c:pt idx="91">
                  <c:v>Stratagem Group</c:v>
                </c:pt>
                <c:pt idx="92">
                  <c:v>Guzman &amp; Griffin Technologies (GGTI)</c:v>
                </c:pt>
                <c:pt idx="93">
                  <c:v>Homology Medicines, Inc.</c:v>
                </c:pt>
                <c:pt idx="94">
                  <c:v>Resurgent Capital Services</c:v>
                </c:pt>
                <c:pt idx="95">
                  <c:v>Rocket Lawyer</c:v>
                </c:pt>
                <c:pt idx="96">
                  <c:v>Knowesis Inc.</c:v>
                </c:pt>
                <c:pt idx="97">
                  <c:v>Descript</c:v>
                </c:pt>
                <c:pt idx="98">
                  <c:v>Lightspeed Systems</c:v>
                </c:pt>
                <c:pt idx="99">
                  <c:v>Quick Base</c:v>
                </c:pt>
                <c:pt idx="100">
                  <c:v>Joby Aviation</c:v>
                </c:pt>
                <c:pt idx="101">
                  <c:v>Visionary Integration Professionals</c:v>
                </c:pt>
                <c:pt idx="102">
                  <c:v>Geotab</c:v>
                </c:pt>
                <c:pt idx="103">
                  <c:v>The Buffalo Group</c:v>
                </c:pt>
                <c:pt idx="104">
                  <c:v>PulsePoint</c:v>
                </c:pt>
                <c:pt idx="105">
                  <c:v>Ovative Group</c:v>
                </c:pt>
                <c:pt idx="106">
                  <c:v>IZEA</c:v>
                </c:pt>
                <c:pt idx="107">
                  <c:v>bioMÃ©rieux</c:v>
                </c:pt>
                <c:pt idx="108">
                  <c:v>Ntrepid</c:v>
                </c:pt>
                <c:pt idx="109">
                  <c:v>LSQ</c:v>
                </c:pt>
                <c:pt idx="110">
                  <c:v>Upstart</c:v>
                </c:pt>
                <c:pt idx="111">
                  <c:v>Oshkosh Corporation</c:v>
                </c:pt>
                <c:pt idx="112">
                  <c:v>Procore Technologies</c:v>
                </c:pt>
                <c:pt idx="113">
                  <c:v>10x Genomics</c:v>
                </c:pt>
                <c:pt idx="114">
                  <c:v>Centraprise</c:v>
                </c:pt>
                <c:pt idx="115">
                  <c:v>Rincon Research Corporation</c:v>
                </c:pt>
                <c:pt idx="116">
                  <c:v>AeroVironment</c:v>
                </c:pt>
                <c:pt idx="117">
                  <c:v>HG Insights</c:v>
                </c:pt>
                <c:pt idx="118">
                  <c:v>UST Global</c:v>
                </c:pt>
                <c:pt idx="119">
                  <c:v>Insight Enterprises, Inc.</c:v>
                </c:pt>
                <c:pt idx="120">
                  <c:v>Eversight</c:v>
                </c:pt>
                <c:pt idx="121">
                  <c:v>DW Simpson</c:v>
                </c:pt>
                <c:pt idx="122">
                  <c:v>CyberCoders</c:v>
                </c:pt>
                <c:pt idx="123">
                  <c:v>ManTech</c:v>
                </c:pt>
                <c:pt idx="124">
                  <c:v>Kollasoft Inc.</c:v>
                </c:pt>
                <c:pt idx="125">
                  <c:v>A-Line Staffing Solutions</c:v>
                </c:pt>
                <c:pt idx="126">
                  <c:v>Latitude, Inc.</c:v>
                </c:pt>
                <c:pt idx="127">
                  <c:v>Coverent</c:v>
                </c:pt>
                <c:pt idx="128">
                  <c:v>Upside Business Travel</c:v>
                </c:pt>
                <c:pt idx="129">
                  <c:v>ABIOMED</c:v>
                </c:pt>
                <c:pt idx="130">
                  <c:v>CaptiveAire</c:v>
                </c:pt>
                <c:pt idx="131">
                  <c:v>HP Inc.</c:v>
                </c:pt>
                <c:pt idx="132">
                  <c:v>Twitter</c:v>
                </c:pt>
                <c:pt idx="133">
                  <c:v>Apple</c:v>
                </c:pt>
                <c:pt idx="134">
                  <c:v>Shape Security</c:v>
                </c:pt>
                <c:pt idx="135">
                  <c:v>IntelliPro Group Inc.</c:v>
                </c:pt>
                <c:pt idx="136">
                  <c:v>Gallup</c:v>
                </c:pt>
                <c:pt idx="137">
                  <c:v>Roche</c:v>
                </c:pt>
                <c:pt idx="138">
                  <c:v>DCS Corp</c:v>
                </c:pt>
                <c:pt idx="139">
                  <c:v>Capio Group</c:v>
                </c:pt>
                <c:pt idx="140">
                  <c:v>Mentor Graphics</c:v>
                </c:pt>
                <c:pt idx="141">
                  <c:v>Evidation</c:v>
                </c:pt>
                <c:pt idx="142">
                  <c:v>Pfizer</c:v>
                </c:pt>
                <c:pt idx="143">
                  <c:v>Shelter Insurance</c:v>
                </c:pt>
                <c:pt idx="144">
                  <c:v>Kforce</c:v>
                </c:pt>
                <c:pt idx="145">
                  <c:v>Autodesk</c:v>
                </c:pt>
                <c:pt idx="146">
                  <c:v>Stripe</c:v>
                </c:pt>
                <c:pt idx="147">
                  <c:v>Advanced Bio-Logic Solutions Corp</c:v>
                </c:pt>
                <c:pt idx="148">
                  <c:v>Two95 International Inc.</c:v>
                </c:pt>
                <c:pt idx="149">
                  <c:v>Comtech Global Inc</c:v>
                </c:pt>
                <c:pt idx="150">
                  <c:v>ClearEdge</c:v>
                </c:pt>
                <c:pt idx="151">
                  <c:v>AstraZeneca</c:v>
                </c:pt>
                <c:pt idx="152">
                  <c:v>Trexquant Investment</c:v>
                </c:pt>
                <c:pt idx="153">
                  <c:v>Lorven Technologies Inc</c:v>
                </c:pt>
                <c:pt idx="154">
                  <c:v>Better Hire</c:v>
                </c:pt>
                <c:pt idx="155">
                  <c:v>Market America Inc</c:v>
                </c:pt>
                <c:pt idx="156">
                  <c:v>Exact Sciences Corporation</c:v>
                </c:pt>
                <c:pt idx="157">
                  <c:v>Foundation Medicine</c:v>
                </c:pt>
                <c:pt idx="158">
                  <c:v>Genentech</c:v>
                </c:pt>
                <c:pt idx="159">
                  <c:v>Grid Dynamics</c:v>
                </c:pt>
                <c:pt idx="160">
                  <c:v>Netskope</c:v>
                </c:pt>
                <c:pt idx="161">
                  <c:v>Travelers</c:v>
                </c:pt>
                <c:pt idx="162">
                  <c:v>New York Technology Partners</c:v>
                </c:pt>
                <c:pt idx="163">
                  <c:v>Noblis</c:v>
                </c:pt>
                <c:pt idx="164">
                  <c:v>Dynetics</c:v>
                </c:pt>
                <c:pt idx="165">
                  <c:v>Thumbtack</c:v>
                </c:pt>
                <c:pt idx="166">
                  <c:v>GSK</c:v>
                </c:pt>
                <c:pt idx="167">
                  <c:v>LinQuest</c:v>
                </c:pt>
                <c:pt idx="168">
                  <c:v>Natera</c:v>
                </c:pt>
                <c:pt idx="169">
                  <c:v>Temboo</c:v>
                </c:pt>
                <c:pt idx="170">
                  <c:v>Navy Federal Credit Union</c:v>
                </c:pt>
                <c:pt idx="171">
                  <c:v>Novartis</c:v>
                </c:pt>
                <c:pt idx="172">
                  <c:v>Quartet Health</c:v>
                </c:pt>
                <c:pt idx="173">
                  <c:v>7Park Data</c:v>
                </c:pt>
                <c:pt idx="174">
                  <c:v>Rapid Value Solutions</c:v>
                </c:pt>
                <c:pt idx="175">
                  <c:v>Nolij Consulting</c:v>
                </c:pt>
                <c:pt idx="176">
                  <c:v>Life360</c:v>
                </c:pt>
                <c:pt idx="177">
                  <c:v>Apex Systems</c:v>
                </c:pt>
                <c:pt idx="178">
                  <c:v>Criteo</c:v>
                </c:pt>
                <c:pt idx="179">
                  <c:v>Trace Data</c:v>
                </c:pt>
                <c:pt idx="180">
                  <c:v>Brillient</c:v>
                </c:pt>
                <c:pt idx="181">
                  <c:v>Mars</c:v>
                </c:pt>
                <c:pt idx="182">
                  <c:v>ALTA IT Services</c:v>
                </c:pt>
                <c:pt idx="183">
                  <c:v>Southwest Research Institute</c:v>
                </c:pt>
                <c:pt idx="184">
                  <c:v>Predictive Research Inc</c:v>
                </c:pt>
                <c:pt idx="185">
                  <c:v>Criterion Systems, Inc.</c:v>
                </c:pt>
                <c:pt idx="186">
                  <c:v>Rubius Therapeutics</c:v>
                </c:pt>
                <c:pt idx="187">
                  <c:v>CIA</c:v>
                </c:pt>
                <c:pt idx="188">
                  <c:v>Aveshka, Inc.</c:v>
                </c:pt>
                <c:pt idx="189">
                  <c:v>Brighthouse Financial</c:v>
                </c:pt>
                <c:pt idx="190">
                  <c:v>AgreeYa Solutions</c:v>
                </c:pt>
                <c:pt idx="191">
                  <c:v>Tecolote Research</c:v>
                </c:pt>
                <c:pt idx="192">
                  <c:v>NYSTEC</c:v>
                </c:pt>
                <c:pt idx="193">
                  <c:v>Applied Research Laboratories</c:v>
                </c:pt>
                <c:pt idx="194">
                  <c:v>Cook Children's Health Care System</c:v>
                </c:pt>
                <c:pt idx="195">
                  <c:v>Sandia National Laboratories</c:v>
                </c:pt>
                <c:pt idx="196">
                  <c:v>Enterprise Solutions Inc</c:v>
                </c:pt>
                <c:pt idx="197">
                  <c:v>Burns &amp; McDonnell</c:v>
                </c:pt>
                <c:pt idx="198">
                  <c:v>PayPal</c:v>
                </c:pt>
                <c:pt idx="199">
                  <c:v>Swiss Re</c:v>
                </c:pt>
                <c:pt idx="200">
                  <c:v>ISO New England</c:v>
                </c:pt>
                <c:pt idx="201">
                  <c:v>Metromile</c:v>
                </c:pt>
                <c:pt idx="202">
                  <c:v>FHLBank Pittsburgh</c:v>
                </c:pt>
                <c:pt idx="203">
                  <c:v>MIT Lincoln Laboratory</c:v>
                </c:pt>
                <c:pt idx="204">
                  <c:v>Analysis Group</c:v>
                </c:pt>
                <c:pt idx="205">
                  <c:v>Evidera</c:v>
                </c:pt>
                <c:pt idx="206">
                  <c:v>GutCheck</c:v>
                </c:pt>
                <c:pt idx="207">
                  <c:v>Dermalogica</c:v>
                </c:pt>
                <c:pt idx="208">
                  <c:v>Juniper Networks</c:v>
                </c:pt>
                <c:pt idx="209">
                  <c:v>Protolabs</c:v>
                </c:pt>
                <c:pt idx="210">
                  <c:v>Take-Two</c:v>
                </c:pt>
                <c:pt idx="211">
                  <c:v>22nd Century Technologies</c:v>
                </c:pt>
                <c:pt idx="212">
                  <c:v>Bayview Asset Management</c:v>
                </c:pt>
                <c:pt idx="213">
                  <c:v>TA Digital</c:v>
                </c:pt>
                <c:pt idx="214">
                  <c:v>Sanofi</c:v>
                </c:pt>
                <c:pt idx="215">
                  <c:v>Altus Group</c:v>
                </c:pt>
                <c:pt idx="216">
                  <c:v>Booz Allen Hamilton Inc.</c:v>
                </c:pt>
                <c:pt idx="217">
                  <c:v>Summa Health System</c:v>
                </c:pt>
                <c:pt idx="218">
                  <c:v>Blue Cross and Blue Shield of North Carolina</c:v>
                </c:pt>
                <c:pt idx="219">
                  <c:v>Pacific Northwest National Laboratory</c:v>
                </c:pt>
                <c:pt idx="220">
                  <c:v>PNNL</c:v>
                </c:pt>
                <c:pt idx="221">
                  <c:v>Takeda</c:v>
                </c:pt>
                <c:pt idx="222">
                  <c:v>Mteq</c:v>
                </c:pt>
                <c:pt idx="223">
                  <c:v>EGlobalTech</c:v>
                </c:pt>
                <c:pt idx="224">
                  <c:v>Fleetcor</c:v>
                </c:pt>
                <c:pt idx="225">
                  <c:v>Via Transportation</c:v>
                </c:pt>
                <c:pt idx="226">
                  <c:v>Carolina Power &amp; Light Co</c:v>
                </c:pt>
                <c:pt idx="227">
                  <c:v>GovTech</c:v>
                </c:pt>
                <c:pt idx="228">
                  <c:v>IBM</c:v>
                </c:pt>
                <c:pt idx="229">
                  <c:v>XPO Logistics</c:v>
                </c:pt>
                <c:pt idx="230">
                  <c:v>Caterpillar</c:v>
                </c:pt>
                <c:pt idx="231">
                  <c:v>Colony Brands</c:v>
                </c:pt>
                <c:pt idx="232">
                  <c:v>Relativity</c:v>
                </c:pt>
                <c:pt idx="233">
                  <c:v>MassMutual</c:v>
                </c:pt>
                <c:pt idx="234">
                  <c:v>SAIC</c:v>
                </c:pt>
                <c:pt idx="235">
                  <c:v>Alaka`ina Foundation Family of Companies</c:v>
                </c:pt>
                <c:pt idx="236">
                  <c:v>WCG (WIRB-Copernicus Group)</c:v>
                </c:pt>
                <c:pt idx="237">
                  <c:v>Twitch</c:v>
                </c:pt>
                <c:pt idx="238">
                  <c:v>Kognetics</c:v>
                </c:pt>
                <c:pt idx="239">
                  <c:v>Qurate Retail Group</c:v>
                </c:pt>
                <c:pt idx="240">
                  <c:v>Community Behavioral Health</c:v>
                </c:pt>
                <c:pt idx="241">
                  <c:v>DataLab USA</c:v>
                </c:pt>
                <c:pt idx="242">
                  <c:v>Biogen</c:v>
                </c:pt>
                <c:pt idx="243">
                  <c:v>ISYS Technologies, Inc.</c:v>
                </c:pt>
                <c:pt idx="244">
                  <c:v>XSELL Technologies</c:v>
                </c:pt>
                <c:pt idx="245">
                  <c:v>Jacobs</c:v>
                </c:pt>
                <c:pt idx="246">
                  <c:v>Alion Science &amp; Technology</c:v>
                </c:pt>
                <c:pt idx="247">
                  <c:v>Creative Circle</c:v>
                </c:pt>
                <c:pt idx="248">
                  <c:v>Gigya</c:v>
                </c:pt>
                <c:pt idx="249">
                  <c:v>TRANZACT</c:v>
                </c:pt>
                <c:pt idx="250">
                  <c:v>Powertek</c:v>
                </c:pt>
                <c:pt idx="251">
                  <c:v>Merrick Bank</c:v>
                </c:pt>
                <c:pt idx="252">
                  <c:v>Spring Health</c:v>
                </c:pt>
                <c:pt idx="253">
                  <c:v>Opendoor</c:v>
                </c:pt>
                <c:pt idx="254">
                  <c:v>Chef</c:v>
                </c:pt>
                <c:pt idx="255">
                  <c:v>Riverside Research Institute</c:v>
                </c:pt>
                <c:pt idx="256">
                  <c:v>Constant Contact</c:v>
                </c:pt>
                <c:pt idx="257">
                  <c:v>T. Rowe Price</c:v>
                </c:pt>
                <c:pt idx="258">
                  <c:v>TE Connectivity</c:v>
                </c:pt>
                <c:pt idx="259">
                  <c:v>Buckman</c:v>
                </c:pt>
                <c:pt idx="260">
                  <c:v>Alignment Healthcare</c:v>
                </c:pt>
                <c:pt idx="261">
                  <c:v>Evolve Vacation Rental</c:v>
                </c:pt>
                <c:pt idx="262">
                  <c:v>CACI International</c:v>
                </c:pt>
                <c:pt idx="263">
                  <c:v>INFICON</c:v>
                </c:pt>
                <c:pt idx="264">
                  <c:v>QOMPLX</c:v>
                </c:pt>
                <c:pt idx="265">
                  <c:v>Comcast</c:v>
                </c:pt>
                <c:pt idx="266">
                  <c:v>Benson Hill</c:v>
                </c:pt>
                <c:pt idx="267">
                  <c:v>Guardian Life</c:v>
                </c:pt>
                <c:pt idx="268">
                  <c:v>Gap Inc.</c:v>
                </c:pt>
                <c:pt idx="269">
                  <c:v>Ritedose</c:v>
                </c:pt>
                <c:pt idx="270">
                  <c:v>Cambridge FX</c:v>
                </c:pt>
                <c:pt idx="271">
                  <c:v>Central California Alliance for Health</c:v>
                </c:pt>
                <c:pt idx="272">
                  <c:v>Leidos</c:v>
                </c:pt>
                <c:pt idx="273">
                  <c:v>Western Digital</c:v>
                </c:pt>
                <c:pt idx="274">
                  <c:v>Crossover Health</c:v>
                </c:pt>
                <c:pt idx="275">
                  <c:v>WGSN</c:v>
                </c:pt>
                <c:pt idx="276">
                  <c:v>Magna International Inc.</c:v>
                </c:pt>
                <c:pt idx="277">
                  <c:v>HPOne</c:v>
                </c:pt>
                <c:pt idx="278">
                  <c:v>eBay</c:v>
                </c:pt>
                <c:pt idx="279">
                  <c:v>Argo Group US</c:v>
                </c:pt>
                <c:pt idx="280">
                  <c:v>The Knot Worldwide</c:v>
                </c:pt>
                <c:pt idx="281">
                  <c:v>Exponent</c:v>
                </c:pt>
                <c:pt idx="282">
                  <c:v>Maxar Technologies</c:v>
                </c:pt>
                <c:pt idx="283">
                  <c:v>Inter-American Development Bank</c:v>
                </c:pt>
                <c:pt idx="284">
                  <c:v>ThreeBridge Solutions</c:v>
                </c:pt>
                <c:pt idx="285">
                  <c:v>Robert Half</c:v>
                </c:pt>
                <c:pt idx="286">
                  <c:v>Dolphin</c:v>
                </c:pt>
                <c:pt idx="287">
                  <c:v>iRobot</c:v>
                </c:pt>
                <c:pt idx="288">
                  <c:v>Tower Health</c:v>
                </c:pt>
                <c:pt idx="289">
                  <c:v>iSeatz</c:v>
                </c:pt>
                <c:pt idx="290">
                  <c:v>Aptive</c:v>
                </c:pt>
                <c:pt idx="291">
                  <c:v>Farmer's Business Network, Inc.</c:v>
                </c:pt>
                <c:pt idx="292">
                  <c:v>Blackstone Talent Group</c:v>
                </c:pt>
                <c:pt idx="293">
                  <c:v>Allen Institute</c:v>
                </c:pt>
                <c:pt idx="294">
                  <c:v>Mackin</c:v>
                </c:pt>
                <c:pt idx="295">
                  <c:v>Mathematica Policy Research</c:v>
                </c:pt>
                <c:pt idx="296">
                  <c:v>Liberty Mutual Insurance</c:v>
                </c:pt>
                <c:pt idx="297">
                  <c:v>Edmunds.com</c:v>
                </c:pt>
                <c:pt idx="298">
                  <c:v>Montway Inc</c:v>
                </c:pt>
                <c:pt idx="299">
                  <c:v>Trident Systems Inc</c:v>
                </c:pt>
                <c:pt idx="300">
                  <c:v>FM Systems</c:v>
                </c:pt>
                <c:pt idx="301">
                  <c:v>TrueAccord</c:v>
                </c:pt>
                <c:pt idx="302">
                  <c:v>Dice.com</c:v>
                </c:pt>
                <c:pt idx="303">
                  <c:v>SleePare</c:v>
                </c:pt>
                <c:pt idx="304">
                  <c:v>Spectrum Communications and Consulting</c:v>
                </c:pt>
                <c:pt idx="305">
                  <c:v>Allied Solutions</c:v>
                </c:pt>
                <c:pt idx="306">
                  <c:v>General Dynamics Information Technology</c:v>
                </c:pt>
                <c:pt idx="307">
                  <c:v>Advance Sourcing Concepts</c:v>
                </c:pt>
                <c:pt idx="308">
                  <c:v>ASRC Federal Holding Company</c:v>
                </c:pt>
                <c:pt idx="309">
                  <c:v>TECHNOCRAFT Solutions</c:v>
                </c:pt>
                <c:pt idx="310">
                  <c:v>Voice</c:v>
                </c:pt>
                <c:pt idx="311">
                  <c:v>Solving IT International Inc</c:v>
                </c:pt>
                <c:pt idx="312">
                  <c:v>MILVETS Systems Technology, Inc.</c:v>
                </c:pt>
                <c:pt idx="313">
                  <c:v>Infinitive Inc</c:v>
                </c:pt>
                <c:pt idx="314">
                  <c:v>Peraton</c:v>
                </c:pt>
                <c:pt idx="315">
                  <c:v>Plymouth Rock Assurance</c:v>
                </c:pt>
                <c:pt idx="316">
                  <c:v>USI</c:v>
                </c:pt>
                <c:pt idx="317">
                  <c:v>Kelly</c:v>
                </c:pt>
                <c:pt idx="318">
                  <c:v>Hackensack Meridian Health</c:v>
                </c:pt>
                <c:pt idx="319">
                  <c:v>The Davey Tree Expert Company</c:v>
                </c:pt>
                <c:pt idx="320">
                  <c:v>Concerto HealthAI</c:v>
                </c:pt>
                <c:pt idx="321">
                  <c:v>Inland Empire Health Plan</c:v>
                </c:pt>
                <c:pt idx="322">
                  <c:v>Amyris</c:v>
                </c:pt>
                <c:pt idx="323">
                  <c:v>Insider Inc</c:v>
                </c:pt>
                <c:pt idx="324">
                  <c:v>Underwriters Laboratories</c:v>
                </c:pt>
                <c:pt idx="325">
                  <c:v>Intellectual Ventures</c:v>
                </c:pt>
                <c:pt idx="326">
                  <c:v>II-VI Incorporated</c:v>
                </c:pt>
                <c:pt idx="327">
                  <c:v>Parker Hannifin</c:v>
                </c:pt>
                <c:pt idx="328">
                  <c:v>Tokio Marine HCC</c:v>
                </c:pt>
                <c:pt idx="329">
                  <c:v>BWX Technologies</c:v>
                </c:pt>
                <c:pt idx="330">
                  <c:v>NAVEX Global</c:v>
                </c:pt>
                <c:pt idx="331">
                  <c:v>Americo Life</c:v>
                </c:pt>
                <c:pt idx="332">
                  <c:v>Reynolds American</c:v>
                </c:pt>
                <c:pt idx="333">
                  <c:v>Cubic</c:v>
                </c:pt>
                <c:pt idx="334">
                  <c:v>Huxley</c:v>
                </c:pt>
                <c:pt idx="335">
                  <c:v>Midland Credit Management</c:v>
                </c:pt>
                <c:pt idx="336">
                  <c:v>ICW Group</c:v>
                </c:pt>
                <c:pt idx="337">
                  <c:v>Tempo Automation</c:v>
                </c:pt>
                <c:pt idx="338">
                  <c:v>Tempus Labs</c:v>
                </c:pt>
                <c:pt idx="339">
                  <c:v>Puget Sound Energy</c:v>
                </c:pt>
                <c:pt idx="340">
                  <c:v>MITRE</c:v>
                </c:pt>
                <c:pt idx="341">
                  <c:v>State of Virginia</c:v>
                </c:pt>
                <c:pt idx="342">
                  <c:v>Postmates - Corporate HQ</c:v>
                </c:pt>
                <c:pt idx="343">
                  <c:v>US Pharmacopeia</c:v>
                </c:pt>
                <c:pt idx="344">
                  <c:v>Metronome, LLC</c:v>
                </c:pt>
                <c:pt idx="345">
                  <c:v>Triplebyte</c:v>
                </c:pt>
                <c:pt idx="346">
                  <c:v>IMG Systems</c:v>
                </c:pt>
                <c:pt idx="347">
                  <c:v>Net2Source Inc.</c:v>
                </c:pt>
                <c:pt idx="348">
                  <c:v>The Trade Desk</c:v>
                </c:pt>
                <c:pt idx="349">
                  <c:v>First Health Group</c:v>
                </c:pt>
                <c:pt idx="350">
                  <c:v>AllianceBernstein</c:v>
                </c:pt>
                <c:pt idx="351">
                  <c:v>Perspecta</c:v>
                </c:pt>
                <c:pt idx="352">
                  <c:v>Numeric, LLC</c:v>
                </c:pt>
                <c:pt idx="353">
                  <c:v>Tivity Health</c:v>
                </c:pt>
                <c:pt idx="354">
                  <c:v>ConsumerTrack</c:v>
                </c:pt>
                <c:pt idx="355">
                  <c:v>Group O</c:v>
                </c:pt>
                <c:pt idx="356">
                  <c:v>MoTek Technologies</c:v>
                </c:pt>
                <c:pt idx="357">
                  <c:v>Battelle</c:v>
                </c:pt>
                <c:pt idx="358">
                  <c:v>1010data</c:v>
                </c:pt>
                <c:pt idx="359">
                  <c:v>Old World Industries</c:v>
                </c:pt>
                <c:pt idx="360">
                  <c:v>Healthfirst</c:v>
                </c:pt>
                <c:pt idx="361">
                  <c:v>Werner Enterprises Inc</c:v>
                </c:pt>
                <c:pt idx="362">
                  <c:v>Cambridge Associates, LLC</c:v>
                </c:pt>
                <c:pt idx="363">
                  <c:v>Security Finance Corporation of Spartanburg</c:v>
                </c:pt>
                <c:pt idx="364">
                  <c:v>Bayside Solutions</c:v>
                </c:pt>
                <c:pt idx="365">
                  <c:v>Ameritas Life Insurance Corp</c:v>
                </c:pt>
                <c:pt idx="366">
                  <c:v>TransVoyant</c:v>
                </c:pt>
                <c:pt idx="367">
                  <c:v>Central Business Solutions, Inc</c:v>
                </c:pt>
                <c:pt idx="368">
                  <c:v>Photon Infotech</c:v>
                </c:pt>
                <c:pt idx="369">
                  <c:v>Indigo Slate</c:v>
                </c:pt>
                <c:pt idx="370">
                  <c:v>Moxie Software</c:v>
                </c:pt>
                <c:pt idx="371">
                  <c:v>Envision Healthcare</c:v>
                </c:pt>
                <c:pt idx="372">
                  <c:v>IFG Companies</c:v>
                </c:pt>
                <c:pt idx="373">
                  <c:v>Xator Corporation</c:v>
                </c:pt>
                <c:pt idx="374">
                  <c:v>GNS Healthcare</c:v>
                </c:pt>
                <c:pt idx="375">
                  <c:v>SPECTRUM</c:v>
                </c:pt>
                <c:pt idx="376">
                  <c:v>Affinity Solutions</c:v>
                </c:pt>
                <c:pt idx="377">
                  <c:v>Quest Integrity</c:v>
                </c:pt>
                <c:pt idx="378">
                  <c:v>Pragmatics, Inc.</c:v>
                </c:pt>
                <c:pt idx="379">
                  <c:v>hc1</c:v>
                </c:pt>
                <c:pt idx="380">
                  <c:v>Shimento, Inc.</c:v>
                </c:pt>
                <c:pt idx="381">
                  <c:v>Formation</c:v>
                </c:pt>
                <c:pt idx="382">
                  <c:v>Progress Rail, A Caterpillar Company</c:v>
                </c:pt>
                <c:pt idx="383">
                  <c:v>Child Care Aware of America</c:v>
                </c:pt>
                <c:pt idx="384">
                  <c:v>Sandhills Global</c:v>
                </c:pt>
                <c:pt idx="385">
                  <c:v>A Place for Mom</c:v>
                </c:pt>
                <c:pt idx="386">
                  <c:v>Change Healthcare</c:v>
                </c:pt>
                <c:pt idx="387">
                  <c:v>1-800-Flowers</c:v>
                </c:pt>
                <c:pt idx="388">
                  <c:v>Advanced BioScience Laboratories</c:v>
                </c:pt>
                <c:pt idx="389">
                  <c:v>Hexagon US Federal</c:v>
                </c:pt>
                <c:pt idx="390">
                  <c:v>TBWA\Chiat\Day</c:v>
                </c:pt>
                <c:pt idx="391">
                  <c:v>USAC</c:v>
                </c:pt>
                <c:pt idx="392">
                  <c:v>Software Engineering Institute</c:v>
                </c:pt>
                <c:pt idx="393">
                  <c:v>Comprehensive Healthcare</c:v>
                </c:pt>
                <c:pt idx="394">
                  <c:v>Cenlar</c:v>
                </c:pt>
                <c:pt idx="395">
                  <c:v>CareDx</c:v>
                </c:pt>
                <c:pt idx="396">
                  <c:v>KeHE Distributors</c:v>
                </c:pt>
                <c:pt idx="397">
                  <c:v>Crown Bioscience</c:v>
                </c:pt>
                <c:pt idx="398">
                  <c:v>United BioSource</c:v>
                </c:pt>
                <c:pt idx="399">
                  <c:v>Great-Circle Technologies</c:v>
                </c:pt>
                <c:pt idx="400">
                  <c:v>Hive (CA)</c:v>
                </c:pt>
                <c:pt idx="401">
                  <c:v>Conagen</c:v>
                </c:pt>
                <c:pt idx="402">
                  <c:v>(blank)</c:v>
                </c:pt>
                <c:pt idx="403">
                  <c:v>Rainmaker Resources, LLC</c:v>
                </c:pt>
                <c:pt idx="404">
                  <c:v>Hatch Data Inc</c:v>
                </c:pt>
                <c:pt idx="405">
                  <c:v>Trovetechs Inc</c:v>
                </c:pt>
                <c:pt idx="406">
                  <c:v>CompuForce</c:v>
                </c:pt>
                <c:pt idx="407">
                  <c:v>Blue Cloak LLC</c:v>
                </c:pt>
                <c:pt idx="408">
                  <c:v>AccessHope</c:v>
                </c:pt>
                <c:pt idx="409">
                  <c:v>Encode, Inc.</c:v>
                </c:pt>
                <c:pt idx="410">
                  <c:v>Sophinea</c:v>
                </c:pt>
                <c:pt idx="411">
                  <c:v>Berico Technologies</c:v>
                </c:pt>
                <c:pt idx="412">
                  <c:v>Sprezzatura Management Consulting</c:v>
                </c:pt>
                <c:pt idx="413">
                  <c:v>HireAi</c:v>
                </c:pt>
                <c:pt idx="414">
                  <c:v>Monte Rosa Therapeutics</c:v>
                </c:pt>
                <c:pt idx="415">
                  <c:v>Evolvinc</c:v>
                </c:pt>
                <c:pt idx="416">
                  <c:v>B4Corp</c:v>
                </c:pt>
                <c:pt idx="417">
                  <c:v>Blue Icy Water, LLC</c:v>
                </c:pt>
                <c:pt idx="418">
                  <c:v>Radical Convergence</c:v>
                </c:pt>
                <c:pt idx="419">
                  <c:v>GrainBridge, LLC</c:v>
                </c:pt>
                <c:pt idx="420">
                  <c:v>Falcon IT &amp; Staffing Solutions</c:v>
                </c:pt>
                <c:pt idx="421">
                  <c:v>Kibo</c:v>
                </c:pt>
                <c:pt idx="422">
                  <c:v>Sonde Health</c:v>
                </c:pt>
                <c:pt idx="423">
                  <c:v>Clear Ridge Defense</c:v>
                </c:pt>
                <c:pt idx="424">
                  <c:v>PETADATA</c:v>
                </c:pt>
                <c:pt idx="425">
                  <c:v>Navio</c:v>
                </c:pt>
                <c:pt idx="426">
                  <c:v>Stride Search</c:v>
                </c:pt>
                <c:pt idx="427">
                  <c:v>Covid-19 Search Pa+G160+G1+G156:G284</c:v>
                </c:pt>
                <c:pt idx="428">
                  <c:v>Microagility</c:v>
                </c:pt>
                <c:pt idx="429">
                  <c:v>JKGT</c:v>
                </c:pt>
                <c:pt idx="430">
                  <c:v>Point72 Ventures</c:v>
                </c:pt>
                <c:pt idx="431">
                  <c:v>Pactera Edge</c:v>
                </c:pt>
                <c:pt idx="432">
                  <c:v>Kehe Food Distributors</c:v>
                </c:pt>
              </c:strCache>
            </c:strRef>
          </c:cat>
          <c:val>
            <c:numRef>
              <c:f>comp_by_category!$B$6:$B$439</c:f>
              <c:numCache>
                <c:formatCode>General</c:formatCode>
                <c:ptCount val="433"/>
                <c:pt idx="0">
                  <c:v>5</c:v>
                </c:pt>
                <c:pt idx="1">
                  <c:v>5</c:v>
                </c:pt>
                <c:pt idx="2">
                  <c:v>5</c:v>
                </c:pt>
                <c:pt idx="3">
                  <c:v>5</c:v>
                </c:pt>
                <c:pt idx="4">
                  <c:v>5</c:v>
                </c:pt>
                <c:pt idx="5">
                  <c:v>5</c:v>
                </c:pt>
                <c:pt idx="6">
                  <c:v>5</c:v>
                </c:pt>
                <c:pt idx="7">
                  <c:v>5</c:v>
                </c:pt>
                <c:pt idx="8">
                  <c:v>5</c:v>
                </c:pt>
                <c:pt idx="9">
                  <c:v>5</c:v>
                </c:pt>
                <c:pt idx="10">
                  <c:v>5</c:v>
                </c:pt>
                <c:pt idx="11">
                  <c:v>5</c:v>
                </c:pt>
                <c:pt idx="12">
                  <c:v>5</c:v>
                </c:pt>
                <c:pt idx="13">
                  <c:v>5</c:v>
                </c:pt>
                <c:pt idx="14">
                  <c:v>5</c:v>
                </c:pt>
                <c:pt idx="15">
                  <c:v>5</c:v>
                </c:pt>
                <c:pt idx="16">
                  <c:v>5</c:v>
                </c:pt>
                <c:pt idx="17">
                  <c:v>5</c:v>
                </c:pt>
                <c:pt idx="18">
                  <c:v>5</c:v>
                </c:pt>
                <c:pt idx="19">
                  <c:v>5</c:v>
                </c:pt>
                <c:pt idx="20">
                  <c:v>5</c:v>
                </c:pt>
                <c:pt idx="21">
                  <c:v>5</c:v>
                </c:pt>
                <c:pt idx="22">
                  <c:v>5</c:v>
                </c:pt>
                <c:pt idx="23">
                  <c:v>5</c:v>
                </c:pt>
                <c:pt idx="24">
                  <c:v>4.9000000000000004</c:v>
                </c:pt>
                <c:pt idx="25">
                  <c:v>4.9000000000000004</c:v>
                </c:pt>
                <c:pt idx="26">
                  <c:v>4.9000000000000004</c:v>
                </c:pt>
                <c:pt idx="27">
                  <c:v>4.9000000000000004</c:v>
                </c:pt>
                <c:pt idx="28">
                  <c:v>4.9000000000000004</c:v>
                </c:pt>
                <c:pt idx="29">
                  <c:v>4.9000000000000004</c:v>
                </c:pt>
                <c:pt idx="30">
                  <c:v>4.9000000000000004</c:v>
                </c:pt>
                <c:pt idx="31">
                  <c:v>4.8</c:v>
                </c:pt>
                <c:pt idx="32">
                  <c:v>4.8</c:v>
                </c:pt>
                <c:pt idx="33">
                  <c:v>4.8</c:v>
                </c:pt>
                <c:pt idx="34">
                  <c:v>4.8</c:v>
                </c:pt>
                <c:pt idx="35">
                  <c:v>4.8</c:v>
                </c:pt>
                <c:pt idx="36">
                  <c:v>4.8</c:v>
                </c:pt>
                <c:pt idx="37">
                  <c:v>4.8</c:v>
                </c:pt>
                <c:pt idx="38">
                  <c:v>4.8</c:v>
                </c:pt>
                <c:pt idx="39">
                  <c:v>4.8</c:v>
                </c:pt>
                <c:pt idx="40">
                  <c:v>4.8</c:v>
                </c:pt>
                <c:pt idx="41">
                  <c:v>4.7</c:v>
                </c:pt>
                <c:pt idx="42">
                  <c:v>4.7</c:v>
                </c:pt>
                <c:pt idx="43">
                  <c:v>4.7</c:v>
                </c:pt>
                <c:pt idx="44">
                  <c:v>4.7</c:v>
                </c:pt>
                <c:pt idx="45">
                  <c:v>4.7</c:v>
                </c:pt>
                <c:pt idx="46">
                  <c:v>4.7</c:v>
                </c:pt>
                <c:pt idx="47">
                  <c:v>4.7</c:v>
                </c:pt>
                <c:pt idx="48">
                  <c:v>4.7</c:v>
                </c:pt>
                <c:pt idx="49">
                  <c:v>4.7</c:v>
                </c:pt>
                <c:pt idx="50">
                  <c:v>4.7</c:v>
                </c:pt>
                <c:pt idx="51">
                  <c:v>4.7</c:v>
                </c:pt>
                <c:pt idx="52">
                  <c:v>4.7</c:v>
                </c:pt>
                <c:pt idx="53">
                  <c:v>4.7</c:v>
                </c:pt>
                <c:pt idx="54">
                  <c:v>4.7</c:v>
                </c:pt>
                <c:pt idx="55">
                  <c:v>4.7</c:v>
                </c:pt>
                <c:pt idx="56">
                  <c:v>4.5999999999999996</c:v>
                </c:pt>
                <c:pt idx="57">
                  <c:v>4.5999999999999996</c:v>
                </c:pt>
                <c:pt idx="58">
                  <c:v>4.5999999999999996</c:v>
                </c:pt>
                <c:pt idx="59">
                  <c:v>4.5999999999999996</c:v>
                </c:pt>
                <c:pt idx="60">
                  <c:v>4.5999999999999996</c:v>
                </c:pt>
                <c:pt idx="61">
                  <c:v>4.5999999999999996</c:v>
                </c:pt>
                <c:pt idx="62">
                  <c:v>4.5999999999999996</c:v>
                </c:pt>
                <c:pt idx="63">
                  <c:v>4.5999999999999996</c:v>
                </c:pt>
                <c:pt idx="64">
                  <c:v>4.5</c:v>
                </c:pt>
                <c:pt idx="65">
                  <c:v>4.5</c:v>
                </c:pt>
                <c:pt idx="66">
                  <c:v>4.5</c:v>
                </c:pt>
                <c:pt idx="67">
                  <c:v>4.5</c:v>
                </c:pt>
                <c:pt idx="68">
                  <c:v>4.5</c:v>
                </c:pt>
                <c:pt idx="69">
                  <c:v>4.5</c:v>
                </c:pt>
                <c:pt idx="70">
                  <c:v>4.5</c:v>
                </c:pt>
                <c:pt idx="71">
                  <c:v>4.5</c:v>
                </c:pt>
                <c:pt idx="72">
                  <c:v>4.5</c:v>
                </c:pt>
                <c:pt idx="73">
                  <c:v>4.5</c:v>
                </c:pt>
                <c:pt idx="74">
                  <c:v>4.5</c:v>
                </c:pt>
                <c:pt idx="75">
                  <c:v>4.5</c:v>
                </c:pt>
                <c:pt idx="76">
                  <c:v>4.5</c:v>
                </c:pt>
                <c:pt idx="77">
                  <c:v>4.5</c:v>
                </c:pt>
                <c:pt idx="78">
                  <c:v>4.5</c:v>
                </c:pt>
                <c:pt idx="79">
                  <c:v>4.5</c:v>
                </c:pt>
                <c:pt idx="80">
                  <c:v>4.4000000000000004</c:v>
                </c:pt>
                <c:pt idx="81">
                  <c:v>4.4000000000000004</c:v>
                </c:pt>
                <c:pt idx="82">
                  <c:v>4.4000000000000004</c:v>
                </c:pt>
                <c:pt idx="83">
                  <c:v>4.4000000000000004</c:v>
                </c:pt>
                <c:pt idx="84">
                  <c:v>4.4000000000000004</c:v>
                </c:pt>
                <c:pt idx="85">
                  <c:v>4.4000000000000004</c:v>
                </c:pt>
                <c:pt idx="86">
                  <c:v>4.4000000000000004</c:v>
                </c:pt>
                <c:pt idx="87">
                  <c:v>4.4000000000000004</c:v>
                </c:pt>
                <c:pt idx="88">
                  <c:v>4.4000000000000004</c:v>
                </c:pt>
                <c:pt idx="89">
                  <c:v>4.4000000000000004</c:v>
                </c:pt>
                <c:pt idx="90">
                  <c:v>4.4000000000000004</c:v>
                </c:pt>
                <c:pt idx="91">
                  <c:v>4.4000000000000004</c:v>
                </c:pt>
                <c:pt idx="92">
                  <c:v>4.4000000000000004</c:v>
                </c:pt>
                <c:pt idx="93">
                  <c:v>4.4000000000000004</c:v>
                </c:pt>
                <c:pt idx="94">
                  <c:v>4.4000000000000004</c:v>
                </c:pt>
                <c:pt idx="95">
                  <c:v>4.4000000000000004</c:v>
                </c:pt>
                <c:pt idx="96">
                  <c:v>4.4000000000000004</c:v>
                </c:pt>
                <c:pt idx="97">
                  <c:v>4.3</c:v>
                </c:pt>
                <c:pt idx="98">
                  <c:v>4.3</c:v>
                </c:pt>
                <c:pt idx="99">
                  <c:v>4.3</c:v>
                </c:pt>
                <c:pt idx="100">
                  <c:v>4.3</c:v>
                </c:pt>
                <c:pt idx="101">
                  <c:v>4.3</c:v>
                </c:pt>
                <c:pt idx="102">
                  <c:v>4.3</c:v>
                </c:pt>
                <c:pt idx="103">
                  <c:v>4.3</c:v>
                </c:pt>
                <c:pt idx="104">
                  <c:v>4.3</c:v>
                </c:pt>
                <c:pt idx="105">
                  <c:v>4.3</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4.0999999999999996</c:v>
                </c:pt>
                <c:pt idx="125">
                  <c:v>4.0999999999999996</c:v>
                </c:pt>
                <c:pt idx="126">
                  <c:v>4.0999999999999996</c:v>
                </c:pt>
                <c:pt idx="127">
                  <c:v>4.0999999999999996</c:v>
                </c:pt>
                <c:pt idx="128">
                  <c:v>4.0999999999999996</c:v>
                </c:pt>
                <c:pt idx="129">
                  <c:v>4.0999999999999996</c:v>
                </c:pt>
                <c:pt idx="130">
                  <c:v>4.0999999999999996</c:v>
                </c:pt>
                <c:pt idx="131">
                  <c:v>4.0999999999999996</c:v>
                </c:pt>
                <c:pt idx="132">
                  <c:v>4.0999999999999996</c:v>
                </c:pt>
                <c:pt idx="133">
                  <c:v>4.0999999999999996</c:v>
                </c:pt>
                <c:pt idx="134">
                  <c:v>4.0999999999999996</c:v>
                </c:pt>
                <c:pt idx="135">
                  <c:v>4.0999999999999996</c:v>
                </c:pt>
                <c:pt idx="136">
                  <c:v>4.0999999999999996</c:v>
                </c:pt>
                <c:pt idx="137">
                  <c:v>4.0999999999999996</c:v>
                </c:pt>
                <c:pt idx="138">
                  <c:v>4.0999999999999996</c:v>
                </c:pt>
                <c:pt idx="139">
                  <c:v>4.0999999999999996</c:v>
                </c:pt>
                <c:pt idx="140">
                  <c:v>4.0999999999999996</c:v>
                </c:pt>
                <c:pt idx="141">
                  <c:v>4.0999999999999996</c:v>
                </c:pt>
                <c:pt idx="142">
                  <c:v>4.0999999999999996</c:v>
                </c:pt>
                <c:pt idx="143">
                  <c:v>4.0999999999999996</c:v>
                </c:pt>
                <c:pt idx="144">
                  <c:v>4.0999999999999996</c:v>
                </c:pt>
                <c:pt idx="145">
                  <c:v>4.0285714285714285</c:v>
                </c:pt>
                <c:pt idx="146">
                  <c:v>4</c:v>
                </c:pt>
                <c:pt idx="147">
                  <c:v>4</c:v>
                </c:pt>
                <c:pt idx="148">
                  <c:v>4</c:v>
                </c:pt>
                <c:pt idx="149">
                  <c:v>4</c:v>
                </c:pt>
                <c:pt idx="150">
                  <c:v>4</c:v>
                </c:pt>
                <c:pt idx="151">
                  <c:v>4</c:v>
                </c:pt>
                <c:pt idx="152">
                  <c:v>4</c:v>
                </c:pt>
                <c:pt idx="153">
                  <c:v>4</c:v>
                </c:pt>
                <c:pt idx="154">
                  <c:v>4</c:v>
                </c:pt>
                <c:pt idx="155">
                  <c:v>4</c:v>
                </c:pt>
                <c:pt idx="156">
                  <c:v>4</c:v>
                </c:pt>
                <c:pt idx="157">
                  <c:v>4</c:v>
                </c:pt>
                <c:pt idx="158">
                  <c:v>4</c:v>
                </c:pt>
                <c:pt idx="159">
                  <c:v>4</c:v>
                </c:pt>
                <c:pt idx="160">
                  <c:v>4</c:v>
                </c:pt>
                <c:pt idx="161">
                  <c:v>4</c:v>
                </c:pt>
                <c:pt idx="162">
                  <c:v>4</c:v>
                </c:pt>
                <c:pt idx="163">
                  <c:v>4</c:v>
                </c:pt>
                <c:pt idx="164">
                  <c:v>4</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pt idx="199">
                  <c:v>3.8</c:v>
                </c:pt>
                <c:pt idx="200">
                  <c:v>3.8</c:v>
                </c:pt>
                <c:pt idx="201">
                  <c:v>3.8</c:v>
                </c:pt>
                <c:pt idx="202">
                  <c:v>3.8</c:v>
                </c:pt>
                <c:pt idx="203">
                  <c:v>3.8</c:v>
                </c:pt>
                <c:pt idx="204">
                  <c:v>3.7999999999999994</c:v>
                </c:pt>
                <c:pt idx="205">
                  <c:v>3.7999999999999994</c:v>
                </c:pt>
                <c:pt idx="206">
                  <c:v>3.7999999999999994</c:v>
                </c:pt>
                <c:pt idx="207">
                  <c:v>3.7999999999999994</c:v>
                </c:pt>
                <c:pt idx="208">
                  <c:v>3.7999999999999994</c:v>
                </c:pt>
                <c:pt idx="209">
                  <c:v>3.7000000000000006</c:v>
                </c:pt>
                <c:pt idx="210">
                  <c:v>3.7</c:v>
                </c:pt>
                <c:pt idx="211">
                  <c:v>3.7</c:v>
                </c:pt>
                <c:pt idx="212">
                  <c:v>3.7</c:v>
                </c:pt>
                <c:pt idx="213">
                  <c:v>3.7</c:v>
                </c:pt>
                <c:pt idx="214">
                  <c:v>3.7</c:v>
                </c:pt>
                <c:pt idx="215">
                  <c:v>3.7</c:v>
                </c:pt>
                <c:pt idx="216">
                  <c:v>3.7</c:v>
                </c:pt>
                <c:pt idx="217">
                  <c:v>3.7</c:v>
                </c:pt>
                <c:pt idx="218">
                  <c:v>3.7</c:v>
                </c:pt>
                <c:pt idx="219">
                  <c:v>3.7</c:v>
                </c:pt>
                <c:pt idx="220">
                  <c:v>3.7</c:v>
                </c:pt>
                <c:pt idx="221">
                  <c:v>3.7</c:v>
                </c:pt>
                <c:pt idx="222">
                  <c:v>3.7</c:v>
                </c:pt>
                <c:pt idx="223">
                  <c:v>3.7</c:v>
                </c:pt>
                <c:pt idx="224">
                  <c:v>3.7</c:v>
                </c:pt>
                <c:pt idx="225">
                  <c:v>3.7</c:v>
                </c:pt>
                <c:pt idx="226">
                  <c:v>3.7</c:v>
                </c:pt>
                <c:pt idx="227">
                  <c:v>3.7</c:v>
                </c:pt>
                <c:pt idx="228">
                  <c:v>3.7</c:v>
                </c:pt>
                <c:pt idx="229">
                  <c:v>3.7</c:v>
                </c:pt>
                <c:pt idx="230">
                  <c:v>3.7</c:v>
                </c:pt>
                <c:pt idx="231">
                  <c:v>3.7</c:v>
                </c:pt>
                <c:pt idx="232">
                  <c:v>3.7</c:v>
                </c:pt>
                <c:pt idx="233">
                  <c:v>3.7</c:v>
                </c:pt>
                <c:pt idx="234">
                  <c:v>3.7</c:v>
                </c:pt>
                <c:pt idx="235">
                  <c:v>3.6</c:v>
                </c:pt>
                <c:pt idx="236">
                  <c:v>3.6</c:v>
                </c:pt>
                <c:pt idx="237">
                  <c:v>3.6</c:v>
                </c:pt>
                <c:pt idx="238">
                  <c:v>3.6</c:v>
                </c:pt>
                <c:pt idx="239">
                  <c:v>3.6</c:v>
                </c:pt>
                <c:pt idx="240">
                  <c:v>3.6</c:v>
                </c:pt>
                <c:pt idx="241">
                  <c:v>3.6</c:v>
                </c:pt>
                <c:pt idx="242">
                  <c:v>3.6</c:v>
                </c:pt>
                <c:pt idx="243">
                  <c:v>3.6</c:v>
                </c:pt>
                <c:pt idx="244">
                  <c:v>3.6</c:v>
                </c:pt>
                <c:pt idx="245">
                  <c:v>3.6</c:v>
                </c:pt>
                <c:pt idx="246">
                  <c:v>3.6</c:v>
                </c:pt>
                <c:pt idx="247">
                  <c:v>3.6</c:v>
                </c:pt>
                <c:pt idx="248">
                  <c:v>3.6</c:v>
                </c:pt>
                <c:pt idx="249">
                  <c:v>3.6</c:v>
                </c:pt>
                <c:pt idx="250">
                  <c:v>3.6</c:v>
                </c:pt>
                <c:pt idx="251">
                  <c:v>3.6</c:v>
                </c:pt>
                <c:pt idx="252">
                  <c:v>3.6</c:v>
                </c:pt>
                <c:pt idx="253">
                  <c:v>3.6</c:v>
                </c:pt>
                <c:pt idx="254">
                  <c:v>3.6</c:v>
                </c:pt>
                <c:pt idx="255">
                  <c:v>3.6</c:v>
                </c:pt>
                <c:pt idx="256">
                  <c:v>3.6</c:v>
                </c:pt>
                <c:pt idx="257">
                  <c:v>3.6</c:v>
                </c:pt>
                <c:pt idx="258">
                  <c:v>3.6</c:v>
                </c:pt>
                <c:pt idx="259">
                  <c:v>3.5333333333333332</c:v>
                </c:pt>
                <c:pt idx="260">
                  <c:v>3.5</c:v>
                </c:pt>
                <c:pt idx="261">
                  <c:v>3.5</c:v>
                </c:pt>
                <c:pt idx="262">
                  <c:v>3.5</c:v>
                </c:pt>
                <c:pt idx="263">
                  <c:v>3.5</c:v>
                </c:pt>
                <c:pt idx="264">
                  <c:v>3.5</c:v>
                </c:pt>
                <c:pt idx="265">
                  <c:v>3.5</c:v>
                </c:pt>
                <c:pt idx="266">
                  <c:v>3.5</c:v>
                </c:pt>
                <c:pt idx="267">
                  <c:v>3.5</c:v>
                </c:pt>
                <c:pt idx="268">
                  <c:v>3.5</c:v>
                </c:pt>
                <c:pt idx="269">
                  <c:v>3.5</c:v>
                </c:pt>
                <c:pt idx="270">
                  <c:v>3.5</c:v>
                </c:pt>
                <c:pt idx="271">
                  <c:v>3.5</c:v>
                </c:pt>
                <c:pt idx="272">
                  <c:v>3.5</c:v>
                </c:pt>
                <c:pt idx="273">
                  <c:v>3.5</c:v>
                </c:pt>
                <c:pt idx="274">
                  <c:v>3.5</c:v>
                </c:pt>
                <c:pt idx="275">
                  <c:v>3.5</c:v>
                </c:pt>
                <c:pt idx="276">
                  <c:v>3.5</c:v>
                </c:pt>
                <c:pt idx="277">
                  <c:v>3.5</c:v>
                </c:pt>
                <c:pt idx="278">
                  <c:v>3.5</c:v>
                </c:pt>
                <c:pt idx="279">
                  <c:v>3.5</c:v>
                </c:pt>
                <c:pt idx="280">
                  <c:v>3.5</c:v>
                </c:pt>
                <c:pt idx="281">
                  <c:v>3.5</c:v>
                </c:pt>
                <c:pt idx="282">
                  <c:v>3.5</c:v>
                </c:pt>
                <c:pt idx="283">
                  <c:v>3.5</c:v>
                </c:pt>
                <c:pt idx="284">
                  <c:v>3.5</c:v>
                </c:pt>
                <c:pt idx="285">
                  <c:v>3.5</c:v>
                </c:pt>
                <c:pt idx="286">
                  <c:v>3.5</c:v>
                </c:pt>
                <c:pt idx="287">
                  <c:v>3.5</c:v>
                </c:pt>
                <c:pt idx="288">
                  <c:v>3.5</c:v>
                </c:pt>
                <c:pt idx="289">
                  <c:v>3.5</c:v>
                </c:pt>
                <c:pt idx="290">
                  <c:v>3.5</c:v>
                </c:pt>
                <c:pt idx="291">
                  <c:v>3.5</c:v>
                </c:pt>
                <c:pt idx="292">
                  <c:v>3.5</c:v>
                </c:pt>
                <c:pt idx="293">
                  <c:v>3.5</c:v>
                </c:pt>
                <c:pt idx="294">
                  <c:v>3.4</c:v>
                </c:pt>
                <c:pt idx="295">
                  <c:v>3.4</c:v>
                </c:pt>
                <c:pt idx="296">
                  <c:v>3.4</c:v>
                </c:pt>
                <c:pt idx="297">
                  <c:v>3.4</c:v>
                </c:pt>
                <c:pt idx="298">
                  <c:v>3.4</c:v>
                </c:pt>
                <c:pt idx="299">
                  <c:v>3.4</c:v>
                </c:pt>
                <c:pt idx="300">
                  <c:v>3.4</c:v>
                </c:pt>
                <c:pt idx="301">
                  <c:v>3.4</c:v>
                </c:pt>
                <c:pt idx="302">
                  <c:v>3.4</c:v>
                </c:pt>
                <c:pt idx="303">
                  <c:v>3.4</c:v>
                </c:pt>
                <c:pt idx="304">
                  <c:v>3.4</c:v>
                </c:pt>
                <c:pt idx="305">
                  <c:v>3.4</c:v>
                </c:pt>
                <c:pt idx="306">
                  <c:v>3.4</c:v>
                </c:pt>
                <c:pt idx="307">
                  <c:v>3.4</c:v>
                </c:pt>
                <c:pt idx="308">
                  <c:v>3.4</c:v>
                </c:pt>
                <c:pt idx="309">
                  <c:v>3.4</c:v>
                </c:pt>
                <c:pt idx="310">
                  <c:v>3.4</c:v>
                </c:pt>
                <c:pt idx="311">
                  <c:v>3.4</c:v>
                </c:pt>
                <c:pt idx="312">
                  <c:v>3.4</c:v>
                </c:pt>
                <c:pt idx="313">
                  <c:v>3.4</c:v>
                </c:pt>
                <c:pt idx="314">
                  <c:v>3.4</c:v>
                </c:pt>
                <c:pt idx="315">
                  <c:v>3.4</c:v>
                </c:pt>
                <c:pt idx="316">
                  <c:v>3.4</c:v>
                </c:pt>
                <c:pt idx="317">
                  <c:v>3.4</c:v>
                </c:pt>
                <c:pt idx="318">
                  <c:v>3.3</c:v>
                </c:pt>
                <c:pt idx="319">
                  <c:v>3.3</c:v>
                </c:pt>
                <c:pt idx="320">
                  <c:v>3.3</c:v>
                </c:pt>
                <c:pt idx="321">
                  <c:v>3.3</c:v>
                </c:pt>
                <c:pt idx="322">
                  <c:v>3.3</c:v>
                </c:pt>
                <c:pt idx="323">
                  <c:v>3.3</c:v>
                </c:pt>
                <c:pt idx="324">
                  <c:v>3.3</c:v>
                </c:pt>
                <c:pt idx="325">
                  <c:v>3.3</c:v>
                </c:pt>
                <c:pt idx="326">
                  <c:v>3.3</c:v>
                </c:pt>
                <c:pt idx="327">
                  <c:v>3.3</c:v>
                </c:pt>
                <c:pt idx="328">
                  <c:v>3.3</c:v>
                </c:pt>
                <c:pt idx="329">
                  <c:v>3.3</c:v>
                </c:pt>
                <c:pt idx="330">
                  <c:v>3.3</c:v>
                </c:pt>
                <c:pt idx="331">
                  <c:v>3.3</c:v>
                </c:pt>
                <c:pt idx="332">
                  <c:v>3.3</c:v>
                </c:pt>
                <c:pt idx="333">
                  <c:v>3.3</c:v>
                </c:pt>
                <c:pt idx="334">
                  <c:v>3.3</c:v>
                </c:pt>
                <c:pt idx="335">
                  <c:v>3.3</c:v>
                </c:pt>
                <c:pt idx="336">
                  <c:v>3.3</c:v>
                </c:pt>
                <c:pt idx="337">
                  <c:v>3.3</c:v>
                </c:pt>
                <c:pt idx="338">
                  <c:v>3.3</c:v>
                </c:pt>
                <c:pt idx="339">
                  <c:v>3.3</c:v>
                </c:pt>
                <c:pt idx="340">
                  <c:v>3.2999999999999994</c:v>
                </c:pt>
                <c:pt idx="341">
                  <c:v>3.2</c:v>
                </c:pt>
                <c:pt idx="342">
                  <c:v>3.2</c:v>
                </c:pt>
                <c:pt idx="343">
                  <c:v>3.2</c:v>
                </c:pt>
                <c:pt idx="344">
                  <c:v>3.2</c:v>
                </c:pt>
                <c:pt idx="345">
                  <c:v>3.2</c:v>
                </c:pt>
                <c:pt idx="346">
                  <c:v>3.2</c:v>
                </c:pt>
                <c:pt idx="347">
                  <c:v>3.2</c:v>
                </c:pt>
                <c:pt idx="348">
                  <c:v>3.2</c:v>
                </c:pt>
                <c:pt idx="349">
                  <c:v>3.2</c:v>
                </c:pt>
                <c:pt idx="350">
                  <c:v>3.2</c:v>
                </c:pt>
                <c:pt idx="351">
                  <c:v>3.2</c:v>
                </c:pt>
                <c:pt idx="352">
                  <c:v>3.2</c:v>
                </c:pt>
                <c:pt idx="353">
                  <c:v>3.2</c:v>
                </c:pt>
                <c:pt idx="354">
                  <c:v>3.2</c:v>
                </c:pt>
                <c:pt idx="355">
                  <c:v>3.1</c:v>
                </c:pt>
                <c:pt idx="356">
                  <c:v>3.1</c:v>
                </c:pt>
                <c:pt idx="357">
                  <c:v>3.1</c:v>
                </c:pt>
                <c:pt idx="358">
                  <c:v>3.1</c:v>
                </c:pt>
                <c:pt idx="359">
                  <c:v>3.1</c:v>
                </c:pt>
                <c:pt idx="360">
                  <c:v>3.1</c:v>
                </c:pt>
                <c:pt idx="361">
                  <c:v>3.1</c:v>
                </c:pt>
                <c:pt idx="362">
                  <c:v>3.1</c:v>
                </c:pt>
                <c:pt idx="363">
                  <c:v>3.1</c:v>
                </c:pt>
                <c:pt idx="364">
                  <c:v>3.1</c:v>
                </c:pt>
                <c:pt idx="365">
                  <c:v>3</c:v>
                </c:pt>
                <c:pt idx="366">
                  <c:v>3</c:v>
                </c:pt>
                <c:pt idx="367">
                  <c:v>3</c:v>
                </c:pt>
                <c:pt idx="368">
                  <c:v>3</c:v>
                </c:pt>
                <c:pt idx="369">
                  <c:v>3</c:v>
                </c:pt>
                <c:pt idx="370">
                  <c:v>3</c:v>
                </c:pt>
                <c:pt idx="371">
                  <c:v>2.9</c:v>
                </c:pt>
                <c:pt idx="372">
                  <c:v>2.9</c:v>
                </c:pt>
                <c:pt idx="373">
                  <c:v>2.9</c:v>
                </c:pt>
                <c:pt idx="374">
                  <c:v>2.9</c:v>
                </c:pt>
                <c:pt idx="375">
                  <c:v>2.9</c:v>
                </c:pt>
                <c:pt idx="376">
                  <c:v>2.9</c:v>
                </c:pt>
                <c:pt idx="377">
                  <c:v>2.9</c:v>
                </c:pt>
                <c:pt idx="378">
                  <c:v>2.9</c:v>
                </c:pt>
                <c:pt idx="379">
                  <c:v>2.9</c:v>
                </c:pt>
                <c:pt idx="380">
                  <c:v>2.9</c:v>
                </c:pt>
                <c:pt idx="381">
                  <c:v>2.8</c:v>
                </c:pt>
                <c:pt idx="382">
                  <c:v>2.8</c:v>
                </c:pt>
                <c:pt idx="383">
                  <c:v>2.8</c:v>
                </c:pt>
                <c:pt idx="384">
                  <c:v>2.7</c:v>
                </c:pt>
                <c:pt idx="385">
                  <c:v>2.7</c:v>
                </c:pt>
                <c:pt idx="386">
                  <c:v>2.7</c:v>
                </c:pt>
                <c:pt idx="387">
                  <c:v>2.7</c:v>
                </c:pt>
                <c:pt idx="388">
                  <c:v>2.7</c:v>
                </c:pt>
                <c:pt idx="389">
                  <c:v>2.7</c:v>
                </c:pt>
                <c:pt idx="390">
                  <c:v>2.7</c:v>
                </c:pt>
                <c:pt idx="391">
                  <c:v>2.7</c:v>
                </c:pt>
                <c:pt idx="392">
                  <c:v>2.6</c:v>
                </c:pt>
                <c:pt idx="393">
                  <c:v>2.6</c:v>
                </c:pt>
                <c:pt idx="394">
                  <c:v>2.6</c:v>
                </c:pt>
                <c:pt idx="395">
                  <c:v>2.5</c:v>
                </c:pt>
                <c:pt idx="396">
                  <c:v>2.5</c:v>
                </c:pt>
                <c:pt idx="397">
                  <c:v>2.4</c:v>
                </c:pt>
                <c:pt idx="398">
                  <c:v>2.2999999999999998</c:v>
                </c:pt>
                <c:pt idx="399">
                  <c:v>2.2000000000000002</c:v>
                </c:pt>
                <c:pt idx="400">
                  <c:v>2.1</c:v>
                </c:pt>
                <c:pt idx="401">
                  <c:v>2</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-1</c:v>
                </c:pt>
                <c:pt idx="420">
                  <c:v>-1</c:v>
                </c:pt>
                <c:pt idx="421">
                  <c:v>-1</c:v>
                </c:pt>
                <c:pt idx="422">
                  <c:v>-1</c:v>
                </c:pt>
                <c:pt idx="423">
                  <c:v>-1</c:v>
                </c:pt>
                <c:pt idx="424">
                  <c:v>-1</c:v>
                </c:pt>
                <c:pt idx="425">
                  <c:v>-1</c:v>
                </c:pt>
                <c:pt idx="426">
                  <c:v>-1</c:v>
                </c:pt>
                <c:pt idx="427">
                  <c:v>-1</c:v>
                </c:pt>
                <c:pt idx="428">
                  <c:v>-1</c:v>
                </c:pt>
                <c:pt idx="429">
                  <c:v>-1</c:v>
                </c:pt>
                <c:pt idx="430">
                  <c:v>-1</c:v>
                </c:pt>
                <c:pt idx="431">
                  <c:v>-1</c:v>
                </c:pt>
                <c:pt idx="432">
                  <c:v>-1</c:v>
                </c:pt>
              </c:numCache>
            </c:numRef>
          </c:val>
          <c:extLst>
            <c:ext xmlns:c16="http://schemas.microsoft.com/office/drawing/2014/chart" uri="{C3380CC4-5D6E-409C-BE32-E72D297353CC}">
              <c16:uniqueId val="{00000000-E0EA-4E41-AFF1-E6CBDDBDCA06}"/>
            </c:ext>
          </c:extLst>
        </c:ser>
        <c:dLbls>
          <c:showLegendKey val="0"/>
          <c:showVal val="0"/>
          <c:showCatName val="0"/>
          <c:showSerName val="0"/>
          <c:showPercent val="0"/>
          <c:showBubbleSize val="0"/>
        </c:dLbls>
        <c:axId val="1278465536"/>
        <c:axId val="1306935616"/>
      </c:areaChart>
      <c:catAx>
        <c:axId val="1278465536"/>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6935616"/>
        <c:crosses val="autoZero"/>
        <c:auto val="1"/>
        <c:lblAlgn val="ctr"/>
        <c:lblOffset val="100"/>
        <c:noMultiLvlLbl val="0"/>
      </c:catAx>
      <c:valAx>
        <c:axId val="13069356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84655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[JobsDataset.xlsx]no_of_comp_by_yr!PivotTable2</c:name>
    <c:fmtId val="9"/>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6800880415802211E-2"/>
          <c:y val="0.15246707464737236"/>
          <c:w val="0.95591014115396378"/>
          <c:h val="0.57784850305682367"/>
        </c:manualLayout>
      </c:layout>
      <c:areaChart>
        <c:grouping val="standard"/>
        <c:varyColors val="0"/>
        <c:ser>
          <c:idx val="0"/>
          <c:order val="0"/>
          <c:tx>
            <c:strRef>
              <c:f>no_of_comp_by_yr!$B$3</c:f>
              <c:strCache>
                <c:ptCount val="1"/>
                <c:pt idx="0">
                  <c:v>Total</c:v>
                </c:pt>
              </c:strCache>
            </c:strRef>
          </c:tx>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no_of_comp_by_yr!$A$4:$A$106</c:f>
              <c:strCache>
                <c:ptCount val="102"/>
                <c:pt idx="0">
                  <c:v>1781</c:v>
                </c:pt>
                <c:pt idx="1">
                  <c:v>1788</c:v>
                </c:pt>
                <c:pt idx="2">
                  <c:v>1820</c:v>
                </c:pt>
                <c:pt idx="3">
                  <c:v>1830</c:v>
                </c:pt>
                <c:pt idx="4">
                  <c:v>1849</c:v>
                </c:pt>
                <c:pt idx="5">
                  <c:v>1850</c:v>
                </c:pt>
                <c:pt idx="6">
                  <c:v>1851</c:v>
                </c:pt>
                <c:pt idx="7">
                  <c:v>1853</c:v>
                </c:pt>
                <c:pt idx="8">
                  <c:v>1860</c:v>
                </c:pt>
                <c:pt idx="9">
                  <c:v>1863</c:v>
                </c:pt>
                <c:pt idx="10">
                  <c:v>1875</c:v>
                </c:pt>
                <c:pt idx="11">
                  <c:v>1880</c:v>
                </c:pt>
                <c:pt idx="12">
                  <c:v>1887</c:v>
                </c:pt>
                <c:pt idx="13">
                  <c:v>1894</c:v>
                </c:pt>
                <c:pt idx="14">
                  <c:v>1896</c:v>
                </c:pt>
                <c:pt idx="15">
                  <c:v>1898</c:v>
                </c:pt>
                <c:pt idx="16">
                  <c:v>1908</c:v>
                </c:pt>
                <c:pt idx="17">
                  <c:v>1911</c:v>
                </c:pt>
                <c:pt idx="18">
                  <c:v>1912</c:v>
                </c:pt>
                <c:pt idx="19">
                  <c:v>1913</c:v>
                </c:pt>
                <c:pt idx="20">
                  <c:v>1914</c:v>
                </c:pt>
                <c:pt idx="21">
                  <c:v>1917</c:v>
                </c:pt>
                <c:pt idx="22">
                  <c:v>1918</c:v>
                </c:pt>
                <c:pt idx="23">
                  <c:v>1925</c:v>
                </c:pt>
                <c:pt idx="24">
                  <c:v>1926</c:v>
                </c:pt>
                <c:pt idx="25">
                  <c:v>1929</c:v>
                </c:pt>
                <c:pt idx="26">
                  <c:v>1932</c:v>
                </c:pt>
                <c:pt idx="27">
                  <c:v>1933</c:v>
                </c:pt>
                <c:pt idx="28">
                  <c:v>1935</c:v>
                </c:pt>
                <c:pt idx="29">
                  <c:v>1937</c:v>
                </c:pt>
                <c:pt idx="30">
                  <c:v>1939</c:v>
                </c:pt>
                <c:pt idx="31">
                  <c:v>1942</c:v>
                </c:pt>
                <c:pt idx="32">
                  <c:v>1945</c:v>
                </c:pt>
                <c:pt idx="33">
                  <c:v>1946</c:v>
                </c:pt>
                <c:pt idx="34">
                  <c:v>1947</c:v>
                </c:pt>
                <c:pt idx="35">
                  <c:v>1948</c:v>
                </c:pt>
                <c:pt idx="36">
                  <c:v>1949</c:v>
                </c:pt>
                <c:pt idx="37">
                  <c:v>1951</c:v>
                </c:pt>
                <c:pt idx="38">
                  <c:v>1952</c:v>
                </c:pt>
                <c:pt idx="39">
                  <c:v>1953</c:v>
                </c:pt>
                <c:pt idx="40">
                  <c:v>1954</c:v>
                </c:pt>
                <c:pt idx="41">
                  <c:v>1955</c:v>
                </c:pt>
                <c:pt idx="42">
                  <c:v>1956</c:v>
                </c:pt>
                <c:pt idx="43">
                  <c:v>1957</c:v>
                </c:pt>
                <c:pt idx="44">
                  <c:v>1958</c:v>
                </c:pt>
                <c:pt idx="45">
                  <c:v>1959</c:v>
                </c:pt>
                <c:pt idx="46">
                  <c:v>1960</c:v>
                </c:pt>
                <c:pt idx="47">
                  <c:v>1961</c:v>
                </c:pt>
                <c:pt idx="48">
                  <c:v>1962</c:v>
                </c:pt>
                <c:pt idx="49">
                  <c:v>1963</c:v>
                </c:pt>
                <c:pt idx="50">
                  <c:v>1965</c:v>
                </c:pt>
                <c:pt idx="51">
                  <c:v>1966</c:v>
                </c:pt>
                <c:pt idx="52">
                  <c:v>1967</c:v>
                </c:pt>
                <c:pt idx="53">
                  <c:v>1968</c:v>
                </c:pt>
                <c:pt idx="54">
                  <c:v>1969</c:v>
                </c:pt>
                <c:pt idx="55">
                  <c:v>1970</c:v>
                </c:pt>
                <c:pt idx="56">
                  <c:v>1971</c:v>
                </c:pt>
                <c:pt idx="57">
                  <c:v>1972</c:v>
                </c:pt>
                <c:pt idx="58">
                  <c:v>1973</c:v>
                </c:pt>
                <c:pt idx="59">
                  <c:v>1974</c:v>
                </c:pt>
                <c:pt idx="60">
                  <c:v>1976</c:v>
                </c:pt>
                <c:pt idx="61">
                  <c:v>1977</c:v>
                </c:pt>
                <c:pt idx="62">
                  <c:v>1978</c:v>
                </c:pt>
                <c:pt idx="63">
                  <c:v>1980</c:v>
                </c:pt>
                <c:pt idx="64">
                  <c:v>1981</c:v>
                </c:pt>
                <c:pt idx="65">
                  <c:v>1982</c:v>
                </c:pt>
                <c:pt idx="66">
                  <c:v>1983</c:v>
                </c:pt>
                <c:pt idx="67">
                  <c:v>1984</c:v>
                </c:pt>
                <c:pt idx="68">
                  <c:v>1985</c:v>
                </c:pt>
                <c:pt idx="69">
                  <c:v>1986</c:v>
                </c:pt>
                <c:pt idx="70">
                  <c:v>1987</c:v>
                </c:pt>
                <c:pt idx="71">
                  <c:v>1988</c:v>
                </c:pt>
                <c:pt idx="72">
                  <c:v>1989</c:v>
                </c:pt>
                <c:pt idx="73">
                  <c:v>1990</c:v>
                </c:pt>
                <c:pt idx="74">
                  <c:v>1992</c:v>
                </c:pt>
                <c:pt idx="75">
                  <c:v>1993</c:v>
                </c:pt>
                <c:pt idx="76">
                  <c:v>1994</c:v>
                </c:pt>
                <c:pt idx="77">
                  <c:v>1995</c:v>
                </c:pt>
                <c:pt idx="78">
                  <c:v>1996</c:v>
                </c:pt>
                <c:pt idx="79">
                  <c:v>1997</c:v>
                </c:pt>
                <c:pt idx="80">
                  <c:v>1998</c:v>
                </c:pt>
                <c:pt idx="81">
                  <c:v>1999</c:v>
                </c:pt>
                <c:pt idx="82">
                  <c:v>2000</c:v>
                </c:pt>
                <c:pt idx="83">
                  <c:v>2001</c:v>
                </c:pt>
                <c:pt idx="84">
                  <c:v>2002</c:v>
                </c:pt>
                <c:pt idx="85">
                  <c:v>2003</c:v>
                </c:pt>
                <c:pt idx="86">
                  <c:v>2004</c:v>
                </c:pt>
                <c:pt idx="87">
                  <c:v>2005</c:v>
                </c:pt>
                <c:pt idx="88">
                  <c:v>2006</c:v>
                </c:pt>
                <c:pt idx="89">
                  <c:v>2007</c:v>
                </c:pt>
                <c:pt idx="90">
                  <c:v>2008</c:v>
                </c:pt>
                <c:pt idx="91">
                  <c:v>2009</c:v>
                </c:pt>
                <c:pt idx="92">
                  <c:v>2010</c:v>
                </c:pt>
                <c:pt idx="93">
                  <c:v>2011</c:v>
                </c:pt>
                <c:pt idx="94">
                  <c:v>2012</c:v>
                </c:pt>
                <c:pt idx="95">
                  <c:v>2013</c:v>
                </c:pt>
                <c:pt idx="96">
                  <c:v>2014</c:v>
                </c:pt>
                <c:pt idx="97">
                  <c:v>2015</c:v>
                </c:pt>
                <c:pt idx="98">
                  <c:v>2016</c:v>
                </c:pt>
                <c:pt idx="99">
                  <c:v>2017</c:v>
                </c:pt>
                <c:pt idx="100">
                  <c:v>2018</c:v>
                </c:pt>
                <c:pt idx="101">
                  <c:v>2019</c:v>
                </c:pt>
              </c:strCache>
            </c:strRef>
          </c:cat>
          <c:val>
            <c:numRef>
              <c:f>no_of_comp_by_yr!$B$4:$B$106</c:f>
              <c:numCache>
                <c:formatCode>General</c:formatCode>
                <c:ptCount val="102"/>
                <c:pt idx="0">
                  <c:v>2</c:v>
                </c:pt>
                <c:pt idx="1">
                  <c:v>1</c:v>
                </c:pt>
                <c:pt idx="2">
                  <c:v>1</c:v>
                </c:pt>
                <c:pt idx="3">
                  <c:v>2</c:v>
                </c:pt>
                <c:pt idx="4">
                  <c:v>1</c:v>
                </c:pt>
                <c:pt idx="5">
                  <c:v>2</c:v>
                </c:pt>
                <c:pt idx="6">
                  <c:v>5</c:v>
                </c:pt>
                <c:pt idx="7">
                  <c:v>3</c:v>
                </c:pt>
                <c:pt idx="8">
                  <c:v>1</c:v>
                </c:pt>
                <c:pt idx="9">
                  <c:v>1</c:v>
                </c:pt>
                <c:pt idx="10">
                  <c:v>2</c:v>
                </c:pt>
                <c:pt idx="11">
                  <c:v>2</c:v>
                </c:pt>
                <c:pt idx="12">
                  <c:v>2</c:v>
                </c:pt>
                <c:pt idx="13">
                  <c:v>1</c:v>
                </c:pt>
                <c:pt idx="14">
                  <c:v>1</c:v>
                </c:pt>
                <c:pt idx="15">
                  <c:v>1</c:v>
                </c:pt>
                <c:pt idx="16">
                  <c:v>2</c:v>
                </c:pt>
                <c:pt idx="17">
                  <c:v>5</c:v>
                </c:pt>
                <c:pt idx="18">
                  <c:v>2</c:v>
                </c:pt>
                <c:pt idx="19">
                  <c:v>10</c:v>
                </c:pt>
                <c:pt idx="20">
                  <c:v>1</c:v>
                </c:pt>
                <c:pt idx="21">
                  <c:v>2</c:v>
                </c:pt>
                <c:pt idx="22">
                  <c:v>2</c:v>
                </c:pt>
                <c:pt idx="23">
                  <c:v>3</c:v>
                </c:pt>
                <c:pt idx="24">
                  <c:v>1</c:v>
                </c:pt>
                <c:pt idx="25">
                  <c:v>1</c:v>
                </c:pt>
                <c:pt idx="26">
                  <c:v>1</c:v>
                </c:pt>
                <c:pt idx="27">
                  <c:v>4</c:v>
                </c:pt>
                <c:pt idx="28">
                  <c:v>1</c:v>
                </c:pt>
                <c:pt idx="29">
                  <c:v>1</c:v>
                </c:pt>
                <c:pt idx="30">
                  <c:v>1</c:v>
                </c:pt>
                <c:pt idx="31">
                  <c:v>3</c:v>
                </c:pt>
                <c:pt idx="32">
                  <c:v>2</c:v>
                </c:pt>
                <c:pt idx="33">
                  <c:v>2</c:v>
                </c:pt>
                <c:pt idx="34">
                  <c:v>8</c:v>
                </c:pt>
                <c:pt idx="35">
                  <c:v>3</c:v>
                </c:pt>
                <c:pt idx="36">
                  <c:v>1</c:v>
                </c:pt>
                <c:pt idx="37">
                  <c:v>3</c:v>
                </c:pt>
                <c:pt idx="38">
                  <c:v>1</c:v>
                </c:pt>
                <c:pt idx="39">
                  <c:v>1</c:v>
                </c:pt>
                <c:pt idx="40">
                  <c:v>3</c:v>
                </c:pt>
                <c:pt idx="41">
                  <c:v>1</c:v>
                </c:pt>
                <c:pt idx="42">
                  <c:v>1</c:v>
                </c:pt>
                <c:pt idx="43">
                  <c:v>1</c:v>
                </c:pt>
                <c:pt idx="44">
                  <c:v>4</c:v>
                </c:pt>
                <c:pt idx="45">
                  <c:v>1</c:v>
                </c:pt>
                <c:pt idx="46">
                  <c:v>1</c:v>
                </c:pt>
                <c:pt idx="47">
                  <c:v>1</c:v>
                </c:pt>
                <c:pt idx="48">
                  <c:v>1</c:v>
                </c:pt>
                <c:pt idx="49">
                  <c:v>2</c:v>
                </c:pt>
                <c:pt idx="50">
                  <c:v>3</c:v>
                </c:pt>
                <c:pt idx="51">
                  <c:v>3</c:v>
                </c:pt>
                <c:pt idx="52">
                  <c:v>6</c:v>
                </c:pt>
                <c:pt idx="53">
                  <c:v>5</c:v>
                </c:pt>
                <c:pt idx="54">
                  <c:v>3</c:v>
                </c:pt>
                <c:pt idx="55">
                  <c:v>2</c:v>
                </c:pt>
                <c:pt idx="56">
                  <c:v>3</c:v>
                </c:pt>
                <c:pt idx="57">
                  <c:v>1</c:v>
                </c:pt>
                <c:pt idx="58">
                  <c:v>4</c:v>
                </c:pt>
                <c:pt idx="59">
                  <c:v>5</c:v>
                </c:pt>
                <c:pt idx="60">
                  <c:v>6</c:v>
                </c:pt>
                <c:pt idx="61">
                  <c:v>1</c:v>
                </c:pt>
                <c:pt idx="62">
                  <c:v>3</c:v>
                </c:pt>
                <c:pt idx="63">
                  <c:v>2</c:v>
                </c:pt>
                <c:pt idx="64">
                  <c:v>6</c:v>
                </c:pt>
                <c:pt idx="65">
                  <c:v>7</c:v>
                </c:pt>
                <c:pt idx="66">
                  <c:v>5</c:v>
                </c:pt>
                <c:pt idx="67">
                  <c:v>3</c:v>
                </c:pt>
                <c:pt idx="68">
                  <c:v>4</c:v>
                </c:pt>
                <c:pt idx="69">
                  <c:v>6</c:v>
                </c:pt>
                <c:pt idx="70">
                  <c:v>3</c:v>
                </c:pt>
                <c:pt idx="71">
                  <c:v>3</c:v>
                </c:pt>
                <c:pt idx="72">
                  <c:v>3</c:v>
                </c:pt>
                <c:pt idx="73">
                  <c:v>6</c:v>
                </c:pt>
                <c:pt idx="74">
                  <c:v>9</c:v>
                </c:pt>
                <c:pt idx="75">
                  <c:v>3</c:v>
                </c:pt>
                <c:pt idx="76">
                  <c:v>6</c:v>
                </c:pt>
                <c:pt idx="77">
                  <c:v>8</c:v>
                </c:pt>
                <c:pt idx="78">
                  <c:v>22</c:v>
                </c:pt>
                <c:pt idx="79">
                  <c:v>10</c:v>
                </c:pt>
                <c:pt idx="80">
                  <c:v>11</c:v>
                </c:pt>
                <c:pt idx="81">
                  <c:v>22</c:v>
                </c:pt>
                <c:pt idx="82">
                  <c:v>15</c:v>
                </c:pt>
                <c:pt idx="83">
                  <c:v>7</c:v>
                </c:pt>
                <c:pt idx="84">
                  <c:v>6</c:v>
                </c:pt>
                <c:pt idx="85">
                  <c:v>14</c:v>
                </c:pt>
                <c:pt idx="86">
                  <c:v>7</c:v>
                </c:pt>
                <c:pt idx="87">
                  <c:v>10</c:v>
                </c:pt>
                <c:pt idx="88">
                  <c:v>16</c:v>
                </c:pt>
                <c:pt idx="89">
                  <c:v>6</c:v>
                </c:pt>
                <c:pt idx="90">
                  <c:v>13</c:v>
                </c:pt>
                <c:pt idx="91">
                  <c:v>13</c:v>
                </c:pt>
                <c:pt idx="92">
                  <c:v>22</c:v>
                </c:pt>
                <c:pt idx="93">
                  <c:v>25</c:v>
                </c:pt>
                <c:pt idx="94">
                  <c:v>34</c:v>
                </c:pt>
                <c:pt idx="95">
                  <c:v>16</c:v>
                </c:pt>
                <c:pt idx="96">
                  <c:v>8</c:v>
                </c:pt>
                <c:pt idx="97">
                  <c:v>22</c:v>
                </c:pt>
                <c:pt idx="98">
                  <c:v>12</c:v>
                </c:pt>
                <c:pt idx="99">
                  <c:v>5</c:v>
                </c:pt>
                <c:pt idx="100">
                  <c:v>7</c:v>
                </c:pt>
                <c:pt idx="101">
                  <c:v>7</c:v>
                </c:pt>
              </c:numCache>
            </c:numRef>
          </c:val>
          <c:extLst>
            <c:ext xmlns:c16="http://schemas.microsoft.com/office/drawing/2014/chart" uri="{C3380CC4-5D6E-409C-BE32-E72D297353CC}">
              <c16:uniqueId val="{00000000-108A-4947-A954-4F4EC48A0F72}"/>
            </c:ext>
          </c:extLst>
        </c:ser>
        <c:dLbls>
          <c:showLegendKey val="0"/>
          <c:showVal val="1"/>
          <c:showCatName val="0"/>
          <c:showSerName val="0"/>
          <c:showPercent val="0"/>
          <c:showBubbleSize val="0"/>
        </c:dLbls>
        <c:axId val="1042888384"/>
        <c:axId val="1042871104"/>
      </c:areaChart>
      <c:catAx>
        <c:axId val="1042888384"/>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2871104"/>
        <c:crosses val="autoZero"/>
        <c:auto val="1"/>
        <c:lblAlgn val="ctr"/>
        <c:lblOffset val="100"/>
        <c:noMultiLvlLbl val="0"/>
      </c:catAx>
      <c:valAx>
        <c:axId val="1042871104"/>
        <c:scaling>
          <c:orientation val="minMax"/>
        </c:scaling>
        <c:delete val="1"/>
        <c:axPos val="l"/>
        <c:numFmt formatCode="General" sourceLinked="1"/>
        <c:majorTickMark val="out"/>
        <c:minorTickMark val="none"/>
        <c:tickLblPos val="nextTo"/>
        <c:crossAx val="10428883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[JobsDataset.xlsx]no_of_comp_by_size!PivotTable4</c:name>
    <c:fmtId val="1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sz="1800" b="1" i="0" u="none" strike="noStrike" baseline="0">
                <a:effectLst/>
              </a:rPr>
              <a:t>Number of Companies categorized by their Size</a:t>
            </a:r>
            <a:endParaRPr lang="en-US" sz="1800" b="1"/>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circle"/>
          <c:size val="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9525">
              <a:solidFill>
                <a:schemeClr val="accent1"/>
              </a:solidFill>
              <a:round/>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720579275732178E-2"/>
          <c:y val="0.15659008765527738"/>
          <c:w val="0.85731520285652718"/>
          <c:h val="0.73051087823829253"/>
        </c:manualLayout>
      </c:layout>
      <c:barChart>
        <c:barDir val="col"/>
        <c:grouping val="clustered"/>
        <c:varyColors val="0"/>
        <c:ser>
          <c:idx val="0"/>
          <c:order val="0"/>
          <c:tx>
            <c:strRef>
              <c:f>no_of_comp_by_size!$B$3:$B$4</c:f>
              <c:strCache>
                <c:ptCount val="1"/>
                <c:pt idx="0">
                  <c:v>Total</c:v>
                </c:pt>
              </c:strCache>
            </c:strRef>
          </c:tx>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both"/>
            <c:errValType val="stdErr"/>
            <c:noEndCap val="0"/>
            <c:spPr>
              <a:noFill/>
              <a:ln w="9525" cap="flat" cmpd="sng" algn="ctr">
                <a:solidFill>
                  <a:schemeClr val="tx1">
                    <a:lumMod val="65000"/>
                    <a:lumOff val="35000"/>
                  </a:schemeClr>
                </a:solidFill>
                <a:round/>
              </a:ln>
              <a:effectLst/>
            </c:spPr>
          </c:errBars>
          <c:cat>
            <c:strRef>
              <c:f>no_of_comp_by_size!$A$5:$A$12</c:f>
              <c:strCache>
                <c:ptCount val="7"/>
                <c:pt idx="0">
                  <c:v>01 to 50</c:v>
                </c:pt>
                <c:pt idx="1">
                  <c:v>10000+ </c:v>
                </c:pt>
                <c:pt idx="2">
                  <c:v>1001 to 5000 </c:v>
                </c:pt>
                <c:pt idx="3">
                  <c:v>201 to 500 </c:v>
                </c:pt>
                <c:pt idx="4">
                  <c:v>5001 to 10000 </c:v>
                </c:pt>
                <c:pt idx="5">
                  <c:v>501 to 1000 </c:v>
                </c:pt>
                <c:pt idx="6">
                  <c:v>51 to 200 </c:v>
                </c:pt>
              </c:strCache>
            </c:strRef>
          </c:cat>
          <c:val>
            <c:numRef>
              <c:f>no_of_comp_by_size!$B$5:$B$12</c:f>
              <c:numCache>
                <c:formatCode>General</c:formatCode>
                <c:ptCount val="7"/>
                <c:pt idx="0">
                  <c:v>86</c:v>
                </c:pt>
                <c:pt idx="1">
                  <c:v>80</c:v>
                </c:pt>
                <c:pt idx="2">
                  <c:v>104</c:v>
                </c:pt>
                <c:pt idx="3">
                  <c:v>85</c:v>
                </c:pt>
                <c:pt idx="4">
                  <c:v>61</c:v>
                </c:pt>
                <c:pt idx="5">
                  <c:v>77</c:v>
                </c:pt>
                <c:pt idx="6">
                  <c:v>135</c:v>
                </c:pt>
              </c:numCache>
            </c:numRef>
          </c:val>
          <c:extLst>
            <c:ext xmlns:c16="http://schemas.microsoft.com/office/drawing/2014/chart" uri="{C3380CC4-5D6E-409C-BE32-E72D297353CC}">
              <c16:uniqueId val="{00000000-D383-4678-B641-A4448E6B266A}"/>
            </c:ext>
          </c:extLst>
        </c:ser>
        <c:dLbls>
          <c:dLblPos val="outEnd"/>
          <c:showLegendKey val="0"/>
          <c:showVal val="1"/>
          <c:showCatName val="0"/>
          <c:showSerName val="0"/>
          <c:showPercent val="0"/>
          <c:showBubbleSize val="0"/>
        </c:dLbls>
        <c:gapWidth val="100"/>
        <c:overlap val="-24"/>
        <c:axId val="1352908032"/>
        <c:axId val="1352920992"/>
      </c:barChart>
      <c:catAx>
        <c:axId val="135290803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920992"/>
        <c:crosses val="autoZero"/>
        <c:auto val="1"/>
        <c:lblAlgn val="ctr"/>
        <c:lblOffset val="100"/>
        <c:noMultiLvlLbl val="0"/>
      </c:catAx>
      <c:valAx>
        <c:axId val="1352920992"/>
        <c:scaling>
          <c:orientation val="minMax"/>
        </c:scaling>
        <c:delete val="1"/>
        <c:axPos val="l"/>
        <c:numFmt formatCode="General" sourceLinked="1"/>
        <c:majorTickMark val="none"/>
        <c:minorTickMark val="none"/>
        <c:tickLblPos val="nextTo"/>
        <c:crossAx val="1352908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sz="2400" b="1" i="0" u="none" strike="noStrike" baseline="0">
                <a:effectLst/>
              </a:rPr>
              <a:t>Total count of Companies across different Industries</a:t>
            </a:r>
            <a:endParaRPr lang="en-US" sz="2400" b="1"/>
          </a:p>
        </c:rich>
      </c:tx>
      <c:layout>
        <c:manualLayout>
          <c:xMode val="edge"/>
          <c:yMode val="edge"/>
          <c:x val="0.2038642790442538"/>
          <c:y val="5.152914296808151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4032825274623967E-2"/>
          <c:y val="0.16043425853531404"/>
          <c:w val="0.94751527154439774"/>
          <c:h val="0.60879642298670833"/>
        </c:manualLayout>
      </c:layout>
      <c:areaChart>
        <c:grouping val="stacked"/>
        <c:varyColors val="0"/>
        <c:ser>
          <c:idx val="0"/>
          <c:order val="0"/>
          <c:tx>
            <c:v>Count of Industry Total</c:v>
          </c:tx>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6="http://schemas.microsoft.com/office/drawing/2014/chart" uri="{F5D05F6E-A05E-4728-AFD3-386EB277150F}">
                  <c16:filteredLitCache>
                    <c:strCache>
                      <c:ptCount val="2"/>
                      <c:pt idx="57">
                        <c:v>(blank)</c:v>
                      </c:pt>
                      <c:pt idx="58">
                        <c:v>Grand Total</c:v>
                      </c:pt>
                    </c:strCache>
                  </c16:filteredLitCache>
                </c:ext>
              </c:extLst>
              <c:f/>
              <c:strCache>
                <c:ptCount val="57"/>
                <c:pt idx="0">
                  <c:v>Accounting</c:v>
                </c:pt>
                <c:pt idx="1">
                  <c:v>Advertising &amp; Marketing</c:v>
                </c:pt>
                <c:pt idx="2">
                  <c:v>Aerospace &amp; Defense</c:v>
                </c:pt>
                <c:pt idx="3">
                  <c:v>Architectural &amp; Engineering Services</c:v>
                </c:pt>
                <c:pt idx="4">
                  <c:v>Banks &amp; Credit Unions</c:v>
                </c:pt>
                <c:pt idx="5">
                  <c:v>Biotech &amp; Pharmaceuticals</c:v>
                </c:pt>
                <c:pt idx="6">
                  <c:v>Cable, Internet &amp; Telephone Providers</c:v>
                </c:pt>
                <c:pt idx="7">
                  <c:v>Chemical Manufacturing</c:v>
                </c:pt>
                <c:pt idx="8">
                  <c:v>Colleges &amp; Universities</c:v>
                </c:pt>
                <c:pt idx="9">
                  <c:v>Computer Hardware &amp; Software</c:v>
                </c:pt>
                <c:pt idx="10">
                  <c:v>Construction</c:v>
                </c:pt>
                <c:pt idx="11">
                  <c:v>Consulting</c:v>
                </c:pt>
                <c:pt idx="12">
                  <c:v>Consumer Electronics &amp; Appliances Stores</c:v>
                </c:pt>
                <c:pt idx="13">
                  <c:v>Consumer Products Manufacturing</c:v>
                </c:pt>
                <c:pt idx="14">
                  <c:v>Department, Clothing, &amp; Shoe Stores</c:v>
                </c:pt>
                <c:pt idx="15">
                  <c:v>Electrical &amp; Electronic Manufacturing</c:v>
                </c:pt>
                <c:pt idx="16">
                  <c:v>Energy</c:v>
                </c:pt>
                <c:pt idx="17">
                  <c:v>Enterprise Software &amp; Network Solutions</c:v>
                </c:pt>
                <c:pt idx="18">
                  <c:v>Express Delivery Services</c:v>
                </c:pt>
                <c:pt idx="19">
                  <c:v>Farm Support Services</c:v>
                </c:pt>
                <c:pt idx="20">
                  <c:v>Federal Agencies</c:v>
                </c:pt>
                <c:pt idx="21">
                  <c:v>Financial Transaction Processing</c:v>
                </c:pt>
                <c:pt idx="22">
                  <c:v>Food &amp; Beverage Manufacturing</c:v>
                </c:pt>
                <c:pt idx="23">
                  <c:v>Food &amp; Beverage Stores</c:v>
                </c:pt>
                <c:pt idx="24">
                  <c:v>Health Care Services &amp; Hospitals</c:v>
                </c:pt>
                <c:pt idx="25">
                  <c:v>Health, Beauty, &amp; Fitness</c:v>
                </c:pt>
                <c:pt idx="26">
                  <c:v>Hotels, Motels, &amp; Resorts</c:v>
                </c:pt>
                <c:pt idx="27">
                  <c:v>Industrial Manufacturing</c:v>
                </c:pt>
                <c:pt idx="28">
                  <c:v>Insurance Agencies &amp; Brokerages</c:v>
                </c:pt>
                <c:pt idx="29">
                  <c:v>Insurance Carriers</c:v>
                </c:pt>
                <c:pt idx="30">
                  <c:v>Internet</c:v>
                </c:pt>
                <c:pt idx="31">
                  <c:v>Investment Banking &amp; Asset Management</c:v>
                </c:pt>
                <c:pt idx="32">
                  <c:v>IT Services</c:v>
                </c:pt>
                <c:pt idx="33">
                  <c:v>Lending</c:v>
                </c:pt>
                <c:pt idx="34">
                  <c:v>Logistics &amp; Supply Chain</c:v>
                </c:pt>
                <c:pt idx="35">
                  <c:v>Miscellaneous Manufacturing</c:v>
                </c:pt>
                <c:pt idx="36">
                  <c:v>News Outlet</c:v>
                </c:pt>
                <c:pt idx="37">
                  <c:v>Oil &amp; Gas Services</c:v>
                </c:pt>
                <c:pt idx="38">
                  <c:v>Other Retail Stores</c:v>
                </c:pt>
                <c:pt idx="39">
                  <c:v>Publishing</c:v>
                </c:pt>
                <c:pt idx="40">
                  <c:v>Rail</c:v>
                </c:pt>
                <c:pt idx="41">
                  <c:v>Real Estate</c:v>
                </c:pt>
                <c:pt idx="42">
                  <c:v>Research &amp; Development</c:v>
                </c:pt>
                <c:pt idx="43">
                  <c:v>Shipping</c:v>
                </c:pt>
                <c:pt idx="44">
                  <c:v>Social Assistance</c:v>
                </c:pt>
                <c:pt idx="45">
                  <c:v>Staffing &amp; Outsourcing</c:v>
                </c:pt>
                <c:pt idx="46">
                  <c:v>State &amp; Regional Agencies</c:v>
                </c:pt>
                <c:pt idx="47">
                  <c:v>Telecommunications Manufacturing</c:v>
                </c:pt>
                <c:pt idx="48">
                  <c:v>Telecommunications Services</c:v>
                </c:pt>
                <c:pt idx="49">
                  <c:v>Timber Operations</c:v>
                </c:pt>
                <c:pt idx="50">
                  <c:v>Transportation Equipment Manufacturing</c:v>
                </c:pt>
                <c:pt idx="51">
                  <c:v>Transportation Management</c:v>
                </c:pt>
                <c:pt idx="52">
                  <c:v>Travel Agencies</c:v>
                </c:pt>
                <c:pt idx="53">
                  <c:v>Utilities</c:v>
                </c:pt>
                <c:pt idx="54">
                  <c:v>Venture Capital &amp; Private Equity</c:v>
                </c:pt>
                <c:pt idx="55">
                  <c:v>Video Games</c:v>
                </c:pt>
                <c:pt idx="56">
                  <c:v>Wholesale</c:v>
                </c:pt>
              </c:strCache>
            </c:strRef>
          </c:cat>
          <c:val>
            <c:numRef>
              <c:extLst>
                <c:ext xmlns:c16="http://schemas.microsoft.com/office/drawing/2014/chart" uri="{F5D05F6E-A05E-4728-AFD3-386EB277150F}">
                  <c16:filteredLitCache>
                    <c:numCache>
                      <c:formatCode>General</c:formatCode>
                      <c:ptCount val="2"/>
                      <c:pt idx="57">
                        <c:v>0</c:v>
                      </c:pt>
                      <c:pt idx="58">
                        <c:v>601</c:v>
                      </c:pt>
                    </c:numCache>
                  </c16:filteredLitCache>
                </c:ext>
              </c:extLst>
              <c:f/>
              <c:numCache>
                <c:formatCode>General</c:formatCode>
                <c:ptCount val="57"/>
                <c:pt idx="0">
                  <c:v>3</c:v>
                </c:pt>
                <c:pt idx="1">
                  <c:v>23</c:v>
                </c:pt>
                <c:pt idx="2">
                  <c:v>46</c:v>
                </c:pt>
                <c:pt idx="3">
                  <c:v>3</c:v>
                </c:pt>
                <c:pt idx="4">
                  <c:v>8</c:v>
                </c:pt>
                <c:pt idx="5">
                  <c:v>66</c:v>
                </c:pt>
                <c:pt idx="6">
                  <c:v>1</c:v>
                </c:pt>
                <c:pt idx="7">
                  <c:v>3</c:v>
                </c:pt>
                <c:pt idx="8">
                  <c:v>3</c:v>
                </c:pt>
                <c:pt idx="9">
                  <c:v>57</c:v>
                </c:pt>
                <c:pt idx="10">
                  <c:v>2</c:v>
                </c:pt>
                <c:pt idx="11">
                  <c:v>38</c:v>
                </c:pt>
                <c:pt idx="12">
                  <c:v>2</c:v>
                </c:pt>
                <c:pt idx="13">
                  <c:v>5</c:v>
                </c:pt>
                <c:pt idx="14">
                  <c:v>1</c:v>
                </c:pt>
                <c:pt idx="15">
                  <c:v>3</c:v>
                </c:pt>
                <c:pt idx="16">
                  <c:v>5</c:v>
                </c:pt>
                <c:pt idx="17">
                  <c:v>43</c:v>
                </c:pt>
                <c:pt idx="18">
                  <c:v>2</c:v>
                </c:pt>
                <c:pt idx="19">
                  <c:v>1</c:v>
                </c:pt>
                <c:pt idx="20">
                  <c:v>16</c:v>
                </c:pt>
                <c:pt idx="21">
                  <c:v>2</c:v>
                </c:pt>
                <c:pt idx="22">
                  <c:v>4</c:v>
                </c:pt>
                <c:pt idx="23">
                  <c:v>1</c:v>
                </c:pt>
                <c:pt idx="24">
                  <c:v>21</c:v>
                </c:pt>
                <c:pt idx="25">
                  <c:v>2</c:v>
                </c:pt>
                <c:pt idx="26">
                  <c:v>1</c:v>
                </c:pt>
                <c:pt idx="27">
                  <c:v>3</c:v>
                </c:pt>
                <c:pt idx="28">
                  <c:v>4</c:v>
                </c:pt>
                <c:pt idx="29">
                  <c:v>28</c:v>
                </c:pt>
                <c:pt idx="30">
                  <c:v>27</c:v>
                </c:pt>
                <c:pt idx="31">
                  <c:v>13</c:v>
                </c:pt>
                <c:pt idx="32">
                  <c:v>61</c:v>
                </c:pt>
                <c:pt idx="33">
                  <c:v>8</c:v>
                </c:pt>
                <c:pt idx="34">
                  <c:v>1</c:v>
                </c:pt>
                <c:pt idx="35">
                  <c:v>3</c:v>
                </c:pt>
                <c:pt idx="36">
                  <c:v>1</c:v>
                </c:pt>
                <c:pt idx="37">
                  <c:v>2</c:v>
                </c:pt>
                <c:pt idx="38">
                  <c:v>3</c:v>
                </c:pt>
                <c:pt idx="39">
                  <c:v>1</c:v>
                </c:pt>
                <c:pt idx="40">
                  <c:v>1</c:v>
                </c:pt>
                <c:pt idx="41">
                  <c:v>3</c:v>
                </c:pt>
                <c:pt idx="42">
                  <c:v>17</c:v>
                </c:pt>
                <c:pt idx="43">
                  <c:v>1</c:v>
                </c:pt>
                <c:pt idx="44">
                  <c:v>1</c:v>
                </c:pt>
                <c:pt idx="45">
                  <c:v>36</c:v>
                </c:pt>
                <c:pt idx="46">
                  <c:v>1</c:v>
                </c:pt>
                <c:pt idx="47">
                  <c:v>1</c:v>
                </c:pt>
                <c:pt idx="48">
                  <c:v>5</c:v>
                </c:pt>
                <c:pt idx="49">
                  <c:v>2</c:v>
                </c:pt>
                <c:pt idx="50">
                  <c:v>2</c:v>
                </c:pt>
                <c:pt idx="51">
                  <c:v>1</c:v>
                </c:pt>
                <c:pt idx="52">
                  <c:v>2</c:v>
                </c:pt>
                <c:pt idx="53">
                  <c:v>3</c:v>
                </c:pt>
                <c:pt idx="54">
                  <c:v>2</c:v>
                </c:pt>
                <c:pt idx="55">
                  <c:v>3</c:v>
                </c:pt>
                <c:pt idx="56">
                  <c:v>3</c:v>
                </c:pt>
              </c:numCache>
            </c:numRef>
          </c:val>
          <c:extLst>
            <c:ext xmlns:c16="http://schemas.microsoft.com/office/drawing/2014/chart" uri="{C3380CC4-5D6E-409C-BE32-E72D297353CC}">
              <c16:uniqueId val="{00000000-71DC-4ABC-B437-1222BCFA4719}"/>
            </c:ext>
          </c:extLst>
        </c:ser>
        <c:dLbls>
          <c:showLegendKey val="0"/>
          <c:showVal val="1"/>
          <c:showCatName val="0"/>
          <c:showSerName val="0"/>
          <c:showPercent val="0"/>
          <c:showBubbleSize val="0"/>
        </c:dLbls>
        <c:axId val="1904198015"/>
        <c:axId val="1"/>
      </c:areaChart>
      <c:catAx>
        <c:axId val="1904198015"/>
        <c:scaling>
          <c:orientation val="minMax"/>
        </c:scaling>
        <c:delete val="0"/>
        <c:axPos val="b"/>
        <c:numFmt formatCode="General" sourceLinked="0"/>
        <c:majorTickMark val="out"/>
        <c:minorTickMark val="none"/>
        <c:tickLblPos val="nextTo"/>
        <c:spPr>
          <a:noFill/>
          <a:ln w="12700"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
        <c:crosses val="autoZero"/>
        <c:auto val="0"/>
        <c:lblAlgn val="ctr"/>
        <c:lblOffset val="100"/>
        <c:noMultiLvlLbl val="0"/>
      </c:catAx>
      <c:valAx>
        <c:axId val="1"/>
        <c:scaling>
          <c:orientation val="minMax"/>
        </c:scaling>
        <c:delete val="1"/>
        <c:axPos val="l"/>
        <c:numFmt formatCode="General" sourceLinked="0"/>
        <c:majorTickMark val="none"/>
        <c:minorTickMark val="none"/>
        <c:tickLblPos val="nextTo"/>
        <c:crossAx val="190419801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alignWithMargins="0"/>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sz="1800" b="1" i="0" u="none" strike="noStrike" baseline="0">
                <a:effectLst/>
              </a:rPr>
              <a:t>The number of Job opportunities available in various States</a:t>
            </a:r>
            <a:endParaRPr lang="en-US" sz="1800" b="1"/>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0794459944017224E-2"/>
          <c:y val="0.16569913265255637"/>
          <c:w val="0.98344979409812061"/>
          <c:h val="0.67829105104593967"/>
        </c:manualLayout>
      </c:layout>
      <c:areaChart>
        <c:grouping val="standard"/>
        <c:varyColors val="0"/>
        <c:ser>
          <c:idx val="0"/>
          <c:order val="0"/>
          <c:tx>
            <c:v>Count of Job Title Total</c:v>
          </c:tx>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6="http://schemas.microsoft.com/office/drawing/2014/chart" uri="{F5D05F6E-A05E-4728-AFD3-386EB277150F}">
                  <c16:filteredLitCache>
                    <c:strCache>
                      <c:ptCount val="1"/>
                      <c:pt idx="43">
                        <c:v>Grand Total</c:v>
                      </c:pt>
                    </c:strCache>
                  </c16:filteredLitCache>
                </c:ext>
              </c:extLst>
              <c:f/>
              <c:strCache>
                <c:ptCount val="43"/>
                <c:pt idx="0">
                  <c:v>AL</c:v>
                </c:pt>
                <c:pt idx="1">
                  <c:v>AZ</c:v>
                </c:pt>
                <c:pt idx="2">
                  <c:v>CA</c:v>
                </c:pt>
                <c:pt idx="3">
                  <c:v>CO</c:v>
                </c:pt>
                <c:pt idx="4">
                  <c:v>CT</c:v>
                </c:pt>
                <c:pt idx="5">
                  <c:v>DC</c:v>
                </c:pt>
                <c:pt idx="6">
                  <c:v>DE</c:v>
                </c:pt>
                <c:pt idx="7">
                  <c:v>FL</c:v>
                </c:pt>
                <c:pt idx="8">
                  <c:v>GA</c:v>
                </c:pt>
                <c:pt idx="9">
                  <c:v>IA</c:v>
                </c:pt>
                <c:pt idx="10">
                  <c:v>IL</c:v>
                </c:pt>
                <c:pt idx="11">
                  <c:v>IN</c:v>
                </c:pt>
                <c:pt idx="12">
                  <c:v>KS</c:v>
                </c:pt>
                <c:pt idx="13">
                  <c:v>LA</c:v>
                </c:pt>
                <c:pt idx="14">
                  <c:v>MA</c:v>
                </c:pt>
                <c:pt idx="15">
                  <c:v>MD</c:v>
                </c:pt>
                <c:pt idx="16">
                  <c:v>MI</c:v>
                </c:pt>
                <c:pt idx="17">
                  <c:v>MN</c:v>
                </c:pt>
                <c:pt idx="18">
                  <c:v>MO</c:v>
                </c:pt>
                <c:pt idx="19">
                  <c:v>MS</c:v>
                </c:pt>
                <c:pt idx="20">
                  <c:v>NC</c:v>
                </c:pt>
                <c:pt idx="21">
                  <c:v>NE</c:v>
                </c:pt>
                <c:pt idx="22">
                  <c:v>New Jersey</c:v>
                </c:pt>
                <c:pt idx="23">
                  <c:v>NH</c:v>
                </c:pt>
                <c:pt idx="24">
                  <c:v>NJ</c:v>
                </c:pt>
                <c:pt idx="25">
                  <c:v>NY</c:v>
                </c:pt>
                <c:pt idx="26">
                  <c:v>OH</c:v>
                </c:pt>
                <c:pt idx="27">
                  <c:v>OK</c:v>
                </c:pt>
                <c:pt idx="28">
                  <c:v>OR</c:v>
                </c:pt>
                <c:pt idx="29">
                  <c:v>PA</c:v>
                </c:pt>
                <c:pt idx="30">
                  <c:v>Remote</c:v>
                </c:pt>
                <c:pt idx="31">
                  <c:v>RI</c:v>
                </c:pt>
                <c:pt idx="32">
                  <c:v>SC</c:v>
                </c:pt>
                <c:pt idx="33">
                  <c:v>Texas</c:v>
                </c:pt>
                <c:pt idx="34">
                  <c:v>TN</c:v>
                </c:pt>
                <c:pt idx="35">
                  <c:v>TX</c:v>
                </c:pt>
                <c:pt idx="36">
                  <c:v>United States</c:v>
                </c:pt>
                <c:pt idx="37">
                  <c:v>UT</c:v>
                </c:pt>
                <c:pt idx="38">
                  <c:v>Utah</c:v>
                </c:pt>
                <c:pt idx="39">
                  <c:v>VA</c:v>
                </c:pt>
                <c:pt idx="40">
                  <c:v>WA</c:v>
                </c:pt>
                <c:pt idx="41">
                  <c:v>WI</c:v>
                </c:pt>
                <c:pt idx="42">
                  <c:v>WV</c:v>
                </c:pt>
              </c:strCache>
            </c:strRef>
          </c:cat>
          <c:val>
            <c:numRef>
              <c:extLst>
                <c:ext xmlns:c16="http://schemas.microsoft.com/office/drawing/2014/chart" uri="{F5D05F6E-A05E-4728-AFD3-386EB277150F}">
                  <c16:filteredLitCache>
                    <c:numCache>
                      <c:formatCode>General</c:formatCode>
                      <c:ptCount val="1"/>
                      <c:pt idx="43">
                        <c:v>672</c:v>
                      </c:pt>
                    </c:numCache>
                  </c16:filteredLitCache>
                </c:ext>
              </c:extLst>
              <c:f/>
              <c:numCache>
                <c:formatCode>General</c:formatCode>
                <c:ptCount val="43"/>
                <c:pt idx="0">
                  <c:v>4</c:v>
                </c:pt>
                <c:pt idx="1">
                  <c:v>4</c:v>
                </c:pt>
                <c:pt idx="2">
                  <c:v>165</c:v>
                </c:pt>
                <c:pt idx="3">
                  <c:v>10</c:v>
                </c:pt>
                <c:pt idx="4">
                  <c:v>4</c:v>
                </c:pt>
                <c:pt idx="5">
                  <c:v>26</c:v>
                </c:pt>
                <c:pt idx="6">
                  <c:v>1</c:v>
                </c:pt>
                <c:pt idx="7">
                  <c:v>8</c:v>
                </c:pt>
                <c:pt idx="8">
                  <c:v>9</c:v>
                </c:pt>
                <c:pt idx="9">
                  <c:v>4</c:v>
                </c:pt>
                <c:pt idx="10">
                  <c:v>30</c:v>
                </c:pt>
                <c:pt idx="11">
                  <c:v>5</c:v>
                </c:pt>
                <c:pt idx="12">
                  <c:v>1</c:v>
                </c:pt>
                <c:pt idx="13">
                  <c:v>1</c:v>
                </c:pt>
                <c:pt idx="14">
                  <c:v>62</c:v>
                </c:pt>
                <c:pt idx="15">
                  <c:v>40</c:v>
                </c:pt>
                <c:pt idx="16">
                  <c:v>5</c:v>
                </c:pt>
                <c:pt idx="17">
                  <c:v>4</c:v>
                </c:pt>
                <c:pt idx="18">
                  <c:v>12</c:v>
                </c:pt>
                <c:pt idx="19">
                  <c:v>1</c:v>
                </c:pt>
                <c:pt idx="20">
                  <c:v>9</c:v>
                </c:pt>
                <c:pt idx="21">
                  <c:v>3</c:v>
                </c:pt>
                <c:pt idx="22">
                  <c:v>2</c:v>
                </c:pt>
                <c:pt idx="23">
                  <c:v>2</c:v>
                </c:pt>
                <c:pt idx="24">
                  <c:v>10</c:v>
                </c:pt>
                <c:pt idx="25">
                  <c:v>52</c:v>
                </c:pt>
                <c:pt idx="26">
                  <c:v>14</c:v>
                </c:pt>
                <c:pt idx="27">
                  <c:v>6</c:v>
                </c:pt>
                <c:pt idx="28">
                  <c:v>2</c:v>
                </c:pt>
                <c:pt idx="29">
                  <c:v>12</c:v>
                </c:pt>
                <c:pt idx="30">
                  <c:v>6</c:v>
                </c:pt>
                <c:pt idx="31">
                  <c:v>2</c:v>
                </c:pt>
                <c:pt idx="32">
                  <c:v>2</c:v>
                </c:pt>
                <c:pt idx="33">
                  <c:v>1</c:v>
                </c:pt>
                <c:pt idx="34">
                  <c:v>8</c:v>
                </c:pt>
                <c:pt idx="35">
                  <c:v>17</c:v>
                </c:pt>
                <c:pt idx="36">
                  <c:v>11</c:v>
                </c:pt>
                <c:pt idx="37">
                  <c:v>3</c:v>
                </c:pt>
                <c:pt idx="38">
                  <c:v>2</c:v>
                </c:pt>
                <c:pt idx="39">
                  <c:v>89</c:v>
                </c:pt>
                <c:pt idx="40">
                  <c:v>16</c:v>
                </c:pt>
                <c:pt idx="41">
                  <c:v>6</c:v>
                </c:pt>
                <c:pt idx="42">
                  <c:v>1</c:v>
                </c:pt>
              </c:numCache>
            </c:numRef>
          </c:val>
          <c:extLst>
            <c:ext xmlns:c16="http://schemas.microsoft.com/office/drawing/2014/chart" uri="{C3380CC4-5D6E-409C-BE32-E72D297353CC}">
              <c16:uniqueId val="{00000000-E0DF-4412-8AE8-AF0DE317D6F3}"/>
            </c:ext>
          </c:extLst>
        </c:ser>
        <c:dLbls>
          <c:showLegendKey val="0"/>
          <c:showVal val="1"/>
          <c:showCatName val="0"/>
          <c:showSerName val="0"/>
          <c:showPercent val="0"/>
          <c:showBubbleSize val="0"/>
        </c:dLbls>
        <c:axId val="1904191775"/>
        <c:axId val="1"/>
      </c:areaChart>
      <c:catAx>
        <c:axId val="1904191775"/>
        <c:scaling>
          <c:orientation val="minMax"/>
        </c:scaling>
        <c:delete val="0"/>
        <c:axPos val="b"/>
        <c:numFmt formatCode="General" sourceLinked="0"/>
        <c:majorTickMark val="none"/>
        <c:minorTickMark val="none"/>
        <c:tickLblPos val="nextTo"/>
        <c:spPr>
          <a:noFill/>
          <a:ln w="12700"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
        <c:crosses val="autoZero"/>
        <c:auto val="0"/>
        <c:lblAlgn val="ctr"/>
        <c:lblOffset val="100"/>
        <c:noMultiLvlLbl val="0"/>
      </c:catAx>
      <c:valAx>
        <c:axId val="1"/>
        <c:scaling>
          <c:orientation val="minMax"/>
        </c:scaling>
        <c:delete val="1"/>
        <c:axPos val="l"/>
        <c:numFmt formatCode="General" sourceLinked="0"/>
        <c:majorTickMark val="none"/>
        <c:minorTickMark val="none"/>
        <c:tickLblPos val="nextTo"/>
        <c:crossAx val="1904191775"/>
        <c:crosses val="autoZero"/>
        <c:crossBetween val="midCat"/>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alignWithMargins="0"/>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2400"/>
              <a:t>Number of available job roles in the field</a:t>
            </a:r>
          </a:p>
        </c:rich>
      </c:tx>
      <c:layout>
        <c:manualLayout>
          <c:xMode val="edge"/>
          <c:yMode val="edge"/>
          <c:x val="0.35008825764082885"/>
          <c:y val="3.93240327349254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1949222169144394E-2"/>
          <c:y val="0.11104637864244736"/>
          <c:w val="0.90758229491423315"/>
          <c:h val="0.43320683648701241"/>
        </c:manualLayout>
      </c:layout>
      <c:areaChart>
        <c:grouping val="standard"/>
        <c:varyColors val="0"/>
        <c:ser>
          <c:idx val="0"/>
          <c:order val="0"/>
          <c:tx>
            <c:v>Count of Job Title Total</c:v>
          </c:tx>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72"/>
              <c:pt idx="0">
                <c:v>(Sr.) Data Scientist -</c:v>
              </c:pt>
              <c:pt idx="1">
                <c:v>AI Data Scientist</c:v>
              </c:pt>
              <c:pt idx="2">
                <c:v>AI Ops Data Scientist</c:v>
              </c:pt>
              <c:pt idx="3">
                <c:v>AI/ML - Machine Learning Scientist, Siri Understanding</c:v>
              </c:pt>
              <c:pt idx="4">
                <c:v>Analytics - Business Assurance Data Analyst</c:v>
              </c:pt>
              <c:pt idx="5">
                <c:v>Analytics Manager</c:v>
              </c:pt>
              <c:pt idx="6">
                <c:v>Analytics Manager - Data Mart</c:v>
              </c:pt>
              <c:pt idx="7">
                <c:v>Applied AI Scientist / Engineer</c:v>
              </c:pt>
              <c:pt idx="8">
                <c:v>Applied Computer Scientist</c:v>
              </c:pt>
              <c:pt idx="9">
                <c:v>Applied Technology Researcher / Data Scientist</c:v>
              </c:pt>
              <c:pt idx="10">
                <c:v>Associate Data Scientist</c:v>
              </c:pt>
              <c:pt idx="11">
                <c:v>Aviation AI/ML Data Scientist</c:v>
              </c:pt>
              <c:pt idx="12">
                <c:v>Big Data Engineer</c:v>
              </c:pt>
              <c:pt idx="13">
                <c:v>Business Data Analyst</c:v>
              </c:pt>
              <c:pt idx="14">
                <c:v>Business Intelligence Analyst</c:v>
              </c:pt>
              <c:pt idx="15">
                <c:v>Business Intelligence Analyst I- Data Insights</c:v>
              </c:pt>
              <c:pt idx="16">
                <c:v>Chief Scientist</c:v>
              </c:pt>
              <c:pt idx="17">
                <c:v>Clinical Data Analyst</c:v>
              </c:pt>
              <c:pt idx="18">
                <c:v>Cloud Data Engineer (Azure)</c:v>
              </c:pt>
              <c:pt idx="19">
                <c:v>Computational Behavioral Scientist</c:v>
              </c:pt>
              <c:pt idx="20">
                <c:v>Computational Scientist</c:v>
              </c:pt>
              <c:pt idx="21">
                <c:v>Computational Scientist, Machine Learning</c:v>
              </c:pt>
              <c:pt idx="22">
                <c:v>COMPUTER SCIENTIST - ENGINEER - RESEARCH COMPUTER SCIENTIST - SIGNAL PROCESSING</c:v>
              </c:pt>
              <c:pt idx="23">
                <c:v>COMPUTER SCIENTIST - ENGINEER - RESEARCH COMPUTER SCIENTIST - TRANSPORTATION TECHNOLOGY</c:v>
              </c:pt>
              <c:pt idx="24">
                <c:v>Computer Scientist 1</c:v>
              </c:pt>
              <c:pt idx="25">
                <c:v>Computer Vision / Deep Learning Scientist</c:v>
              </c:pt>
              <c:pt idx="26">
                <c:v>Data &amp; Machine Learning Scientist</c:v>
              </c:pt>
              <c:pt idx="27">
                <c:v>Data Analyst</c:v>
              </c:pt>
              <c:pt idx="28">
                <c:v>Data Analyst - Unilever Prestige</c:v>
              </c:pt>
              <c:pt idx="29">
                <c:v>Data Analyst I</c:v>
              </c:pt>
              <c:pt idx="30">
                <c:v>Data Analyst II</c:v>
              </c:pt>
              <c:pt idx="31">
                <c:v>Data Analyst/Engineer</c:v>
              </c:pt>
              <c:pt idx="32">
                <c:v>Data Analytics Engineer</c:v>
              </c:pt>
              <c:pt idx="33">
                <c:v>Data Architect</c:v>
              </c:pt>
              <c:pt idx="34">
                <c:v>Data Engineer</c:v>
              </c:pt>
              <c:pt idx="35">
                <c:v>Data Engineer - Kafka</c:v>
              </c:pt>
              <c:pt idx="36">
                <c:v>Data Engineer (Analytics, SQL, Python, AWS)</c:v>
              </c:pt>
              <c:pt idx="37">
                <c:v>Data Engineer (Remote)</c:v>
              </c:pt>
              <c:pt idx="38">
                <c:v>Data Engineer, Digital &amp; Comp Pathology</c:v>
              </c:pt>
              <c:pt idx="39">
                <c:v>Data Engineer, Enterprise Analytics</c:v>
              </c:pt>
              <c:pt idx="40">
                <c:v>Data Integration and Modeling Engineer</c:v>
              </c:pt>
              <c:pt idx="41">
                <c:v>Data Modeler</c:v>
              </c:pt>
              <c:pt idx="42">
                <c:v>Data Modeler (Analytical Systems)</c:v>
              </c:pt>
              <c:pt idx="43">
                <c:v>Data Science All Star Program - Data Engineer Track</c:v>
              </c:pt>
              <c:pt idx="44">
                <c:v>Data Science Analyst</c:v>
              </c:pt>
              <c:pt idx="45">
                <c:v>Data Science Instructor</c:v>
              </c:pt>
              <c:pt idx="46">
                <c:v>Data Science Manager</c:v>
              </c:pt>
              <c:pt idx="47">
                <c:v>Data Science Manager, Payment Acceptance - USA</c:v>
              </c:pt>
              <c:pt idx="48">
                <c:v>Data Science Software Engineer</c:v>
              </c:pt>
              <c:pt idx="49">
                <c:v>Data Scientist</c:v>
              </c:pt>
              <c:pt idx="50">
                <c:v>Data Scientist - Contract</c:v>
              </c:pt>
              <c:pt idx="51">
                <c:v>Data Scientist - Image and Video Analytics</c:v>
              </c:pt>
              <c:pt idx="52">
                <c:v>Data Scientist - Intermediate</c:v>
              </c:pt>
              <c:pt idx="53">
                <c:v>Data Scientist - Machine Learning</c:v>
              </c:pt>
              <c:pt idx="54">
                <c:v>Data Scientist - Risk</c:v>
              </c:pt>
              <c:pt idx="55">
                <c:v>Data Scientist - Statistics, Early Career</c:v>
              </c:pt>
              <c:pt idx="56">
                <c:v>Data Scientist - Statistics, Mid-Career</c:v>
              </c:pt>
              <c:pt idx="57">
                <c:v>Data Scientist - TS/SCI FSP or CI Required</c:v>
              </c:pt>
              <c:pt idx="58">
                <c:v>Data Scientist - TS/SCI Required</c:v>
              </c:pt>
              <c:pt idx="59">
                <c:v>Data Scientist (TS/SCI w/ Poly)</c:v>
              </c:pt>
              <c:pt idx="60">
                <c:v>Data Scientist (TS/SCI)</c:v>
              </c:pt>
              <c:pt idx="61">
                <c:v>Data Scientist / Applied Mathematician</c:v>
              </c:pt>
              <c:pt idx="62">
                <c:v>Data Scientist / Machine Learning Expert</c:v>
              </c:pt>
              <c:pt idx="63">
                <c:v>Data Scientist 3 (718)</c:v>
              </c:pt>
              <c:pt idx="64">
                <c:v>Data Scientist- Industrial Discrete Sector Industry</c:v>
              </c:pt>
              <c:pt idx="65">
                <c:v>Data Scientist Machine Learning</c:v>
              </c:pt>
              <c:pt idx="66">
                <c:v>Data Scientist Technical Specialist</c:v>
              </c:pt>
              <c:pt idx="67">
                <c:v>Data Scientist(s)/Machine Learning Engineer</c:v>
              </c:pt>
              <c:pt idx="68">
                <c:v>Data Scientist, Applied Machine Learning - Bay Area</c:v>
              </c:pt>
              <c:pt idx="69">
                <c:v>Data Scientist, Kinship - NYC/Portland</c:v>
              </c:pt>
              <c:pt idx="70">
                <c:v>Data Scientist/Data Analytics Practitioner</c:v>
              </c:pt>
              <c:pt idx="71">
                <c:v>Data Scientist/Machine Learning</c:v>
              </c:pt>
              <c:pt idx="72">
                <c:v>Data Scientist-Human Resources</c:v>
              </c:pt>
              <c:pt idx="73">
                <c:v>Data Solutions Engineer - Data Modeler</c:v>
              </c:pt>
              <c:pt idx="74">
                <c:v>Decision Scientist</c:v>
              </c:pt>
              <c:pt idx="75">
                <c:v>Developer III - Data Science</c:v>
              </c:pt>
              <c:pt idx="76">
                <c:v>Development Scientist, Voltaren</c:v>
              </c:pt>
              <c:pt idx="77">
                <c:v>Director of Data Science</c:v>
              </c:pt>
              <c:pt idx="78">
                <c:v>Diversity and Inclusion Data Analyst</c:v>
              </c:pt>
              <c:pt idx="79">
                <c:v>E-Commerce Data Analyst</c:v>
              </c:pt>
              <c:pt idx="80">
                <c:v>ELISA RESEARCH SCIENTIST (CV-15)</c:v>
              </c:pt>
              <c:pt idx="81">
                <c:v>ENGINEER - COMPUTER SCIENTIST - RESEARCH COMPUTER SCIENTIST - SIGNAL PROCESSING - SAN ANTONIO OR</c:v>
              </c:pt>
              <c:pt idx="82">
                <c:v>Enterprise Data Analyst (Enterprise Portfolio Management Office)</c:v>
              </c:pt>
              <c:pt idx="83">
                <c:v>Environmental Data Science</c:v>
              </c:pt>
              <c:pt idx="84">
                <c:v>Equity Data Insights Analyst - Quantitative Analyst</c:v>
              </c:pt>
              <c:pt idx="85">
                <c:v>Experienced Data Scientist</c:v>
              </c:pt>
              <c:pt idx="86">
                <c:v>Geospatial Data Scientist</c:v>
              </c:pt>
              <c:pt idx="87">
                <c:v>Global Data Analyst</c:v>
              </c:pt>
              <c:pt idx="88">
                <c:v>Health Data Scientist - Biomedical/Biostats</c:v>
              </c:pt>
              <c:pt idx="89">
                <c:v>Health Plan Data Analyst, Sr</c:v>
              </c:pt>
              <c:pt idx="90">
                <c:v>Human Factors Scientist</c:v>
              </c:pt>
              <c:pt idx="91">
                <c:v>Hydrogen/Tritium Materials Scientist (Experienced)</c:v>
              </c:pt>
              <c:pt idx="92">
                <c:v>Information Systems Engineering Specialist (Engineering Scientist)</c:v>
              </c:pt>
              <c:pt idx="93">
                <c:v>In-Line Inspection Data Analyst</c:v>
              </c:pt>
              <c:pt idx="94">
                <c:v>Intelligence Data Analyst, Senior</c:v>
              </c:pt>
              <c:pt idx="95">
                <c:v>IT Partner Digital Health Technology and Data Science</c:v>
              </c:pt>
              <c:pt idx="96">
                <c:v>Jr. Business Data Analyst (position added 6/12/2020)</c:v>
              </c:pt>
              <c:pt idx="97">
                <c:v>Jr. Data Engineer</c:v>
              </c:pt>
              <c:pt idx="98">
                <c:v>Lead Certified Clinical Laboratory Scientist - Saturday - Tuesday, 8:00pm - 6:30am shift</c:v>
              </c:pt>
              <c:pt idx="99">
                <c:v>Lead Data Scientist</c:v>
              </c:pt>
              <c:pt idx="100">
                <c:v>Lead Data Scientist â€“ Network Analysis and Control</c:v>
              </c:pt>
              <c:pt idx="101">
                <c:v>Machine Learning Engineer</c:v>
              </c:pt>
              <c:pt idx="102">
                <c:v>Machine Learning Engineer, Sr.</c:v>
              </c:pt>
              <c:pt idx="103">
                <c:v>Machine Learning Engineer/Scientist</c:v>
              </c:pt>
              <c:pt idx="104">
                <c:v>Machine Learning Scientist - Bay Area, CA</c:v>
              </c:pt>
              <c:pt idx="105">
                <c:v>Machine Learning Scientist / Engineer</c:v>
              </c:pt>
              <c:pt idx="106">
                <c:v>Manager / Lead, Data Science &amp; Analytics</c:v>
              </c:pt>
              <c:pt idx="107">
                <c:v>Manager, Field Application Scientist, Southeast</c:v>
              </c:pt>
              <c:pt idx="108">
                <c:v>Market Research Data Scientist</c:v>
              </c:pt>
              <c:pt idx="109">
                <c:v>Medical Lab Scientist</c:v>
              </c:pt>
              <c:pt idx="110">
                <c:v>NGS Scientist</c:v>
              </c:pt>
              <c:pt idx="111">
                <c:v>Operations Data Analyst</c:v>
              </c:pt>
              <c:pt idx="112">
                <c:v>Patient Safety- Associate Data Scientist</c:v>
              </c:pt>
              <c:pt idx="113">
                <c:v>Principal Data &amp; Analytics Platform Engineer</c:v>
              </c:pt>
              <c:pt idx="114">
                <c:v>Principal Data Scientist</c:v>
              </c:pt>
              <c:pt idx="115">
                <c:v>Principal Data Scientist - Machine Learning</c:v>
              </c:pt>
              <c:pt idx="116">
                <c:v>Principal Machine Learning Scientist</c:v>
              </c:pt>
              <c:pt idx="117">
                <c:v>Principal Scientist/Associate Director, Quality Control and Analytical Technologies</c:v>
              </c:pt>
              <c:pt idx="118">
                <c:v>Product Data Scientist - Ads Data Science</c:v>
              </c:pt>
              <c:pt idx="119">
                <c:v>Production Engineer - Statistics/Data Analysis</c:v>
              </c:pt>
              <c:pt idx="120">
                <c:v>Purification Scientist</c:v>
              </c:pt>
              <c:pt idx="121">
                <c:v>Real World Evidence (RWE) Scientist</c:v>
              </c:pt>
              <c:pt idx="122">
                <c:v>Real World Science, Data Scientist</c:v>
              </c:pt>
              <c:pt idx="123">
                <c:v>Report Writer-Data Analyst</c:v>
              </c:pt>
              <c:pt idx="124">
                <c:v>Research Scientist - Patient-Centered Research (Remote)</c:v>
              </c:pt>
              <c:pt idx="125">
                <c:v>Research Scientist Patient Preferences (Remote)</c:v>
              </c:pt>
              <c:pt idx="126">
                <c:v>RFP Data Analyst</c:v>
              </c:pt>
              <c:pt idx="127">
                <c:v>Say Business Data Analyst</c:v>
              </c:pt>
              <c:pt idx="128">
                <c:v>Scientist - Biomarker and Flow Cytometry</c:v>
              </c:pt>
              <c:pt idx="129">
                <c:v>Scientist - Machine Learning</c:v>
              </c:pt>
              <c:pt idx="130">
                <c:v>Scientist - Molecular Biology</c:v>
              </c:pt>
              <c:pt idx="131">
                <c:v>Scientist / Group Lead, Cancer Biology</c:v>
              </c:pt>
              <c:pt idx="132">
                <c:v>Scientist/Research Associate-Metabolic Engineering</c:v>
              </c:pt>
              <c:pt idx="133">
                <c:v>Senior Analyst/Data Scientist</c:v>
              </c:pt>
              <c:pt idx="134">
                <c:v>Senior Business Intelligence Analyst</c:v>
              </c:pt>
              <c:pt idx="135">
                <c:v>Senior Clinical Data Scientist Programmer</c:v>
              </c:pt>
              <c:pt idx="136">
                <c:v>Senior Data &amp; Machine Learning Scientist</c:v>
              </c:pt>
              <c:pt idx="137">
                <c:v>Senior Data Analyst</c:v>
              </c:pt>
              <c:pt idx="138">
                <c:v>Senior Data Analyst - Finance &amp; Platform Analytics</c:v>
              </c:pt>
              <c:pt idx="139">
                <c:v>Senior Data Engineer</c:v>
              </c:pt>
              <c:pt idx="140">
                <c:v>Senior Data Scientist</c:v>
              </c:pt>
              <c:pt idx="141">
                <c:v>Senior Data Scientist - Algorithms</c:v>
              </c:pt>
              <c:pt idx="142">
                <c:v>Senior Data Scientist - R&amp;D Oncology</c:v>
              </c:pt>
              <c:pt idx="143">
                <c:v>Senior Data Scientist â€“ Image Analytics, Novartis AI Innovation Lab</c:v>
              </c:pt>
              <c:pt idx="144">
                <c:v>Senior Machine Learning Engineer</c:v>
              </c:pt>
              <c:pt idx="145">
                <c:v>Senior Machine Learning Scientist - Bay Area, CA</c:v>
              </c:pt>
              <c:pt idx="146">
                <c:v>Senior Principal Data Scientist (Python/R)</c:v>
              </c:pt>
              <c:pt idx="147">
                <c:v>Senior Research Statistician- Data Scientist</c:v>
              </c:pt>
              <c:pt idx="148">
                <c:v>Senior Scientist - Toxicologist - Product Integrity (Stewardship)</c:v>
              </c:pt>
              <c:pt idx="149">
                <c:v>Software Data Engineer</c:v>
              </c:pt>
              <c:pt idx="150">
                <c:v>Software Engineer - Data Science</c:v>
              </c:pt>
              <c:pt idx="151">
                <c:v>Software Engineer - Machine Learning &amp; Data Science (Applied Intelligence Services Team)</c:v>
              </c:pt>
              <c:pt idx="152">
                <c:v>Software Engineer (Data Scientist, C,C++,Linux,Unix) - SISW - MG</c:v>
              </c:pt>
              <c:pt idx="153">
                <c:v>Sr Data Analyst</c:v>
              </c:pt>
              <c:pt idx="154">
                <c:v>Sr Data Engineer (Sr BI Developer)</c:v>
              </c:pt>
              <c:pt idx="155">
                <c:v>Sr Data Scientist</c:v>
              </c:pt>
              <c:pt idx="156">
                <c:v>Sr Scientist - Extractables &amp; Leachables</c:v>
              </c:pt>
              <c:pt idx="157">
                <c:v>Sr. Data Analyst</c:v>
              </c:pt>
              <c:pt idx="158">
                <c:v>Sr. Data Scientist</c:v>
              </c:pt>
              <c:pt idx="159">
                <c:v>Sr. Data Scientist II</c:v>
              </c:pt>
              <c:pt idx="160">
                <c:v>Sr. ML/Data Scientist - AI/NLP/Chatbot</c:v>
              </c:pt>
              <c:pt idx="161">
                <c:v>Sr. Research Associate/ Scientist, NGS prep &amp; Molecular Genomics</c:v>
              </c:pt>
              <c:pt idx="162">
                <c:v>Staff BI and Data Engineer</c:v>
              </c:pt>
              <c:pt idx="163">
                <c:v>Staff Data Scientist</c:v>
              </c:pt>
              <c:pt idx="164">
                <c:v>Staff Data Scientist - Analytics</c:v>
              </c:pt>
              <c:pt idx="165">
                <c:v>Staff Data Scientist - Pricing</c:v>
              </c:pt>
              <c:pt idx="166">
                <c:v>Staff Scientist- Upstream PD</c:v>
              </c:pt>
              <c:pt idx="167">
                <c:v>Statistical Scientist</c:v>
              </c:pt>
              <c:pt idx="168">
                <c:v>Tableau Data Engineer 20-0117</c:v>
              </c:pt>
              <c:pt idx="169">
                <c:v>Vice President, Biometrics and Clinical Data Management</c:v>
              </c:pt>
              <c:pt idx="170">
                <c:v>VP, Data Science</c:v>
              </c:pt>
              <c:pt idx="171">
                <c:v>Weapons and Sensors Engineer/Scientist</c:v>
              </c:pt>
            </c:strLit>
          </c:cat>
          <c:val>
            <c:numLit>
              <c:formatCode>General</c:formatCode>
              <c:ptCount val="172"/>
              <c:pt idx="0">
                <c:v>2</c:v>
              </c:pt>
              <c:pt idx="1">
                <c:v>1</c:v>
              </c:pt>
              <c:pt idx="2">
                <c:v>3</c:v>
              </c:pt>
              <c:pt idx="3">
                <c:v>1</c:v>
              </c:pt>
              <c:pt idx="4">
                <c:v>3</c:v>
              </c:pt>
              <c:pt idx="5">
                <c:v>1</c:v>
              </c:pt>
              <c:pt idx="6">
                <c:v>2</c:v>
              </c:pt>
              <c:pt idx="7">
                <c:v>1</c:v>
              </c:pt>
              <c:pt idx="8">
                <c:v>2</c:v>
              </c:pt>
              <c:pt idx="9">
                <c:v>1</c:v>
              </c:pt>
              <c:pt idx="10">
                <c:v>2</c:v>
              </c:pt>
              <c:pt idx="11">
                <c:v>1</c:v>
              </c:pt>
              <c:pt idx="12">
                <c:v>1</c:v>
              </c:pt>
              <c:pt idx="13">
                <c:v>1</c:v>
              </c:pt>
              <c:pt idx="14">
                <c:v>2</c:v>
              </c:pt>
              <c:pt idx="15">
                <c:v>1</c:v>
              </c:pt>
              <c:pt idx="16">
                <c:v>1</c:v>
              </c:pt>
              <c:pt idx="17">
                <c:v>1</c:v>
              </c:pt>
              <c:pt idx="18">
                <c:v>2</c:v>
              </c:pt>
              <c:pt idx="19">
                <c:v>2</c:v>
              </c:pt>
              <c:pt idx="20">
                <c:v>1</c:v>
              </c:pt>
              <c:pt idx="21">
                <c:v>1</c:v>
              </c:pt>
              <c:pt idx="22">
                <c:v>1</c:v>
              </c:pt>
              <c:pt idx="23">
                <c:v>1</c:v>
              </c:pt>
              <c:pt idx="24">
                <c:v>1</c:v>
              </c:pt>
              <c:pt idx="25">
                <c:v>2</c:v>
              </c:pt>
              <c:pt idx="26">
                <c:v>2</c:v>
              </c:pt>
              <c:pt idx="27">
                <c:v>12</c:v>
              </c:pt>
              <c:pt idx="28">
                <c:v>2</c:v>
              </c:pt>
              <c:pt idx="29">
                <c:v>1</c:v>
              </c:pt>
              <c:pt idx="30">
                <c:v>1</c:v>
              </c:pt>
              <c:pt idx="31">
                <c:v>1</c:v>
              </c:pt>
              <c:pt idx="32">
                <c:v>2</c:v>
              </c:pt>
              <c:pt idx="33">
                <c:v>1</c:v>
              </c:pt>
              <c:pt idx="34">
                <c:v>26</c:v>
              </c:pt>
              <c:pt idx="35">
                <c:v>2</c:v>
              </c:pt>
              <c:pt idx="36">
                <c:v>2</c:v>
              </c:pt>
              <c:pt idx="37">
                <c:v>1</c:v>
              </c:pt>
              <c:pt idx="38">
                <c:v>1</c:v>
              </c:pt>
              <c:pt idx="39">
                <c:v>1</c:v>
              </c:pt>
              <c:pt idx="40">
                <c:v>1</c:v>
              </c:pt>
              <c:pt idx="41">
                <c:v>1</c:v>
              </c:pt>
              <c:pt idx="42">
                <c:v>3</c:v>
              </c:pt>
              <c:pt idx="43">
                <c:v>1</c:v>
              </c:pt>
              <c:pt idx="44">
                <c:v>1</c:v>
              </c:pt>
              <c:pt idx="45">
                <c:v>1</c:v>
              </c:pt>
              <c:pt idx="46">
                <c:v>1</c:v>
              </c:pt>
              <c:pt idx="47">
                <c:v>1</c:v>
              </c:pt>
              <c:pt idx="48">
                <c:v>4</c:v>
              </c:pt>
              <c:pt idx="49">
                <c:v>337</c:v>
              </c:pt>
              <c:pt idx="50">
                <c:v>2</c:v>
              </c:pt>
              <c:pt idx="51">
                <c:v>2</c:v>
              </c:pt>
              <c:pt idx="52">
                <c:v>2</c:v>
              </c:pt>
              <c:pt idx="53">
                <c:v>2</c:v>
              </c:pt>
              <c:pt idx="54">
                <c:v>2</c:v>
              </c:pt>
              <c:pt idx="55">
                <c:v>2</c:v>
              </c:pt>
              <c:pt idx="56">
                <c:v>1</c:v>
              </c:pt>
              <c:pt idx="57">
                <c:v>4</c:v>
              </c:pt>
              <c:pt idx="58">
                <c:v>3</c:v>
              </c:pt>
              <c:pt idx="59">
                <c:v>2</c:v>
              </c:pt>
              <c:pt idx="60">
                <c:v>1</c:v>
              </c:pt>
              <c:pt idx="61">
                <c:v>2</c:v>
              </c:pt>
              <c:pt idx="62">
                <c:v>2</c:v>
              </c:pt>
              <c:pt idx="63">
                <c:v>2</c:v>
              </c:pt>
              <c:pt idx="64">
                <c:v>1</c:v>
              </c:pt>
              <c:pt idx="65">
                <c:v>1</c:v>
              </c:pt>
              <c:pt idx="66">
                <c:v>1</c:v>
              </c:pt>
              <c:pt idx="67">
                <c:v>2</c:v>
              </c:pt>
              <c:pt idx="68">
                <c:v>2</c:v>
              </c:pt>
              <c:pt idx="69">
                <c:v>2</c:v>
              </c:pt>
              <c:pt idx="70">
                <c:v>1</c:v>
              </c:pt>
              <c:pt idx="71">
                <c:v>2</c:v>
              </c:pt>
              <c:pt idx="72">
                <c:v>2</c:v>
              </c:pt>
              <c:pt idx="73">
                <c:v>1</c:v>
              </c:pt>
              <c:pt idx="74">
                <c:v>3</c:v>
              </c:pt>
              <c:pt idx="75">
                <c:v>1</c:v>
              </c:pt>
              <c:pt idx="76">
                <c:v>1</c:v>
              </c:pt>
              <c:pt idx="77">
                <c:v>1</c:v>
              </c:pt>
              <c:pt idx="78">
                <c:v>1</c:v>
              </c:pt>
              <c:pt idx="79">
                <c:v>1</c:v>
              </c:pt>
              <c:pt idx="80">
                <c:v>1</c:v>
              </c:pt>
              <c:pt idx="81">
                <c:v>4</c:v>
              </c:pt>
              <c:pt idx="82">
                <c:v>1</c:v>
              </c:pt>
              <c:pt idx="83">
                <c:v>1</c:v>
              </c:pt>
              <c:pt idx="84">
                <c:v>1</c:v>
              </c:pt>
              <c:pt idx="85">
                <c:v>2</c:v>
              </c:pt>
              <c:pt idx="86">
                <c:v>1</c:v>
              </c:pt>
              <c:pt idx="87">
                <c:v>1</c:v>
              </c:pt>
              <c:pt idx="88">
                <c:v>1</c:v>
              </c:pt>
              <c:pt idx="89">
                <c:v>2</c:v>
              </c:pt>
              <c:pt idx="90">
                <c:v>1</c:v>
              </c:pt>
              <c:pt idx="91">
                <c:v>1</c:v>
              </c:pt>
              <c:pt idx="92">
                <c:v>1</c:v>
              </c:pt>
              <c:pt idx="93">
                <c:v>2</c:v>
              </c:pt>
              <c:pt idx="94">
                <c:v>2</c:v>
              </c:pt>
              <c:pt idx="95">
                <c:v>2</c:v>
              </c:pt>
              <c:pt idx="96">
                <c:v>1</c:v>
              </c:pt>
              <c:pt idx="97">
                <c:v>1</c:v>
              </c:pt>
              <c:pt idx="98">
                <c:v>1</c:v>
              </c:pt>
              <c:pt idx="99">
                <c:v>3</c:v>
              </c:pt>
              <c:pt idx="100">
                <c:v>1</c:v>
              </c:pt>
              <c:pt idx="101">
                <c:v>16</c:v>
              </c:pt>
              <c:pt idx="102">
                <c:v>1</c:v>
              </c:pt>
              <c:pt idx="103">
                <c:v>2</c:v>
              </c:pt>
              <c:pt idx="104">
                <c:v>1</c:v>
              </c:pt>
              <c:pt idx="105">
                <c:v>1</c:v>
              </c:pt>
              <c:pt idx="106">
                <c:v>1</c:v>
              </c:pt>
              <c:pt idx="107">
                <c:v>1</c:v>
              </c:pt>
              <c:pt idx="108">
                <c:v>1</c:v>
              </c:pt>
              <c:pt idx="109">
                <c:v>1</c:v>
              </c:pt>
              <c:pt idx="110">
                <c:v>1</c:v>
              </c:pt>
              <c:pt idx="111">
                <c:v>1</c:v>
              </c:pt>
              <c:pt idx="112">
                <c:v>2</c:v>
              </c:pt>
              <c:pt idx="113">
                <c:v>1</c:v>
              </c:pt>
              <c:pt idx="114">
                <c:v>3</c:v>
              </c:pt>
              <c:pt idx="115">
                <c:v>2</c:v>
              </c:pt>
              <c:pt idx="116">
                <c:v>2</c:v>
              </c:pt>
              <c:pt idx="117">
                <c:v>2</c:v>
              </c:pt>
              <c:pt idx="118">
                <c:v>2</c:v>
              </c:pt>
              <c:pt idx="119">
                <c:v>1</c:v>
              </c:pt>
              <c:pt idx="120">
                <c:v>1</c:v>
              </c:pt>
              <c:pt idx="121">
                <c:v>1</c:v>
              </c:pt>
              <c:pt idx="122">
                <c:v>2</c:v>
              </c:pt>
              <c:pt idx="123">
                <c:v>1</c:v>
              </c:pt>
              <c:pt idx="124">
                <c:v>2</c:v>
              </c:pt>
              <c:pt idx="125">
                <c:v>1</c:v>
              </c:pt>
              <c:pt idx="126">
                <c:v>1</c:v>
              </c:pt>
              <c:pt idx="127">
                <c:v>1</c:v>
              </c:pt>
              <c:pt idx="128">
                <c:v>1</c:v>
              </c:pt>
              <c:pt idx="129">
                <c:v>2</c:v>
              </c:pt>
              <c:pt idx="130">
                <c:v>1</c:v>
              </c:pt>
              <c:pt idx="131">
                <c:v>2</c:v>
              </c:pt>
              <c:pt idx="132">
                <c:v>1</c:v>
              </c:pt>
              <c:pt idx="133">
                <c:v>2</c:v>
              </c:pt>
              <c:pt idx="134">
                <c:v>3</c:v>
              </c:pt>
              <c:pt idx="135">
                <c:v>1</c:v>
              </c:pt>
              <c:pt idx="136">
                <c:v>1</c:v>
              </c:pt>
              <c:pt idx="137">
                <c:v>6</c:v>
              </c:pt>
              <c:pt idx="138">
                <c:v>2</c:v>
              </c:pt>
              <c:pt idx="139">
                <c:v>5</c:v>
              </c:pt>
              <c:pt idx="140">
                <c:v>19</c:v>
              </c:pt>
              <c:pt idx="141">
                <c:v>1</c:v>
              </c:pt>
              <c:pt idx="142">
                <c:v>2</c:v>
              </c:pt>
              <c:pt idx="143">
                <c:v>3</c:v>
              </c:pt>
              <c:pt idx="144">
                <c:v>2</c:v>
              </c:pt>
              <c:pt idx="145">
                <c:v>3</c:v>
              </c:pt>
              <c:pt idx="146">
                <c:v>1</c:v>
              </c:pt>
              <c:pt idx="147">
                <c:v>2</c:v>
              </c:pt>
              <c:pt idx="148">
                <c:v>2</c:v>
              </c:pt>
              <c:pt idx="149">
                <c:v>1</c:v>
              </c:pt>
              <c:pt idx="150">
                <c:v>1</c:v>
              </c:pt>
              <c:pt idx="151">
                <c:v>1</c:v>
              </c:pt>
              <c:pt idx="152">
                <c:v>1</c:v>
              </c:pt>
              <c:pt idx="153">
                <c:v>1</c:v>
              </c:pt>
              <c:pt idx="154">
                <c:v>1</c:v>
              </c:pt>
              <c:pt idx="155">
                <c:v>2</c:v>
              </c:pt>
              <c:pt idx="156">
                <c:v>1</c:v>
              </c:pt>
              <c:pt idx="157">
                <c:v>1</c:v>
              </c:pt>
              <c:pt idx="158">
                <c:v>2</c:v>
              </c:pt>
              <c:pt idx="159">
                <c:v>2</c:v>
              </c:pt>
              <c:pt idx="160">
                <c:v>3</c:v>
              </c:pt>
              <c:pt idx="161">
                <c:v>1</c:v>
              </c:pt>
              <c:pt idx="162">
                <c:v>1</c:v>
              </c:pt>
              <c:pt idx="163">
                <c:v>1</c:v>
              </c:pt>
              <c:pt idx="164">
                <c:v>2</c:v>
              </c:pt>
              <c:pt idx="165">
                <c:v>1</c:v>
              </c:pt>
              <c:pt idx="166">
                <c:v>1</c:v>
              </c:pt>
              <c:pt idx="167">
                <c:v>1</c:v>
              </c:pt>
              <c:pt idx="168">
                <c:v>1</c:v>
              </c:pt>
              <c:pt idx="169">
                <c:v>1</c:v>
              </c:pt>
              <c:pt idx="170">
                <c:v>2</c:v>
              </c:pt>
              <c:pt idx="171">
                <c:v>2</c:v>
              </c:pt>
            </c:numLit>
          </c:val>
          <c:extLst>
            <c:ext xmlns:c16="http://schemas.microsoft.com/office/drawing/2014/chart" uri="{C3380CC4-5D6E-409C-BE32-E72D297353CC}">
              <c16:uniqueId val="{00000000-C0A8-4DA6-BC91-CBA609DFB51E}"/>
            </c:ext>
          </c:extLst>
        </c:ser>
        <c:dLbls>
          <c:showLegendKey val="0"/>
          <c:showVal val="1"/>
          <c:showCatName val="0"/>
          <c:showSerName val="0"/>
          <c:showPercent val="0"/>
          <c:showBubbleSize val="0"/>
        </c:dLbls>
        <c:axId val="1904189855"/>
        <c:axId val="1"/>
      </c:areaChart>
      <c:catAx>
        <c:axId val="1904189855"/>
        <c:scaling>
          <c:orientation val="minMax"/>
        </c:scaling>
        <c:delete val="0"/>
        <c:axPos val="b"/>
        <c:numFmt formatCode="General" sourceLinked="0"/>
        <c:majorTickMark val="out"/>
        <c:minorTickMark val="none"/>
        <c:tickLblPos val="nextTo"/>
        <c:spPr>
          <a:noFill/>
          <a:ln w="12700"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
        <c:crosses val="autoZero"/>
        <c:auto val="0"/>
        <c:lblAlgn val="ctr"/>
        <c:lblOffset val="100"/>
        <c:noMultiLvlLbl val="0"/>
      </c:catAx>
      <c:valAx>
        <c:axId val="1"/>
        <c:scaling>
          <c:orientation val="minMax"/>
        </c:scaling>
        <c:delete val="1"/>
        <c:axPos val="l"/>
        <c:numFmt formatCode="General" sourceLinked="0"/>
        <c:majorTickMark val="none"/>
        <c:minorTickMark val="none"/>
        <c:tickLblPos val="nextTo"/>
        <c:crossAx val="1904189855"/>
        <c:crosses val="autoZero"/>
        <c:crossBetween val="midCat"/>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alignWithMargins="0"/>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[JobsDataset.xlsx]LowerSalary!PivotTable2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t>Lowest</a:t>
            </a:r>
            <a:r>
              <a:rPr lang="en-US" sz="2400" baseline="0"/>
              <a:t> Salary Count</a:t>
            </a:r>
            <a:endParaRPr lang="en-US" sz="24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LowerSalary!$B$3:$B$4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LowerSalary!$A$5:$A$31</c:f>
              <c:strCache>
                <c:ptCount val="26"/>
                <c:pt idx="0">
                  <c:v>212000</c:v>
                </c:pt>
                <c:pt idx="1">
                  <c:v>145000</c:v>
                </c:pt>
                <c:pt idx="2">
                  <c:v>141000</c:v>
                </c:pt>
                <c:pt idx="3">
                  <c:v>138000</c:v>
                </c:pt>
                <c:pt idx="4">
                  <c:v>137000</c:v>
                </c:pt>
                <c:pt idx="5">
                  <c:v>128000</c:v>
                </c:pt>
                <c:pt idx="6">
                  <c:v>124000</c:v>
                </c:pt>
                <c:pt idx="7">
                  <c:v>122000</c:v>
                </c:pt>
                <c:pt idx="8">
                  <c:v>112000</c:v>
                </c:pt>
                <c:pt idx="9">
                  <c:v>110000</c:v>
                </c:pt>
                <c:pt idx="10">
                  <c:v>105000</c:v>
                </c:pt>
                <c:pt idx="11">
                  <c:v>101000</c:v>
                </c:pt>
                <c:pt idx="12">
                  <c:v>99000</c:v>
                </c:pt>
                <c:pt idx="13">
                  <c:v>95000</c:v>
                </c:pt>
                <c:pt idx="14">
                  <c:v>92000</c:v>
                </c:pt>
                <c:pt idx="15">
                  <c:v>91000</c:v>
                </c:pt>
                <c:pt idx="16">
                  <c:v>90000</c:v>
                </c:pt>
                <c:pt idx="17">
                  <c:v>87000</c:v>
                </c:pt>
                <c:pt idx="18">
                  <c:v>80000</c:v>
                </c:pt>
                <c:pt idx="19">
                  <c:v>79000</c:v>
                </c:pt>
                <c:pt idx="20">
                  <c:v>75000</c:v>
                </c:pt>
                <c:pt idx="21">
                  <c:v>71000</c:v>
                </c:pt>
                <c:pt idx="22">
                  <c:v>69000</c:v>
                </c:pt>
                <c:pt idx="23">
                  <c:v>66000</c:v>
                </c:pt>
                <c:pt idx="24">
                  <c:v>56000</c:v>
                </c:pt>
                <c:pt idx="25">
                  <c:v>31000</c:v>
                </c:pt>
              </c:strCache>
            </c:strRef>
          </c:cat>
          <c:val>
            <c:numRef>
              <c:f>LowerSalary!$B$5:$B$31</c:f>
              <c:numCache>
                <c:formatCode>General</c:formatCode>
                <c:ptCount val="26"/>
                <c:pt idx="0">
                  <c:v>6</c:v>
                </c:pt>
                <c:pt idx="1">
                  <c:v>3</c:v>
                </c:pt>
                <c:pt idx="2">
                  <c:v>4</c:v>
                </c:pt>
                <c:pt idx="3">
                  <c:v>5</c:v>
                </c:pt>
                <c:pt idx="4">
                  <c:v>10</c:v>
                </c:pt>
                <c:pt idx="5">
                  <c:v>4</c:v>
                </c:pt>
                <c:pt idx="6">
                  <c:v>6</c:v>
                </c:pt>
                <c:pt idx="7">
                  <c:v>4</c:v>
                </c:pt>
                <c:pt idx="8">
                  <c:v>6</c:v>
                </c:pt>
                <c:pt idx="9">
                  <c:v>5</c:v>
                </c:pt>
                <c:pt idx="10">
                  <c:v>2</c:v>
                </c:pt>
                <c:pt idx="11">
                  <c:v>8</c:v>
                </c:pt>
                <c:pt idx="12">
                  <c:v>10</c:v>
                </c:pt>
                <c:pt idx="13">
                  <c:v>3</c:v>
                </c:pt>
                <c:pt idx="14">
                  <c:v>7</c:v>
                </c:pt>
                <c:pt idx="15">
                  <c:v>7</c:v>
                </c:pt>
                <c:pt idx="16">
                  <c:v>13</c:v>
                </c:pt>
                <c:pt idx="17">
                  <c:v>4</c:v>
                </c:pt>
                <c:pt idx="18">
                  <c:v>4</c:v>
                </c:pt>
                <c:pt idx="19">
                  <c:v>26</c:v>
                </c:pt>
                <c:pt idx="20">
                  <c:v>9</c:v>
                </c:pt>
                <c:pt idx="21">
                  <c:v>4</c:v>
                </c:pt>
                <c:pt idx="22">
                  <c:v>4</c:v>
                </c:pt>
                <c:pt idx="23">
                  <c:v>4</c:v>
                </c:pt>
                <c:pt idx="24">
                  <c:v>8</c:v>
                </c:pt>
                <c:pt idx="25">
                  <c:v>5</c:v>
                </c:pt>
              </c:numCache>
            </c:numRef>
          </c:val>
          <c:extLst>
            <c:ext xmlns:c16="http://schemas.microsoft.com/office/drawing/2014/chart" uri="{C3380CC4-5D6E-409C-BE32-E72D297353CC}">
              <c16:uniqueId val="{00000000-3934-4922-B28C-3502250EF041}"/>
            </c:ext>
          </c:extLst>
        </c:ser>
        <c:dLbls>
          <c:dLblPos val="outEnd"/>
          <c:showLegendKey val="0"/>
          <c:showVal val="1"/>
          <c:showCatName val="0"/>
          <c:showSerName val="0"/>
          <c:showPercent val="0"/>
          <c:showBubbleSize val="0"/>
        </c:dLbls>
        <c:gapWidth val="219"/>
        <c:overlap val="-27"/>
        <c:axId val="2070609760"/>
        <c:axId val="2070610240"/>
      </c:barChart>
      <c:catAx>
        <c:axId val="20706097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0610240"/>
        <c:crosses val="autoZero"/>
        <c:auto val="1"/>
        <c:lblAlgn val="ctr"/>
        <c:lblOffset val="100"/>
        <c:noMultiLvlLbl val="0"/>
      </c:catAx>
      <c:valAx>
        <c:axId val="2070610240"/>
        <c:scaling>
          <c:orientation val="minMax"/>
        </c:scaling>
        <c:delete val="1"/>
        <c:axPos val="l"/>
        <c:numFmt formatCode="General" sourceLinked="1"/>
        <c:majorTickMark val="none"/>
        <c:minorTickMark val="none"/>
        <c:tickLblPos val="nextTo"/>
        <c:crossAx val="2070609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[JobsDataset.xlsx]Competitors check!PivotTable4</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t>Competitors</a:t>
            </a:r>
            <a:r>
              <a:rPr lang="en-US" sz="2400" baseline="0"/>
              <a:t> Count for each Company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'Competitors check'!$B$3:$B$4</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'Competitors check'!$A$5:$A$114</c:f>
              <c:strCache>
                <c:ptCount val="109"/>
                <c:pt idx="0">
                  <c:v>1904labs</c:v>
                </c:pt>
                <c:pt idx="1">
                  <c:v>A Place for Mom</c:v>
                </c:pt>
                <c:pt idx="2">
                  <c:v>ABIOMED</c:v>
                </c:pt>
                <c:pt idx="3">
                  <c:v>AeroVironment</c:v>
                </c:pt>
                <c:pt idx="4">
                  <c:v>Affinity Solutions</c:v>
                </c:pt>
                <c:pt idx="5">
                  <c:v>Allied Solutions</c:v>
                </c:pt>
                <c:pt idx="6">
                  <c:v>Apex Systems</c:v>
                </c:pt>
                <c:pt idx="7">
                  <c:v>Apple</c:v>
                </c:pt>
                <c:pt idx="8">
                  <c:v>AstraZeneca</c:v>
                </c:pt>
                <c:pt idx="9">
                  <c:v>Booz Allen Hamilton Inc.</c:v>
                </c:pt>
                <c:pt idx="10">
                  <c:v>Burns &amp; McDonnell</c:v>
                </c:pt>
                <c:pt idx="11">
                  <c:v>C3.ai</c:v>
                </c:pt>
                <c:pt idx="12">
                  <c:v>CACI International</c:v>
                </c:pt>
                <c:pt idx="13">
                  <c:v>CareDx</c:v>
                </c:pt>
                <c:pt idx="14">
                  <c:v>Carolina Power &amp; Light Co</c:v>
                </c:pt>
                <c:pt idx="15">
                  <c:v>Caterpillar</c:v>
                </c:pt>
                <c:pt idx="16">
                  <c:v>Centauri</c:v>
                </c:pt>
                <c:pt idx="17">
                  <c:v>Chef</c:v>
                </c:pt>
                <c:pt idx="18">
                  <c:v>Comcast</c:v>
                </c:pt>
                <c:pt idx="19">
                  <c:v>Constant Contact</c:v>
                </c:pt>
                <c:pt idx="20">
                  <c:v>Cook Children's Health Care System</c:v>
                </c:pt>
                <c:pt idx="21">
                  <c:v>Creative Circle</c:v>
                </c:pt>
                <c:pt idx="22">
                  <c:v>Criteo</c:v>
                </c:pt>
                <c:pt idx="23">
                  <c:v>Cubic</c:v>
                </c:pt>
                <c:pt idx="24">
                  <c:v>DataLab USA</c:v>
                </c:pt>
                <c:pt idx="25">
                  <c:v>Demandbase</c:v>
                </c:pt>
                <c:pt idx="26">
                  <c:v>Dermalogica</c:v>
                </c:pt>
                <c:pt idx="27">
                  <c:v>Dice.com</c:v>
                </c:pt>
                <c:pt idx="28">
                  <c:v>eBay</c:v>
                </c:pt>
                <c:pt idx="29">
                  <c:v>Edmunds.com</c:v>
                </c:pt>
                <c:pt idx="30">
                  <c:v>Eliassen Group</c:v>
                </c:pt>
                <c:pt idx="31">
                  <c:v>Evidera</c:v>
                </c:pt>
                <c:pt idx="32">
                  <c:v>First Health Group</c:v>
                </c:pt>
                <c:pt idx="33">
                  <c:v>FM Systems</c:v>
                </c:pt>
                <c:pt idx="34">
                  <c:v>Foundation Medicine</c:v>
                </c:pt>
                <c:pt idx="35">
                  <c:v>Gallup</c:v>
                </c:pt>
                <c:pt idx="36">
                  <c:v>Gap Inc.</c:v>
                </c:pt>
                <c:pt idx="37">
                  <c:v>General Dynamics Information Technology</c:v>
                </c:pt>
                <c:pt idx="38">
                  <c:v>GetWellNetwork</c:v>
                </c:pt>
                <c:pt idx="39">
                  <c:v>Grid Dynamics</c:v>
                </c:pt>
                <c:pt idx="40">
                  <c:v>GSK</c:v>
                </c:pt>
                <c:pt idx="41">
                  <c:v>Guardian Life</c:v>
                </c:pt>
                <c:pt idx="42">
                  <c:v>GutCheck</c:v>
                </c:pt>
                <c:pt idx="43">
                  <c:v>Healthfirst</c:v>
                </c:pt>
                <c:pt idx="44">
                  <c:v>IBM</c:v>
                </c:pt>
                <c:pt idx="45">
                  <c:v>ICW Group</c:v>
                </c:pt>
                <c:pt idx="46">
                  <c:v>IFG Companies</c:v>
                </c:pt>
                <c:pt idx="47">
                  <c:v>II-VI Incorporated</c:v>
                </c:pt>
                <c:pt idx="48">
                  <c:v>INFICON</c:v>
                </c:pt>
                <c:pt idx="49">
                  <c:v>Insight Enterprises, Inc.</c:v>
                </c:pt>
                <c:pt idx="50">
                  <c:v>Inter-American Development Bank</c:v>
                </c:pt>
                <c:pt idx="51">
                  <c:v>Intuit - Data</c:v>
                </c:pt>
                <c:pt idx="52">
                  <c:v>IZEA</c:v>
                </c:pt>
                <c:pt idx="53">
                  <c:v>Jacobs</c:v>
                </c:pt>
                <c:pt idx="54">
                  <c:v>Johns Hopkins University Applied Physics Laboratory</c:v>
                </c:pt>
                <c:pt idx="55">
                  <c:v>KeHE Distributors</c:v>
                </c:pt>
                <c:pt idx="56">
                  <c:v>Kelly</c:v>
                </c:pt>
                <c:pt idx="57">
                  <c:v>Knowesis Inc.</c:v>
                </c:pt>
                <c:pt idx="58">
                  <c:v>Lawrence Livermore National Lab</c:v>
                </c:pt>
                <c:pt idx="59">
                  <c:v>Liberty Mutual Insurance</c:v>
                </c:pt>
                <c:pt idx="60">
                  <c:v>Magna International Inc.</c:v>
                </c:pt>
                <c:pt idx="61">
                  <c:v>Mentor Graphics</c:v>
                </c:pt>
                <c:pt idx="62">
                  <c:v>Midland Credit Management</c:v>
                </c:pt>
                <c:pt idx="63">
                  <c:v>MITRE</c:v>
                </c:pt>
                <c:pt idx="64">
                  <c:v>Moxie Software</c:v>
                </c:pt>
                <c:pt idx="65">
                  <c:v>Mteq</c:v>
                </c:pt>
                <c:pt idx="66">
                  <c:v>Natera</c:v>
                </c:pt>
                <c:pt idx="67">
                  <c:v>Netskope</c:v>
                </c:pt>
                <c:pt idx="68">
                  <c:v>New England Biolabs</c:v>
                </c:pt>
                <c:pt idx="69">
                  <c:v>New Relic</c:v>
                </c:pt>
                <c:pt idx="70">
                  <c:v>Noblis</c:v>
                </c:pt>
                <c:pt idx="71">
                  <c:v>Novetta</c:v>
                </c:pt>
                <c:pt idx="72">
                  <c:v>Ntrepid</c:v>
                </c:pt>
                <c:pt idx="73">
                  <c:v>NYSTEC</c:v>
                </c:pt>
                <c:pt idx="74">
                  <c:v>Object Partners</c:v>
                </c:pt>
                <c:pt idx="75">
                  <c:v>Oshkosh Corporation</c:v>
                </c:pt>
                <c:pt idx="76">
                  <c:v>Pacific Northwest National Laboratory</c:v>
                </c:pt>
                <c:pt idx="77">
                  <c:v>Parker Hannifin</c:v>
                </c:pt>
                <c:pt idx="78">
                  <c:v>PayPal</c:v>
                </c:pt>
                <c:pt idx="79">
                  <c:v>Plymouth Rock Assurance</c:v>
                </c:pt>
                <c:pt idx="80">
                  <c:v>PNNL</c:v>
                </c:pt>
                <c:pt idx="81">
                  <c:v>Postmates - Corporate HQ</c:v>
                </c:pt>
                <c:pt idx="82">
                  <c:v>Praxis Engineering</c:v>
                </c:pt>
                <c:pt idx="83">
                  <c:v>PulsePoint</c:v>
                </c:pt>
                <c:pt idx="84">
                  <c:v>Rincon Research Corporation</c:v>
                </c:pt>
                <c:pt idx="85">
                  <c:v>Robert Half</c:v>
                </c:pt>
                <c:pt idx="86">
                  <c:v>Roche</c:v>
                </c:pt>
                <c:pt idx="87">
                  <c:v>SAIC</c:v>
                </c:pt>
                <c:pt idx="88">
                  <c:v>Sandia National Laboratories</c:v>
                </c:pt>
                <c:pt idx="89">
                  <c:v>Sanofi</c:v>
                </c:pt>
                <c:pt idx="90">
                  <c:v>Smith Hanley Associates</c:v>
                </c:pt>
                <c:pt idx="91">
                  <c:v>Southwest Research Institute</c:v>
                </c:pt>
                <c:pt idx="92">
                  <c:v>Stripe</c:v>
                </c:pt>
                <c:pt idx="93">
                  <c:v>Swiss Re</c:v>
                </c:pt>
                <c:pt idx="94">
                  <c:v>TACG Solutions</c:v>
                </c:pt>
                <c:pt idx="95">
                  <c:v>Takeda</c:v>
                </c:pt>
                <c:pt idx="96">
                  <c:v>Take-Two</c:v>
                </c:pt>
                <c:pt idx="97">
                  <c:v>The Buffalo Group</c:v>
                </c:pt>
                <c:pt idx="98">
                  <c:v>The Davey Tree Expert Company</c:v>
                </c:pt>
                <c:pt idx="99">
                  <c:v>The Knot Worldwide</c:v>
                </c:pt>
                <c:pt idx="100">
                  <c:v>Tokio Marine HCC</c:v>
                </c:pt>
                <c:pt idx="101">
                  <c:v>Twitter</c:v>
                </c:pt>
                <c:pt idx="102">
                  <c:v>Underwriters Laboratories</c:v>
                </c:pt>
                <c:pt idx="103">
                  <c:v>United BioSource</c:v>
                </c:pt>
                <c:pt idx="104">
                  <c:v>UST Global</c:v>
                </c:pt>
                <c:pt idx="105">
                  <c:v>Visionary Integration Professionals</c:v>
                </c:pt>
                <c:pt idx="106">
                  <c:v>Western Digital</c:v>
                </c:pt>
                <c:pt idx="107">
                  <c:v>XPO Logistics</c:v>
                </c:pt>
                <c:pt idx="108">
                  <c:v>(blank)</c:v>
                </c:pt>
              </c:strCache>
            </c:strRef>
          </c:cat>
          <c:val>
            <c:numRef>
              <c:f>'Competitors check'!$B$5:$B$114</c:f>
              <c:numCache>
                <c:formatCode>General</c:formatCode>
                <c:ptCount val="109"/>
                <c:pt idx="0">
                  <c:v>2</c:v>
                </c:pt>
                <c:pt idx="1">
                  <c:v>1</c:v>
                </c:pt>
                <c:pt idx="2">
                  <c:v>1</c:v>
                </c:pt>
                <c:pt idx="3">
                  <c:v>1</c:v>
                </c:pt>
                <c:pt idx="4">
                  <c:v>3</c:v>
                </c:pt>
                <c:pt idx="5">
                  <c:v>1</c:v>
                </c:pt>
                <c:pt idx="6">
                  <c:v>1</c:v>
                </c:pt>
                <c:pt idx="7">
                  <c:v>2</c:v>
                </c:pt>
                <c:pt idx="8">
                  <c:v>10</c:v>
                </c:pt>
                <c:pt idx="9">
                  <c:v>1</c:v>
                </c:pt>
                <c:pt idx="10">
                  <c:v>1</c:v>
                </c:pt>
                <c:pt idx="11">
                  <c:v>1</c:v>
                </c:pt>
                <c:pt idx="12">
                  <c:v>1</c:v>
                </c:pt>
                <c:pt idx="13">
                  <c:v>1</c:v>
                </c:pt>
                <c:pt idx="14">
                  <c:v>2</c:v>
                </c:pt>
                <c:pt idx="15">
                  <c:v>1</c:v>
                </c:pt>
                <c:pt idx="16">
                  <c:v>1</c:v>
                </c:pt>
                <c:pt idx="17">
                  <c:v>1</c:v>
                </c:pt>
                <c:pt idx="18">
                  <c:v>1</c:v>
                </c:pt>
                <c:pt idx="19">
                  <c:v>2</c:v>
                </c:pt>
                <c:pt idx="20">
                  <c:v>2</c:v>
                </c:pt>
                <c:pt idx="21">
                  <c:v>1</c:v>
                </c:pt>
                <c:pt idx="22">
                  <c:v>2</c:v>
                </c:pt>
                <c:pt idx="23">
                  <c:v>1</c:v>
                </c:pt>
                <c:pt idx="24">
                  <c:v>1</c:v>
                </c:pt>
                <c:pt idx="25">
                  <c:v>1</c:v>
                </c:pt>
                <c:pt idx="26">
                  <c:v>3</c:v>
                </c:pt>
                <c:pt idx="27">
                  <c:v>2</c:v>
                </c:pt>
                <c:pt idx="28">
                  <c:v>1</c:v>
                </c:pt>
                <c:pt idx="29">
                  <c:v>2</c:v>
                </c:pt>
                <c:pt idx="30">
                  <c:v>1</c:v>
                </c:pt>
                <c:pt idx="31">
                  <c:v>3</c:v>
                </c:pt>
                <c:pt idx="32">
                  <c:v>1</c:v>
                </c:pt>
                <c:pt idx="33">
                  <c:v>1</c:v>
                </c:pt>
                <c:pt idx="34">
                  <c:v>1</c:v>
                </c:pt>
                <c:pt idx="35">
                  <c:v>1</c:v>
                </c:pt>
                <c:pt idx="36">
                  <c:v>1</c:v>
                </c:pt>
                <c:pt idx="37">
                  <c:v>1</c:v>
                </c:pt>
                <c:pt idx="38">
                  <c:v>1</c:v>
                </c:pt>
                <c:pt idx="39">
                  <c:v>2</c:v>
                </c:pt>
                <c:pt idx="40">
                  <c:v>2</c:v>
                </c:pt>
                <c:pt idx="41">
                  <c:v>1</c:v>
                </c:pt>
                <c:pt idx="42">
                  <c:v>3</c:v>
                </c:pt>
                <c:pt idx="43">
                  <c:v>2</c:v>
                </c:pt>
                <c:pt idx="44">
                  <c:v>1</c:v>
                </c:pt>
                <c:pt idx="45">
                  <c:v>1</c:v>
                </c:pt>
                <c:pt idx="46">
                  <c:v>1</c:v>
                </c:pt>
                <c:pt idx="47">
                  <c:v>1</c:v>
                </c:pt>
                <c:pt idx="48">
                  <c:v>1</c:v>
                </c:pt>
                <c:pt idx="49">
                  <c:v>1</c:v>
                </c:pt>
                <c:pt idx="50">
                  <c:v>1</c:v>
                </c:pt>
                <c:pt idx="51">
                  <c:v>3</c:v>
                </c:pt>
                <c:pt idx="52">
                  <c:v>3</c:v>
                </c:pt>
                <c:pt idx="53">
                  <c:v>1</c:v>
                </c:pt>
                <c:pt idx="54">
                  <c:v>3</c:v>
                </c:pt>
                <c:pt idx="55">
                  <c:v>1</c:v>
                </c:pt>
                <c:pt idx="56">
                  <c:v>1</c:v>
                </c:pt>
                <c:pt idx="57">
                  <c:v>1</c:v>
                </c:pt>
                <c:pt idx="58">
                  <c:v>1</c:v>
                </c:pt>
                <c:pt idx="59">
                  <c:v>2</c:v>
                </c:pt>
                <c:pt idx="60">
                  <c:v>1</c:v>
                </c:pt>
                <c:pt idx="61">
                  <c:v>1</c:v>
                </c:pt>
                <c:pt idx="62">
                  <c:v>1</c:v>
                </c:pt>
                <c:pt idx="63">
                  <c:v>3</c:v>
                </c:pt>
                <c:pt idx="64">
                  <c:v>1</c:v>
                </c:pt>
                <c:pt idx="65">
                  <c:v>2</c:v>
                </c:pt>
                <c:pt idx="66">
                  <c:v>1</c:v>
                </c:pt>
                <c:pt idx="67">
                  <c:v>2</c:v>
                </c:pt>
                <c:pt idx="68">
                  <c:v>1</c:v>
                </c:pt>
                <c:pt idx="69">
                  <c:v>1</c:v>
                </c:pt>
                <c:pt idx="70">
                  <c:v>2</c:v>
                </c:pt>
                <c:pt idx="71">
                  <c:v>6</c:v>
                </c:pt>
                <c:pt idx="72">
                  <c:v>2</c:v>
                </c:pt>
                <c:pt idx="73">
                  <c:v>1</c:v>
                </c:pt>
                <c:pt idx="74">
                  <c:v>1</c:v>
                </c:pt>
                <c:pt idx="75">
                  <c:v>1</c:v>
                </c:pt>
                <c:pt idx="76">
                  <c:v>1</c:v>
                </c:pt>
                <c:pt idx="77">
                  <c:v>1</c:v>
                </c:pt>
                <c:pt idx="78">
                  <c:v>1</c:v>
                </c:pt>
                <c:pt idx="79">
                  <c:v>1</c:v>
                </c:pt>
                <c:pt idx="80">
                  <c:v>2</c:v>
                </c:pt>
                <c:pt idx="81">
                  <c:v>2</c:v>
                </c:pt>
                <c:pt idx="82">
                  <c:v>2</c:v>
                </c:pt>
                <c:pt idx="83">
                  <c:v>2</c:v>
                </c:pt>
                <c:pt idx="84">
                  <c:v>1</c:v>
                </c:pt>
                <c:pt idx="85">
                  <c:v>1</c:v>
                </c:pt>
                <c:pt idx="86">
                  <c:v>1</c:v>
                </c:pt>
                <c:pt idx="87">
                  <c:v>1</c:v>
                </c:pt>
                <c:pt idx="88">
                  <c:v>1</c:v>
                </c:pt>
                <c:pt idx="89">
                  <c:v>1</c:v>
                </c:pt>
                <c:pt idx="90">
                  <c:v>2</c:v>
                </c:pt>
                <c:pt idx="91">
                  <c:v>6</c:v>
                </c:pt>
                <c:pt idx="92">
                  <c:v>1</c:v>
                </c:pt>
                <c:pt idx="93">
                  <c:v>1</c:v>
                </c:pt>
                <c:pt idx="94">
                  <c:v>1</c:v>
                </c:pt>
                <c:pt idx="95">
                  <c:v>2</c:v>
                </c:pt>
                <c:pt idx="96">
                  <c:v>1</c:v>
                </c:pt>
                <c:pt idx="97">
                  <c:v>2</c:v>
                </c:pt>
                <c:pt idx="98">
                  <c:v>2</c:v>
                </c:pt>
                <c:pt idx="99">
                  <c:v>2</c:v>
                </c:pt>
                <c:pt idx="100">
                  <c:v>1</c:v>
                </c:pt>
                <c:pt idx="101">
                  <c:v>2</c:v>
                </c:pt>
                <c:pt idx="102">
                  <c:v>1</c:v>
                </c:pt>
                <c:pt idx="103">
                  <c:v>1</c:v>
                </c:pt>
                <c:pt idx="104">
                  <c:v>2</c:v>
                </c:pt>
                <c:pt idx="105">
                  <c:v>1</c:v>
                </c:pt>
                <c:pt idx="106">
                  <c:v>2</c:v>
                </c:pt>
                <c:pt idx="107">
                  <c:v>1</c:v>
                </c:pt>
                <c:pt idx="108">
                  <c:v>0</c:v>
                </c:pt>
              </c:numCache>
            </c:numRef>
          </c:val>
          <c:smooth val="0"/>
          <c:extLst>
            <c:ext xmlns:c16="http://schemas.microsoft.com/office/drawing/2014/chart" uri="{C3380CC4-5D6E-409C-BE32-E72D297353CC}">
              <c16:uniqueId val="{00000000-4E8A-4FA8-998A-460EA46ABA45}"/>
            </c:ext>
          </c:extLst>
        </c:ser>
        <c:dLbls>
          <c:dLblPos val="t"/>
          <c:showLegendKey val="0"/>
          <c:showVal val="1"/>
          <c:showCatName val="0"/>
          <c:showSerName val="0"/>
          <c:showPercent val="0"/>
          <c:showBubbleSize val="0"/>
        </c:dLbls>
        <c:smooth val="0"/>
        <c:axId val="1995805887"/>
        <c:axId val="1995811167"/>
      </c:lineChart>
      <c:catAx>
        <c:axId val="1995805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5811167"/>
        <c:crosses val="autoZero"/>
        <c:auto val="1"/>
        <c:lblAlgn val="ctr"/>
        <c:lblOffset val="100"/>
        <c:noMultiLvlLbl val="0"/>
      </c:catAx>
      <c:valAx>
        <c:axId val="19958111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5805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[JobsDataset.xlsx]HigherSalary!PivotTable1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t>Highest</a:t>
            </a:r>
            <a:r>
              <a:rPr lang="en-US" sz="2400" baseline="0"/>
              <a:t> Salary Count</a:t>
            </a:r>
            <a:endParaRPr lang="en-US" sz="24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HigherSalary!$B$3:$B$4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HigherSalary!$A$5:$A$31</c:f>
              <c:strCache>
                <c:ptCount val="26"/>
                <c:pt idx="0">
                  <c:v>331000</c:v>
                </c:pt>
                <c:pt idx="1">
                  <c:v>225000</c:v>
                </c:pt>
                <c:pt idx="2">
                  <c:v>201000</c:v>
                </c:pt>
                <c:pt idx="3">
                  <c:v>198000</c:v>
                </c:pt>
                <c:pt idx="4">
                  <c:v>171000</c:v>
                </c:pt>
                <c:pt idx="5">
                  <c:v>167000</c:v>
                </c:pt>
                <c:pt idx="6">
                  <c:v>165000</c:v>
                </c:pt>
                <c:pt idx="7">
                  <c:v>163000</c:v>
                </c:pt>
                <c:pt idx="8">
                  <c:v>158000</c:v>
                </c:pt>
                <c:pt idx="9">
                  <c:v>155000</c:v>
                </c:pt>
                <c:pt idx="10">
                  <c:v>150000</c:v>
                </c:pt>
                <c:pt idx="11">
                  <c:v>147000</c:v>
                </c:pt>
                <c:pt idx="12">
                  <c:v>146000</c:v>
                </c:pt>
                <c:pt idx="13">
                  <c:v>141000</c:v>
                </c:pt>
                <c:pt idx="14">
                  <c:v>133000</c:v>
                </c:pt>
                <c:pt idx="15">
                  <c:v>132000</c:v>
                </c:pt>
                <c:pt idx="16">
                  <c:v>131000</c:v>
                </c:pt>
                <c:pt idx="17">
                  <c:v>124000</c:v>
                </c:pt>
                <c:pt idx="18">
                  <c:v>123000</c:v>
                </c:pt>
                <c:pt idx="19">
                  <c:v>119000</c:v>
                </c:pt>
                <c:pt idx="20">
                  <c:v>116000</c:v>
                </c:pt>
                <c:pt idx="21">
                  <c:v>112000</c:v>
                </c:pt>
                <c:pt idx="22">
                  <c:v>109000</c:v>
                </c:pt>
                <c:pt idx="23">
                  <c:v>106000</c:v>
                </c:pt>
                <c:pt idx="24">
                  <c:v>97000</c:v>
                </c:pt>
                <c:pt idx="25">
                  <c:v>56000</c:v>
                </c:pt>
              </c:strCache>
            </c:strRef>
          </c:cat>
          <c:val>
            <c:numRef>
              <c:f>HigherSalary!$B$5:$B$31</c:f>
              <c:numCache>
                <c:formatCode>General</c:formatCode>
                <c:ptCount val="26"/>
                <c:pt idx="0">
                  <c:v>6</c:v>
                </c:pt>
                <c:pt idx="1">
                  <c:v>7</c:v>
                </c:pt>
                <c:pt idx="2">
                  <c:v>4</c:v>
                </c:pt>
                <c:pt idx="3">
                  <c:v>6</c:v>
                </c:pt>
                <c:pt idx="4">
                  <c:v>10</c:v>
                </c:pt>
                <c:pt idx="5">
                  <c:v>2</c:v>
                </c:pt>
                <c:pt idx="6">
                  <c:v>8</c:v>
                </c:pt>
                <c:pt idx="7">
                  <c:v>5</c:v>
                </c:pt>
                <c:pt idx="8">
                  <c:v>5</c:v>
                </c:pt>
                <c:pt idx="9">
                  <c:v>7</c:v>
                </c:pt>
                <c:pt idx="10">
                  <c:v>7</c:v>
                </c:pt>
                <c:pt idx="11">
                  <c:v>5</c:v>
                </c:pt>
                <c:pt idx="12">
                  <c:v>4</c:v>
                </c:pt>
                <c:pt idx="13">
                  <c:v>4</c:v>
                </c:pt>
                <c:pt idx="14">
                  <c:v>1</c:v>
                </c:pt>
                <c:pt idx="15">
                  <c:v>14</c:v>
                </c:pt>
                <c:pt idx="16">
                  <c:v>23</c:v>
                </c:pt>
                <c:pt idx="17">
                  <c:v>8</c:v>
                </c:pt>
                <c:pt idx="18">
                  <c:v>4</c:v>
                </c:pt>
                <c:pt idx="19">
                  <c:v>3</c:v>
                </c:pt>
                <c:pt idx="20">
                  <c:v>10</c:v>
                </c:pt>
                <c:pt idx="21">
                  <c:v>4</c:v>
                </c:pt>
                <c:pt idx="22">
                  <c:v>5</c:v>
                </c:pt>
                <c:pt idx="23">
                  <c:v>6</c:v>
                </c:pt>
                <c:pt idx="24">
                  <c:v>8</c:v>
                </c:pt>
                <c:pt idx="25">
                  <c:v>5</c:v>
                </c:pt>
              </c:numCache>
            </c:numRef>
          </c:val>
          <c:extLst>
            <c:ext xmlns:c16="http://schemas.microsoft.com/office/drawing/2014/chart" uri="{C3380CC4-5D6E-409C-BE32-E72D297353CC}">
              <c16:uniqueId val="{00000000-55FF-41D5-BFD3-D13AABCC713E}"/>
            </c:ext>
          </c:extLst>
        </c:ser>
        <c:dLbls>
          <c:dLblPos val="outEnd"/>
          <c:showLegendKey val="0"/>
          <c:showVal val="1"/>
          <c:showCatName val="0"/>
          <c:showSerName val="0"/>
          <c:showPercent val="0"/>
          <c:showBubbleSize val="0"/>
        </c:dLbls>
        <c:gapWidth val="219"/>
        <c:overlap val="-27"/>
        <c:axId val="1042875424"/>
        <c:axId val="1042875904"/>
      </c:barChart>
      <c:catAx>
        <c:axId val="10428754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2875904"/>
        <c:crosses val="autoZero"/>
        <c:auto val="1"/>
        <c:lblAlgn val="ctr"/>
        <c:lblOffset val="100"/>
        <c:noMultiLvlLbl val="0"/>
      </c:catAx>
      <c:valAx>
        <c:axId val="1042875904"/>
        <c:scaling>
          <c:orientation val="minMax"/>
        </c:scaling>
        <c:delete val="1"/>
        <c:axPos val="l"/>
        <c:numFmt formatCode="General" sourceLinked="1"/>
        <c:majorTickMark val="none"/>
        <c:minorTickMark val="none"/>
        <c:tickLblPos val="nextTo"/>
        <c:crossAx val="1042875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[JobsDataset.xlsx]job_state_by!PivotTable1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pivotFmt>
      <c:pivotFmt>
        <c:idx val="34"/>
        <c:spPr>
          <a:solidFill>
            <a:schemeClr val="accent1"/>
          </a:solidFill>
          <a:ln w="25400">
            <a:solidFill>
              <a:schemeClr val="lt1"/>
            </a:solidFill>
          </a:ln>
          <a:effectLst/>
          <a:sp3d contourW="25400">
            <a:contourClr>
              <a:schemeClr val="lt1"/>
            </a:contourClr>
          </a:sp3d>
        </c:spPr>
      </c:pivotFmt>
      <c:pivotFmt>
        <c:idx val="35"/>
        <c:spPr>
          <a:solidFill>
            <a:schemeClr val="accent1"/>
          </a:solidFill>
          <a:ln w="25400">
            <a:solidFill>
              <a:schemeClr val="lt1"/>
            </a:solidFill>
          </a:ln>
          <a:effectLst/>
          <a:sp3d contourW="25400">
            <a:contourClr>
              <a:schemeClr val="lt1"/>
            </a:contourClr>
          </a:sp3d>
        </c:spPr>
      </c:pivotFmt>
      <c:pivotFmt>
        <c:idx val="36"/>
        <c:spPr>
          <a:solidFill>
            <a:schemeClr val="accent1"/>
          </a:solidFill>
          <a:ln w="25400">
            <a:solidFill>
              <a:schemeClr val="lt1"/>
            </a:solidFill>
          </a:ln>
          <a:effectLst/>
          <a:sp3d contourW="25400">
            <a:contourClr>
              <a:schemeClr val="lt1"/>
            </a:contourClr>
          </a:sp3d>
        </c:spPr>
      </c:pivotFmt>
      <c:pivotFmt>
        <c:idx val="37"/>
        <c:spPr>
          <a:solidFill>
            <a:schemeClr val="accent1"/>
          </a:solidFill>
          <a:ln w="25400">
            <a:solidFill>
              <a:schemeClr val="lt1"/>
            </a:solidFill>
          </a:ln>
          <a:effectLst/>
          <a:sp3d contourW="25400">
            <a:contourClr>
              <a:schemeClr val="lt1"/>
            </a:contourClr>
          </a:sp3d>
        </c:spPr>
      </c:pivotFmt>
      <c:pivotFmt>
        <c:idx val="38"/>
        <c:spPr>
          <a:solidFill>
            <a:schemeClr val="accent1"/>
          </a:solidFill>
          <a:ln w="25400">
            <a:solidFill>
              <a:schemeClr val="lt1"/>
            </a:solidFill>
          </a:ln>
          <a:effectLst/>
          <a:sp3d contourW="25400">
            <a:contourClr>
              <a:schemeClr val="lt1"/>
            </a:contourClr>
          </a:sp3d>
        </c:spPr>
      </c:pivotFmt>
      <c:pivotFmt>
        <c:idx val="39"/>
        <c:spPr>
          <a:solidFill>
            <a:schemeClr val="accent1"/>
          </a:solidFill>
          <a:ln w="25400">
            <a:solidFill>
              <a:schemeClr val="lt1"/>
            </a:solidFill>
          </a:ln>
          <a:effectLst/>
          <a:sp3d contourW="25400">
            <a:contourClr>
              <a:schemeClr val="lt1"/>
            </a:contourClr>
          </a:sp3d>
        </c:spPr>
      </c:pivotFmt>
      <c:pivotFmt>
        <c:idx val="40"/>
        <c:spPr>
          <a:solidFill>
            <a:schemeClr val="accent1"/>
          </a:solidFill>
          <a:ln w="25400">
            <a:solidFill>
              <a:schemeClr val="lt1"/>
            </a:solidFill>
          </a:ln>
          <a:effectLst/>
          <a:sp3d contourW="25400">
            <a:contourClr>
              <a:schemeClr val="lt1"/>
            </a:contourClr>
          </a:sp3d>
        </c:spPr>
      </c:pivotFmt>
      <c:pivotFmt>
        <c:idx val="41"/>
        <c:spPr>
          <a:solidFill>
            <a:schemeClr val="accent1"/>
          </a:solidFill>
          <a:ln w="25400">
            <a:solidFill>
              <a:schemeClr val="lt1"/>
            </a:solidFill>
          </a:ln>
          <a:effectLst/>
          <a:sp3d contourW="25400">
            <a:contourClr>
              <a:schemeClr val="lt1"/>
            </a:contourClr>
          </a:sp3d>
        </c:spPr>
      </c:pivotFmt>
      <c:pivotFmt>
        <c:idx val="42"/>
        <c:spPr>
          <a:solidFill>
            <a:schemeClr val="accent1"/>
          </a:solidFill>
          <a:ln w="25400">
            <a:solidFill>
              <a:schemeClr val="lt1"/>
            </a:solidFill>
          </a:ln>
          <a:effectLst/>
          <a:sp3d contourW="25400">
            <a:contourClr>
              <a:schemeClr val="lt1"/>
            </a:contourClr>
          </a:sp3d>
        </c:spPr>
      </c:pivotFmt>
      <c:pivotFmt>
        <c:idx val="43"/>
        <c:spPr>
          <a:solidFill>
            <a:schemeClr val="accent1"/>
          </a:solidFill>
          <a:ln w="25400">
            <a:solidFill>
              <a:schemeClr val="lt1"/>
            </a:solidFill>
          </a:ln>
          <a:effectLst/>
          <a:sp3d contourW="25400">
            <a:contourClr>
              <a:schemeClr val="lt1"/>
            </a:contourClr>
          </a:sp3d>
        </c:spPr>
      </c:pivotFmt>
      <c:pivotFmt>
        <c:idx val="44"/>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job_state_by!$B$3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B7FC-4FCB-971A-83D68F7ECEA2}"/>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B7FC-4FCB-971A-83D68F7ECEA2}"/>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B7FC-4FCB-971A-83D68F7ECEA2}"/>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B7FC-4FCB-971A-83D68F7ECEA2}"/>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B7FC-4FCB-971A-83D68F7ECEA2}"/>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B7FC-4FCB-971A-83D68F7ECEA2}"/>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B7FC-4FCB-971A-83D68F7ECEA2}"/>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B7FC-4FCB-971A-83D68F7ECEA2}"/>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B7FC-4FCB-971A-83D68F7ECEA2}"/>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B7FC-4FCB-971A-83D68F7ECEA2}"/>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B7FC-4FCB-971A-83D68F7ECEA2}"/>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B7FC-4FCB-971A-83D68F7ECEA2}"/>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B7FC-4FCB-971A-83D68F7ECEA2}"/>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B7FC-4FCB-971A-83D68F7ECEA2}"/>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B7FC-4FCB-971A-83D68F7ECEA2}"/>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B7FC-4FCB-971A-83D68F7ECEA2}"/>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B7FC-4FCB-971A-83D68F7ECEA2}"/>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B7FC-4FCB-971A-83D68F7ECEA2}"/>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B7FC-4FCB-971A-83D68F7ECEA2}"/>
              </c:ext>
            </c:extLst>
          </c:dPt>
          <c:dPt>
            <c:idx val="1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B7FC-4FCB-971A-83D68F7ECEA2}"/>
              </c:ext>
            </c:extLst>
          </c:dPt>
          <c:dPt>
            <c:idx val="2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B7FC-4FCB-971A-83D68F7ECEA2}"/>
              </c:ext>
            </c:extLst>
          </c:dPt>
          <c:dPt>
            <c:idx val="2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B7FC-4FCB-971A-83D68F7ECEA2}"/>
              </c:ext>
            </c:extLst>
          </c:dPt>
          <c:dPt>
            <c:idx val="2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B7FC-4FCB-971A-83D68F7ECEA2}"/>
              </c:ext>
            </c:extLst>
          </c:dPt>
          <c:dPt>
            <c:idx val="23"/>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F-B7FC-4FCB-971A-83D68F7ECEA2}"/>
              </c:ext>
            </c:extLst>
          </c:dPt>
          <c:dPt>
            <c:idx val="24"/>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1-B7FC-4FCB-971A-83D68F7ECEA2}"/>
              </c:ext>
            </c:extLst>
          </c:dPt>
          <c:dPt>
            <c:idx val="25"/>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3-B7FC-4FCB-971A-83D68F7ECEA2}"/>
              </c:ext>
            </c:extLst>
          </c:dPt>
          <c:dPt>
            <c:idx val="26"/>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B7FC-4FCB-971A-83D68F7ECEA2}"/>
              </c:ext>
            </c:extLst>
          </c:dPt>
          <c:dPt>
            <c:idx val="27"/>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B7FC-4FCB-971A-83D68F7ECEA2}"/>
              </c:ext>
            </c:extLst>
          </c:dPt>
          <c:dPt>
            <c:idx val="28"/>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B7FC-4FCB-971A-83D68F7ECEA2}"/>
              </c:ext>
            </c:extLst>
          </c:dPt>
          <c:dPt>
            <c:idx val="29"/>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B-B7FC-4FCB-971A-83D68F7ECEA2}"/>
              </c:ext>
            </c:extLst>
          </c:dPt>
          <c:dPt>
            <c:idx val="30"/>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D-B7FC-4FCB-971A-83D68F7ECEA2}"/>
              </c:ext>
            </c:extLst>
          </c:dPt>
          <c:dPt>
            <c:idx val="31"/>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F-B7FC-4FCB-971A-83D68F7ECEA2}"/>
              </c:ext>
            </c:extLst>
          </c:dPt>
          <c:dPt>
            <c:idx val="32"/>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1-B7FC-4FCB-971A-83D68F7ECEA2}"/>
              </c:ext>
            </c:extLst>
          </c:dPt>
          <c:dPt>
            <c:idx val="33"/>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3-B7FC-4FCB-971A-83D68F7ECEA2}"/>
              </c:ext>
            </c:extLst>
          </c:dPt>
          <c:dPt>
            <c:idx val="34"/>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5-B7FC-4FCB-971A-83D68F7ECEA2}"/>
              </c:ext>
            </c:extLst>
          </c:dPt>
          <c:dPt>
            <c:idx val="35"/>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7-B7FC-4FCB-971A-83D68F7ECEA2}"/>
              </c:ext>
            </c:extLst>
          </c:dPt>
          <c:dPt>
            <c:idx val="36"/>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9-B7FC-4FCB-971A-83D68F7ECEA2}"/>
              </c:ext>
            </c:extLst>
          </c:dPt>
          <c:dPt>
            <c:idx val="37"/>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B-B7FC-4FCB-971A-83D68F7ECEA2}"/>
              </c:ext>
            </c:extLst>
          </c:dPt>
          <c:dPt>
            <c:idx val="38"/>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D-B7FC-4FCB-971A-83D68F7ECEA2}"/>
              </c:ext>
            </c:extLst>
          </c:dPt>
          <c:dPt>
            <c:idx val="39"/>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F-B7FC-4FCB-971A-83D68F7ECEA2}"/>
              </c:ext>
            </c:extLst>
          </c:dPt>
          <c:dPt>
            <c:idx val="40"/>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1-B7FC-4FCB-971A-83D68F7ECEA2}"/>
              </c:ext>
            </c:extLst>
          </c:dPt>
          <c:dPt>
            <c:idx val="41"/>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3-B7FC-4FCB-971A-83D68F7ECEA2}"/>
              </c:ext>
            </c:extLst>
          </c:dPt>
          <c:dPt>
            <c:idx val="42"/>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5-B7FC-4FCB-971A-83D68F7ECEA2}"/>
              </c:ext>
            </c:extLst>
          </c:dPt>
          <c:dPt>
            <c:idx val="43"/>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7-B7FC-4FCB-971A-83D68F7ECEA2}"/>
              </c:ext>
            </c:extLst>
          </c:dPt>
          <c:cat>
            <c:strRef>
              <c:f>job_state_by!$A$4:$A$48</c:f>
              <c:strCache>
                <c:ptCount val="44"/>
                <c:pt idx="0">
                  <c:v>AL</c:v>
                </c:pt>
                <c:pt idx="1">
                  <c:v>AZ</c:v>
                </c:pt>
                <c:pt idx="2">
                  <c:v>CA</c:v>
                </c:pt>
                <c:pt idx="3">
                  <c:v>California</c:v>
                </c:pt>
                <c:pt idx="4">
                  <c:v>CO</c:v>
                </c:pt>
                <c:pt idx="5">
                  <c:v>CT</c:v>
                </c:pt>
                <c:pt idx="6">
                  <c:v>DC</c:v>
                </c:pt>
                <c:pt idx="7">
                  <c:v>DE</c:v>
                </c:pt>
                <c:pt idx="8">
                  <c:v>FL</c:v>
                </c:pt>
                <c:pt idx="9">
                  <c:v>GA</c:v>
                </c:pt>
                <c:pt idx="10">
                  <c:v>IA</c:v>
                </c:pt>
                <c:pt idx="11">
                  <c:v>IL</c:v>
                </c:pt>
                <c:pt idx="12">
                  <c:v>IN</c:v>
                </c:pt>
                <c:pt idx="13">
                  <c:v>KS</c:v>
                </c:pt>
                <c:pt idx="14">
                  <c:v>LA</c:v>
                </c:pt>
                <c:pt idx="15">
                  <c:v>MA</c:v>
                </c:pt>
                <c:pt idx="16">
                  <c:v>MD</c:v>
                </c:pt>
                <c:pt idx="17">
                  <c:v>MI</c:v>
                </c:pt>
                <c:pt idx="18">
                  <c:v>MN</c:v>
                </c:pt>
                <c:pt idx="19">
                  <c:v>MO</c:v>
                </c:pt>
                <c:pt idx="20">
                  <c:v>MS</c:v>
                </c:pt>
                <c:pt idx="21">
                  <c:v>NC</c:v>
                </c:pt>
                <c:pt idx="22">
                  <c:v>NE</c:v>
                </c:pt>
                <c:pt idx="23">
                  <c:v>New Jersey</c:v>
                </c:pt>
                <c:pt idx="24">
                  <c:v>NH</c:v>
                </c:pt>
                <c:pt idx="25">
                  <c:v>NJ</c:v>
                </c:pt>
                <c:pt idx="26">
                  <c:v>NY</c:v>
                </c:pt>
                <c:pt idx="27">
                  <c:v>OH</c:v>
                </c:pt>
                <c:pt idx="28">
                  <c:v>OK</c:v>
                </c:pt>
                <c:pt idx="29">
                  <c:v>OR</c:v>
                </c:pt>
                <c:pt idx="30">
                  <c:v>PA</c:v>
                </c:pt>
                <c:pt idx="31">
                  <c:v>Remote</c:v>
                </c:pt>
                <c:pt idx="32">
                  <c:v>RI</c:v>
                </c:pt>
                <c:pt idx="33">
                  <c:v>SC</c:v>
                </c:pt>
                <c:pt idx="34">
                  <c:v>Texas</c:v>
                </c:pt>
                <c:pt idx="35">
                  <c:v>TN</c:v>
                </c:pt>
                <c:pt idx="36">
                  <c:v>TX</c:v>
                </c:pt>
                <c:pt idx="37">
                  <c:v>United States</c:v>
                </c:pt>
                <c:pt idx="38">
                  <c:v>UT</c:v>
                </c:pt>
                <c:pt idx="39">
                  <c:v>Utah</c:v>
                </c:pt>
                <c:pt idx="40">
                  <c:v>VA</c:v>
                </c:pt>
                <c:pt idx="41">
                  <c:v>WA</c:v>
                </c:pt>
                <c:pt idx="42">
                  <c:v>WI</c:v>
                </c:pt>
                <c:pt idx="43">
                  <c:v>WV</c:v>
                </c:pt>
              </c:strCache>
            </c:strRef>
          </c:cat>
          <c:val>
            <c:numRef>
              <c:f>job_state_by!$B$4:$B$48</c:f>
              <c:numCache>
                <c:formatCode>General</c:formatCode>
                <c:ptCount val="44"/>
                <c:pt idx="0">
                  <c:v>4</c:v>
                </c:pt>
                <c:pt idx="1">
                  <c:v>4</c:v>
                </c:pt>
                <c:pt idx="2">
                  <c:v>165</c:v>
                </c:pt>
                <c:pt idx="3">
                  <c:v>1</c:v>
                </c:pt>
                <c:pt idx="4">
                  <c:v>10</c:v>
                </c:pt>
                <c:pt idx="5">
                  <c:v>4</c:v>
                </c:pt>
                <c:pt idx="6">
                  <c:v>26</c:v>
                </c:pt>
                <c:pt idx="7">
                  <c:v>1</c:v>
                </c:pt>
                <c:pt idx="8">
                  <c:v>8</c:v>
                </c:pt>
                <c:pt idx="9">
                  <c:v>9</c:v>
                </c:pt>
                <c:pt idx="10">
                  <c:v>3</c:v>
                </c:pt>
                <c:pt idx="11">
                  <c:v>30</c:v>
                </c:pt>
                <c:pt idx="12">
                  <c:v>5</c:v>
                </c:pt>
                <c:pt idx="13">
                  <c:v>1</c:v>
                </c:pt>
                <c:pt idx="14">
                  <c:v>1</c:v>
                </c:pt>
                <c:pt idx="15">
                  <c:v>62</c:v>
                </c:pt>
                <c:pt idx="16">
                  <c:v>40</c:v>
                </c:pt>
                <c:pt idx="17">
                  <c:v>5</c:v>
                </c:pt>
                <c:pt idx="18">
                  <c:v>4</c:v>
                </c:pt>
                <c:pt idx="19">
                  <c:v>12</c:v>
                </c:pt>
                <c:pt idx="20">
                  <c:v>1</c:v>
                </c:pt>
                <c:pt idx="21">
                  <c:v>9</c:v>
                </c:pt>
                <c:pt idx="22">
                  <c:v>3</c:v>
                </c:pt>
                <c:pt idx="23">
                  <c:v>2</c:v>
                </c:pt>
                <c:pt idx="24">
                  <c:v>2</c:v>
                </c:pt>
                <c:pt idx="25">
                  <c:v>10</c:v>
                </c:pt>
                <c:pt idx="26">
                  <c:v>52</c:v>
                </c:pt>
                <c:pt idx="27">
                  <c:v>14</c:v>
                </c:pt>
                <c:pt idx="28">
                  <c:v>6</c:v>
                </c:pt>
                <c:pt idx="29">
                  <c:v>2</c:v>
                </c:pt>
                <c:pt idx="30">
                  <c:v>12</c:v>
                </c:pt>
                <c:pt idx="31">
                  <c:v>6</c:v>
                </c:pt>
                <c:pt idx="32">
                  <c:v>2</c:v>
                </c:pt>
                <c:pt idx="33">
                  <c:v>2</c:v>
                </c:pt>
                <c:pt idx="34">
                  <c:v>1</c:v>
                </c:pt>
                <c:pt idx="35">
                  <c:v>8</c:v>
                </c:pt>
                <c:pt idx="36">
                  <c:v>17</c:v>
                </c:pt>
                <c:pt idx="37">
                  <c:v>11</c:v>
                </c:pt>
                <c:pt idx="38">
                  <c:v>3</c:v>
                </c:pt>
                <c:pt idx="39">
                  <c:v>2</c:v>
                </c:pt>
                <c:pt idx="40">
                  <c:v>89</c:v>
                </c:pt>
                <c:pt idx="41">
                  <c:v>16</c:v>
                </c:pt>
                <c:pt idx="42">
                  <c:v>6</c:v>
                </c:pt>
                <c:pt idx="43">
                  <c:v>1</c:v>
                </c:pt>
              </c:numCache>
            </c:numRef>
          </c:val>
          <c:extLst>
            <c:ext xmlns:c16="http://schemas.microsoft.com/office/drawing/2014/chart" uri="{C3380CC4-5D6E-409C-BE32-E72D297353CC}">
              <c16:uniqueId val="{00000000-3A4E-4C23-B7F5-F7A048A8B759}"/>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[JobsDataset.xlsx]count_revenue!PivotTable7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count_revenue!$B$3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F2F6-494A-8F21-45A1BAD5ED9D}"/>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F2F6-494A-8F21-45A1BAD5ED9D}"/>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F2F6-494A-8F21-45A1BAD5ED9D}"/>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F2F6-494A-8F21-45A1BAD5ED9D}"/>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F2F6-494A-8F21-45A1BAD5ED9D}"/>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F2F6-494A-8F21-45A1BAD5ED9D}"/>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F2F6-494A-8F21-45A1BAD5ED9D}"/>
              </c:ext>
            </c:extLst>
          </c:dPt>
          <c:cat>
            <c:strRef>
              <c:f>count_revenue!$A$4:$A$11</c:f>
              <c:strCache>
                <c:ptCount val="7"/>
                <c:pt idx="0">
                  <c:v>01 to 50</c:v>
                </c:pt>
                <c:pt idx="1">
                  <c:v>10000+ </c:v>
                </c:pt>
                <c:pt idx="2">
                  <c:v>1001 to 5000 </c:v>
                </c:pt>
                <c:pt idx="3">
                  <c:v>201 to 500 </c:v>
                </c:pt>
                <c:pt idx="4">
                  <c:v>5001 to 10000 </c:v>
                </c:pt>
                <c:pt idx="5">
                  <c:v>501 to 1000 </c:v>
                </c:pt>
                <c:pt idx="6">
                  <c:v>51 to 200 </c:v>
                </c:pt>
              </c:strCache>
            </c:strRef>
          </c:cat>
          <c:val>
            <c:numRef>
              <c:f>count_revenue!$B$4:$B$11</c:f>
              <c:numCache>
                <c:formatCode>General</c:formatCode>
                <c:ptCount val="7"/>
                <c:pt idx="0">
                  <c:v>86</c:v>
                </c:pt>
                <c:pt idx="1">
                  <c:v>80</c:v>
                </c:pt>
                <c:pt idx="2">
                  <c:v>104</c:v>
                </c:pt>
                <c:pt idx="3">
                  <c:v>85</c:v>
                </c:pt>
                <c:pt idx="4">
                  <c:v>61</c:v>
                </c:pt>
                <c:pt idx="5">
                  <c:v>77</c:v>
                </c:pt>
                <c:pt idx="6">
                  <c:v>135</c:v>
                </c:pt>
              </c:numCache>
            </c:numRef>
          </c:val>
          <c:extLst>
            <c:ext xmlns:c16="http://schemas.microsoft.com/office/drawing/2014/chart" uri="{C3380CC4-5D6E-409C-BE32-E72D297353CC}">
              <c16:uniqueId val="{00000000-DF5C-448B-9403-303F3056F0DE}"/>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[JobsDataset.xlsx]count_revenue!PivotTable7</c:name>
    <c:fmtId val="2"/>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sz="2400"/>
              <a:t>Number of company based on size</a:t>
            </a:r>
          </a:p>
        </c:rich>
      </c:tx>
      <c:overlay val="0"/>
      <c:spPr>
        <a:noFill/>
        <a:ln>
          <a:noFill/>
        </a:ln>
        <a:effectLst/>
      </c:spPr>
    </c:title>
    <c:autoTitleDeleted val="0"/>
    <c:pivotFmts>
      <c:pivotFmt>
        <c:idx val="0"/>
        <c:dLbl>
          <c:idx val="0"/>
          <c:delete val="1"/>
          <c:extLst>
            <c:ext xmlns:c15="http://schemas.microsoft.com/office/drawing/2012/chart" uri="{CE6537A1-D6FC-4f65-9D91-7224C49458BB}"/>
          </c:extLst>
        </c:dLbl>
      </c:pivotFmt>
      <c:pivotFmt>
        <c:idx val="1"/>
        <c:dLbl>
          <c:idx val="0"/>
          <c:delete val="1"/>
          <c:extLst>
            <c:ext xmlns:c15="http://schemas.microsoft.com/office/drawing/2012/chart" uri="{CE6537A1-D6FC-4f65-9D91-7224C49458BB}"/>
          </c:extLst>
        </c:dLbl>
      </c:pivotFmt>
      <c:pivotFmt>
        <c:idx val="2"/>
      </c:pivotFmt>
      <c:pivotFmt>
        <c:idx val="3"/>
      </c:pivotFmt>
      <c:pivotFmt>
        <c:idx val="4"/>
      </c:pivotFmt>
      <c:pivotFmt>
        <c:idx val="5"/>
      </c:pivotFmt>
      <c:pivotFmt>
        <c:idx val="6"/>
        <c:marker>
          <c:symbol val="none"/>
        </c:marker>
        <c:dLbl>
          <c:idx val="0"/>
          <c:spPr>
            <a:solidFill>
              <a:sysClr val="window" lastClr="FFFFFF"/>
            </a:solidFill>
            <a:ln>
              <a:solidFill>
                <a:srgbClr val="2683C6"/>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7"/>
        <c:spPr>
          <a:solidFill>
            <a:schemeClr val="accent2">
              <a:tint val="48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8"/>
        <c:spPr>
          <a:solidFill>
            <a:schemeClr val="accent2">
              <a:tint val="83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9"/>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0"/>
        <c:spPr>
          <a:solidFill>
            <a:schemeClr val="accent2">
              <a:shade val="47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1"/>
        <c:spPr>
          <a:solidFill>
            <a:schemeClr val="accent2">
              <a:tint val="6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2"/>
        <c:spPr>
          <a:solidFill>
            <a:schemeClr val="accent2">
              <a:shade val="82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3"/>
        <c:spPr>
          <a:solidFill>
            <a:schemeClr val="accent2">
              <a:shade val="6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6951016327890721E-2"/>
          <c:y val="0.2096590649457879"/>
          <c:w val="0.83362138546410458"/>
          <c:h val="0.69442689285371006"/>
        </c:manualLayout>
      </c:layout>
      <c:pie3DChart>
        <c:varyColors val="1"/>
        <c:ser>
          <c:idx val="0"/>
          <c:order val="0"/>
          <c:tx>
            <c:strRef>
              <c:f>count_revenue!$B$3</c:f>
              <c:strCache>
                <c:ptCount val="1"/>
                <c:pt idx="0">
                  <c:v>Total</c:v>
                </c:pt>
              </c:strCache>
            </c:strRef>
          </c:tx>
          <c:dPt>
            <c:idx val="0"/>
            <c:bubble3D val="0"/>
            <c:spPr>
              <a:solidFill>
                <a:schemeClr val="accent2">
                  <a:tint val="48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D60A-4852-9866-163CF78B4936}"/>
              </c:ext>
            </c:extLst>
          </c:dPt>
          <c:dPt>
            <c:idx val="1"/>
            <c:bubble3D val="0"/>
            <c:spPr>
              <a:solidFill>
                <a:schemeClr val="accent2">
                  <a:tint val="6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D60A-4852-9866-163CF78B4936}"/>
              </c:ext>
            </c:extLst>
          </c:dPt>
          <c:dPt>
            <c:idx val="2"/>
            <c:bubble3D val="0"/>
            <c:spPr>
              <a:solidFill>
                <a:schemeClr val="accent2">
                  <a:tint val="83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D60A-4852-9866-163CF78B4936}"/>
              </c:ext>
            </c:extLst>
          </c:dPt>
          <c:dPt>
            <c:idx val="3"/>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D60A-4852-9866-163CF78B4936}"/>
              </c:ext>
            </c:extLst>
          </c:dPt>
          <c:dPt>
            <c:idx val="4"/>
            <c:bubble3D val="0"/>
            <c:spPr>
              <a:solidFill>
                <a:schemeClr val="accent2">
                  <a:shade val="82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A-D60A-4852-9866-163CF78B4936}"/>
              </c:ext>
            </c:extLst>
          </c:dPt>
          <c:dPt>
            <c:idx val="5"/>
            <c:bubble3D val="0"/>
            <c:spPr>
              <a:solidFill>
                <a:schemeClr val="accent2">
                  <a:shade val="6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B-D60A-4852-9866-163CF78B4936}"/>
              </c:ext>
            </c:extLst>
          </c:dPt>
          <c:dPt>
            <c:idx val="6"/>
            <c:bubble3D val="0"/>
            <c:spPr>
              <a:solidFill>
                <a:schemeClr val="accent2">
                  <a:shade val="47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D60A-4852-9866-163CF78B4936}"/>
              </c:ext>
            </c:extLst>
          </c:dPt>
          <c:dLbls>
            <c:spPr>
              <a:solidFill>
                <a:sysClr val="window" lastClr="FFFFFF"/>
              </a:solidFill>
              <a:ln>
                <a:solidFill>
                  <a:srgbClr val="2683C6"/>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c15:spPr>
              </c:ext>
            </c:extLst>
          </c:dLbls>
          <c:cat>
            <c:strRef>
              <c:f>count_revenue!$A$4:$A$11</c:f>
              <c:strCache>
                <c:ptCount val="7"/>
                <c:pt idx="0">
                  <c:v>01 to 50</c:v>
                </c:pt>
                <c:pt idx="1">
                  <c:v>10000+ </c:v>
                </c:pt>
                <c:pt idx="2">
                  <c:v>1001 to 5000 </c:v>
                </c:pt>
                <c:pt idx="3">
                  <c:v>201 to 500 </c:v>
                </c:pt>
                <c:pt idx="4">
                  <c:v>5001 to 10000 </c:v>
                </c:pt>
                <c:pt idx="5">
                  <c:v>501 to 1000 </c:v>
                </c:pt>
                <c:pt idx="6">
                  <c:v>51 to 200 </c:v>
                </c:pt>
              </c:strCache>
            </c:strRef>
          </c:cat>
          <c:val>
            <c:numRef>
              <c:f>count_revenue!$B$4:$B$11</c:f>
              <c:numCache>
                <c:formatCode>General</c:formatCode>
                <c:ptCount val="7"/>
                <c:pt idx="0">
                  <c:v>86</c:v>
                </c:pt>
                <c:pt idx="1">
                  <c:v>80</c:v>
                </c:pt>
                <c:pt idx="2">
                  <c:v>104</c:v>
                </c:pt>
                <c:pt idx="3">
                  <c:v>85</c:v>
                </c:pt>
                <c:pt idx="4">
                  <c:v>61</c:v>
                </c:pt>
                <c:pt idx="5">
                  <c:v>77</c:v>
                </c:pt>
                <c:pt idx="6">
                  <c:v>135</c:v>
                </c:pt>
              </c:numCache>
            </c:numRef>
          </c:val>
          <c:extLst>
            <c:ext xmlns:c16="http://schemas.microsoft.com/office/drawing/2014/chart" uri="{C3380CC4-5D6E-409C-BE32-E72D297353CC}">
              <c16:uniqueId val="{00000008-D60A-4852-9866-163CF78B4936}"/>
            </c:ext>
          </c:extLst>
        </c:ser>
        <c:dLbls>
          <c:dLblPos val="outEnd"/>
          <c:showLegendKey val="0"/>
          <c:showVal val="0"/>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[JobsDataset.xlsx]job_state_by!PivotTable1</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2400"/>
              <a:t>NUMBER</a:t>
            </a:r>
            <a:r>
              <a:rPr lang="en-US" sz="2400" baseline="0"/>
              <a:t> OF JOBS AVAILABLE IN A STATE</a:t>
            </a:r>
            <a:endParaRPr lang="en-US" sz="2400"/>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pivotFmt>
      <c:pivotFmt>
        <c:idx val="48"/>
      </c:pivotFmt>
      <c:pivotFmt>
        <c:idx val="49"/>
      </c:pivotFmt>
      <c:pivotFmt>
        <c:idx val="50"/>
      </c:pivotFmt>
      <c:pivotFmt>
        <c:idx val="51"/>
      </c:pivotFmt>
      <c:pivotFmt>
        <c:idx val="52"/>
      </c:pivotFmt>
      <c:pivotFmt>
        <c:idx val="53"/>
      </c:pivotFmt>
      <c:pivotFmt>
        <c:idx val="54"/>
      </c:pivotFmt>
      <c:pivotFmt>
        <c:idx val="55"/>
      </c:pivotFmt>
      <c:pivotFmt>
        <c:idx val="56"/>
      </c:pivotFmt>
      <c:pivotFmt>
        <c:idx val="57"/>
      </c:pivotFmt>
      <c:pivotFmt>
        <c:idx val="58"/>
      </c:pivotFmt>
      <c:pivotFmt>
        <c:idx val="59"/>
      </c:pivotFmt>
      <c:pivotFmt>
        <c:idx val="60"/>
      </c:pivotFmt>
      <c:pivotFmt>
        <c:idx val="61"/>
      </c:pivotFmt>
      <c:pivotFmt>
        <c:idx val="62"/>
      </c:pivotFmt>
      <c:pivotFmt>
        <c:idx val="63"/>
      </c:pivotFmt>
      <c:pivotFmt>
        <c:idx val="64"/>
      </c:pivotFmt>
      <c:pivotFmt>
        <c:idx val="65"/>
      </c:pivotFmt>
      <c:pivotFmt>
        <c:idx val="66"/>
      </c:pivotFmt>
      <c:pivotFmt>
        <c:idx val="67"/>
      </c:pivotFmt>
      <c:pivotFmt>
        <c:idx val="68"/>
      </c:pivotFmt>
      <c:pivotFmt>
        <c:idx val="69"/>
      </c:pivotFmt>
      <c:pivotFmt>
        <c:idx val="70"/>
      </c:pivotFmt>
      <c:pivotFmt>
        <c:idx val="71"/>
      </c:pivotFmt>
      <c:pivotFmt>
        <c:idx val="72"/>
      </c:pivotFmt>
      <c:pivotFmt>
        <c:idx val="73"/>
      </c:pivotFmt>
      <c:pivotFmt>
        <c:idx val="74"/>
      </c:pivotFmt>
      <c:pivotFmt>
        <c:idx val="75"/>
      </c:pivotFmt>
      <c:pivotFmt>
        <c:idx val="76"/>
      </c:pivotFmt>
      <c:pivotFmt>
        <c:idx val="77"/>
      </c:pivotFmt>
      <c:pivotFmt>
        <c:idx val="78"/>
      </c:pivotFmt>
      <c:pivotFmt>
        <c:idx val="79"/>
      </c:pivotFmt>
      <c:pivotFmt>
        <c:idx val="80"/>
      </c:pivotFmt>
      <c:pivotFmt>
        <c:idx val="81"/>
      </c:pivotFmt>
      <c:pivotFmt>
        <c:idx val="82"/>
      </c:pivotFmt>
      <c:pivotFmt>
        <c:idx val="83"/>
      </c:pivotFmt>
      <c:pivotFmt>
        <c:idx val="84"/>
      </c:pivotFmt>
      <c:pivotFmt>
        <c:idx val="85"/>
      </c:pivotFmt>
      <c:pivotFmt>
        <c:idx val="86"/>
      </c:pivotFmt>
      <c:pivotFmt>
        <c:idx val="87"/>
      </c:pivotFmt>
      <c:pivotFmt>
        <c:idx val="88"/>
      </c:pivotFmt>
      <c:pivotFmt>
        <c:idx val="89"/>
      </c:pivotFmt>
      <c:pivotFmt>
        <c:idx val="90"/>
      </c:pivotFmt>
      <c:pivotFmt>
        <c:idx val="91"/>
        <c:dLbl>
          <c:idx val="0"/>
          <c:showLegendKey val="0"/>
          <c:showVal val="0"/>
          <c:showCatName val="0"/>
          <c:showSerName val="0"/>
          <c:showPercent val="0"/>
          <c:showBubbleSize val="0"/>
          <c:extLst>
            <c:ext xmlns:c15="http://schemas.microsoft.com/office/drawing/2012/chart" uri="{CE6537A1-D6FC-4f65-9D91-7224C49458BB}"/>
          </c:extLst>
        </c:dLbl>
      </c:pivotFmt>
      <c:pivotFmt>
        <c:idx val="92"/>
      </c:pivotFmt>
      <c:pivotFmt>
        <c:idx val="93"/>
      </c:pivotFmt>
      <c:pivotFmt>
        <c:idx val="94"/>
      </c:pivotFmt>
      <c:pivotFmt>
        <c:idx val="95"/>
      </c:pivotFmt>
      <c:pivotFmt>
        <c:idx val="96"/>
      </c:pivotFmt>
      <c:pivotFmt>
        <c:idx val="97"/>
      </c:pivotFmt>
      <c:pivotFmt>
        <c:idx val="98"/>
      </c:pivotFmt>
      <c:pivotFmt>
        <c:idx val="99"/>
      </c:pivotFmt>
      <c:pivotFmt>
        <c:idx val="100"/>
      </c:pivotFmt>
      <c:pivotFmt>
        <c:idx val="101"/>
      </c:pivotFmt>
      <c:pivotFmt>
        <c:idx val="102"/>
      </c:pivotFmt>
      <c:pivotFmt>
        <c:idx val="103"/>
      </c:pivotFmt>
      <c:pivotFmt>
        <c:idx val="104"/>
      </c:pivotFmt>
      <c:pivotFmt>
        <c:idx val="105"/>
      </c:pivotFmt>
      <c:pivotFmt>
        <c:idx val="106"/>
      </c:pivotFmt>
      <c:pivotFmt>
        <c:idx val="107"/>
      </c:pivotFmt>
      <c:pivotFmt>
        <c:idx val="108"/>
      </c:pivotFmt>
      <c:pivotFmt>
        <c:idx val="109"/>
      </c:pivotFmt>
      <c:pivotFmt>
        <c:idx val="110"/>
      </c:pivotFmt>
      <c:pivotFmt>
        <c:idx val="111"/>
      </c:pivotFmt>
      <c:pivotFmt>
        <c:idx val="112"/>
      </c:pivotFmt>
      <c:pivotFmt>
        <c:idx val="113"/>
      </c:pivotFmt>
      <c:pivotFmt>
        <c:idx val="114"/>
      </c:pivotFmt>
      <c:pivotFmt>
        <c:idx val="115"/>
      </c:pivotFmt>
      <c:pivotFmt>
        <c:idx val="116"/>
      </c:pivotFmt>
      <c:pivotFmt>
        <c:idx val="117"/>
      </c:pivotFmt>
      <c:pivotFmt>
        <c:idx val="118"/>
      </c:pivotFmt>
      <c:pivotFmt>
        <c:idx val="119"/>
      </c:pivotFmt>
      <c:pivotFmt>
        <c:idx val="120"/>
      </c:pivotFmt>
      <c:pivotFmt>
        <c:idx val="121"/>
      </c:pivotFmt>
      <c:pivotFmt>
        <c:idx val="122"/>
      </c:pivotFmt>
      <c:pivotFmt>
        <c:idx val="123"/>
      </c:pivotFmt>
      <c:pivotFmt>
        <c:idx val="124"/>
      </c:pivotFmt>
      <c:pivotFmt>
        <c:idx val="125"/>
      </c:pivotFmt>
      <c:pivotFmt>
        <c:idx val="126"/>
      </c:pivotFmt>
      <c:pivotFmt>
        <c:idx val="127"/>
      </c:pivotFmt>
      <c:pivotFmt>
        <c:idx val="128"/>
      </c:pivotFmt>
      <c:pivotFmt>
        <c:idx val="129"/>
      </c:pivotFmt>
      <c:pivotFmt>
        <c:idx val="130"/>
      </c:pivotFmt>
      <c:pivotFmt>
        <c:idx val="131"/>
      </c:pivotFmt>
      <c:pivotFmt>
        <c:idx val="132"/>
      </c:pivotFmt>
      <c:pivotFmt>
        <c:idx val="133"/>
      </c:pivotFmt>
      <c:pivotFmt>
        <c:idx val="134"/>
      </c:pivotFmt>
      <c:pivotFmt>
        <c:idx val="135"/>
      </c:pivotFmt>
      <c:pivotFmt>
        <c:idx val="136"/>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7"/>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38"/>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39"/>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40"/>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41"/>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42"/>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43"/>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44"/>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45"/>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46"/>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47"/>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48"/>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49"/>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50"/>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51"/>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52"/>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53"/>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54"/>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55"/>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56"/>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57"/>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58"/>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59"/>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60"/>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61"/>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62"/>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63"/>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64"/>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65"/>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66"/>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67"/>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68"/>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69"/>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70"/>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71"/>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72"/>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73"/>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74"/>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75"/>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76"/>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77"/>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78"/>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79"/>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
        <c:idx val="180"/>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4273313222682751E-2"/>
          <c:y val="0.20355827401420729"/>
          <c:w val="0.83297092973181841"/>
          <c:h val="0.79511399381677628"/>
        </c:manualLayout>
      </c:layout>
      <c:pie3DChart>
        <c:varyColors val="1"/>
        <c:ser>
          <c:idx val="0"/>
          <c:order val="0"/>
          <c:tx>
            <c:strRef>
              <c:f>job_state_by!$B$3</c:f>
              <c:strCache>
                <c:ptCount val="1"/>
                <c:pt idx="0">
                  <c:v>Total</c:v>
                </c:pt>
              </c:strCache>
            </c:strRef>
          </c:tx>
          <c:dPt>
            <c:idx val="0"/>
            <c:bubble3D val="0"/>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01-90AD-44F0-8282-9E2BFC26569C}"/>
              </c:ext>
            </c:extLst>
          </c:dPt>
          <c:dPt>
            <c:idx val="1"/>
            <c:bubble3D val="0"/>
            <c:spPr>
              <a:gradFill rotWithShape="1">
                <a:gsLst>
                  <a:gs pos="0">
                    <a:schemeClr val="accent4">
                      <a:tint val="100000"/>
                      <a:shade val="85000"/>
                      <a:satMod val="100000"/>
                      <a:lumMod val="100000"/>
                    </a:schemeClr>
                  </a:gs>
                  <a:gs pos="100000">
                    <a:schemeClr val="accent4">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03-90AD-44F0-8282-9E2BFC26569C}"/>
              </c:ext>
            </c:extLst>
          </c:dPt>
          <c:dPt>
            <c:idx val="2"/>
            <c:bubble3D val="0"/>
            <c:spPr>
              <a:gradFill rotWithShape="1">
                <a:gsLst>
                  <a:gs pos="0">
                    <a:schemeClr val="accent6">
                      <a:tint val="100000"/>
                      <a:shade val="85000"/>
                      <a:satMod val="100000"/>
                      <a:lumMod val="100000"/>
                    </a:schemeClr>
                  </a:gs>
                  <a:gs pos="100000">
                    <a:schemeClr val="accent6">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05-90AD-44F0-8282-9E2BFC26569C}"/>
              </c:ext>
            </c:extLst>
          </c:dPt>
          <c:dPt>
            <c:idx val="3"/>
            <c:bubble3D val="0"/>
            <c:spPr>
              <a:gradFill rotWithShape="1">
                <a:gsLst>
                  <a:gs pos="0">
                    <a:schemeClr val="accent2">
                      <a:lumMod val="60000"/>
                      <a:tint val="100000"/>
                      <a:shade val="85000"/>
                      <a:satMod val="100000"/>
                      <a:lumMod val="100000"/>
                    </a:schemeClr>
                  </a:gs>
                  <a:gs pos="100000">
                    <a:schemeClr val="accent2">
                      <a:lumMod val="6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07-90AD-44F0-8282-9E2BFC26569C}"/>
              </c:ext>
            </c:extLst>
          </c:dPt>
          <c:dPt>
            <c:idx val="4"/>
            <c:bubble3D val="0"/>
            <c:spPr>
              <a:gradFill rotWithShape="1">
                <a:gsLst>
                  <a:gs pos="0">
                    <a:schemeClr val="accent4">
                      <a:lumMod val="60000"/>
                      <a:tint val="100000"/>
                      <a:shade val="85000"/>
                      <a:satMod val="100000"/>
                      <a:lumMod val="100000"/>
                    </a:schemeClr>
                  </a:gs>
                  <a:gs pos="100000">
                    <a:schemeClr val="accent4">
                      <a:lumMod val="6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09-90AD-44F0-8282-9E2BFC26569C}"/>
              </c:ext>
            </c:extLst>
          </c:dPt>
          <c:dPt>
            <c:idx val="5"/>
            <c:bubble3D val="0"/>
            <c:spPr>
              <a:gradFill rotWithShape="1">
                <a:gsLst>
                  <a:gs pos="0">
                    <a:schemeClr val="accent6">
                      <a:lumMod val="60000"/>
                      <a:tint val="100000"/>
                      <a:shade val="85000"/>
                      <a:satMod val="100000"/>
                      <a:lumMod val="100000"/>
                    </a:schemeClr>
                  </a:gs>
                  <a:gs pos="100000">
                    <a:schemeClr val="accent6">
                      <a:lumMod val="6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0B-90AD-44F0-8282-9E2BFC26569C}"/>
              </c:ext>
            </c:extLst>
          </c:dPt>
          <c:dPt>
            <c:idx val="6"/>
            <c:bubble3D val="0"/>
            <c:spPr>
              <a:gradFill rotWithShape="1">
                <a:gsLst>
                  <a:gs pos="0">
                    <a:schemeClr val="accent2">
                      <a:lumMod val="80000"/>
                      <a:lumOff val="20000"/>
                      <a:tint val="100000"/>
                      <a:shade val="85000"/>
                      <a:satMod val="100000"/>
                      <a:lumMod val="100000"/>
                    </a:schemeClr>
                  </a:gs>
                  <a:gs pos="100000">
                    <a:schemeClr val="accent2">
                      <a:lumMod val="80000"/>
                      <a:lumOff val="2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0D-90AD-44F0-8282-9E2BFC26569C}"/>
              </c:ext>
            </c:extLst>
          </c:dPt>
          <c:dPt>
            <c:idx val="7"/>
            <c:bubble3D val="0"/>
            <c:spPr>
              <a:gradFill rotWithShape="1">
                <a:gsLst>
                  <a:gs pos="0">
                    <a:schemeClr val="accent4">
                      <a:lumMod val="80000"/>
                      <a:lumOff val="20000"/>
                      <a:tint val="100000"/>
                      <a:shade val="85000"/>
                      <a:satMod val="100000"/>
                      <a:lumMod val="100000"/>
                    </a:schemeClr>
                  </a:gs>
                  <a:gs pos="100000">
                    <a:schemeClr val="accent4">
                      <a:lumMod val="80000"/>
                      <a:lumOff val="2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0F-90AD-44F0-8282-9E2BFC26569C}"/>
              </c:ext>
            </c:extLst>
          </c:dPt>
          <c:dPt>
            <c:idx val="8"/>
            <c:bubble3D val="0"/>
            <c:spPr>
              <a:gradFill rotWithShape="1">
                <a:gsLst>
                  <a:gs pos="0">
                    <a:schemeClr val="accent6">
                      <a:lumMod val="80000"/>
                      <a:lumOff val="20000"/>
                      <a:tint val="100000"/>
                      <a:shade val="85000"/>
                      <a:satMod val="100000"/>
                      <a:lumMod val="100000"/>
                    </a:schemeClr>
                  </a:gs>
                  <a:gs pos="100000">
                    <a:schemeClr val="accent6">
                      <a:lumMod val="80000"/>
                      <a:lumOff val="2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11-90AD-44F0-8282-9E2BFC26569C}"/>
              </c:ext>
            </c:extLst>
          </c:dPt>
          <c:dPt>
            <c:idx val="9"/>
            <c:bubble3D val="0"/>
            <c:spPr>
              <a:gradFill rotWithShape="1">
                <a:gsLst>
                  <a:gs pos="0">
                    <a:schemeClr val="accent2">
                      <a:lumMod val="80000"/>
                      <a:tint val="100000"/>
                      <a:shade val="85000"/>
                      <a:satMod val="100000"/>
                      <a:lumMod val="100000"/>
                    </a:schemeClr>
                  </a:gs>
                  <a:gs pos="100000">
                    <a:schemeClr val="accent2">
                      <a:lumMod val="8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13-90AD-44F0-8282-9E2BFC26569C}"/>
              </c:ext>
            </c:extLst>
          </c:dPt>
          <c:dPt>
            <c:idx val="10"/>
            <c:bubble3D val="0"/>
            <c:spPr>
              <a:gradFill rotWithShape="1">
                <a:gsLst>
                  <a:gs pos="0">
                    <a:schemeClr val="accent4">
                      <a:lumMod val="80000"/>
                      <a:tint val="100000"/>
                      <a:shade val="85000"/>
                      <a:satMod val="100000"/>
                      <a:lumMod val="100000"/>
                    </a:schemeClr>
                  </a:gs>
                  <a:gs pos="100000">
                    <a:schemeClr val="accent4">
                      <a:lumMod val="8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15-90AD-44F0-8282-9E2BFC26569C}"/>
              </c:ext>
            </c:extLst>
          </c:dPt>
          <c:dPt>
            <c:idx val="11"/>
            <c:bubble3D val="0"/>
            <c:spPr>
              <a:gradFill rotWithShape="1">
                <a:gsLst>
                  <a:gs pos="0">
                    <a:schemeClr val="accent6">
                      <a:lumMod val="80000"/>
                      <a:tint val="100000"/>
                      <a:shade val="85000"/>
                      <a:satMod val="100000"/>
                      <a:lumMod val="100000"/>
                    </a:schemeClr>
                  </a:gs>
                  <a:gs pos="100000">
                    <a:schemeClr val="accent6">
                      <a:lumMod val="8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17-90AD-44F0-8282-9E2BFC26569C}"/>
              </c:ext>
            </c:extLst>
          </c:dPt>
          <c:dPt>
            <c:idx val="12"/>
            <c:bubble3D val="0"/>
            <c:spPr>
              <a:gradFill rotWithShape="1">
                <a:gsLst>
                  <a:gs pos="0">
                    <a:schemeClr val="accent2">
                      <a:lumMod val="60000"/>
                      <a:lumOff val="40000"/>
                      <a:tint val="100000"/>
                      <a:shade val="85000"/>
                      <a:satMod val="100000"/>
                      <a:lumMod val="100000"/>
                    </a:schemeClr>
                  </a:gs>
                  <a:gs pos="100000">
                    <a:schemeClr val="accent2">
                      <a:lumMod val="60000"/>
                      <a:lumOff val="4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19-90AD-44F0-8282-9E2BFC26569C}"/>
              </c:ext>
            </c:extLst>
          </c:dPt>
          <c:dPt>
            <c:idx val="13"/>
            <c:bubble3D val="0"/>
            <c:spPr>
              <a:gradFill rotWithShape="1">
                <a:gsLst>
                  <a:gs pos="0">
                    <a:schemeClr val="accent4">
                      <a:lumMod val="60000"/>
                      <a:lumOff val="40000"/>
                      <a:tint val="100000"/>
                      <a:shade val="85000"/>
                      <a:satMod val="100000"/>
                      <a:lumMod val="100000"/>
                    </a:schemeClr>
                  </a:gs>
                  <a:gs pos="100000">
                    <a:schemeClr val="accent4">
                      <a:lumMod val="60000"/>
                      <a:lumOff val="4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1B-90AD-44F0-8282-9E2BFC26569C}"/>
              </c:ext>
            </c:extLst>
          </c:dPt>
          <c:dPt>
            <c:idx val="14"/>
            <c:bubble3D val="0"/>
            <c:spPr>
              <a:gradFill rotWithShape="1">
                <a:gsLst>
                  <a:gs pos="0">
                    <a:schemeClr val="accent6">
                      <a:lumMod val="60000"/>
                      <a:lumOff val="40000"/>
                      <a:tint val="100000"/>
                      <a:shade val="85000"/>
                      <a:satMod val="100000"/>
                      <a:lumMod val="100000"/>
                    </a:schemeClr>
                  </a:gs>
                  <a:gs pos="100000">
                    <a:schemeClr val="accent6">
                      <a:lumMod val="60000"/>
                      <a:lumOff val="4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1D-90AD-44F0-8282-9E2BFC26569C}"/>
              </c:ext>
            </c:extLst>
          </c:dPt>
          <c:dPt>
            <c:idx val="15"/>
            <c:bubble3D val="0"/>
            <c:spPr>
              <a:gradFill rotWithShape="1">
                <a:gsLst>
                  <a:gs pos="0">
                    <a:schemeClr val="accent2">
                      <a:lumMod val="50000"/>
                      <a:tint val="100000"/>
                      <a:shade val="85000"/>
                      <a:satMod val="100000"/>
                      <a:lumMod val="100000"/>
                    </a:schemeClr>
                  </a:gs>
                  <a:gs pos="100000">
                    <a:schemeClr val="accent2">
                      <a:lumMod val="5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1F-90AD-44F0-8282-9E2BFC26569C}"/>
              </c:ext>
            </c:extLst>
          </c:dPt>
          <c:dPt>
            <c:idx val="16"/>
            <c:bubble3D val="0"/>
            <c:spPr>
              <a:gradFill rotWithShape="1">
                <a:gsLst>
                  <a:gs pos="0">
                    <a:schemeClr val="accent4">
                      <a:lumMod val="50000"/>
                      <a:tint val="100000"/>
                      <a:shade val="85000"/>
                      <a:satMod val="100000"/>
                      <a:lumMod val="100000"/>
                    </a:schemeClr>
                  </a:gs>
                  <a:gs pos="100000">
                    <a:schemeClr val="accent4">
                      <a:lumMod val="5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21-90AD-44F0-8282-9E2BFC26569C}"/>
              </c:ext>
            </c:extLst>
          </c:dPt>
          <c:dPt>
            <c:idx val="17"/>
            <c:bubble3D val="0"/>
            <c:spPr>
              <a:gradFill rotWithShape="1">
                <a:gsLst>
                  <a:gs pos="0">
                    <a:schemeClr val="accent6">
                      <a:lumMod val="50000"/>
                      <a:tint val="100000"/>
                      <a:shade val="85000"/>
                      <a:satMod val="100000"/>
                      <a:lumMod val="100000"/>
                    </a:schemeClr>
                  </a:gs>
                  <a:gs pos="100000">
                    <a:schemeClr val="accent6">
                      <a:lumMod val="5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23-90AD-44F0-8282-9E2BFC26569C}"/>
              </c:ext>
            </c:extLst>
          </c:dPt>
          <c:dPt>
            <c:idx val="18"/>
            <c:bubble3D val="0"/>
            <c:spPr>
              <a:gradFill rotWithShape="1">
                <a:gsLst>
                  <a:gs pos="0">
                    <a:schemeClr val="accent2">
                      <a:lumMod val="70000"/>
                      <a:lumOff val="30000"/>
                      <a:tint val="100000"/>
                      <a:shade val="85000"/>
                      <a:satMod val="100000"/>
                      <a:lumMod val="100000"/>
                    </a:schemeClr>
                  </a:gs>
                  <a:gs pos="100000">
                    <a:schemeClr val="accent2">
                      <a:lumMod val="70000"/>
                      <a:lumOff val="3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25-90AD-44F0-8282-9E2BFC26569C}"/>
              </c:ext>
            </c:extLst>
          </c:dPt>
          <c:dPt>
            <c:idx val="19"/>
            <c:bubble3D val="0"/>
            <c:spPr>
              <a:gradFill rotWithShape="1">
                <a:gsLst>
                  <a:gs pos="0">
                    <a:schemeClr val="accent4">
                      <a:lumMod val="70000"/>
                      <a:lumOff val="30000"/>
                      <a:tint val="100000"/>
                      <a:shade val="85000"/>
                      <a:satMod val="100000"/>
                      <a:lumMod val="100000"/>
                    </a:schemeClr>
                  </a:gs>
                  <a:gs pos="100000">
                    <a:schemeClr val="accent4">
                      <a:lumMod val="70000"/>
                      <a:lumOff val="3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27-90AD-44F0-8282-9E2BFC26569C}"/>
              </c:ext>
            </c:extLst>
          </c:dPt>
          <c:dPt>
            <c:idx val="20"/>
            <c:bubble3D val="0"/>
            <c:spPr>
              <a:gradFill rotWithShape="1">
                <a:gsLst>
                  <a:gs pos="0">
                    <a:schemeClr val="accent6">
                      <a:lumMod val="70000"/>
                      <a:lumOff val="30000"/>
                      <a:tint val="100000"/>
                      <a:shade val="85000"/>
                      <a:satMod val="100000"/>
                      <a:lumMod val="100000"/>
                    </a:schemeClr>
                  </a:gs>
                  <a:gs pos="100000">
                    <a:schemeClr val="accent6">
                      <a:lumMod val="70000"/>
                      <a:lumOff val="3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29-90AD-44F0-8282-9E2BFC26569C}"/>
              </c:ext>
            </c:extLst>
          </c:dPt>
          <c:dPt>
            <c:idx val="21"/>
            <c:bubble3D val="0"/>
            <c:spPr>
              <a:gradFill rotWithShape="1">
                <a:gsLst>
                  <a:gs pos="0">
                    <a:schemeClr val="accent2">
                      <a:lumMod val="70000"/>
                      <a:tint val="100000"/>
                      <a:shade val="85000"/>
                      <a:satMod val="100000"/>
                      <a:lumMod val="100000"/>
                    </a:schemeClr>
                  </a:gs>
                  <a:gs pos="100000">
                    <a:schemeClr val="accent2">
                      <a:lumMod val="7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2B-90AD-44F0-8282-9E2BFC26569C}"/>
              </c:ext>
            </c:extLst>
          </c:dPt>
          <c:dPt>
            <c:idx val="22"/>
            <c:bubble3D val="0"/>
            <c:spPr>
              <a:gradFill rotWithShape="1">
                <a:gsLst>
                  <a:gs pos="0">
                    <a:schemeClr val="accent4">
                      <a:lumMod val="70000"/>
                      <a:tint val="100000"/>
                      <a:shade val="85000"/>
                      <a:satMod val="100000"/>
                      <a:lumMod val="100000"/>
                    </a:schemeClr>
                  </a:gs>
                  <a:gs pos="100000">
                    <a:schemeClr val="accent4">
                      <a:lumMod val="7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2D-90AD-44F0-8282-9E2BFC26569C}"/>
              </c:ext>
            </c:extLst>
          </c:dPt>
          <c:dPt>
            <c:idx val="23"/>
            <c:bubble3D val="0"/>
            <c:spPr>
              <a:gradFill rotWithShape="1">
                <a:gsLst>
                  <a:gs pos="0">
                    <a:schemeClr val="accent6">
                      <a:lumMod val="70000"/>
                      <a:tint val="100000"/>
                      <a:shade val="85000"/>
                      <a:satMod val="100000"/>
                      <a:lumMod val="100000"/>
                    </a:schemeClr>
                  </a:gs>
                  <a:gs pos="100000">
                    <a:schemeClr val="accent6">
                      <a:lumMod val="7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2F-90AD-44F0-8282-9E2BFC26569C}"/>
              </c:ext>
            </c:extLst>
          </c:dPt>
          <c:dPt>
            <c:idx val="24"/>
            <c:bubble3D val="0"/>
            <c:spPr>
              <a:gradFill rotWithShape="1">
                <a:gsLst>
                  <a:gs pos="0">
                    <a:schemeClr val="accent2">
                      <a:lumMod val="50000"/>
                      <a:lumOff val="50000"/>
                      <a:tint val="100000"/>
                      <a:shade val="85000"/>
                      <a:satMod val="100000"/>
                      <a:lumMod val="100000"/>
                    </a:schemeClr>
                  </a:gs>
                  <a:gs pos="100000">
                    <a:schemeClr val="accent2">
                      <a:lumMod val="50000"/>
                      <a:lumOff val="5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31-90AD-44F0-8282-9E2BFC26569C}"/>
              </c:ext>
            </c:extLst>
          </c:dPt>
          <c:dPt>
            <c:idx val="25"/>
            <c:bubble3D val="0"/>
            <c:spPr>
              <a:gradFill rotWithShape="1">
                <a:gsLst>
                  <a:gs pos="0">
                    <a:schemeClr val="accent4">
                      <a:lumMod val="50000"/>
                      <a:lumOff val="50000"/>
                      <a:tint val="100000"/>
                      <a:shade val="85000"/>
                      <a:satMod val="100000"/>
                      <a:lumMod val="100000"/>
                    </a:schemeClr>
                  </a:gs>
                  <a:gs pos="100000">
                    <a:schemeClr val="accent4">
                      <a:lumMod val="50000"/>
                      <a:lumOff val="5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33-90AD-44F0-8282-9E2BFC26569C}"/>
              </c:ext>
            </c:extLst>
          </c:dPt>
          <c:dPt>
            <c:idx val="26"/>
            <c:bubble3D val="0"/>
            <c:spPr>
              <a:gradFill rotWithShape="1">
                <a:gsLst>
                  <a:gs pos="0">
                    <a:schemeClr val="accent6">
                      <a:lumMod val="50000"/>
                      <a:lumOff val="50000"/>
                      <a:tint val="100000"/>
                      <a:shade val="85000"/>
                      <a:satMod val="100000"/>
                      <a:lumMod val="100000"/>
                    </a:schemeClr>
                  </a:gs>
                  <a:gs pos="100000">
                    <a:schemeClr val="accent6">
                      <a:lumMod val="50000"/>
                      <a:lumOff val="5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35-90AD-44F0-8282-9E2BFC26569C}"/>
              </c:ext>
            </c:extLst>
          </c:dPt>
          <c:dPt>
            <c:idx val="27"/>
            <c:bubble3D val="0"/>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37-90AD-44F0-8282-9E2BFC26569C}"/>
              </c:ext>
            </c:extLst>
          </c:dPt>
          <c:dPt>
            <c:idx val="28"/>
            <c:bubble3D val="0"/>
            <c:spPr>
              <a:gradFill rotWithShape="1">
                <a:gsLst>
                  <a:gs pos="0">
                    <a:schemeClr val="accent4">
                      <a:tint val="100000"/>
                      <a:shade val="85000"/>
                      <a:satMod val="100000"/>
                      <a:lumMod val="100000"/>
                    </a:schemeClr>
                  </a:gs>
                  <a:gs pos="100000">
                    <a:schemeClr val="accent4">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39-90AD-44F0-8282-9E2BFC26569C}"/>
              </c:ext>
            </c:extLst>
          </c:dPt>
          <c:dPt>
            <c:idx val="29"/>
            <c:bubble3D val="0"/>
            <c:spPr>
              <a:gradFill rotWithShape="1">
                <a:gsLst>
                  <a:gs pos="0">
                    <a:schemeClr val="accent6">
                      <a:tint val="100000"/>
                      <a:shade val="85000"/>
                      <a:satMod val="100000"/>
                      <a:lumMod val="100000"/>
                    </a:schemeClr>
                  </a:gs>
                  <a:gs pos="100000">
                    <a:schemeClr val="accent6">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3B-90AD-44F0-8282-9E2BFC26569C}"/>
              </c:ext>
            </c:extLst>
          </c:dPt>
          <c:dPt>
            <c:idx val="30"/>
            <c:bubble3D val="0"/>
            <c:spPr>
              <a:gradFill rotWithShape="1">
                <a:gsLst>
                  <a:gs pos="0">
                    <a:schemeClr val="accent2">
                      <a:lumMod val="60000"/>
                      <a:tint val="100000"/>
                      <a:shade val="85000"/>
                      <a:satMod val="100000"/>
                      <a:lumMod val="100000"/>
                    </a:schemeClr>
                  </a:gs>
                  <a:gs pos="100000">
                    <a:schemeClr val="accent2">
                      <a:lumMod val="6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3D-90AD-44F0-8282-9E2BFC26569C}"/>
              </c:ext>
            </c:extLst>
          </c:dPt>
          <c:dPt>
            <c:idx val="31"/>
            <c:bubble3D val="0"/>
            <c:spPr>
              <a:gradFill rotWithShape="1">
                <a:gsLst>
                  <a:gs pos="0">
                    <a:schemeClr val="accent4">
                      <a:lumMod val="60000"/>
                      <a:tint val="100000"/>
                      <a:shade val="85000"/>
                      <a:satMod val="100000"/>
                      <a:lumMod val="100000"/>
                    </a:schemeClr>
                  </a:gs>
                  <a:gs pos="100000">
                    <a:schemeClr val="accent4">
                      <a:lumMod val="6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3F-90AD-44F0-8282-9E2BFC26569C}"/>
              </c:ext>
            </c:extLst>
          </c:dPt>
          <c:dPt>
            <c:idx val="32"/>
            <c:bubble3D val="0"/>
            <c:spPr>
              <a:gradFill rotWithShape="1">
                <a:gsLst>
                  <a:gs pos="0">
                    <a:schemeClr val="accent6">
                      <a:lumMod val="60000"/>
                      <a:tint val="100000"/>
                      <a:shade val="85000"/>
                      <a:satMod val="100000"/>
                      <a:lumMod val="100000"/>
                    </a:schemeClr>
                  </a:gs>
                  <a:gs pos="100000">
                    <a:schemeClr val="accent6">
                      <a:lumMod val="6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41-90AD-44F0-8282-9E2BFC26569C}"/>
              </c:ext>
            </c:extLst>
          </c:dPt>
          <c:dPt>
            <c:idx val="33"/>
            <c:bubble3D val="0"/>
            <c:spPr>
              <a:gradFill rotWithShape="1">
                <a:gsLst>
                  <a:gs pos="0">
                    <a:schemeClr val="accent2">
                      <a:lumMod val="80000"/>
                      <a:lumOff val="20000"/>
                      <a:tint val="100000"/>
                      <a:shade val="85000"/>
                      <a:satMod val="100000"/>
                      <a:lumMod val="100000"/>
                    </a:schemeClr>
                  </a:gs>
                  <a:gs pos="100000">
                    <a:schemeClr val="accent2">
                      <a:lumMod val="80000"/>
                      <a:lumOff val="2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43-90AD-44F0-8282-9E2BFC26569C}"/>
              </c:ext>
            </c:extLst>
          </c:dPt>
          <c:dPt>
            <c:idx val="34"/>
            <c:bubble3D val="0"/>
            <c:spPr>
              <a:gradFill rotWithShape="1">
                <a:gsLst>
                  <a:gs pos="0">
                    <a:schemeClr val="accent4">
                      <a:lumMod val="80000"/>
                      <a:lumOff val="20000"/>
                      <a:tint val="100000"/>
                      <a:shade val="85000"/>
                      <a:satMod val="100000"/>
                      <a:lumMod val="100000"/>
                    </a:schemeClr>
                  </a:gs>
                  <a:gs pos="100000">
                    <a:schemeClr val="accent4">
                      <a:lumMod val="80000"/>
                      <a:lumOff val="2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45-90AD-44F0-8282-9E2BFC26569C}"/>
              </c:ext>
            </c:extLst>
          </c:dPt>
          <c:dPt>
            <c:idx val="35"/>
            <c:bubble3D val="0"/>
            <c:spPr>
              <a:gradFill rotWithShape="1">
                <a:gsLst>
                  <a:gs pos="0">
                    <a:schemeClr val="accent6">
                      <a:lumMod val="80000"/>
                      <a:lumOff val="20000"/>
                      <a:tint val="100000"/>
                      <a:shade val="85000"/>
                      <a:satMod val="100000"/>
                      <a:lumMod val="100000"/>
                    </a:schemeClr>
                  </a:gs>
                  <a:gs pos="100000">
                    <a:schemeClr val="accent6">
                      <a:lumMod val="80000"/>
                      <a:lumOff val="2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47-90AD-44F0-8282-9E2BFC26569C}"/>
              </c:ext>
            </c:extLst>
          </c:dPt>
          <c:dPt>
            <c:idx val="36"/>
            <c:bubble3D val="0"/>
            <c:spPr>
              <a:gradFill rotWithShape="1">
                <a:gsLst>
                  <a:gs pos="0">
                    <a:schemeClr val="accent2">
                      <a:lumMod val="80000"/>
                      <a:tint val="100000"/>
                      <a:shade val="85000"/>
                      <a:satMod val="100000"/>
                      <a:lumMod val="100000"/>
                    </a:schemeClr>
                  </a:gs>
                  <a:gs pos="100000">
                    <a:schemeClr val="accent2">
                      <a:lumMod val="8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49-90AD-44F0-8282-9E2BFC26569C}"/>
              </c:ext>
            </c:extLst>
          </c:dPt>
          <c:dPt>
            <c:idx val="37"/>
            <c:bubble3D val="0"/>
            <c:spPr>
              <a:gradFill rotWithShape="1">
                <a:gsLst>
                  <a:gs pos="0">
                    <a:schemeClr val="accent4">
                      <a:lumMod val="80000"/>
                      <a:tint val="100000"/>
                      <a:shade val="85000"/>
                      <a:satMod val="100000"/>
                      <a:lumMod val="100000"/>
                    </a:schemeClr>
                  </a:gs>
                  <a:gs pos="100000">
                    <a:schemeClr val="accent4">
                      <a:lumMod val="8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4B-90AD-44F0-8282-9E2BFC26569C}"/>
              </c:ext>
            </c:extLst>
          </c:dPt>
          <c:dPt>
            <c:idx val="38"/>
            <c:bubble3D val="0"/>
            <c:spPr>
              <a:gradFill rotWithShape="1">
                <a:gsLst>
                  <a:gs pos="0">
                    <a:schemeClr val="accent6">
                      <a:lumMod val="80000"/>
                      <a:tint val="100000"/>
                      <a:shade val="85000"/>
                      <a:satMod val="100000"/>
                      <a:lumMod val="100000"/>
                    </a:schemeClr>
                  </a:gs>
                  <a:gs pos="100000">
                    <a:schemeClr val="accent6">
                      <a:lumMod val="8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4D-90AD-44F0-8282-9E2BFC26569C}"/>
              </c:ext>
            </c:extLst>
          </c:dPt>
          <c:dPt>
            <c:idx val="39"/>
            <c:bubble3D val="0"/>
            <c:spPr>
              <a:gradFill rotWithShape="1">
                <a:gsLst>
                  <a:gs pos="0">
                    <a:schemeClr val="accent2">
                      <a:lumMod val="60000"/>
                      <a:lumOff val="40000"/>
                      <a:tint val="100000"/>
                      <a:shade val="85000"/>
                      <a:satMod val="100000"/>
                      <a:lumMod val="100000"/>
                    </a:schemeClr>
                  </a:gs>
                  <a:gs pos="100000">
                    <a:schemeClr val="accent2">
                      <a:lumMod val="60000"/>
                      <a:lumOff val="4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4F-90AD-44F0-8282-9E2BFC26569C}"/>
              </c:ext>
            </c:extLst>
          </c:dPt>
          <c:dPt>
            <c:idx val="40"/>
            <c:bubble3D val="0"/>
            <c:spPr>
              <a:gradFill rotWithShape="1">
                <a:gsLst>
                  <a:gs pos="0">
                    <a:schemeClr val="accent4">
                      <a:lumMod val="60000"/>
                      <a:lumOff val="40000"/>
                      <a:tint val="100000"/>
                      <a:shade val="85000"/>
                      <a:satMod val="100000"/>
                      <a:lumMod val="100000"/>
                    </a:schemeClr>
                  </a:gs>
                  <a:gs pos="100000">
                    <a:schemeClr val="accent4">
                      <a:lumMod val="60000"/>
                      <a:lumOff val="4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51-90AD-44F0-8282-9E2BFC26569C}"/>
              </c:ext>
            </c:extLst>
          </c:dPt>
          <c:dPt>
            <c:idx val="41"/>
            <c:bubble3D val="0"/>
            <c:spPr>
              <a:gradFill rotWithShape="1">
                <a:gsLst>
                  <a:gs pos="0">
                    <a:schemeClr val="accent6">
                      <a:lumMod val="60000"/>
                      <a:lumOff val="40000"/>
                      <a:tint val="100000"/>
                      <a:shade val="85000"/>
                      <a:satMod val="100000"/>
                      <a:lumMod val="100000"/>
                    </a:schemeClr>
                  </a:gs>
                  <a:gs pos="100000">
                    <a:schemeClr val="accent6">
                      <a:lumMod val="60000"/>
                      <a:lumOff val="4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53-90AD-44F0-8282-9E2BFC26569C}"/>
              </c:ext>
            </c:extLst>
          </c:dPt>
          <c:dPt>
            <c:idx val="42"/>
            <c:bubble3D val="0"/>
            <c:spPr>
              <a:gradFill rotWithShape="1">
                <a:gsLst>
                  <a:gs pos="0">
                    <a:schemeClr val="accent2">
                      <a:lumMod val="50000"/>
                      <a:tint val="100000"/>
                      <a:shade val="85000"/>
                      <a:satMod val="100000"/>
                      <a:lumMod val="100000"/>
                    </a:schemeClr>
                  </a:gs>
                  <a:gs pos="100000">
                    <a:schemeClr val="accent2">
                      <a:lumMod val="5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55-90AD-44F0-8282-9E2BFC26569C}"/>
              </c:ext>
            </c:extLst>
          </c:dPt>
          <c:dPt>
            <c:idx val="43"/>
            <c:bubble3D val="0"/>
            <c:spPr>
              <a:gradFill rotWithShape="1">
                <a:gsLst>
                  <a:gs pos="0">
                    <a:schemeClr val="accent4">
                      <a:lumMod val="50000"/>
                      <a:tint val="100000"/>
                      <a:shade val="85000"/>
                      <a:satMod val="100000"/>
                      <a:lumMod val="100000"/>
                    </a:schemeClr>
                  </a:gs>
                  <a:gs pos="100000">
                    <a:schemeClr val="accent4">
                      <a:lumMod val="5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prstMaterial="flat">
                <a:bevelT w="38100" h="44450" prst="angle"/>
                <a:contourClr>
                  <a:scrgbClr r="0" g="0" b="0">
                    <a:shade val="35000"/>
                    <a:satMod val="160000"/>
                  </a:scrgbClr>
                </a:contourClr>
              </a:sp3d>
            </c:spPr>
            <c:extLst>
              <c:ext xmlns:c16="http://schemas.microsoft.com/office/drawing/2014/chart" uri="{C3380CC4-5D6E-409C-BE32-E72D297353CC}">
                <c16:uniqueId val="{00000057-90AD-44F0-8282-9E2BFC26569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job_state_by!$A$4:$A$48</c:f>
              <c:strCache>
                <c:ptCount val="44"/>
                <c:pt idx="0">
                  <c:v>AL</c:v>
                </c:pt>
                <c:pt idx="1">
                  <c:v>AZ</c:v>
                </c:pt>
                <c:pt idx="2">
                  <c:v>CA</c:v>
                </c:pt>
                <c:pt idx="3">
                  <c:v>California</c:v>
                </c:pt>
                <c:pt idx="4">
                  <c:v>CO</c:v>
                </c:pt>
                <c:pt idx="5">
                  <c:v>CT</c:v>
                </c:pt>
                <c:pt idx="6">
                  <c:v>DC</c:v>
                </c:pt>
                <c:pt idx="7">
                  <c:v>DE</c:v>
                </c:pt>
                <c:pt idx="8">
                  <c:v>FL</c:v>
                </c:pt>
                <c:pt idx="9">
                  <c:v>GA</c:v>
                </c:pt>
                <c:pt idx="10">
                  <c:v>IA</c:v>
                </c:pt>
                <c:pt idx="11">
                  <c:v>IL</c:v>
                </c:pt>
                <c:pt idx="12">
                  <c:v>IN</c:v>
                </c:pt>
                <c:pt idx="13">
                  <c:v>KS</c:v>
                </c:pt>
                <c:pt idx="14">
                  <c:v>LA</c:v>
                </c:pt>
                <c:pt idx="15">
                  <c:v>MA</c:v>
                </c:pt>
                <c:pt idx="16">
                  <c:v>MD</c:v>
                </c:pt>
                <c:pt idx="17">
                  <c:v>MI</c:v>
                </c:pt>
                <c:pt idx="18">
                  <c:v>MN</c:v>
                </c:pt>
                <c:pt idx="19">
                  <c:v>MO</c:v>
                </c:pt>
                <c:pt idx="20">
                  <c:v>MS</c:v>
                </c:pt>
                <c:pt idx="21">
                  <c:v>NC</c:v>
                </c:pt>
                <c:pt idx="22">
                  <c:v>NE</c:v>
                </c:pt>
                <c:pt idx="23">
                  <c:v>New Jersey</c:v>
                </c:pt>
                <c:pt idx="24">
                  <c:v>NH</c:v>
                </c:pt>
                <c:pt idx="25">
                  <c:v>NJ</c:v>
                </c:pt>
                <c:pt idx="26">
                  <c:v>NY</c:v>
                </c:pt>
                <c:pt idx="27">
                  <c:v>OH</c:v>
                </c:pt>
                <c:pt idx="28">
                  <c:v>OK</c:v>
                </c:pt>
                <c:pt idx="29">
                  <c:v>OR</c:v>
                </c:pt>
                <c:pt idx="30">
                  <c:v>PA</c:v>
                </c:pt>
                <c:pt idx="31">
                  <c:v>Remote</c:v>
                </c:pt>
                <c:pt idx="32">
                  <c:v>RI</c:v>
                </c:pt>
                <c:pt idx="33">
                  <c:v>SC</c:v>
                </c:pt>
                <c:pt idx="34">
                  <c:v>Texas</c:v>
                </c:pt>
                <c:pt idx="35">
                  <c:v>TN</c:v>
                </c:pt>
                <c:pt idx="36">
                  <c:v>TX</c:v>
                </c:pt>
                <c:pt idx="37">
                  <c:v>United States</c:v>
                </c:pt>
                <c:pt idx="38">
                  <c:v>UT</c:v>
                </c:pt>
                <c:pt idx="39">
                  <c:v>Utah</c:v>
                </c:pt>
                <c:pt idx="40">
                  <c:v>VA</c:v>
                </c:pt>
                <c:pt idx="41">
                  <c:v>WA</c:v>
                </c:pt>
                <c:pt idx="42">
                  <c:v>WI</c:v>
                </c:pt>
                <c:pt idx="43">
                  <c:v>WV</c:v>
                </c:pt>
              </c:strCache>
            </c:strRef>
          </c:cat>
          <c:val>
            <c:numRef>
              <c:f>job_state_by!$B$4:$B$48</c:f>
              <c:numCache>
                <c:formatCode>General</c:formatCode>
                <c:ptCount val="44"/>
                <c:pt idx="0">
                  <c:v>4</c:v>
                </c:pt>
                <c:pt idx="1">
                  <c:v>4</c:v>
                </c:pt>
                <c:pt idx="2">
                  <c:v>165</c:v>
                </c:pt>
                <c:pt idx="3">
                  <c:v>1</c:v>
                </c:pt>
                <c:pt idx="4">
                  <c:v>10</c:v>
                </c:pt>
                <c:pt idx="5">
                  <c:v>4</c:v>
                </c:pt>
                <c:pt idx="6">
                  <c:v>26</c:v>
                </c:pt>
                <c:pt idx="7">
                  <c:v>1</c:v>
                </c:pt>
                <c:pt idx="8">
                  <c:v>8</c:v>
                </c:pt>
                <c:pt idx="9">
                  <c:v>9</c:v>
                </c:pt>
                <c:pt idx="10">
                  <c:v>3</c:v>
                </c:pt>
                <c:pt idx="11">
                  <c:v>30</c:v>
                </c:pt>
                <c:pt idx="12">
                  <c:v>5</c:v>
                </c:pt>
                <c:pt idx="13">
                  <c:v>1</c:v>
                </c:pt>
                <c:pt idx="14">
                  <c:v>1</c:v>
                </c:pt>
                <c:pt idx="15">
                  <c:v>62</c:v>
                </c:pt>
                <c:pt idx="16">
                  <c:v>40</c:v>
                </c:pt>
                <c:pt idx="17">
                  <c:v>5</c:v>
                </c:pt>
                <c:pt idx="18">
                  <c:v>4</c:v>
                </c:pt>
                <c:pt idx="19">
                  <c:v>12</c:v>
                </c:pt>
                <c:pt idx="20">
                  <c:v>1</c:v>
                </c:pt>
                <c:pt idx="21">
                  <c:v>9</c:v>
                </c:pt>
                <c:pt idx="22">
                  <c:v>3</c:v>
                </c:pt>
                <c:pt idx="23">
                  <c:v>2</c:v>
                </c:pt>
                <c:pt idx="24">
                  <c:v>2</c:v>
                </c:pt>
                <c:pt idx="25">
                  <c:v>10</c:v>
                </c:pt>
                <c:pt idx="26">
                  <c:v>52</c:v>
                </c:pt>
                <c:pt idx="27">
                  <c:v>14</c:v>
                </c:pt>
                <c:pt idx="28">
                  <c:v>6</c:v>
                </c:pt>
                <c:pt idx="29">
                  <c:v>2</c:v>
                </c:pt>
                <c:pt idx="30">
                  <c:v>12</c:v>
                </c:pt>
                <c:pt idx="31">
                  <c:v>6</c:v>
                </c:pt>
                <c:pt idx="32">
                  <c:v>2</c:v>
                </c:pt>
                <c:pt idx="33">
                  <c:v>2</c:v>
                </c:pt>
                <c:pt idx="34">
                  <c:v>1</c:v>
                </c:pt>
                <c:pt idx="35">
                  <c:v>8</c:v>
                </c:pt>
                <c:pt idx="36">
                  <c:v>17</c:v>
                </c:pt>
                <c:pt idx="37">
                  <c:v>11</c:v>
                </c:pt>
                <c:pt idx="38">
                  <c:v>3</c:v>
                </c:pt>
                <c:pt idx="39">
                  <c:v>2</c:v>
                </c:pt>
                <c:pt idx="40">
                  <c:v>89</c:v>
                </c:pt>
                <c:pt idx="41">
                  <c:v>16</c:v>
                </c:pt>
                <c:pt idx="42">
                  <c:v>6</c:v>
                </c:pt>
                <c:pt idx="43">
                  <c:v>1</c:v>
                </c:pt>
              </c:numCache>
            </c:numRef>
          </c:val>
          <c:extLst>
            <c:ext xmlns:c16="http://schemas.microsoft.com/office/drawing/2014/chart" uri="{C3380CC4-5D6E-409C-BE32-E72D297353CC}">
              <c16:uniqueId val="{00000058-90AD-44F0-8282-9E2BFC26569C}"/>
            </c:ext>
          </c:extLst>
        </c:ser>
        <c:dLbls>
          <c:dLblPos val="bestFit"/>
          <c:showLegendKey val="0"/>
          <c:showVal val="1"/>
          <c:showCatName val="0"/>
          <c:showSerName val="0"/>
          <c:showPercent val="0"/>
          <c:showBubbleSize val="0"/>
          <c:showLeaderLines val="1"/>
        </c:dLbls>
      </c:pie3DChart>
      <c:spPr>
        <a:noFill/>
        <a:ln>
          <a:noFill/>
        </a:ln>
        <a:effectLst/>
      </c:spPr>
    </c:plotArea>
    <c:legend>
      <c:legendPos val="r"/>
      <c:layout>
        <c:manualLayout>
          <c:xMode val="edge"/>
          <c:yMode val="edge"/>
          <c:x val="0.81306732227307554"/>
          <c:y val="0.22536335669241284"/>
          <c:w val="0.17212269299060093"/>
          <c:h val="0.7373931525956209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4">
  <a:schemeClr val="accent1"/>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6">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6">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46">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346">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45">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5.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2</xdr:col>
      <xdr:colOff>622526</xdr:colOff>
      <xdr:row>1</xdr:row>
      <xdr:rowOff>135392</xdr:rowOff>
    </xdr:from>
    <xdr:to>
      <xdr:col>9</xdr:col>
      <xdr:colOff>180293</xdr:colOff>
      <xdr:row>16</xdr:row>
      <xdr:rowOff>123145</xdr:rowOff>
    </xdr:to>
    <xdr:graphicFrame macro="">
      <xdr:nvGraphicFramePr>
        <xdr:cNvPr id="4" name="Chart 3">
          <a:extLst>
            <a:ext uri="{FF2B5EF4-FFF2-40B4-BE49-F238E27FC236}">
              <a16:creationId xmlns:a16="http://schemas.microsoft.com/office/drawing/2014/main" id="{2C415EFE-65AE-9A5C-1F19-91FB6D65A0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884464</xdr:colOff>
      <xdr:row>0</xdr:row>
      <xdr:rowOff>6</xdr:rowOff>
    </xdr:from>
    <xdr:to>
      <xdr:col>2</xdr:col>
      <xdr:colOff>5456464</xdr:colOff>
      <xdr:row>14</xdr:row>
      <xdr:rowOff>152406</xdr:rowOff>
    </xdr:to>
    <xdr:graphicFrame macro="">
      <xdr:nvGraphicFramePr>
        <xdr:cNvPr id="2" name="Chart 1">
          <a:extLst>
            <a:ext uri="{FF2B5EF4-FFF2-40B4-BE49-F238E27FC236}">
              <a16:creationId xmlns:a16="http://schemas.microsoft.com/office/drawing/2014/main" id="{96BC5DA4-B419-4443-BBBB-E0CCC79806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465364</xdr:colOff>
      <xdr:row>0</xdr:row>
      <xdr:rowOff>103421</xdr:rowOff>
    </xdr:from>
    <xdr:to>
      <xdr:col>11</xdr:col>
      <xdr:colOff>465364</xdr:colOff>
      <xdr:row>15</xdr:row>
      <xdr:rowOff>70764</xdr:rowOff>
    </xdr:to>
    <xdr:graphicFrame macro="">
      <xdr:nvGraphicFramePr>
        <xdr:cNvPr id="2" name="Chart 1">
          <a:extLst>
            <a:ext uri="{FF2B5EF4-FFF2-40B4-BE49-F238E27FC236}">
              <a16:creationId xmlns:a16="http://schemas.microsoft.com/office/drawing/2014/main" id="{F3452D33-DC9B-E93F-3E90-ACF3A2932B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410935</xdr:colOff>
      <xdr:row>2</xdr:row>
      <xdr:rowOff>114306</xdr:rowOff>
    </xdr:from>
    <xdr:to>
      <xdr:col>3</xdr:col>
      <xdr:colOff>1518557</xdr:colOff>
      <xdr:row>17</xdr:row>
      <xdr:rowOff>81649</xdr:rowOff>
    </xdr:to>
    <xdr:graphicFrame macro="">
      <xdr:nvGraphicFramePr>
        <xdr:cNvPr id="5" name="Chart 4">
          <a:extLst>
            <a:ext uri="{FF2B5EF4-FFF2-40B4-BE49-F238E27FC236}">
              <a16:creationId xmlns:a16="http://schemas.microsoft.com/office/drawing/2014/main" id="{BBB6304F-D603-EBFD-D133-6E1E42C8FA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179614</xdr:colOff>
      <xdr:row>0</xdr:row>
      <xdr:rowOff>6</xdr:rowOff>
    </xdr:from>
    <xdr:to>
      <xdr:col>9</xdr:col>
      <xdr:colOff>157842</xdr:colOff>
      <xdr:row>14</xdr:row>
      <xdr:rowOff>152406</xdr:rowOff>
    </xdr:to>
    <xdr:graphicFrame macro="">
      <xdr:nvGraphicFramePr>
        <xdr:cNvPr id="3" name="Chart 2">
          <a:extLst>
            <a:ext uri="{FF2B5EF4-FFF2-40B4-BE49-F238E27FC236}">
              <a16:creationId xmlns:a16="http://schemas.microsoft.com/office/drawing/2014/main" id="{C55A35DE-883C-E0D3-ED00-C314185C93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157842</xdr:colOff>
      <xdr:row>1</xdr:row>
      <xdr:rowOff>130634</xdr:rowOff>
    </xdr:from>
    <xdr:to>
      <xdr:col>10</xdr:col>
      <xdr:colOff>157842</xdr:colOff>
      <xdr:row>16</xdr:row>
      <xdr:rowOff>97977</xdr:rowOff>
    </xdr:to>
    <xdr:graphicFrame macro="">
      <xdr:nvGraphicFramePr>
        <xdr:cNvPr id="3" name="Chart 2">
          <a:extLst>
            <a:ext uri="{FF2B5EF4-FFF2-40B4-BE49-F238E27FC236}">
              <a16:creationId xmlns:a16="http://schemas.microsoft.com/office/drawing/2014/main" id="{2E9ACC06-B3D8-F371-E5FF-1065DEED08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19</xdr:row>
      <xdr:rowOff>0</xdr:rowOff>
    </xdr:from>
    <xdr:to>
      <xdr:col>10</xdr:col>
      <xdr:colOff>120952</xdr:colOff>
      <xdr:row>24</xdr:row>
      <xdr:rowOff>110874</xdr:rowOff>
    </xdr:to>
    <xdr:sp macro="" textlink="">
      <xdr:nvSpPr>
        <xdr:cNvPr id="2" name="Rectangle 1">
          <a:extLst>
            <a:ext uri="{FF2B5EF4-FFF2-40B4-BE49-F238E27FC236}">
              <a16:creationId xmlns:a16="http://schemas.microsoft.com/office/drawing/2014/main" id="{5B0C74B2-B73E-4536-998E-D53404E81DDD}"/>
            </a:ext>
            <a:ext uri="{C183D7F6-B498-43B3-948B-1728B52AA6E4}">
              <adec:decorative xmlns:adec="http://schemas.microsoft.com/office/drawing/2017/decorative" val="1"/>
            </a:ext>
          </a:extLst>
        </xdr:cNvPr>
        <xdr:cNvSpPr/>
      </xdr:nvSpPr>
      <xdr:spPr>
        <a:xfrm>
          <a:off x="4878413" y="3447143"/>
          <a:ext cx="4989285" cy="1018016"/>
        </a:xfrm>
        <a:prstGeom prst="rect">
          <a:avLst/>
        </a:prstGeom>
        <a:solidFill>
          <a:schemeClr val="accent1">
            <a:lumMod val="20000"/>
            <a:lumOff val="80000"/>
          </a:schemeClr>
        </a:solidFill>
        <a:effectLst>
          <a:outerShdw blurRad="50800" dist="38100" dir="16200000" rotWithShape="0">
            <a:prstClr val="black">
              <a:alpha val="40000"/>
            </a:prstClr>
          </a:outerShdw>
        </a:effectLst>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n-IN" sz="2000" b="0" i="1">
              <a:solidFill>
                <a:schemeClr val="dk1"/>
              </a:solidFill>
              <a:effectLst/>
              <a:latin typeface="+mn-lt"/>
              <a:ea typeface="+mn-ea"/>
              <a:cs typeface="+mn-cs"/>
            </a:rPr>
            <a:t>This graph displays the average rating of companies, which can be further filtered based on sector, industry, and type of ownership.</a:t>
          </a:r>
          <a:endParaRPr lang="en-IN" sz="2000" i="1" u="none">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95251</xdr:colOff>
      <xdr:row>2</xdr:row>
      <xdr:rowOff>0</xdr:rowOff>
    </xdr:from>
    <xdr:to>
      <xdr:col>18</xdr:col>
      <xdr:colOff>46654</xdr:colOff>
      <xdr:row>16</xdr:row>
      <xdr:rowOff>90713</xdr:rowOff>
    </xdr:to>
    <xdr:graphicFrame macro="">
      <xdr:nvGraphicFramePr>
        <xdr:cNvPr id="4" name="Chart 3">
          <a:extLst>
            <a:ext uri="{FF2B5EF4-FFF2-40B4-BE49-F238E27FC236}">
              <a16:creationId xmlns:a16="http://schemas.microsoft.com/office/drawing/2014/main" id="{AA897FC6-D7C7-4B44-A68C-253323B83C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544285</xdr:colOff>
      <xdr:row>17</xdr:row>
      <xdr:rowOff>7775</xdr:rowOff>
    </xdr:from>
    <xdr:to>
      <xdr:col>17</xdr:col>
      <xdr:colOff>590939</xdr:colOff>
      <xdr:row>23</xdr:row>
      <xdr:rowOff>163287</xdr:rowOff>
    </xdr:to>
    <xdr:sp macro="" textlink="">
      <xdr:nvSpPr>
        <xdr:cNvPr id="2" name="Rectangle 1">
          <a:extLst>
            <a:ext uri="{FF2B5EF4-FFF2-40B4-BE49-F238E27FC236}">
              <a16:creationId xmlns:a16="http://schemas.microsoft.com/office/drawing/2014/main" id="{F057381E-96C2-9231-EB83-BB1BF4BF96BC}"/>
            </a:ext>
            <a:ext uri="{C183D7F6-B498-43B3-948B-1728B52AA6E4}">
              <adec:decorative xmlns:adec="http://schemas.microsoft.com/office/drawing/2017/decorative" val="1"/>
            </a:ext>
          </a:extLst>
        </xdr:cNvPr>
        <xdr:cNvSpPr/>
      </xdr:nvSpPr>
      <xdr:spPr>
        <a:xfrm>
          <a:off x="2768081" y="3257938"/>
          <a:ext cx="10543592" cy="1368492"/>
        </a:xfrm>
        <a:prstGeom prst="rect">
          <a:avLst/>
        </a:prstGeom>
        <a:solidFill>
          <a:schemeClr val="accent1">
            <a:lumMod val="20000"/>
            <a:lumOff val="80000"/>
          </a:schemeClr>
        </a:solidFill>
        <a:effectLst>
          <a:outerShdw blurRad="50800" dist="38100" dir="16200000" rotWithShape="0">
            <a:prstClr val="black">
              <a:alpha val="40000"/>
            </a:prstClr>
          </a:outerShdw>
        </a:effectLst>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n-IN" sz="2000" i="1" u="none">
              <a:solidFill>
                <a:sysClr val="windowText" lastClr="000000"/>
              </a:solidFill>
            </a:rPr>
            <a:t>This graph shows the number of companies founded each year. According to the data, 2012 had the highest number of company formations. This suggests that older companies, around 10 years old, are likely contributing more to employment opportunities, as the count of companies is directly linked to job availability.</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239749</xdr:colOff>
      <xdr:row>0</xdr:row>
      <xdr:rowOff>147089</xdr:rowOff>
    </xdr:from>
    <xdr:to>
      <xdr:col>13</xdr:col>
      <xdr:colOff>526063</xdr:colOff>
      <xdr:row>14</xdr:row>
      <xdr:rowOff>12365</xdr:rowOff>
    </xdr:to>
    <xdr:graphicFrame macro="">
      <xdr:nvGraphicFramePr>
        <xdr:cNvPr id="3" name="Chart 2">
          <a:extLst>
            <a:ext uri="{FF2B5EF4-FFF2-40B4-BE49-F238E27FC236}">
              <a16:creationId xmlns:a16="http://schemas.microsoft.com/office/drawing/2014/main" id="{F2E4E738-9FDE-4E42-B1EB-6023C6EF90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550844</xdr:colOff>
      <xdr:row>1</xdr:row>
      <xdr:rowOff>91807</xdr:rowOff>
    </xdr:from>
    <xdr:to>
      <xdr:col>18</xdr:col>
      <xdr:colOff>301653</xdr:colOff>
      <xdr:row>13</xdr:row>
      <xdr:rowOff>52461</xdr:rowOff>
    </xdr:to>
    <xdr:sp macro="" textlink="">
      <xdr:nvSpPr>
        <xdr:cNvPr id="2" name="Rectangle 1">
          <a:extLst>
            <a:ext uri="{FF2B5EF4-FFF2-40B4-BE49-F238E27FC236}">
              <a16:creationId xmlns:a16="http://schemas.microsoft.com/office/drawing/2014/main" id="{DEAE0176-B34F-4E91-A8D2-8D5C4F1BFD50}"/>
            </a:ext>
            <a:ext uri="{C183D7F6-B498-43B3-948B-1728B52AA6E4}">
              <adec:decorative xmlns:adec="http://schemas.microsoft.com/office/drawing/2017/decorative" val="1"/>
            </a:ext>
          </a:extLst>
        </xdr:cNvPr>
        <xdr:cNvSpPr/>
      </xdr:nvSpPr>
      <xdr:spPr>
        <a:xfrm>
          <a:off x="8590534" y="478709"/>
          <a:ext cx="2668967" cy="2203374"/>
        </a:xfrm>
        <a:prstGeom prst="rect">
          <a:avLst/>
        </a:prstGeom>
        <a:solidFill>
          <a:schemeClr val="accent1">
            <a:lumMod val="20000"/>
            <a:lumOff val="80000"/>
          </a:schemeClr>
        </a:solidFill>
        <a:effectLst>
          <a:outerShdw blurRad="50800" dist="38100" dir="16200000" rotWithShape="0">
            <a:prstClr val="black">
              <a:alpha val="40000"/>
            </a:prstClr>
          </a:outerShdw>
        </a:effectLst>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n-IN" sz="1600" b="0" i="1">
              <a:solidFill>
                <a:schemeClr val="dk1"/>
              </a:solidFill>
              <a:effectLst/>
              <a:latin typeface="+mn-lt"/>
              <a:ea typeface="+mn-ea"/>
              <a:cs typeface="+mn-cs"/>
            </a:rPr>
            <a:t>The graph illustrates the distribution of companies by size. It reveals a significant number of companies falling within the 51-200 employees category, indicating a higher concentration of job opportunities offered by these companies.</a:t>
          </a:r>
          <a:endParaRPr lang="en-IN" sz="1600" i="1" u="none">
            <a:solidFill>
              <a:sysClr val="windowText" lastClr="00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662215</xdr:colOff>
      <xdr:row>2</xdr:row>
      <xdr:rowOff>154215</xdr:rowOff>
    </xdr:from>
    <xdr:to>
      <xdr:col>20</xdr:col>
      <xdr:colOff>199571</xdr:colOff>
      <xdr:row>27</xdr:row>
      <xdr:rowOff>68836</xdr:rowOff>
    </xdr:to>
    <xdr:graphicFrame macro="">
      <xdr:nvGraphicFramePr>
        <xdr:cNvPr id="2" name="Chart 1">
          <a:extLst>
            <a:ext uri="{FF2B5EF4-FFF2-40B4-BE49-F238E27FC236}">
              <a16:creationId xmlns:a16="http://schemas.microsoft.com/office/drawing/2014/main" id="{08388F9F-CFBE-473B-9371-0735742F8D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31</xdr:row>
      <xdr:rowOff>0</xdr:rowOff>
    </xdr:from>
    <xdr:to>
      <xdr:col>18</xdr:col>
      <xdr:colOff>571499</xdr:colOff>
      <xdr:row>37</xdr:row>
      <xdr:rowOff>72571</xdr:rowOff>
    </xdr:to>
    <xdr:sp macro="" textlink="">
      <xdr:nvSpPr>
        <xdr:cNvPr id="3" name="Rectangle 2">
          <a:extLst>
            <a:ext uri="{FF2B5EF4-FFF2-40B4-BE49-F238E27FC236}">
              <a16:creationId xmlns:a16="http://schemas.microsoft.com/office/drawing/2014/main" id="{F51566F7-D2C1-46C6-B0A2-455416E25AFA}"/>
            </a:ext>
            <a:ext uri="{C183D7F6-B498-43B3-948B-1728B52AA6E4}">
              <adec:decorative xmlns:adec="http://schemas.microsoft.com/office/drawing/2017/decorative" val="1"/>
            </a:ext>
          </a:extLst>
        </xdr:cNvPr>
        <xdr:cNvSpPr/>
      </xdr:nvSpPr>
      <xdr:spPr>
        <a:xfrm>
          <a:off x="4789715" y="5832928"/>
          <a:ext cx="10350499" cy="1161143"/>
        </a:xfrm>
        <a:prstGeom prst="rect">
          <a:avLst/>
        </a:prstGeom>
        <a:solidFill>
          <a:schemeClr val="accent1">
            <a:lumMod val="20000"/>
            <a:lumOff val="80000"/>
          </a:schemeClr>
        </a:solidFill>
        <a:effectLst>
          <a:outerShdw blurRad="50800" dist="38100" dir="16200000" rotWithShape="0">
            <a:prstClr val="black">
              <a:alpha val="40000"/>
            </a:prstClr>
          </a:outerShdw>
        </a:effectLst>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n-IN" sz="2400" b="0" i="1">
              <a:solidFill>
                <a:schemeClr val="dk1"/>
              </a:solidFill>
              <a:effectLst/>
              <a:latin typeface="+mn-lt"/>
              <a:ea typeface="+mn-ea"/>
              <a:cs typeface="+mn-cs"/>
            </a:rPr>
            <a:t>This graph depicts the distribution of job opportunities across various industries. Based on the data, it is evident that the Biotech and Pharmaceutical sector offers the highest number of job opportunities</a:t>
          </a:r>
          <a:r>
            <a:rPr lang="en-IN" sz="2400" b="0" i="1" baseline="0">
              <a:solidFill>
                <a:schemeClr val="dk1"/>
              </a:solidFill>
              <a:effectLst/>
              <a:latin typeface="+mn-lt"/>
              <a:ea typeface="+mn-ea"/>
              <a:cs typeface="+mn-cs"/>
            </a:rPr>
            <a:t> which is 66.</a:t>
          </a:r>
          <a:endParaRPr lang="en-IN" sz="2400" i="1" u="none">
            <a:solidFill>
              <a:sysClr val="windowText" lastClr="00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90113</xdr:colOff>
      <xdr:row>1</xdr:row>
      <xdr:rowOff>142270</xdr:rowOff>
    </xdr:from>
    <xdr:to>
      <xdr:col>13</xdr:col>
      <xdr:colOff>514049</xdr:colOff>
      <xdr:row>19</xdr:row>
      <xdr:rowOff>102810</xdr:rowOff>
    </xdr:to>
    <xdr:graphicFrame macro="">
      <xdr:nvGraphicFramePr>
        <xdr:cNvPr id="2" name="Chart 1">
          <a:extLst>
            <a:ext uri="{FF2B5EF4-FFF2-40B4-BE49-F238E27FC236}">
              <a16:creationId xmlns:a16="http://schemas.microsoft.com/office/drawing/2014/main" id="{2DF6F5D0-EC11-4E28-8C96-046517AB67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676469</xdr:colOff>
      <xdr:row>3</xdr:row>
      <xdr:rowOff>132184</xdr:rowOff>
    </xdr:from>
    <xdr:to>
      <xdr:col>18</xdr:col>
      <xdr:colOff>546252</xdr:colOff>
      <xdr:row>16</xdr:row>
      <xdr:rowOff>10681</xdr:rowOff>
    </xdr:to>
    <xdr:sp macro="" textlink="">
      <xdr:nvSpPr>
        <xdr:cNvPr id="3" name="Rectangle 2">
          <a:extLst>
            <a:ext uri="{FF2B5EF4-FFF2-40B4-BE49-F238E27FC236}">
              <a16:creationId xmlns:a16="http://schemas.microsoft.com/office/drawing/2014/main" id="{8199E5F7-0BEE-4B64-B059-A8B2F53178C1}"/>
            </a:ext>
            <a:ext uri="{C183D7F6-B498-43B3-948B-1728B52AA6E4}">
              <adec:decorative xmlns:adec="http://schemas.microsoft.com/office/drawing/2017/decorative" val="1"/>
            </a:ext>
          </a:extLst>
        </xdr:cNvPr>
        <xdr:cNvSpPr/>
      </xdr:nvSpPr>
      <xdr:spPr>
        <a:xfrm>
          <a:off x="10621346" y="785327"/>
          <a:ext cx="2668967" cy="2203374"/>
        </a:xfrm>
        <a:prstGeom prst="rect">
          <a:avLst/>
        </a:prstGeom>
        <a:solidFill>
          <a:schemeClr val="accent1">
            <a:lumMod val="20000"/>
            <a:lumOff val="80000"/>
          </a:schemeClr>
        </a:solidFill>
        <a:effectLst>
          <a:outerShdw blurRad="50800" dist="38100" dir="16200000" rotWithShape="0">
            <a:prstClr val="black">
              <a:alpha val="40000"/>
            </a:prstClr>
          </a:outerShdw>
        </a:effectLst>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n-IN" sz="1800" b="0" i="1">
              <a:solidFill>
                <a:schemeClr val="dk1"/>
              </a:solidFill>
              <a:effectLst/>
              <a:latin typeface="+mn-lt"/>
              <a:ea typeface="+mn-ea"/>
              <a:cs typeface="+mn-cs"/>
            </a:rPr>
            <a:t>The graph represents the job opportunities in different states, and the data clearly indicates that California (CA) offers the highest number of job opportunities compared to other states.</a:t>
          </a:r>
          <a:endParaRPr lang="en-IN" sz="1800" i="1" u="none">
            <a:solidFill>
              <a:sysClr val="windowText" lastClr="00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xdr:col>
      <xdr:colOff>321624</xdr:colOff>
      <xdr:row>3</xdr:row>
      <xdr:rowOff>140197</xdr:rowOff>
    </xdr:from>
    <xdr:to>
      <xdr:col>23</xdr:col>
      <xdr:colOff>229176</xdr:colOff>
      <xdr:row>24</xdr:row>
      <xdr:rowOff>85941</xdr:rowOff>
    </xdr:to>
    <xdr:graphicFrame macro="">
      <xdr:nvGraphicFramePr>
        <xdr:cNvPr id="2" name="Chart 1">
          <a:extLst>
            <a:ext uri="{FF2B5EF4-FFF2-40B4-BE49-F238E27FC236}">
              <a16:creationId xmlns:a16="http://schemas.microsoft.com/office/drawing/2014/main" id="{C5DF9D9C-CF17-4400-81DC-9493521961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30</xdr:row>
      <xdr:rowOff>0</xdr:rowOff>
    </xdr:from>
    <xdr:to>
      <xdr:col>18</xdr:col>
      <xdr:colOff>571499</xdr:colOff>
      <xdr:row>36</xdr:row>
      <xdr:rowOff>72571</xdr:rowOff>
    </xdr:to>
    <xdr:sp macro="" textlink="">
      <xdr:nvSpPr>
        <xdr:cNvPr id="3" name="Rectangle 2">
          <a:extLst>
            <a:ext uri="{FF2B5EF4-FFF2-40B4-BE49-F238E27FC236}">
              <a16:creationId xmlns:a16="http://schemas.microsoft.com/office/drawing/2014/main" id="{D1885F3A-24C2-4DEC-A30B-539C1AD7A7E7}"/>
            </a:ext>
            <a:ext uri="{C183D7F6-B498-43B3-948B-1728B52AA6E4}">
              <adec:decorative xmlns:adec="http://schemas.microsoft.com/office/drawing/2017/decorative" val="1"/>
            </a:ext>
          </a:extLst>
        </xdr:cNvPr>
        <xdr:cNvSpPr/>
      </xdr:nvSpPr>
      <xdr:spPr>
        <a:xfrm>
          <a:off x="8926285" y="5651500"/>
          <a:ext cx="10350499" cy="1161143"/>
        </a:xfrm>
        <a:prstGeom prst="rect">
          <a:avLst/>
        </a:prstGeom>
        <a:solidFill>
          <a:schemeClr val="accent1">
            <a:lumMod val="20000"/>
            <a:lumOff val="80000"/>
          </a:schemeClr>
        </a:solidFill>
        <a:effectLst>
          <a:outerShdw blurRad="50800" dist="38100" dir="16200000" rotWithShape="0">
            <a:prstClr val="black">
              <a:alpha val="40000"/>
            </a:prstClr>
          </a:outerShdw>
        </a:effectLst>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n-IN" sz="2400" b="0" i="1">
              <a:solidFill>
                <a:schemeClr val="dk1"/>
              </a:solidFill>
              <a:effectLst/>
              <a:latin typeface="+mn-lt"/>
              <a:ea typeface="+mn-ea"/>
              <a:cs typeface="+mn-cs"/>
            </a:rPr>
            <a:t>The graph highlights the most in-demand job role in the field of data science, which is the role of a data scientist with</a:t>
          </a:r>
          <a:r>
            <a:rPr lang="en-IN" sz="2400" b="0" i="1" baseline="0">
              <a:solidFill>
                <a:schemeClr val="dk1"/>
              </a:solidFill>
              <a:effectLst/>
              <a:latin typeface="+mn-lt"/>
              <a:ea typeface="+mn-ea"/>
              <a:cs typeface="+mn-cs"/>
            </a:rPr>
            <a:t> 337 job oppurtunity according to the data</a:t>
          </a:r>
          <a:endParaRPr lang="en-IN" sz="2400" i="1" u="none">
            <a:solidFill>
              <a:sysClr val="windowText" lastClr="000000"/>
            </a:solidFill>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4</xdr:col>
      <xdr:colOff>127001</xdr:colOff>
      <xdr:row>3</xdr:row>
      <xdr:rowOff>16782</xdr:rowOff>
    </xdr:from>
    <xdr:to>
      <xdr:col>12</xdr:col>
      <xdr:colOff>480787</xdr:colOff>
      <xdr:row>17</xdr:row>
      <xdr:rowOff>165554</xdr:rowOff>
    </xdr:to>
    <xdr:graphicFrame macro="">
      <xdr:nvGraphicFramePr>
        <xdr:cNvPr id="2" name="Chart 1">
          <a:extLst>
            <a:ext uri="{FF2B5EF4-FFF2-40B4-BE49-F238E27FC236}">
              <a16:creationId xmlns:a16="http://schemas.microsoft.com/office/drawing/2014/main" id="{180D23B1-BF08-48C5-8C7B-ACE0208D28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136072</xdr:colOff>
      <xdr:row>20</xdr:row>
      <xdr:rowOff>112939</xdr:rowOff>
    </xdr:from>
    <xdr:to>
      <xdr:col>21</xdr:col>
      <xdr:colOff>399144</xdr:colOff>
      <xdr:row>35</xdr:row>
      <xdr:rowOff>80283</xdr:rowOff>
    </xdr:to>
    <xdr:graphicFrame macro="">
      <xdr:nvGraphicFramePr>
        <xdr:cNvPr id="4" name="Chart 3">
          <a:extLst>
            <a:ext uri="{FF2B5EF4-FFF2-40B4-BE49-F238E27FC236}">
              <a16:creationId xmlns:a16="http://schemas.microsoft.com/office/drawing/2014/main" id="{7294A7BB-3A66-4EEB-9D31-8609024917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99786</xdr:colOff>
      <xdr:row>2</xdr:row>
      <xdr:rowOff>161924</xdr:rowOff>
    </xdr:from>
    <xdr:to>
      <xdr:col>2</xdr:col>
      <xdr:colOff>531585</xdr:colOff>
      <xdr:row>16</xdr:row>
      <xdr:rowOff>155114</xdr:rowOff>
    </xdr:to>
    <mc:AlternateContent xmlns:mc="http://schemas.openxmlformats.org/markup-compatibility/2006" xmlns:a14="http://schemas.microsoft.com/office/drawing/2010/main">
      <mc:Choice Requires="a14">
        <xdr:graphicFrame macro="">
          <xdr:nvGraphicFramePr>
            <xdr:cNvPr id="5" name="Job Title 2">
              <a:extLst>
                <a:ext uri="{FF2B5EF4-FFF2-40B4-BE49-F238E27FC236}">
                  <a16:creationId xmlns:a16="http://schemas.microsoft.com/office/drawing/2014/main" id="{C42CA450-EB7D-8F15-6FD0-C93FFB814BB0}"/>
                </a:ext>
              </a:extLst>
            </xdr:cNvPr>
            <xdr:cNvGraphicFramePr/>
          </xdr:nvGraphicFramePr>
          <xdr:xfrm>
            <a:off x="0" y="0"/>
            <a:ext cx="0" cy="0"/>
          </xdr:xfrm>
          <a:graphic>
            <a:graphicData uri="http://schemas.microsoft.com/office/drawing/2010/slicer">
              <sle:slicer xmlns:sle="http://schemas.microsoft.com/office/drawing/2010/slicer" name="Job Title 2"/>
            </a:graphicData>
          </a:graphic>
        </xdr:graphicFrame>
      </mc:Choice>
      <mc:Fallback xmlns="">
        <xdr:sp macro="" textlink="">
          <xdr:nvSpPr>
            <xdr:cNvPr id="0" name=""/>
            <xdr:cNvSpPr>
              <a:spLocks noTextEdit="1"/>
            </xdr:cNvSpPr>
          </xdr:nvSpPr>
          <xdr:spPr>
            <a:xfrm>
              <a:off x="99786" y="524781"/>
              <a:ext cx="1828799" cy="25331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263071</xdr:colOff>
      <xdr:row>17</xdr:row>
      <xdr:rowOff>128361</xdr:rowOff>
    </xdr:from>
    <xdr:to>
      <xdr:col>2</xdr:col>
      <xdr:colOff>694870</xdr:colOff>
      <xdr:row>31</xdr:row>
      <xdr:rowOff>121551</xdr:rowOff>
    </xdr:to>
    <mc:AlternateContent xmlns:mc="http://schemas.openxmlformats.org/markup-compatibility/2006" xmlns:a14="http://schemas.microsoft.com/office/drawing/2010/main">
      <mc:Choice Requires="a14">
        <xdr:graphicFrame macro="">
          <xdr:nvGraphicFramePr>
            <xdr:cNvPr id="7" name="Competitors 1">
              <a:extLst>
                <a:ext uri="{FF2B5EF4-FFF2-40B4-BE49-F238E27FC236}">
                  <a16:creationId xmlns:a16="http://schemas.microsoft.com/office/drawing/2014/main" id="{AF5622D7-EE70-BAD5-F52A-CE406557746B}"/>
                </a:ext>
              </a:extLst>
            </xdr:cNvPr>
            <xdr:cNvGraphicFramePr/>
          </xdr:nvGraphicFramePr>
          <xdr:xfrm>
            <a:off x="0" y="0"/>
            <a:ext cx="0" cy="0"/>
          </xdr:xfrm>
          <a:graphic>
            <a:graphicData uri="http://schemas.microsoft.com/office/drawing/2010/slicer">
              <sle:slicer xmlns:sle="http://schemas.microsoft.com/office/drawing/2010/slicer" name="Competitors 1"/>
            </a:graphicData>
          </a:graphic>
        </xdr:graphicFrame>
      </mc:Choice>
      <mc:Fallback xmlns="">
        <xdr:sp macro="" textlink="">
          <xdr:nvSpPr>
            <xdr:cNvPr id="0" name=""/>
            <xdr:cNvSpPr>
              <a:spLocks noTextEdit="1"/>
            </xdr:cNvSpPr>
          </xdr:nvSpPr>
          <xdr:spPr>
            <a:xfrm>
              <a:off x="263071" y="3212646"/>
              <a:ext cx="1828799" cy="25331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45357</xdr:colOff>
      <xdr:row>3</xdr:row>
      <xdr:rowOff>9071</xdr:rowOff>
    </xdr:from>
    <xdr:to>
      <xdr:col>21</xdr:col>
      <xdr:colOff>417286</xdr:colOff>
      <xdr:row>17</xdr:row>
      <xdr:rowOff>154215</xdr:rowOff>
    </xdr:to>
    <xdr:graphicFrame macro="">
      <xdr:nvGraphicFramePr>
        <xdr:cNvPr id="3" name="Chart 2">
          <a:extLst>
            <a:ext uri="{FF2B5EF4-FFF2-40B4-BE49-F238E27FC236}">
              <a16:creationId xmlns:a16="http://schemas.microsoft.com/office/drawing/2014/main" id="{479721F4-A6FE-4083-89F8-6F516ED7DF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685800</xdr:colOff>
      <xdr:row>7</xdr:row>
      <xdr:rowOff>43543</xdr:rowOff>
    </xdr:from>
    <xdr:to>
      <xdr:col>29</xdr:col>
      <xdr:colOff>97971</xdr:colOff>
      <xdr:row>33</xdr:row>
      <xdr:rowOff>-1</xdr:rowOff>
    </xdr:to>
    <xdr:sp macro="" textlink="">
      <xdr:nvSpPr>
        <xdr:cNvPr id="6" name="Rectangle 5">
          <a:extLst>
            <a:ext uri="{FF2B5EF4-FFF2-40B4-BE49-F238E27FC236}">
              <a16:creationId xmlns:a16="http://schemas.microsoft.com/office/drawing/2014/main" id="{D5F78C87-026F-4769-820E-62F4A798A46A}"/>
            </a:ext>
            <a:ext uri="{C183D7F6-B498-43B3-948B-1728B52AA6E4}">
              <adec:decorative xmlns:adec="http://schemas.microsoft.com/office/drawing/2017/decorative" val="1"/>
            </a:ext>
          </a:extLst>
        </xdr:cNvPr>
        <xdr:cNvSpPr/>
      </xdr:nvSpPr>
      <xdr:spPr>
        <a:xfrm>
          <a:off x="16012886" y="1338943"/>
          <a:ext cx="4288971" cy="4767942"/>
        </a:xfrm>
        <a:prstGeom prst="rect">
          <a:avLst/>
        </a:prstGeom>
        <a:solidFill>
          <a:schemeClr val="accent1">
            <a:lumMod val="20000"/>
            <a:lumOff val="80000"/>
          </a:schemeClr>
        </a:solidFill>
        <a:effectLst>
          <a:outerShdw blurRad="50800" dist="38100" dir="16200000" rotWithShape="0">
            <a:prstClr val="black">
              <a:alpha val="40000"/>
            </a:prstClr>
          </a:outerShdw>
        </a:effectLst>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n-IN" sz="2400" i="1" u="none">
              <a:solidFill>
                <a:sysClr val="windowText" lastClr="000000"/>
              </a:solidFill>
            </a:rPr>
            <a:t>Th</a:t>
          </a:r>
          <a:r>
            <a:rPr lang="en-IN" sz="2400" b="0" i="1">
              <a:solidFill>
                <a:schemeClr val="dk1"/>
              </a:solidFill>
              <a:effectLst/>
              <a:latin typeface="+mn-lt"/>
              <a:ea typeface="+mn-ea"/>
              <a:cs typeface="+mn-cs"/>
            </a:rPr>
            <a:t>s dashboard provides insights into the salary ranges of different job roles and their corresponding competitors. It allows users to filter the data based on specific job roles, enabling them to view the highest and lowest salaries offered within those roles by competitor companies. Additionally, the last graph illustrates the number of competitors for each company, with a value of -1 indicating no competitors exist.</a:t>
          </a:r>
          <a:endParaRPr lang="en-IN" sz="2400" i="1" u="none">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xdr:col>
      <xdr:colOff>0</xdr:colOff>
      <xdr:row>0</xdr:row>
      <xdr:rowOff>125185</xdr:rowOff>
    </xdr:from>
    <xdr:to>
      <xdr:col>9</xdr:col>
      <xdr:colOff>391886</xdr:colOff>
      <xdr:row>15</xdr:row>
      <xdr:rowOff>174171</xdr:rowOff>
    </xdr:to>
    <xdr:graphicFrame macro="">
      <xdr:nvGraphicFramePr>
        <xdr:cNvPr id="3" name="Chart 2">
          <a:extLst>
            <a:ext uri="{FF2B5EF4-FFF2-40B4-BE49-F238E27FC236}">
              <a16:creationId xmlns:a16="http://schemas.microsoft.com/office/drawing/2014/main" id="{0F216A63-CFEB-CDAB-C31C-EA97F3EB04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2</xdr:col>
      <xdr:colOff>345621</xdr:colOff>
      <xdr:row>0</xdr:row>
      <xdr:rowOff>108857</xdr:rowOff>
    </xdr:from>
    <xdr:to>
      <xdr:col>9</xdr:col>
      <xdr:colOff>40821</xdr:colOff>
      <xdr:row>15</xdr:row>
      <xdr:rowOff>157843</xdr:rowOff>
    </xdr:to>
    <xdr:graphicFrame macro="">
      <xdr:nvGraphicFramePr>
        <xdr:cNvPr id="2" name="Chart 1">
          <a:extLst>
            <a:ext uri="{FF2B5EF4-FFF2-40B4-BE49-F238E27FC236}">
              <a16:creationId xmlns:a16="http://schemas.microsoft.com/office/drawing/2014/main" id="{75BBECDB-7FD9-EBD4-9490-71E086FFA5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3</xdr:col>
      <xdr:colOff>370114</xdr:colOff>
      <xdr:row>2</xdr:row>
      <xdr:rowOff>136072</xdr:rowOff>
    </xdr:from>
    <xdr:to>
      <xdr:col>15</xdr:col>
      <xdr:colOff>43543</xdr:colOff>
      <xdr:row>22</xdr:row>
      <xdr:rowOff>141513</xdr:rowOff>
    </xdr:to>
    <xdr:graphicFrame macro="">
      <xdr:nvGraphicFramePr>
        <xdr:cNvPr id="2" name="Chart 1">
          <a:extLst>
            <a:ext uri="{FF2B5EF4-FFF2-40B4-BE49-F238E27FC236}">
              <a16:creationId xmlns:a16="http://schemas.microsoft.com/office/drawing/2014/main" id="{44E4872F-9375-47B4-98A6-D50FBE43E5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149290</xdr:colOff>
      <xdr:row>2</xdr:row>
      <xdr:rowOff>69980</xdr:rowOff>
    </xdr:from>
    <xdr:to>
      <xdr:col>2</xdr:col>
      <xdr:colOff>584719</xdr:colOff>
      <xdr:row>16</xdr:row>
      <xdr:rowOff>38690</xdr:rowOff>
    </xdr:to>
    <mc:AlternateContent xmlns:mc="http://schemas.openxmlformats.org/markup-compatibility/2006" xmlns:a14="http://schemas.microsoft.com/office/drawing/2010/main">
      <mc:Choice Requires="a14">
        <xdr:graphicFrame macro="">
          <xdr:nvGraphicFramePr>
            <xdr:cNvPr id="3" name="Revenue">
              <a:extLst>
                <a:ext uri="{FF2B5EF4-FFF2-40B4-BE49-F238E27FC236}">
                  <a16:creationId xmlns:a16="http://schemas.microsoft.com/office/drawing/2014/main" id="{98A1A345-02C0-337F-9783-E368C0DE3165}"/>
                </a:ext>
              </a:extLst>
            </xdr:cNvPr>
            <xdr:cNvGraphicFramePr/>
          </xdr:nvGraphicFramePr>
          <xdr:xfrm>
            <a:off x="0" y="0"/>
            <a:ext cx="0" cy="0"/>
          </xdr:xfrm>
          <a:graphic>
            <a:graphicData uri="http://schemas.microsoft.com/office/drawing/2010/slicer">
              <sle:slicer xmlns:sle="http://schemas.microsoft.com/office/drawing/2010/slicer" name="Revenue"/>
            </a:graphicData>
          </a:graphic>
        </xdr:graphicFrame>
      </mc:Choice>
      <mc:Fallback xmlns="">
        <xdr:sp macro="" textlink="">
          <xdr:nvSpPr>
            <xdr:cNvPr id="0" name=""/>
            <xdr:cNvSpPr>
              <a:spLocks noTextEdit="1"/>
            </xdr:cNvSpPr>
          </xdr:nvSpPr>
          <xdr:spPr>
            <a:xfrm>
              <a:off x="149290" y="440094"/>
              <a:ext cx="1828801" cy="25595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97015</xdr:colOff>
      <xdr:row>18</xdr:row>
      <xdr:rowOff>124559</xdr:rowOff>
    </xdr:from>
    <xdr:to>
      <xdr:col>2</xdr:col>
      <xdr:colOff>536948</xdr:colOff>
      <xdr:row>32</xdr:row>
      <xdr:rowOff>67869</xdr:rowOff>
    </xdr:to>
    <mc:AlternateContent xmlns:mc="http://schemas.openxmlformats.org/markup-compatibility/2006" xmlns:a14="http://schemas.microsoft.com/office/drawing/2010/main">
      <mc:Choice Requires="a14">
        <xdr:graphicFrame macro="">
          <xdr:nvGraphicFramePr>
            <xdr:cNvPr id="5" name="Job Title">
              <a:extLst>
                <a:ext uri="{FF2B5EF4-FFF2-40B4-BE49-F238E27FC236}">
                  <a16:creationId xmlns:a16="http://schemas.microsoft.com/office/drawing/2014/main" id="{65AA9128-0246-2334-7926-6AF369093A0B}"/>
                </a:ext>
              </a:extLst>
            </xdr:cNvPr>
            <xdr:cNvGraphicFramePr/>
          </xdr:nvGraphicFramePr>
          <xdr:xfrm>
            <a:off x="0" y="0"/>
            <a:ext cx="0" cy="0"/>
          </xdr:xfrm>
          <a:graphic>
            <a:graphicData uri="http://schemas.microsoft.com/office/drawing/2010/slicer">
              <sle:slicer xmlns:sle="http://schemas.microsoft.com/office/drawing/2010/slicer" name="Job Title"/>
            </a:graphicData>
          </a:graphic>
        </xdr:graphicFrame>
      </mc:Choice>
      <mc:Fallback xmlns="">
        <xdr:sp macro="" textlink="">
          <xdr:nvSpPr>
            <xdr:cNvPr id="0" name=""/>
            <xdr:cNvSpPr>
              <a:spLocks noTextEdit="1"/>
            </xdr:cNvSpPr>
          </xdr:nvSpPr>
          <xdr:spPr>
            <a:xfrm>
              <a:off x="97015" y="3455587"/>
              <a:ext cx="1833305" cy="25341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496077</xdr:colOff>
      <xdr:row>3</xdr:row>
      <xdr:rowOff>-1</xdr:rowOff>
    </xdr:from>
    <xdr:to>
      <xdr:col>27</xdr:col>
      <xdr:colOff>468084</xdr:colOff>
      <xdr:row>23</xdr:row>
      <xdr:rowOff>130629</xdr:rowOff>
    </xdr:to>
    <xdr:graphicFrame macro="">
      <xdr:nvGraphicFramePr>
        <xdr:cNvPr id="6" name="Chart 5">
          <a:extLst>
            <a:ext uri="{FF2B5EF4-FFF2-40B4-BE49-F238E27FC236}">
              <a16:creationId xmlns:a16="http://schemas.microsoft.com/office/drawing/2014/main" id="{25BAF7D7-FF4D-4E72-B897-483BC4D2D2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217716</xdr:colOff>
      <xdr:row>25</xdr:row>
      <xdr:rowOff>141514</xdr:rowOff>
    </xdr:from>
    <xdr:to>
      <xdr:col>14</xdr:col>
      <xdr:colOff>359230</xdr:colOff>
      <xdr:row>34</xdr:row>
      <xdr:rowOff>97972</xdr:rowOff>
    </xdr:to>
    <xdr:sp macro="" textlink="">
      <xdr:nvSpPr>
        <xdr:cNvPr id="7" name="Rectangle 6">
          <a:extLst>
            <a:ext uri="{FF2B5EF4-FFF2-40B4-BE49-F238E27FC236}">
              <a16:creationId xmlns:a16="http://schemas.microsoft.com/office/drawing/2014/main" id="{B1F3E3A7-C864-4E58-A415-BA573755A5DA}"/>
            </a:ext>
            <a:ext uri="{C183D7F6-B498-43B3-948B-1728B52AA6E4}">
              <adec:decorative xmlns:adec="http://schemas.microsoft.com/office/drawing/2017/decorative" val="1"/>
            </a:ext>
          </a:extLst>
        </xdr:cNvPr>
        <xdr:cNvSpPr/>
      </xdr:nvSpPr>
      <xdr:spPr>
        <a:xfrm>
          <a:off x="3004458" y="4767942"/>
          <a:ext cx="7108372" cy="1621972"/>
        </a:xfrm>
        <a:prstGeom prst="rect">
          <a:avLst/>
        </a:prstGeom>
        <a:solidFill>
          <a:schemeClr val="accent1">
            <a:lumMod val="20000"/>
            <a:lumOff val="80000"/>
          </a:schemeClr>
        </a:solidFill>
        <a:effectLst>
          <a:outerShdw blurRad="50800" dist="38100" dir="16200000" rotWithShape="0">
            <a:prstClr val="black">
              <a:alpha val="40000"/>
            </a:prstClr>
          </a:outerShdw>
        </a:effectLst>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n-IN" sz="2000" b="0" i="1">
              <a:solidFill>
                <a:schemeClr val="dk1"/>
              </a:solidFill>
              <a:effectLst/>
              <a:latin typeface="+mn-lt"/>
              <a:ea typeface="+mn-ea"/>
              <a:cs typeface="+mn-cs"/>
            </a:rPr>
            <a:t>The pie chart represents the distribution of companies based on their size, which can be further filtered based on revenue. Additionally, the data can be filtered according to job title, allowing for a more specific analysis of company size within different job roles.</a:t>
          </a:r>
          <a:endParaRPr lang="en-IN" sz="2000" i="1" u="none">
            <a:solidFill>
              <a:sysClr val="windowText" lastClr="000000"/>
            </a:solidFill>
          </a:endParaRPr>
        </a:p>
      </xdr:txBody>
    </xdr:sp>
    <xdr:clientData/>
  </xdr:twoCellAnchor>
  <xdr:twoCellAnchor>
    <xdr:from>
      <xdr:col>16</xdr:col>
      <xdr:colOff>609600</xdr:colOff>
      <xdr:row>26</xdr:row>
      <xdr:rowOff>10884</xdr:rowOff>
    </xdr:from>
    <xdr:to>
      <xdr:col>27</xdr:col>
      <xdr:colOff>631373</xdr:colOff>
      <xdr:row>34</xdr:row>
      <xdr:rowOff>108858</xdr:rowOff>
    </xdr:to>
    <xdr:sp macro="" textlink="">
      <xdr:nvSpPr>
        <xdr:cNvPr id="8" name="Rectangle 7">
          <a:extLst>
            <a:ext uri="{FF2B5EF4-FFF2-40B4-BE49-F238E27FC236}">
              <a16:creationId xmlns:a16="http://schemas.microsoft.com/office/drawing/2014/main" id="{EB922DFA-5272-479D-AC4E-AA433AD7DF0E}"/>
            </a:ext>
            <a:ext uri="{C183D7F6-B498-43B3-948B-1728B52AA6E4}">
              <adec:decorative xmlns:adec="http://schemas.microsoft.com/office/drawing/2017/decorative" val="1"/>
            </a:ext>
          </a:extLst>
        </xdr:cNvPr>
        <xdr:cNvSpPr/>
      </xdr:nvSpPr>
      <xdr:spPr>
        <a:xfrm>
          <a:off x="11756572" y="4822370"/>
          <a:ext cx="7685315" cy="1578430"/>
        </a:xfrm>
        <a:prstGeom prst="rect">
          <a:avLst/>
        </a:prstGeom>
        <a:solidFill>
          <a:schemeClr val="accent1">
            <a:lumMod val="20000"/>
            <a:lumOff val="80000"/>
          </a:schemeClr>
        </a:solidFill>
        <a:effectLst>
          <a:outerShdw blurRad="50800" dist="38100" dir="16200000" rotWithShape="0">
            <a:prstClr val="black">
              <a:alpha val="40000"/>
            </a:prstClr>
          </a:outerShdw>
        </a:effectLst>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n-IN" sz="2000" i="1" u="none">
              <a:solidFill>
                <a:sysClr val="windowText" lastClr="000000"/>
              </a:solidFill>
            </a:rPr>
            <a:t>T</a:t>
          </a:r>
          <a:r>
            <a:rPr lang="en-IN" sz="2000" b="0" i="1">
              <a:solidFill>
                <a:schemeClr val="dk1"/>
              </a:solidFill>
              <a:effectLst/>
              <a:latin typeface="+mn-lt"/>
              <a:ea typeface="+mn-ea"/>
              <a:cs typeface="+mn-cs"/>
            </a:rPr>
            <a:t>he pie chart displays the number of available jobs in a specific state, which can be further filtered based on job roles. Additionally, the data can be filtered according to the revenue generated by the companies offering those jobs, providing insights into the job market based on both job roles and company revenue.</a:t>
          </a:r>
          <a:endParaRPr lang="en-IN" sz="2000" i="1" u="none">
            <a:solidFill>
              <a:sysClr val="windowText" lastClr="000000"/>
            </a:solidFill>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54428</xdr:colOff>
      <xdr:row>5</xdr:row>
      <xdr:rowOff>27214</xdr:rowOff>
    </xdr:from>
    <xdr:to>
      <xdr:col>10</xdr:col>
      <xdr:colOff>500743</xdr:colOff>
      <xdr:row>8</xdr:row>
      <xdr:rowOff>136071</xdr:rowOff>
    </xdr:to>
    <xdr:sp macro="" textlink="">
      <xdr:nvSpPr>
        <xdr:cNvPr id="3" name="Rectangle: Diagonal Corners Rounded 2">
          <a:extLst>
            <a:ext uri="{FF2B5EF4-FFF2-40B4-BE49-F238E27FC236}">
              <a16:creationId xmlns:a16="http://schemas.microsoft.com/office/drawing/2014/main" id="{F4D3FD19-841A-986B-8CD4-F0AF6EA4A102}"/>
            </a:ext>
          </a:extLst>
        </xdr:cNvPr>
        <xdr:cNvSpPr/>
      </xdr:nvSpPr>
      <xdr:spPr>
        <a:xfrm>
          <a:off x="751114" y="1066800"/>
          <a:ext cx="6716486" cy="647700"/>
        </a:xfrm>
        <a:prstGeom prst="round2Diag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scene3d>
            <a:camera prst="orthographicFront"/>
            <a:lightRig rig="threePt" dir="t"/>
          </a:scene3d>
          <a:sp3d extrusionH="57150">
            <a:bevelT w="38100" h="38100"/>
          </a:sp3d>
        </a:bodyPr>
        <a:lstStyle/>
        <a:p>
          <a:pPr algn="l"/>
          <a:r>
            <a:rPr lang="en-IN">
              <a:effectLst/>
            </a:rPr>
            <a:t>The dataset focuses on job opportunities within the field of data science, encompassing various job roles and their corresponding job descriptions. It offers insights into the diverse range of positions available, providing valuable information for those interested in pursuing a career in this field.</a:t>
          </a:r>
          <a:endParaRPr lang="en-IN" sz="1100">
            <a:solidFill>
              <a:schemeClr val="tx1"/>
            </a:solidFill>
            <a:effectLst/>
          </a:endParaRPr>
        </a:p>
      </xdr:txBody>
    </xdr:sp>
    <xdr:clientData/>
  </xdr:twoCellAnchor>
  <xdr:twoCellAnchor>
    <xdr:from>
      <xdr:col>1</xdr:col>
      <xdr:colOff>70756</xdr:colOff>
      <xdr:row>8</xdr:row>
      <xdr:rowOff>136070</xdr:rowOff>
    </xdr:from>
    <xdr:to>
      <xdr:col>2</xdr:col>
      <xdr:colOff>615044</xdr:colOff>
      <xdr:row>12</xdr:row>
      <xdr:rowOff>49229</xdr:rowOff>
    </xdr:to>
    <xdr:cxnSp macro="">
      <xdr:nvCxnSpPr>
        <xdr:cNvPr id="6" name="Connector: Elbow 5">
          <a:extLst>
            <a:ext uri="{FF2B5EF4-FFF2-40B4-BE49-F238E27FC236}">
              <a16:creationId xmlns:a16="http://schemas.microsoft.com/office/drawing/2014/main" id="{B32F24EF-604B-CBAF-0705-52A4D906929F}"/>
            </a:ext>
          </a:extLst>
        </xdr:cNvPr>
        <xdr:cNvCxnSpPr>
          <a:endCxn id="8" idx="1"/>
        </xdr:cNvCxnSpPr>
      </xdr:nvCxnSpPr>
      <xdr:spPr>
        <a:xfrm>
          <a:off x="766615" y="1713809"/>
          <a:ext cx="1240147" cy="62968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615044</xdr:colOff>
      <xdr:row>10</xdr:row>
      <xdr:rowOff>152401</xdr:rowOff>
    </xdr:from>
    <xdr:to>
      <xdr:col>9</xdr:col>
      <xdr:colOff>669472</xdr:colOff>
      <xdr:row>13</xdr:row>
      <xdr:rowOff>125186</xdr:rowOff>
    </xdr:to>
    <xdr:sp macro="" textlink="">
      <xdr:nvSpPr>
        <xdr:cNvPr id="8" name="Rectangle: Folded Corner 7">
          <a:extLst>
            <a:ext uri="{FF2B5EF4-FFF2-40B4-BE49-F238E27FC236}">
              <a16:creationId xmlns:a16="http://schemas.microsoft.com/office/drawing/2014/main" id="{C762D84E-D633-435C-7498-A04CE706E9DB}"/>
            </a:ext>
          </a:extLst>
        </xdr:cNvPr>
        <xdr:cNvSpPr/>
      </xdr:nvSpPr>
      <xdr:spPr>
        <a:xfrm>
          <a:off x="2008415" y="2090058"/>
          <a:ext cx="4931228" cy="511628"/>
        </a:xfrm>
        <a:prstGeom prst="foldedCorner">
          <a:avLst/>
        </a:prstGeom>
        <a:solidFill>
          <a:schemeClr val="accent2">
            <a:alpha val="50000"/>
          </a:schemeClr>
        </a:solidFill>
        <a:ln>
          <a:noFill/>
        </a:ln>
        <a:scene3d>
          <a:camera prst="perspectiveFront"/>
          <a:lightRig rig="threePt" dir="t"/>
        </a:scene3d>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IN" sz="1100" b="0" i="0">
              <a:solidFill>
                <a:schemeClr val="tx1"/>
              </a:solidFill>
              <a:effectLst/>
              <a:latin typeface="+mn-lt"/>
              <a:ea typeface="+mn-ea"/>
              <a:cs typeface="+mn-cs"/>
            </a:rPr>
            <a:t>The dataset reveals that the job role of a data scientist is in high demand among companies.</a:t>
          </a:r>
          <a:endParaRPr lang="en-IN" sz="1100">
            <a:solidFill>
              <a:schemeClr val="tx1"/>
            </a:solidFill>
          </a:endParaRPr>
        </a:p>
      </xdr:txBody>
    </xdr:sp>
    <xdr:clientData/>
  </xdr:twoCellAnchor>
  <xdr:twoCellAnchor>
    <xdr:from>
      <xdr:col>2</xdr:col>
      <xdr:colOff>598715</xdr:colOff>
      <xdr:row>14</xdr:row>
      <xdr:rowOff>108857</xdr:rowOff>
    </xdr:from>
    <xdr:to>
      <xdr:col>9</xdr:col>
      <xdr:colOff>653143</xdr:colOff>
      <xdr:row>18</xdr:row>
      <xdr:rowOff>87086</xdr:rowOff>
    </xdr:to>
    <xdr:sp macro="" textlink="">
      <xdr:nvSpPr>
        <xdr:cNvPr id="2" name="Rectangle: Folded Corner 1">
          <a:extLst>
            <a:ext uri="{FF2B5EF4-FFF2-40B4-BE49-F238E27FC236}">
              <a16:creationId xmlns:a16="http://schemas.microsoft.com/office/drawing/2014/main" id="{B179B365-CB46-4C27-AB74-F2792DB96CE0}"/>
            </a:ext>
          </a:extLst>
        </xdr:cNvPr>
        <xdr:cNvSpPr/>
      </xdr:nvSpPr>
      <xdr:spPr>
        <a:xfrm>
          <a:off x="1992086" y="2764971"/>
          <a:ext cx="4931228" cy="696686"/>
        </a:xfrm>
        <a:prstGeom prst="foldedCorner">
          <a:avLst/>
        </a:prstGeom>
        <a:solidFill>
          <a:schemeClr val="accent2">
            <a:alpha val="50000"/>
          </a:schemeClr>
        </a:solidFill>
        <a:ln>
          <a:noFill/>
        </a:ln>
        <a:scene3d>
          <a:camera prst="perspectiveFront"/>
          <a:lightRig rig="threePt" dir="t"/>
        </a:scene3d>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IN" sz="1100" b="0" i="0">
              <a:solidFill>
                <a:schemeClr val="tx1"/>
              </a:solidFill>
              <a:effectLst/>
              <a:latin typeface="+mn-lt"/>
              <a:ea typeface="+mn-ea"/>
              <a:cs typeface="+mn-cs"/>
            </a:rPr>
            <a:t>Industries such as biotech, IT services, and computer hardware offer a greater number of job opportunities compared to other industries. Job seekers in the field of data science can consider exploring opportunities in these industries.</a:t>
          </a:r>
          <a:endParaRPr lang="en-IN" sz="1100">
            <a:solidFill>
              <a:schemeClr val="tx1"/>
            </a:solidFill>
          </a:endParaRPr>
        </a:p>
      </xdr:txBody>
    </xdr:sp>
    <xdr:clientData/>
  </xdr:twoCellAnchor>
  <xdr:twoCellAnchor>
    <xdr:from>
      <xdr:col>2</xdr:col>
      <xdr:colOff>615043</xdr:colOff>
      <xdr:row>19</xdr:row>
      <xdr:rowOff>43542</xdr:rowOff>
    </xdr:from>
    <xdr:to>
      <xdr:col>9</xdr:col>
      <xdr:colOff>669471</xdr:colOff>
      <xdr:row>22</xdr:row>
      <xdr:rowOff>16327</xdr:rowOff>
    </xdr:to>
    <xdr:sp macro="" textlink="">
      <xdr:nvSpPr>
        <xdr:cNvPr id="4" name="Rectangle: Folded Corner 3">
          <a:extLst>
            <a:ext uri="{FF2B5EF4-FFF2-40B4-BE49-F238E27FC236}">
              <a16:creationId xmlns:a16="http://schemas.microsoft.com/office/drawing/2014/main" id="{330302CB-48EF-4E1C-86F7-2A9EEC7E0A99}"/>
            </a:ext>
          </a:extLst>
        </xdr:cNvPr>
        <xdr:cNvSpPr/>
      </xdr:nvSpPr>
      <xdr:spPr>
        <a:xfrm>
          <a:off x="2008414" y="3597728"/>
          <a:ext cx="4931228" cy="511628"/>
        </a:xfrm>
        <a:prstGeom prst="foldedCorner">
          <a:avLst/>
        </a:prstGeom>
        <a:solidFill>
          <a:schemeClr val="accent2">
            <a:alpha val="50000"/>
          </a:schemeClr>
        </a:solidFill>
        <a:ln>
          <a:noFill/>
        </a:ln>
        <a:scene3d>
          <a:camera prst="perspectiveFront"/>
          <a:lightRig rig="threePt" dir="t"/>
        </a:scene3d>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IN" sz="1100" b="0" i="0">
              <a:solidFill>
                <a:schemeClr val="tx1"/>
              </a:solidFill>
              <a:effectLst/>
              <a:latin typeface="+mn-lt"/>
              <a:ea typeface="+mn-ea"/>
              <a:cs typeface="+mn-cs"/>
            </a:rPr>
            <a:t>California is the state with the highest number of job opportunities, with a total of 165 available positions.</a:t>
          </a:r>
          <a:endParaRPr lang="en-IN" sz="1100">
            <a:solidFill>
              <a:schemeClr val="tx1"/>
            </a:solidFill>
          </a:endParaRPr>
        </a:p>
      </xdr:txBody>
    </xdr:sp>
    <xdr:clientData/>
  </xdr:twoCellAnchor>
  <xdr:twoCellAnchor>
    <xdr:from>
      <xdr:col>2</xdr:col>
      <xdr:colOff>625928</xdr:colOff>
      <xdr:row>22</xdr:row>
      <xdr:rowOff>163285</xdr:rowOff>
    </xdr:from>
    <xdr:to>
      <xdr:col>9</xdr:col>
      <xdr:colOff>680356</xdr:colOff>
      <xdr:row>25</xdr:row>
      <xdr:rowOff>136071</xdr:rowOff>
    </xdr:to>
    <xdr:sp macro="" textlink="">
      <xdr:nvSpPr>
        <xdr:cNvPr id="7" name="Rectangle: Folded Corner 6">
          <a:extLst>
            <a:ext uri="{FF2B5EF4-FFF2-40B4-BE49-F238E27FC236}">
              <a16:creationId xmlns:a16="http://schemas.microsoft.com/office/drawing/2014/main" id="{A16CF63F-4DD9-4E75-8487-EED004CAF4C7}"/>
            </a:ext>
          </a:extLst>
        </xdr:cNvPr>
        <xdr:cNvSpPr/>
      </xdr:nvSpPr>
      <xdr:spPr>
        <a:xfrm>
          <a:off x="2019299" y="4256314"/>
          <a:ext cx="4931228" cy="511628"/>
        </a:xfrm>
        <a:prstGeom prst="foldedCorner">
          <a:avLst/>
        </a:prstGeom>
        <a:solidFill>
          <a:schemeClr val="accent2">
            <a:alpha val="50000"/>
          </a:schemeClr>
        </a:solidFill>
        <a:ln>
          <a:noFill/>
        </a:ln>
        <a:scene3d>
          <a:camera prst="perspectiveFront"/>
          <a:lightRig rig="threePt" dir="t"/>
        </a:scene3d>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r>
            <a:rPr lang="en-IN" sz="1100" b="0" i="0">
              <a:solidFill>
                <a:schemeClr val="tx1"/>
              </a:solidFill>
              <a:effectLst/>
              <a:latin typeface="+mn-lt"/>
              <a:ea typeface="+mn-ea"/>
              <a:cs typeface="+mn-cs"/>
            </a:rPr>
            <a:t>Companies in the size range of 51-200 employees offer a significant number of job opportunities.</a:t>
          </a:r>
          <a:br>
            <a:rPr lang="en-IN">
              <a:solidFill>
                <a:schemeClr val="tx1"/>
              </a:solidFill>
            </a:rPr>
          </a:br>
          <a:endParaRPr lang="en-IN" sz="1100">
            <a:solidFill>
              <a:schemeClr val="tx1"/>
            </a:solidFill>
          </a:endParaRPr>
        </a:p>
      </xdr:txBody>
    </xdr:sp>
    <xdr:clientData/>
  </xdr:twoCellAnchor>
  <xdr:twoCellAnchor>
    <xdr:from>
      <xdr:col>2</xdr:col>
      <xdr:colOff>615043</xdr:colOff>
      <xdr:row>26</xdr:row>
      <xdr:rowOff>157842</xdr:rowOff>
    </xdr:from>
    <xdr:to>
      <xdr:col>9</xdr:col>
      <xdr:colOff>669471</xdr:colOff>
      <xdr:row>30</xdr:row>
      <xdr:rowOff>157843</xdr:rowOff>
    </xdr:to>
    <xdr:sp macro="" textlink="">
      <xdr:nvSpPr>
        <xdr:cNvPr id="9" name="Rectangle: Folded Corner 8">
          <a:extLst>
            <a:ext uri="{FF2B5EF4-FFF2-40B4-BE49-F238E27FC236}">
              <a16:creationId xmlns:a16="http://schemas.microsoft.com/office/drawing/2014/main" id="{D4CE6354-F1F3-4BCD-8A62-DFAB799FFC9B}"/>
            </a:ext>
          </a:extLst>
        </xdr:cNvPr>
        <xdr:cNvSpPr/>
      </xdr:nvSpPr>
      <xdr:spPr>
        <a:xfrm>
          <a:off x="2008414" y="4969328"/>
          <a:ext cx="4931228" cy="718458"/>
        </a:xfrm>
        <a:prstGeom prst="foldedCorner">
          <a:avLst/>
        </a:prstGeom>
        <a:solidFill>
          <a:schemeClr val="accent2">
            <a:alpha val="50000"/>
          </a:schemeClr>
        </a:solidFill>
        <a:ln>
          <a:noFill/>
        </a:ln>
        <a:scene3d>
          <a:camera prst="perspectiveFront"/>
          <a:lightRig rig="threePt" dir="t"/>
        </a:scene3d>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IN" sz="1100" b="0" i="0">
              <a:solidFill>
                <a:schemeClr val="tx1"/>
              </a:solidFill>
              <a:effectLst/>
              <a:latin typeface="+mn-lt"/>
              <a:ea typeface="+mn-ea"/>
              <a:cs typeface="+mn-cs"/>
            </a:rPr>
            <a:t>A majority of companies were founded in 2012, indicating that these companies may provide more job opportunities. Job seekers can consider exploring companies established around this time period.</a:t>
          </a:r>
          <a:endParaRPr lang="en-IN" sz="1100">
            <a:solidFill>
              <a:schemeClr val="tx1"/>
            </a:solidFill>
          </a:endParaRPr>
        </a:p>
      </xdr:txBody>
    </xdr:sp>
    <xdr:clientData/>
  </xdr:twoCellAnchor>
  <xdr:twoCellAnchor>
    <xdr:from>
      <xdr:col>2</xdr:col>
      <xdr:colOff>625929</xdr:colOff>
      <xdr:row>31</xdr:row>
      <xdr:rowOff>163285</xdr:rowOff>
    </xdr:from>
    <xdr:to>
      <xdr:col>9</xdr:col>
      <xdr:colOff>680357</xdr:colOff>
      <xdr:row>34</xdr:row>
      <xdr:rowOff>136070</xdr:rowOff>
    </xdr:to>
    <xdr:sp macro="" textlink="">
      <xdr:nvSpPr>
        <xdr:cNvPr id="10" name="Rectangle: Folded Corner 9">
          <a:extLst>
            <a:ext uri="{FF2B5EF4-FFF2-40B4-BE49-F238E27FC236}">
              <a16:creationId xmlns:a16="http://schemas.microsoft.com/office/drawing/2014/main" id="{0F9B3D1B-8ABF-4133-8F6F-A5D75E526805}"/>
            </a:ext>
          </a:extLst>
        </xdr:cNvPr>
        <xdr:cNvSpPr/>
      </xdr:nvSpPr>
      <xdr:spPr>
        <a:xfrm>
          <a:off x="2019300" y="5872842"/>
          <a:ext cx="4931228" cy="511628"/>
        </a:xfrm>
        <a:prstGeom prst="foldedCorner">
          <a:avLst/>
        </a:prstGeom>
        <a:solidFill>
          <a:schemeClr val="accent2">
            <a:alpha val="50000"/>
          </a:schemeClr>
        </a:solidFill>
        <a:ln>
          <a:noFill/>
        </a:ln>
        <a:scene3d>
          <a:camera prst="perspectiveFront"/>
          <a:lightRig rig="threePt" dir="t"/>
        </a:scene3d>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IN" sz="1100" b="0" i="0">
              <a:solidFill>
                <a:schemeClr val="tx1"/>
              </a:solidFill>
              <a:effectLst/>
              <a:latin typeface="+mn-lt"/>
              <a:ea typeface="+mn-ea"/>
              <a:cs typeface="+mn-cs"/>
            </a:rPr>
            <a:t>When considering company Average ratings, Many</a:t>
          </a:r>
          <a:r>
            <a:rPr lang="en-IN" sz="1100" b="0" i="0" baseline="0">
              <a:solidFill>
                <a:schemeClr val="tx1"/>
              </a:solidFill>
              <a:effectLst/>
              <a:latin typeface="+mn-lt"/>
              <a:ea typeface="+mn-ea"/>
              <a:cs typeface="+mn-cs"/>
            </a:rPr>
            <a:t> company</a:t>
          </a:r>
          <a:r>
            <a:rPr lang="en-IN" sz="1100" b="0" i="0">
              <a:solidFill>
                <a:schemeClr val="tx1"/>
              </a:solidFill>
              <a:effectLst/>
              <a:latin typeface="+mn-lt"/>
              <a:ea typeface="+mn-ea"/>
              <a:cs typeface="+mn-cs"/>
            </a:rPr>
            <a:t> received the</a:t>
          </a:r>
          <a:r>
            <a:rPr lang="en-IN" sz="1100" b="0" i="0" baseline="0">
              <a:solidFill>
                <a:schemeClr val="tx1"/>
              </a:solidFill>
              <a:effectLst/>
              <a:latin typeface="+mn-lt"/>
              <a:ea typeface="+mn-ea"/>
              <a:cs typeface="+mn-cs"/>
            </a:rPr>
            <a:t> 5</a:t>
          </a:r>
          <a:r>
            <a:rPr lang="en-IN" sz="1100" b="0" i="0">
              <a:solidFill>
                <a:schemeClr val="tx1"/>
              </a:solidFill>
              <a:effectLst/>
              <a:latin typeface="+mn-lt"/>
              <a:ea typeface="+mn-ea"/>
              <a:cs typeface="+mn-cs"/>
            </a:rPr>
            <a:t> rating among all companies.</a:t>
          </a:r>
          <a:endParaRPr lang="en-IN" sz="1100">
            <a:solidFill>
              <a:schemeClr val="tx1"/>
            </a:solidFill>
          </a:endParaRPr>
        </a:p>
      </xdr:txBody>
    </xdr:sp>
    <xdr:clientData/>
  </xdr:twoCellAnchor>
  <xdr:twoCellAnchor>
    <xdr:from>
      <xdr:col>2</xdr:col>
      <xdr:colOff>620486</xdr:colOff>
      <xdr:row>36</xdr:row>
      <xdr:rowOff>1</xdr:rowOff>
    </xdr:from>
    <xdr:to>
      <xdr:col>9</xdr:col>
      <xdr:colOff>674914</xdr:colOff>
      <xdr:row>39</xdr:row>
      <xdr:rowOff>151574</xdr:rowOff>
    </xdr:to>
    <xdr:sp macro="" textlink="">
      <xdr:nvSpPr>
        <xdr:cNvPr id="11" name="Rectangle: Folded Corner 10">
          <a:extLst>
            <a:ext uri="{FF2B5EF4-FFF2-40B4-BE49-F238E27FC236}">
              <a16:creationId xmlns:a16="http://schemas.microsoft.com/office/drawing/2014/main" id="{2CB63584-DFCD-456C-B2D8-4602B6F84075}"/>
            </a:ext>
          </a:extLst>
        </xdr:cNvPr>
        <xdr:cNvSpPr/>
      </xdr:nvSpPr>
      <xdr:spPr>
        <a:xfrm>
          <a:off x="2012204" y="6593436"/>
          <a:ext cx="4925440" cy="688970"/>
        </a:xfrm>
        <a:prstGeom prst="foldedCorner">
          <a:avLst/>
        </a:prstGeom>
        <a:solidFill>
          <a:schemeClr val="accent2">
            <a:alpha val="50000"/>
          </a:schemeClr>
        </a:solidFill>
        <a:ln>
          <a:noFill/>
        </a:ln>
        <a:scene3d>
          <a:camera prst="perspectiveFront"/>
          <a:lightRig rig="threePt" dir="t"/>
        </a:scene3d>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IN" sz="1100" b="0" i="0">
              <a:solidFill>
                <a:schemeClr val="tx1"/>
              </a:solidFill>
              <a:effectLst/>
              <a:latin typeface="+mn-lt"/>
              <a:ea typeface="+mn-ea"/>
              <a:cs typeface="+mn-cs"/>
            </a:rPr>
            <a:t>The dataset also provides information on the lowest and highest salary ranges for each job role. Based on the analysis, the average salary range is determined to be $181,000 in total.</a:t>
          </a:r>
          <a:endParaRPr lang="en-IN" sz="1100">
            <a:solidFill>
              <a:schemeClr val="tx1"/>
            </a:solidFill>
          </a:endParaRPr>
        </a:p>
      </xdr:txBody>
    </xdr:sp>
    <xdr:clientData/>
  </xdr:twoCellAnchor>
  <xdr:twoCellAnchor>
    <xdr:from>
      <xdr:col>2</xdr:col>
      <xdr:colOff>32187</xdr:colOff>
      <xdr:row>41</xdr:row>
      <xdr:rowOff>48226</xdr:rowOff>
    </xdr:from>
    <xdr:to>
      <xdr:col>10</xdr:col>
      <xdr:colOff>39823</xdr:colOff>
      <xdr:row>44</xdr:row>
      <xdr:rowOff>82676</xdr:rowOff>
    </xdr:to>
    <xdr:sp macro="" textlink="">
      <xdr:nvSpPr>
        <xdr:cNvPr id="12" name="Rectangle: Diagonal Corners Rounded 11">
          <a:extLst>
            <a:ext uri="{FF2B5EF4-FFF2-40B4-BE49-F238E27FC236}">
              <a16:creationId xmlns:a16="http://schemas.microsoft.com/office/drawing/2014/main" id="{D0FE836E-42D4-4A00-90E9-3F028B5198DD}"/>
            </a:ext>
          </a:extLst>
        </xdr:cNvPr>
        <xdr:cNvSpPr/>
      </xdr:nvSpPr>
      <xdr:spPr>
        <a:xfrm>
          <a:off x="1423905" y="7537322"/>
          <a:ext cx="5574508" cy="571846"/>
        </a:xfrm>
        <a:prstGeom prst="round2DiagRect">
          <a:avLst/>
        </a:prstGeom>
        <a:effectLst>
          <a:outerShdw blurRad="76200" dist="25400" dir="5400000" algn="ctr" rotWithShape="0">
            <a:srgbClr val="000000">
              <a:alpha val="60000"/>
            </a:srgbClr>
          </a:outerShdw>
          <a:reflection blurRad="6350" stA="52000" endA="300" endPos="35000" dir="5400000" sy="-100000" algn="bl" rotWithShape="0"/>
        </a:effectLst>
      </xdr:spPr>
      <xdr:style>
        <a:lnRef idx="0">
          <a:schemeClr val="accent2"/>
        </a:lnRef>
        <a:fillRef idx="3">
          <a:schemeClr val="accent2"/>
        </a:fillRef>
        <a:effectRef idx="3">
          <a:schemeClr val="accent2"/>
        </a:effectRef>
        <a:fontRef idx="minor">
          <a:schemeClr val="lt1"/>
        </a:fontRef>
      </xdr:style>
      <xdr:txBody>
        <a:bodyPr vertOverflow="clip" horzOverflow="clip" rtlCol="0" anchor="t">
          <a:scene3d>
            <a:camera prst="orthographicFront"/>
            <a:lightRig rig="threePt" dir="t"/>
          </a:scene3d>
          <a:sp3d extrusionH="57150">
            <a:bevelT w="38100" h="38100"/>
          </a:sp3d>
        </a:bodyPr>
        <a:lstStyle/>
        <a:p>
          <a:pPr algn="l"/>
          <a:r>
            <a:rPr lang="en-IN" sz="1100" b="0" i="0">
              <a:solidFill>
                <a:schemeClr val="lt1"/>
              </a:solidFill>
              <a:effectLst/>
              <a:latin typeface="+mn-lt"/>
              <a:ea typeface="+mn-ea"/>
              <a:cs typeface="+mn-cs"/>
            </a:rPr>
            <a:t>These insights are valuable for job seekers looking to make informed decisions about job roles, industries, company size, location, and salary expectations.</a:t>
          </a:r>
          <a:endParaRPr lang="en-IN" sz="1100">
            <a:solidFill>
              <a:schemeClr val="tx1"/>
            </a:solidFill>
            <a:effectLst/>
          </a:endParaRPr>
        </a:p>
      </xdr:txBody>
    </xdr:sp>
    <xdr:clientData/>
  </xdr:twoCellAnchor>
  <xdr:twoCellAnchor>
    <xdr:from>
      <xdr:col>2</xdr:col>
      <xdr:colOff>32188</xdr:colOff>
      <xdr:row>37</xdr:row>
      <xdr:rowOff>165353</xdr:rowOff>
    </xdr:from>
    <xdr:to>
      <xdr:col>2</xdr:col>
      <xdr:colOff>620487</xdr:colOff>
      <xdr:row>42</xdr:row>
      <xdr:rowOff>155017</xdr:rowOff>
    </xdr:to>
    <xdr:cxnSp macro="">
      <xdr:nvCxnSpPr>
        <xdr:cNvPr id="14" name="Connector: Curved 13">
          <a:extLst>
            <a:ext uri="{FF2B5EF4-FFF2-40B4-BE49-F238E27FC236}">
              <a16:creationId xmlns:a16="http://schemas.microsoft.com/office/drawing/2014/main" id="{09C77D2E-32F8-287D-9869-B8A9F0D627C4}"/>
            </a:ext>
          </a:extLst>
        </xdr:cNvPr>
        <xdr:cNvCxnSpPr>
          <a:stCxn id="11" idx="1"/>
          <a:endCxn id="12" idx="2"/>
        </xdr:cNvCxnSpPr>
      </xdr:nvCxnSpPr>
      <xdr:spPr>
        <a:xfrm rot="10800000" flipV="1">
          <a:off x="1423906" y="6937921"/>
          <a:ext cx="588299" cy="885324"/>
        </a:xfrm>
        <a:prstGeom prst="curvedConnector3">
          <a:avLst>
            <a:gd name="adj1" fmla="val 13885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598716</xdr:colOff>
      <xdr:row>12</xdr:row>
      <xdr:rowOff>49228</xdr:rowOff>
    </xdr:from>
    <xdr:to>
      <xdr:col>2</xdr:col>
      <xdr:colOff>615045</xdr:colOff>
      <xdr:row>16</xdr:row>
      <xdr:rowOff>97970</xdr:rowOff>
    </xdr:to>
    <xdr:cxnSp macro="">
      <xdr:nvCxnSpPr>
        <xdr:cNvPr id="17" name="Connector: Curved 16">
          <a:extLst>
            <a:ext uri="{FF2B5EF4-FFF2-40B4-BE49-F238E27FC236}">
              <a16:creationId xmlns:a16="http://schemas.microsoft.com/office/drawing/2014/main" id="{F367B191-E7C5-10BE-31D5-A1FF453809D1}"/>
            </a:ext>
          </a:extLst>
        </xdr:cNvPr>
        <xdr:cNvCxnSpPr>
          <a:stCxn id="8" idx="1"/>
          <a:endCxn id="2" idx="1"/>
        </xdr:cNvCxnSpPr>
      </xdr:nvCxnSpPr>
      <xdr:spPr>
        <a:xfrm rot="10800000" flipV="1">
          <a:off x="1990434" y="2343495"/>
          <a:ext cx="16329" cy="765271"/>
        </a:xfrm>
        <a:prstGeom prst="curvedConnector3">
          <a:avLst>
            <a:gd name="adj1" fmla="val 1499963"/>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598715</xdr:colOff>
      <xdr:row>16</xdr:row>
      <xdr:rowOff>97970</xdr:rowOff>
    </xdr:from>
    <xdr:to>
      <xdr:col>2</xdr:col>
      <xdr:colOff>615043</xdr:colOff>
      <xdr:row>20</xdr:row>
      <xdr:rowOff>119499</xdr:rowOff>
    </xdr:to>
    <xdr:cxnSp macro="">
      <xdr:nvCxnSpPr>
        <xdr:cNvPr id="22" name="Connector: Curved 21">
          <a:extLst>
            <a:ext uri="{FF2B5EF4-FFF2-40B4-BE49-F238E27FC236}">
              <a16:creationId xmlns:a16="http://schemas.microsoft.com/office/drawing/2014/main" id="{984FF0BC-7923-AD27-AAAB-E5EBC60C856B}"/>
            </a:ext>
          </a:extLst>
        </xdr:cNvPr>
        <xdr:cNvCxnSpPr>
          <a:stCxn id="2" idx="1"/>
          <a:endCxn id="4" idx="1"/>
        </xdr:cNvCxnSpPr>
      </xdr:nvCxnSpPr>
      <xdr:spPr>
        <a:xfrm rot="10800000" flipH="1" flipV="1">
          <a:off x="1990433" y="3108766"/>
          <a:ext cx="16328" cy="738057"/>
        </a:xfrm>
        <a:prstGeom prst="curvedConnector3">
          <a:avLst>
            <a:gd name="adj1" fmla="val -1400049"/>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615042</xdr:colOff>
      <xdr:row>20</xdr:row>
      <xdr:rowOff>119500</xdr:rowOff>
    </xdr:from>
    <xdr:to>
      <xdr:col>2</xdr:col>
      <xdr:colOff>625927</xdr:colOff>
      <xdr:row>24</xdr:row>
      <xdr:rowOff>60112</xdr:rowOff>
    </xdr:to>
    <xdr:cxnSp macro="">
      <xdr:nvCxnSpPr>
        <xdr:cNvPr id="24" name="Connector: Curved 23">
          <a:extLst>
            <a:ext uri="{FF2B5EF4-FFF2-40B4-BE49-F238E27FC236}">
              <a16:creationId xmlns:a16="http://schemas.microsoft.com/office/drawing/2014/main" id="{85EE873C-C313-EC9E-A3A6-0CBE5D320E3F}"/>
            </a:ext>
          </a:extLst>
        </xdr:cNvPr>
        <xdr:cNvCxnSpPr>
          <a:stCxn id="4" idx="1"/>
          <a:endCxn id="7" idx="1"/>
        </xdr:cNvCxnSpPr>
      </xdr:nvCxnSpPr>
      <xdr:spPr>
        <a:xfrm rot="10800000" flipH="1" flipV="1">
          <a:off x="2006760" y="3846824"/>
          <a:ext cx="10885" cy="657140"/>
        </a:xfrm>
        <a:prstGeom prst="curvedConnector3">
          <a:avLst>
            <a:gd name="adj1" fmla="val -210013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615044</xdr:colOff>
      <xdr:row>24</xdr:row>
      <xdr:rowOff>60112</xdr:rowOff>
    </xdr:from>
    <xdr:to>
      <xdr:col>2</xdr:col>
      <xdr:colOff>625929</xdr:colOff>
      <xdr:row>28</xdr:row>
      <xdr:rowOff>157842</xdr:rowOff>
    </xdr:to>
    <xdr:cxnSp macro="">
      <xdr:nvCxnSpPr>
        <xdr:cNvPr id="26" name="Connector: Curved 25">
          <a:extLst>
            <a:ext uri="{FF2B5EF4-FFF2-40B4-BE49-F238E27FC236}">
              <a16:creationId xmlns:a16="http://schemas.microsoft.com/office/drawing/2014/main" id="{94ECD3B8-47B6-F627-3DC7-43012BC27459}"/>
            </a:ext>
          </a:extLst>
        </xdr:cNvPr>
        <xdr:cNvCxnSpPr>
          <a:stCxn id="7" idx="1"/>
          <a:endCxn id="9" idx="1"/>
        </xdr:cNvCxnSpPr>
      </xdr:nvCxnSpPr>
      <xdr:spPr>
        <a:xfrm rot="10800000" flipV="1">
          <a:off x="2006762" y="4503964"/>
          <a:ext cx="10885" cy="814258"/>
        </a:xfrm>
        <a:prstGeom prst="curvedConnector3">
          <a:avLst>
            <a:gd name="adj1" fmla="val 220013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615043</xdr:colOff>
      <xdr:row>28</xdr:row>
      <xdr:rowOff>157842</xdr:rowOff>
    </xdr:from>
    <xdr:to>
      <xdr:col>2</xdr:col>
      <xdr:colOff>625929</xdr:colOff>
      <xdr:row>33</xdr:row>
      <xdr:rowOff>60113</xdr:rowOff>
    </xdr:to>
    <xdr:cxnSp macro="">
      <xdr:nvCxnSpPr>
        <xdr:cNvPr id="28" name="Connector: Curved 27">
          <a:extLst>
            <a:ext uri="{FF2B5EF4-FFF2-40B4-BE49-F238E27FC236}">
              <a16:creationId xmlns:a16="http://schemas.microsoft.com/office/drawing/2014/main" id="{3BFA32C1-7828-4F8A-0592-37510B3585D0}"/>
            </a:ext>
          </a:extLst>
        </xdr:cNvPr>
        <xdr:cNvCxnSpPr>
          <a:stCxn id="9" idx="1"/>
          <a:endCxn id="10" idx="1"/>
        </xdr:cNvCxnSpPr>
      </xdr:nvCxnSpPr>
      <xdr:spPr>
        <a:xfrm rot="10800000" flipH="1" flipV="1">
          <a:off x="2006761" y="5318222"/>
          <a:ext cx="10886" cy="797930"/>
        </a:xfrm>
        <a:prstGeom prst="curvedConnector3">
          <a:avLst>
            <a:gd name="adj1" fmla="val -2099945"/>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620487</xdr:colOff>
      <xdr:row>33</xdr:row>
      <xdr:rowOff>60112</xdr:rowOff>
    </xdr:from>
    <xdr:to>
      <xdr:col>2</xdr:col>
      <xdr:colOff>625930</xdr:colOff>
      <xdr:row>37</xdr:row>
      <xdr:rowOff>165352</xdr:rowOff>
    </xdr:to>
    <xdr:cxnSp macro="">
      <xdr:nvCxnSpPr>
        <xdr:cNvPr id="32" name="Connector: Curved 31">
          <a:extLst>
            <a:ext uri="{FF2B5EF4-FFF2-40B4-BE49-F238E27FC236}">
              <a16:creationId xmlns:a16="http://schemas.microsoft.com/office/drawing/2014/main" id="{46B8CF40-0D54-E226-9842-0E557E144D28}"/>
            </a:ext>
          </a:extLst>
        </xdr:cNvPr>
        <xdr:cNvCxnSpPr>
          <a:stCxn id="10" idx="1"/>
          <a:endCxn id="11" idx="1"/>
        </xdr:cNvCxnSpPr>
      </xdr:nvCxnSpPr>
      <xdr:spPr>
        <a:xfrm rot="10800000" flipV="1">
          <a:off x="2012205" y="6116151"/>
          <a:ext cx="5443" cy="821769"/>
        </a:xfrm>
        <a:prstGeom prst="curvedConnector3">
          <a:avLst>
            <a:gd name="adj1" fmla="val 429989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FIFA SIDDIQUI" refreshedDate="45092.502263194445" createdVersion="8" refreshedVersion="8" minRefreshableVersion="3" recordCount="673" xr:uid="{87A77669-7239-4BDF-BFF9-627EDF85F46F}">
  <cacheSource type="worksheet">
    <worksheetSource ref="A1:U1048576" sheet="Uncleaned_DS_jobs - Copy"/>
  </cacheSource>
  <cacheFields count="21">
    <cacheField name="Job Title" numFmtId="0">
      <sharedItems containsBlank="1" count="173">
        <s v="Sr Data Scientist"/>
        <s v="Data Scientist"/>
        <s v="Data Scientist / Machine Learning Expert"/>
        <s v="Staff Data Scientist - Analytics"/>
        <s v="Data Scientist - Statistics, Early Career"/>
        <s v="Data Modeler"/>
        <s v="Experienced Data Scientist"/>
        <s v="Data Scientist - Contract"/>
        <s v="Data Analyst II"/>
        <s v="Medical Lab Scientist"/>
        <s v="Data Scientist/Machine Learning"/>
        <s v="Human Factors Scientist"/>
        <s v="Business Intelligence Analyst I- Data Insights"/>
        <s v="Data Scientist - Risk"/>
        <s v="Data Scientist-Human Resources"/>
        <s v="Senior Research Statistician- Data Scientist"/>
        <s v="Data Engineer"/>
        <s v="Associate Data Scientist"/>
        <s v="Business Intelligence Analyst"/>
        <s v="Senior Analyst/Data Scientist"/>
        <s v="Data Analyst"/>
        <s v="Machine Learning Engineer"/>
        <s v="Data Analyst I"/>
        <s v="Scientist - Molecular Biology"/>
        <s v="Computational Scientist, Machine Learning"/>
        <s v="Senior Data Scientist"/>
        <s v="Jr. Data Engineer"/>
        <s v="E-Commerce Data Analyst"/>
        <s v="Data Analytics Engineer"/>
        <s v="Product Data Scientist - Ads Data Science"/>
        <s v="Data Scientist - Intermediate"/>
        <s v="Global Data Analyst"/>
        <s v="Data &amp; Machine Learning Scientist"/>
        <s v="Data Scientist - Machine Learning"/>
        <s v="Data Engineer (Remote)"/>
        <s v="Data Scientist, Applied Machine Learning - Bay Area"/>
        <s v="Principal Data Scientist"/>
        <s v="Business Data Analyst"/>
        <s v="Purification Scientist"/>
        <s v="Data Engineer, Enterprise Analytics"/>
        <s v="Data Scientist 3 (718)"/>
        <s v="Real World Science, Data Scientist"/>
        <s v="Data Scientist - Image and Video Analytics"/>
        <s v="Data Science Manager, Payment Acceptance - USA"/>
        <s v="Data Scientist / Applied Mathematician"/>
        <s v="Patient Safety- Associate Data Scientist"/>
        <s v="(Sr.) Data Scientist -"/>
        <s v="Data Scientist, Kinship - NYC/Portland"/>
        <s v="Applied Technology Researcher / Data Scientist"/>
        <s v="Health Data Scientist - Biomedical/Biostats"/>
        <s v="Staff Data Scientist"/>
        <s v="Sr Data Engineer (Sr BI Developer)"/>
        <s v="Lead Data Scientist"/>
        <s v="RFP Data Analyst"/>
        <s v="Data Scientist (TS/SCI)"/>
        <s v="Software Engineer - Data Science"/>
        <s v="Data Analyst/Engineer"/>
        <s v="NGS Scientist"/>
        <s v="Senior Data Engineer"/>
        <s v="Sr. ML/Data Scientist - AI/NLP/Chatbot"/>
        <s v="Data Integration and Modeling Engineer"/>
        <s v="Tableau Data Engineer 20-0117"/>
        <s v="AI Data Scientist"/>
        <s v="Research Scientist Patient Preferences (Remote)"/>
        <s v="Scientist - Biomarker and Flow Cytometry"/>
        <s v="Analytics Manager"/>
        <s v="Staff Scientist- Upstream PD"/>
        <s v="Sr Scientist - Extractables &amp; Leachables"/>
        <s v="ELISA RESEARCH SCIENTIST (CV-15)"/>
        <s v="Say Business Data Analyst"/>
        <s v="Geospatial Data Scientist"/>
        <s v="Computational Scientist"/>
        <s v="Senior Data Analyst"/>
        <s v="Sr Data Analyst"/>
        <s v="Machine Learning Scientist - Bay Area, CA"/>
        <s v="Senior Data Scientist - Algorithms"/>
        <s v="Senior Data &amp; Machine Learning Scientist"/>
        <s v="Research Scientist - Patient-Centered Research (Remote)"/>
        <s v="Jr. Business Data Analyst (position added 6/12/2020)"/>
        <s v="Sr. Data Scientist II"/>
        <s v="Production Engineer - Statistics/Data Analysis"/>
        <s v="Statistical Scientist"/>
        <s v="Computational Behavioral Scientist"/>
        <s v="Principal Data Scientist - Machine Learning"/>
        <s v="Principal Machine Learning Scientist"/>
        <s v="Senior Data Scientist - R&amp;D Oncology"/>
        <s v="Health Plan Data Analyst, Sr"/>
        <s v="Principal Scientist/Associate Director, Quality Control and Analytical Technologies"/>
        <s v="Analytics - Business Assurance Data Analyst"/>
        <s v="Senior Data Scientist â€“ Image Analytics, Novartis AI Innovation Lab"/>
        <s v="Data Science Instructor"/>
        <s v="Senior Business Intelligence Analyst"/>
        <s v="In-Line Inspection Data Analyst"/>
        <s v="Data Scientist - TS/SCI FSP or CI Required"/>
        <s v="Data Scientist - TS/SCI Required"/>
        <s v="Data Science Software Engineer"/>
        <s v="ENGINEER - COMPUTER SCIENTIST - RESEARCH COMPUTER SCIENTIST - SIGNAL PROCESSING - SAN ANTONIO OR"/>
        <s v="AI Ops Data Scientist"/>
        <s v="Intelligence Data Analyst, Senior"/>
        <s v="Analytics Manager - Data Mart"/>
        <s v="Data Modeler (Analytical Systems)"/>
        <s v="Senior Machine Learning Scientist - Bay Area, CA"/>
        <s v="Report Writer-Data Analyst"/>
        <s v="Staff Data Scientist - Pricing"/>
        <s v="Equity Data Insights Analyst - Quantitative Analyst"/>
        <s v="Operations Data Analyst"/>
        <s v="Software Data Engineer"/>
        <s v="Real World Evidence (RWE) Scientist"/>
        <s v="Computer Scientist 1"/>
        <s v="Environmental Data Science"/>
        <s v="Staff BI and Data Engineer"/>
        <s v="Data Scientist - Statistics, Mid-Career"/>
        <s v="Director of Data Science"/>
        <s v="Data Engineer, Digital &amp; Comp Pathology"/>
        <s v="Manager / Lead, Data Science &amp; Analytics"/>
        <s v="Diversity and Inclusion Data Analyst"/>
        <s v="Data Scientist Machine Learning"/>
        <s v="Chief Scientist"/>
        <s v="Development Scientist, Voltaren"/>
        <s v="Principal Data &amp; Analytics Platform Engineer"/>
        <s v="Machine Learning Engineer/Scientist"/>
        <s v="Data Analyst - Unilever Prestige"/>
        <s v="VP, Data Science"/>
        <s v="Data Engineer - Kafka"/>
        <s v="Decision Scientist"/>
        <s v="Data Science All Star Program - Data Engineer Track"/>
        <s v="Scientist - Machine Learning"/>
        <s v="Sr. Data Scientist"/>
        <s v="Applied AI Scientist / Engineer"/>
        <s v="Data Engineer (Analytics, SQL, Python, AWS)"/>
        <s v="Senior Data Analyst - Finance &amp; Platform Analytics"/>
        <s v="Market Research Data Scientist"/>
        <s v="IT Partner Digital Health Technology and Data Science"/>
        <s v="Software Engineer (Data Scientist, C,C++,Linux,Unix) - SISW - MG"/>
        <s v="Senior Clinical Data Scientist Programmer"/>
        <s v="Computer Vision / Deep Learning Scientist"/>
        <s v="Data Solutions Engineer - Data Modeler"/>
        <s v="Data Scientist (TS/SCI w/ Poly)"/>
        <s v="Weapons and Sensors Engineer/Scientist"/>
        <s v="Applied Computer Scientist"/>
        <s v="Cloud Data Engineer (Azure)"/>
        <s v="Lead Certified Clinical Laboratory Scientist - Saturday - Tuesday, 8:00pm - 6:30am shift"/>
        <s v="Sr. Data Analyst"/>
        <s v="Senior Scientist - Toxicologist - Product Integrity (Stewardship)"/>
        <s v="Senior Machine Learning Engineer"/>
        <s v="Data Scientist- Industrial Discrete Sector Industry"/>
        <s v="Senior Principal Data Scientist (Python/R)"/>
        <s v="Data Scientist(s)/Machine Learning Engineer"/>
        <s v="Scientist / Group Lead, Cancer Biology"/>
        <s v="Manager, Field Application Scientist, Southeast"/>
        <s v="COMPUTER SCIENTIST - ENGINEER - RESEARCH COMPUTER SCIENTIST - SIGNAL PROCESSING"/>
        <s v="Machine Learning Scientist / Engineer"/>
        <s v="Data Science Analyst"/>
        <s v="COMPUTER SCIENTIST - ENGINEER - RESEARCH COMPUTER SCIENTIST - TRANSPORTATION TECHNOLOGY"/>
        <s v="Software Engineer - Machine Learning &amp; Data Science (Applied Intelligence Services Team)"/>
        <s v="Clinical Data Analyst"/>
        <s v="Data Scientist Technical Specialist"/>
        <s v="Data Science Manager"/>
        <s v="Big Data Engineer"/>
        <s v="Data Architect"/>
        <s v="Aviation AI/ML Data Scientist"/>
        <s v="Machine Learning Engineer, Sr."/>
        <s v="Information Systems Engineering Specialist (Engineering Scientist)"/>
        <s v="Scientist/Research Associate-Metabolic Engineering"/>
        <s v="Vice President, Biometrics and Clinical Data Management"/>
        <s v="Enterprise Data Analyst (Enterprise Portfolio Management Office)"/>
        <s v="Lead Data Scientist â€“ Network Analysis and Control"/>
        <s v="Sr. Research Associate/ Scientist, NGS prep &amp; Molecular Genomics"/>
        <s v="Developer III - Data Science"/>
        <s v="Hydrogen/Tritium Materials Scientist (Experienced)"/>
        <s v="Data Scientist/Data Analytics Practitioner"/>
        <s v="AI/ML - Machine Learning Scientist, Siri Understanding"/>
        <m/>
      </sharedItems>
    </cacheField>
    <cacheField name="Salary Estimate" numFmtId="166">
      <sharedItems containsBlank="1"/>
    </cacheField>
    <cacheField name=" Lower Salary" numFmtId="166">
      <sharedItems containsString="0" containsBlank="1" containsNumber="1" containsInteger="1" minValue="31000" maxValue="212000"/>
    </cacheField>
    <cacheField name="HS" numFmtId="166">
      <sharedItems containsBlank="1"/>
    </cacheField>
    <cacheField name="Higher Salary" numFmtId="0">
      <sharedItems containsString="0" containsBlank="1" containsNumber="1" containsInteger="1" minValue="56000" maxValue="331000"/>
    </cacheField>
    <cacheField name="Rating Portal" numFmtId="0">
      <sharedItems containsBlank="1"/>
    </cacheField>
    <cacheField name="Rating" numFmtId="0">
      <sharedItems containsString="0" containsBlank="1" containsNumber="1" minValue="-1" maxValue="5"/>
    </cacheField>
    <cacheField name=" Company" numFmtId="0">
      <sharedItems containsBlank="1" count="433">
        <s v="Healthfirst"/>
        <s v="ManTech"/>
        <s v="Analysis Group"/>
        <s v="INFICON"/>
        <s v="Affinity Solutions"/>
        <s v="HG Insights"/>
        <s v="Novartis"/>
        <s v="iRobot"/>
        <s v="Intuit - Data"/>
        <s v="XSELL Technologies"/>
        <s v="Novetta"/>
        <s v="1904labs"/>
        <s v="PNNL"/>
        <s v="Old World Industries"/>
        <s v="Mathematica Policy Research"/>
        <s v="Guzman &amp; Griffin Technologies (GGTI)"/>
        <s v="Upside Business Travel"/>
        <s v="Buckman"/>
        <s v="Insight Enterprises, Inc."/>
        <s v="Tower Health"/>
        <s v="Triplebyte"/>
        <s v="PulsePoint"/>
        <s v="Exponent"/>
        <s v="Guardian Life"/>
        <s v="Spectrum Communications and Consulting"/>
        <s v="Oversight Systems"/>
        <s v="LSQ"/>
        <s v="MIT Lincoln Laboratory"/>
        <s v="Kingfisher Systems"/>
        <s v="Formation"/>
        <s v="Cohere Health"/>
        <s v="Acuity Insurance"/>
        <s v="Chef"/>
        <s v="Puget Sound Energy"/>
        <s v="Sandhills Global"/>
        <s v="A Place for Mom"/>
        <s v="Great-Circle Technologies"/>
        <s v="Edmunds.com"/>
        <s v="Cambridge Associates, LLC"/>
        <s v="Liberty Mutual Insurance"/>
        <s v="Cenlar"/>
        <s v="Arsenal Biosciences"/>
        <s v="Eversight"/>
        <s v="Pfizer"/>
        <s v="Klaviyo"/>
        <s v="Intellectual Ventures"/>
        <s v="GovTech"/>
        <s v="Quick Base"/>
        <s v="Giving Assistant"/>
        <s v="Takeda"/>
        <s v="Netskope"/>
        <s v="IT Concepts"/>
        <s v="iSeatz"/>
        <s v="Summa Health System"/>
        <s v="Benson Hill"/>
        <s v="Twitter"/>
        <s v="Postmates - Corporate HQ"/>
        <s v="Envision LLC"/>
        <s v="Swiss Re"/>
        <s v="Systems &amp; Technology Research"/>
        <s v="Dermalogica"/>
        <s v="Bayview Asset Management"/>
        <s v="Via Transportation"/>
        <s v="Grid Dynamics"/>
        <s v="Tempus Labs"/>
        <s v="CareDx"/>
        <s v="IZEA"/>
        <s v="Autodesk"/>
        <s v="Caterpillar"/>
        <s v="New England Biolabs"/>
        <s v="Allied Solutions"/>
        <s v="The Knot Worldwide"/>
        <s v="IFG Companies"/>
        <s v="Amyris"/>
        <s v="AstraZeneca"/>
        <s v="Powertek"/>
        <s v="Object Partners"/>
        <s v="The Mom Project"/>
        <s v="Lightspeed Systems"/>
        <s v="Stripe"/>
        <s v="Comprehensive Healthcare"/>
        <s v="Fullpower Technologies, Inc."/>
        <s v="Mars"/>
        <s v="NuWave Solutions"/>
        <s v="Merrick Bank"/>
        <s v="QOMPLX"/>
        <s v="GutCheck"/>
        <s v="Inter-American Development Bank"/>
        <s v="Avlino"/>
        <s v="Stratagem Group"/>
        <s v="Evidation"/>
        <s v="Tecolote Research"/>
        <s v="Tivity Health"/>
        <s v="hc1"/>
        <s v="HP Inc."/>
        <s v="SAIC"/>
        <s v="AllianceBernstein"/>
        <s v="Big Huge Games"/>
        <s v="Maxar Technologies"/>
        <s v="Phantom AI"/>
        <s v="Noblis"/>
        <s v="Spring Health"/>
        <s v="ClearEdge"/>
        <s v="GetWellNetwork"/>
        <s v="TACG Solutions"/>
        <s v="Scoop"/>
        <s v="Montway Inc"/>
        <s v="Juniper Networks"/>
        <s v="Notion Labs"/>
        <s v="Lendio"/>
        <s v="Direct Agents"/>
        <s v="NAVEX Global"/>
        <s v="Upstart"/>
        <s v="AppLovin"/>
        <s v="ISO New England"/>
        <s v="Relativity"/>
        <s v="Tempo Automation"/>
        <s v="MITRE"/>
        <s v="Expedition Technology, Inc."/>
        <s v="Evidera"/>
        <s v="Plymouth Rock Assurance"/>
        <s v="Crown Bioscience"/>
        <s v="GNS Healthcare"/>
        <s v="OneMagnify"/>
        <s v="SPECTRUM"/>
        <s v="Advanced BioScience Laboratories"/>
        <s v="Procore Technologies"/>
        <s v="Ritedose"/>
        <s v="Covid-19 Search Pa+G160+G1+G156:G284"/>
        <s v="bioMÃ©rieux"/>
        <s v="Radical Convergence"/>
        <s v="Leidos"/>
        <s v="Demandbase"/>
        <s v="Shelter Insurance"/>
        <s v="USAC"/>
        <s v="General Dynamics Information Technology"/>
        <s v="Offerpad"/>
        <s v="Magna International Inc."/>
        <s v="United BioSource"/>
        <s v="Kelly"/>
        <s v="C3.ai"/>
        <s v="Quartet Health"/>
        <s v="Midland Credit Management"/>
        <s v="Resurgent Capital Services"/>
        <s v="webfx.com"/>
        <s v="Argo Group US"/>
        <s v="BWX Technologies"/>
        <s v="Life360"/>
        <s v="MassMutual"/>
        <s v="Natera"/>
        <s v="Genentech"/>
        <s v="Ntrepid"/>
        <s v="Constant Contact"/>
        <s v="Sage Intacct"/>
        <s v="Shape Security"/>
        <s v="SkillSoniq"/>
        <s v="Joby Aviation"/>
        <s v="Cook Children's Health Care System"/>
        <s v="Rubius Therapeutics"/>
        <s v="GreatAmerica Financial Services"/>
        <s v="Coverent"/>
        <s v="Mteq"/>
        <s v="Rocket Lawyer"/>
        <s v="Alion Science &amp; Technology"/>
        <s v="Protolabs"/>
        <s v="Quest Integrity"/>
        <s v="Phoenix Operations Group"/>
        <s v="Dice.com"/>
        <s v="Southwest Research Institute"/>
        <s v="The Buffalo Group"/>
        <s v="Central California Alliance for Health"/>
        <s v="Security Finance Corporation of Spartanburg"/>
        <s v="Opendoor"/>
        <s v="Global Data Management Inc"/>
        <s v="Photon Infotech"/>
        <s v="REE"/>
        <s v="Riverside Research Institute"/>
        <s v="T. Rowe Price"/>
        <s v="Encode, Inc."/>
        <s v="Brighthouse Financial"/>
        <s v="II-VI Incorporated"/>
        <s v="Surya Systems"/>
        <s v="PayPal"/>
        <s v="Predictive Research Inc"/>
        <s v="1010data"/>
        <s v="Gigya"/>
        <s v="Genesis Research"/>
        <s v="Sanofi"/>
        <s v="XPO Logistics"/>
        <s v="Trace Data"/>
        <s v="Descript"/>
        <s v="Rincon Research Corporation"/>
        <s v="Better Hire"/>
        <s v="Parker Hannifin"/>
        <s v="Gallup"/>
        <s v="Insider Inc"/>
        <s v="Rapid Value Solutions"/>
        <s v="Battelle"/>
        <s v="The Drive Media, Inc."/>
        <s v="Pacific Northwest National Laboratory"/>
        <s v="US Pharmacopeia"/>
        <s v="Itlize Global"/>
        <s v="eBay"/>
        <s v="Paige"/>
        <s v="ABIOMED"/>
        <s v="Comcast"/>
        <s v="Metronome, LLC"/>
        <s v="Lawrence Livermore National Lab"/>
        <s v="FHLBank Pittsburgh"/>
        <s v="Jacobs"/>
        <s v="Underwriters Laboratories"/>
        <s v="Altus Group"/>
        <s v="Jobot"/>
        <s v="Trovetechs Inc"/>
        <s v="Oshkosh Corporation"/>
        <s v="Mackin"/>
        <s v="PETADATA"/>
        <s v="VBeyond Corporation"/>
        <s v="Take-Two"/>
        <s v="Colony Brands"/>
        <s v="Capio Group"/>
        <s v="SleePare"/>
        <s v="ShorePoint"/>
        <s v="Dolphin"/>
        <s v="TE Connectivity"/>
        <s v="State of Virginia"/>
        <s v="TA Digital"/>
        <s v="Market America Inc"/>
        <s v="TrueAccord"/>
        <s v="ALTA IT Services"/>
        <s v="Kollasoft Inc."/>
        <s v="ASRC Federal Holding Company"/>
        <s v="Adwait Algorithm"/>
        <s v="Cambridge FX"/>
        <s v="Metromile"/>
        <s v="Criteo"/>
        <s v="Advance Sourcing Concepts"/>
        <s v="Enterprise Solutions Inc"/>
        <s v="Microagility"/>
        <s v="Conch Technologies, Inc"/>
        <s v="GSK"/>
        <s v="Rainmaker Resources, LLC"/>
        <s v="22nd Century Technologies"/>
        <s v="Huxley"/>
        <s v="FM Systems"/>
        <s v="B4Corp"/>
        <s v="Blue Cross and Blue Shield of North Carolina"/>
        <s v="Jane Street"/>
        <s v="SSATI"/>
        <s v="Solving IT International Inc"/>
        <s v="The Davey Tree Expert Company"/>
        <s v="Centauri"/>
        <s v="Stride Search"/>
        <s v="Software Engineering Institute"/>
        <s v="TechProjects"/>
        <s v="7Park Data"/>
        <s v="Ameritas Life Insurance Corp"/>
        <s v="Western Digital"/>
        <s v="Shimento, Inc."/>
        <s v="Averity"/>
        <s v="Praxis Engineering"/>
        <s v="Point72 Ventures"/>
        <s v="Johns Hopkins University Applied Physics Laboratory"/>
        <s v="Cambridge Mobile Telematics"/>
        <s v="Blend360"/>
        <s v="Nolij Consulting"/>
        <s v="Hatch Data Inc"/>
        <s v="Compass Consulting Group"/>
        <s v="SolutionIT, Inc."/>
        <s v="Perspecta"/>
        <s v="Smith Hanley Associates"/>
        <s v="Allen Institute"/>
        <s v="Eliassen Group"/>
        <s v="Bayside Solutions"/>
        <s v="Evolve Vacation Rental"/>
        <s v="AgreeYa Solutions"/>
        <s v="Carolina Power &amp; Light Co"/>
        <s v="New Iron Group, Inc."/>
        <s v="Travelers"/>
        <s v="Twitch"/>
        <s v="Biogen"/>
        <s v="HireAi"/>
        <s v="Mentor Graphics"/>
        <s v="WCG (WIRB-Copernicus Group)"/>
        <s v="Visionary Integration Professionals"/>
        <s v="Dynetics"/>
        <s v="Navy Federal Credit Union"/>
        <s v="Exact Sciences Corporation"/>
        <s v="Community Behavioral Health"/>
        <s v="Reynolds American"/>
        <s v="LifeOmic"/>
        <s v="Visionist, Inc."/>
        <s v="Navio"/>
        <s v="Concerto HealthAI"/>
        <s v="Evolvinc"/>
        <s v="PROPRIUS"/>
        <s v="TECHNOCRAFT Solutions"/>
        <s v="Latitude, Inc."/>
        <s v="Royce Geospatial"/>
        <s v="CyberCoders"/>
        <s v="Booz Allen Hamilton Inc."/>
        <s v="Burns &amp; McDonnell"/>
        <s v="InvenTech Info"/>
        <s v="Robert Half"/>
        <s v="Conflux Systems Inc."/>
        <s v="Voice"/>
        <s v="Falcon IT &amp; Staffing Solutions"/>
        <s v="DataLab USA"/>
        <s v="Werner Enterprises Inc"/>
        <s v="PeopleCom"/>
        <s v="VANTA Partners"/>
        <s v="Blue Icy Water, LLC"/>
        <s v="Farmer's Business Network, Inc."/>
        <s v="Sonde Health"/>
        <s v="Maxiom"/>
        <s v="Change Healthcare"/>
        <s v="DCS Corp"/>
        <s v="Hive (CA)"/>
        <s v="Hackensack Meridian Health"/>
        <s v="Net2Source Inc."/>
        <s v="The Trade Desk"/>
        <s v="IBM"/>
        <s v="Knowesis Inc."/>
        <s v="MoTek Technologies"/>
        <s v="HPOne"/>
        <s v="Blue Cloak LLC"/>
        <s v="TBWA\Chiat\Day"/>
        <s v="ThreeBridge Solutions"/>
        <s v="Numeric, LLC"/>
        <s v="Centraprise"/>
        <s v="DW Simpson"/>
        <s v="LinQuest"/>
        <s v="Trexquant Investment"/>
        <s v="Fleetcor"/>
        <s v="Radiant Digital"/>
        <s v="Child Care Aware of America"/>
        <s v="IntelliPro Group Inc."/>
        <s v="USI"/>
        <s v="Apex Systems"/>
        <s v="Pragmatics, Inc."/>
        <s v="Crossover Health"/>
        <s v="Lorven Technologies Inc"/>
        <s v="Gap Inc."/>
        <s v="Tygart Technology, Inc"/>
        <s v="Murray Resources"/>
        <s v="New York Technology Partners"/>
        <s v="Two95 International Inc."/>
        <s v="Sophinea"/>
        <s v="CRS Group"/>
        <s v="Blackstone Talent Group"/>
        <s v="Roche"/>
        <s v="Creative Circle"/>
        <s v="Blue Horizon Tek Solutions"/>
        <s v="Sharpedge Solutions Inc"/>
        <s v="Alaka`ina Foundation Family of Companies"/>
        <s v="Hexagon US Federal"/>
        <s v="Monte Rosa Therapeutics"/>
        <s v="Comtech Global Inc"/>
        <s v="Aveshka, Inc."/>
        <s v="10x Genomics"/>
        <s v="CompuForce"/>
        <s v="1-800-Flowers"/>
        <s v="Aptive"/>
        <s v="JCD Staffing"/>
        <s v="Thumbtack"/>
        <s v="MILVETS Systems Technology, Inc."/>
        <s v="Apple"/>
        <s v="Kforce"/>
        <s v="OppLoans"/>
        <s v="Brillient"/>
        <s v="Xator Corporation"/>
        <s v="HAN IT Staffing Inc."/>
        <s v="Infinitive Inc"/>
        <s v="New Relic"/>
        <s v="ICW Group"/>
        <s v="NYSTEC"/>
        <s v="E3 Federal Solutions"/>
        <s v="Peraton"/>
        <s v="Group O"/>
        <s v="CaptiveAire"/>
        <s v="Temboo"/>
        <s v="Kibo"/>
        <s v="AeroVironment"/>
        <s v="Applied Research Laboratories"/>
        <s v="Conagen"/>
        <s v="Alector"/>
        <s v="Homology Medicines, Inc."/>
        <s v="Inland Empire Health Plan"/>
        <s v="Sandia National Laboratories"/>
        <s v="CIA"/>
        <s v="Maven Wave Partners"/>
        <s v="Ovative Group"/>
        <s v="Kognetics"/>
        <s v="Envision Healthcare"/>
        <s v="ConsumerTrack"/>
        <s v="Meridian Knowledge Solutions"/>
        <s v="UST Global"/>
        <s v="IMG Systems"/>
        <s v="Trident Systems Inc"/>
        <s v="GrainBridge, LLC"/>
        <s v="First Health Group"/>
        <s v="Sprezzatura Management Consulting"/>
        <s v="Progress Rail, A Caterpillar Company"/>
        <s v="Axiologic Solutions"/>
        <s v="Indigo Slate"/>
        <s v="Cubic"/>
        <s v="Advanced Bio-Logic Solutions Corp"/>
        <s v="Alignment Healthcare"/>
        <s v="WGSN"/>
        <s v="ISYS Technologies, Inc."/>
        <s v="TransVoyant"/>
        <s v="Geotab"/>
        <s v="EGlobalTech"/>
        <s v="Central Business Solutions, Inc"/>
        <s v="KeHE Distributors"/>
        <s v="Moxie Software"/>
        <s v="Unicom Technologies INC"/>
        <s v="Americo Life"/>
        <s v="Tokio Marine HCC"/>
        <s v="CACI International"/>
        <s v="Berico Technologies"/>
        <s v="Kehe Food Distributors"/>
        <s v="Pactera Edge"/>
        <s v="Qurate Retail Group"/>
        <s v="A-Line Staffing Solutions"/>
        <s v="Clear Ridge Defense"/>
        <s v="Criterion Systems, Inc."/>
        <s v="Foundation Medicine"/>
        <s v="TRANZACT"/>
        <s v="JKGT"/>
        <s v="AccessHope"/>
        <s v="ChaTeck Incorporated"/>
        <m/>
      </sharedItems>
    </cacheField>
    <cacheField name="Country" numFmtId="0">
      <sharedItems containsBlank="1"/>
    </cacheField>
    <cacheField name="State_job" numFmtId="0">
      <sharedItems containsBlank="1" count="45">
        <s v="NY"/>
        <s v="VA"/>
        <s v="MA"/>
        <s v="CA"/>
        <s v="IL"/>
        <s v="MO"/>
        <s v="WA"/>
        <s v="DC"/>
        <s v="Remote"/>
        <s v="TN"/>
        <s v="TX"/>
        <s v="PA"/>
        <s v="AZ"/>
        <s v="WI"/>
        <s v="GA"/>
        <s v="FL"/>
        <s v="United States"/>
        <s v="NE"/>
        <s v="KS"/>
        <s v="NH"/>
        <s v="NJ"/>
        <s v="LA"/>
        <s v="OH"/>
        <s v="IN"/>
        <s v="MD"/>
        <s v="CO"/>
        <s v="Utah"/>
        <s v="New Jersey"/>
        <s v="UT"/>
        <s v="OR"/>
        <s v="MI"/>
        <s v="SC"/>
        <s v="MS"/>
        <s v="AL"/>
        <s v="RI"/>
        <s v="IA"/>
        <s v="MN"/>
        <s v="OK"/>
        <s v="CT"/>
        <s v="NC"/>
        <s v="Texas"/>
        <s v="DE"/>
        <s v="California"/>
        <s v="WV"/>
        <m/>
      </sharedItems>
    </cacheField>
    <cacheField name="Headquarters" numFmtId="0">
      <sharedItems containsBlank="1" containsMixedTypes="1" containsNumber="1" containsInteger="1" minValue="-1" maxValue="-1"/>
    </cacheField>
    <cacheField name="Size" numFmtId="0">
      <sharedItems containsBlank="1" containsMixedTypes="1" containsNumber="1" containsInteger="1" minValue="-1" maxValue="-1"/>
    </cacheField>
    <cacheField name="Founded" numFmtId="0">
      <sharedItems containsString="0" containsBlank="1" containsNumber="1" containsInteger="1" minValue="-1" maxValue="2019"/>
    </cacheField>
    <cacheField name="Type of ownership" numFmtId="0">
      <sharedItems containsBlank="1" containsMixedTypes="1" containsNumber="1" containsInteger="1" minValue="-1" maxValue="-1" count="14">
        <s v="Nonprofit Organization"/>
        <s v="Public"/>
        <s v="Private Practice / Firm"/>
        <s v="Private"/>
        <s v="Government"/>
        <s v="Subsidiary or Business Segment"/>
        <s v="Other Organization"/>
        <n v="-1"/>
        <s v="Unknown"/>
        <s v="Hospital"/>
        <s v="Self-employed"/>
        <s v="College / University"/>
        <s v="Contract"/>
        <m/>
      </sharedItems>
    </cacheField>
    <cacheField name="Industry" numFmtId="0">
      <sharedItems containsBlank="1" containsMixedTypes="1" containsNumber="1" containsInteger="1" minValue="-1" maxValue="-1" count="59">
        <s v="Insurance Carriers"/>
        <s v="Research &amp; Development"/>
        <s v="Consulting"/>
        <s v="Electrical &amp; Electronic Manufacturing"/>
        <s v="Advertising &amp; Marketing"/>
        <s v="Computer Hardware &amp; Software"/>
        <s v="Biotech &amp; Pharmaceuticals"/>
        <s v="Consumer Electronics &amp; Appliances Stores"/>
        <s v="Enterprise Software &amp; Network Solutions"/>
        <s v="IT Services"/>
        <s v="Energy"/>
        <s v="Chemical Manufacturing"/>
        <s v="Federal Agencies"/>
        <s v="Internet"/>
        <s v="Health Care Services &amp; Hospitals"/>
        <s v="Investment Banking &amp; Asset Management"/>
        <s v="Aerospace &amp; Defense"/>
        <s v="Utilities"/>
        <n v="-1"/>
        <s v="Express Delivery Services"/>
        <s v="Staffing &amp; Outsourcing"/>
        <s v="Insurance Agencies &amp; Brokerages"/>
        <s v="Consumer Products Manufacturing"/>
        <s v="Industrial Manufacturing"/>
        <s v="Food &amp; Beverage Manufacturing"/>
        <s v="Banks &amp; Credit Unions"/>
        <s v="Video Games"/>
        <s v="Shipping"/>
        <s v="Telecommunications Services"/>
        <s v="Lending"/>
        <s v="Cable, Internet &amp; Telephone Providers"/>
        <s v="Real Estate"/>
        <s v="Venture Capital &amp; Private Equity"/>
        <s v="Miscellaneous Manufacturing"/>
        <s v="Oil &amp; Gas Services"/>
        <s v="Transportation Equipment Manufacturing"/>
        <s v="Telecommunications Manufacturing"/>
        <s v="Transportation Management"/>
        <s v="News Outlet"/>
        <s v="Architectural &amp; Engineering Services"/>
        <s v="Food &amp; Beverage Stores"/>
        <s v="Other Retail Stores"/>
        <s v="Hotels, Motels, &amp; Resorts"/>
        <s v="State &amp; Regional Agencies"/>
        <s v="Financial Transaction Processing"/>
        <s v="Timber Operations"/>
        <s v="Colleges &amp; Universities"/>
        <s v="Travel Agencies"/>
        <s v="Accounting"/>
        <s v="Logistics &amp; Supply Chain"/>
        <s v="Farm Support Services"/>
        <s v="Social Assistance"/>
        <s v="Construction"/>
        <s v="Department, Clothing, &amp; Shoe Stores"/>
        <s v="Publishing"/>
        <s v="Health, Beauty, &amp; Fitness"/>
        <s v="Wholesale"/>
        <s v="Rail"/>
        <m/>
      </sharedItems>
    </cacheField>
    <cacheField name="Sector" numFmtId="0">
      <sharedItems containsBlank="1" containsMixedTypes="1" containsNumber="1" containsInteger="1" minValue="-1" maxValue="-1" count="24">
        <s v="Insurance"/>
        <s v="Business Services"/>
        <s v="Manufacturing"/>
        <s v="Information Technology"/>
        <s v="Biotech &amp; Pharmaceuticals"/>
        <s v="Retail"/>
        <s v="Oil, Gas, Energy &amp; Utilities"/>
        <s v="Government"/>
        <s v="Health Care"/>
        <s v="Finance"/>
        <s v="Aerospace &amp; Defense"/>
        <n v="-1"/>
        <s v="Transportation &amp; Logistics"/>
        <s v="Media"/>
        <s v="Telecommunications"/>
        <s v="Real Estate"/>
        <s v="Travel &amp; Tourism"/>
        <s v="Agriculture &amp; Forestry"/>
        <s v="Education"/>
        <s v="Accounting &amp; Legal"/>
        <s v="Non-Profit"/>
        <s v="Construction, Repair &amp; Maintenance"/>
        <s v="Consumer Services"/>
        <m/>
      </sharedItems>
    </cacheField>
    <cacheField name="Revenue" numFmtId="0">
      <sharedItems containsBlank="1"/>
    </cacheField>
    <cacheField name="Competitors" numFmtId="0">
      <sharedItems containsBlank="1" containsMixedTypes="1" containsNumber="1" containsInteger="1" minValue="-1" maxValue="-1"/>
    </cacheField>
    <cacheField name="Job Description" numFmtId="0">
      <sharedItems containsBlank="1"/>
    </cacheField>
    <cacheField name="Company Name" numFmtId="0">
      <sharedItems containsBlank="1"/>
    </cacheField>
    <cacheField name="Location" numFmtId="0">
      <sharedItems containsBlank="1"/>
    </cacheField>
  </cacheFields>
  <extLst>
    <ext xmlns:x14="http://schemas.microsoft.com/office/spreadsheetml/2009/9/main" uri="{725AE2AE-9491-48be-B2B4-4EB974FC3084}">
      <x14:pivotCacheDefinition pivotCacheId="111761838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FIFA SIDDIQUI" refreshedDate="45092.50226400463" createdVersion="8" refreshedVersion="8" recordCount="673" xr:uid="{00000000-000A-0000-FFFF-FFFF09000000}">
  <cacheSource type="worksheet">
    <worksheetSource ref="A1:U65536" sheet="Uncleaned_DS_jobs - Copy"/>
  </cacheSource>
  <cacheFields count="21">
    <cacheField name="Job Title" numFmtId="0">
      <sharedItems containsBlank="1" count="173">
        <s v="Sr Data Scientist"/>
        <s v="Data Scientist"/>
        <s v="Data Scientist / Machine Learning Expert"/>
        <s v="Staff Data Scientist - Analytics"/>
        <s v="Data Scientist - Statistics, Early Career"/>
        <s v="Data Modeler"/>
        <s v="Experienced Data Scientist"/>
        <s v="Data Scientist - Contract"/>
        <s v="Data Analyst II"/>
        <s v="Medical Lab Scientist"/>
        <s v="Data Scientist/Machine Learning"/>
        <s v="Human Factors Scientist"/>
        <s v="Business Intelligence Analyst I- Data Insights"/>
        <s v="Data Scientist - Risk"/>
        <s v="Data Scientist-Human Resources"/>
        <s v="Senior Research Statistician- Data Scientist"/>
        <s v="Data Engineer"/>
        <s v="Associate Data Scientist"/>
        <s v="Business Intelligence Analyst"/>
        <s v="Senior Analyst/Data Scientist"/>
        <s v="Data Analyst"/>
        <s v="Machine Learning Engineer"/>
        <s v="Data Analyst I"/>
        <s v="Scientist - Molecular Biology"/>
        <s v="Computational Scientist, Machine Learning"/>
        <s v="Senior Data Scientist"/>
        <s v="Jr. Data Engineer"/>
        <s v="E-Commerce Data Analyst"/>
        <s v="Data Analytics Engineer"/>
        <s v="Product Data Scientist - Ads Data Science"/>
        <s v="Data Scientist - Intermediate"/>
        <s v="Global Data Analyst"/>
        <s v="Data &amp; Machine Learning Scientist"/>
        <s v="Data Scientist - Machine Learning"/>
        <s v="Data Engineer (Remote)"/>
        <s v="Data Scientist, Applied Machine Learning - Bay Area"/>
        <s v="Principal Data Scientist"/>
        <s v="Business Data Analyst"/>
        <s v="Purification Scientist"/>
        <s v="Data Engineer, Enterprise Analytics"/>
        <s v="Data Scientist 3 (718)"/>
        <s v="Real World Science, Data Scientist"/>
        <s v="Data Scientist - Image and Video Analytics"/>
        <s v="Data Science Manager, Payment Acceptance - USA"/>
        <s v="Data Scientist / Applied Mathematician"/>
        <s v="Patient Safety- Associate Data Scientist"/>
        <s v="(Sr.) Data Scientist -"/>
        <s v="Data Scientist, Kinship - NYC/Portland"/>
        <s v="Applied Technology Researcher / Data Scientist"/>
        <s v="Health Data Scientist - Biomedical/Biostats"/>
        <s v="Staff Data Scientist"/>
        <s v="Sr Data Engineer (Sr BI Developer)"/>
        <s v="Lead Data Scientist"/>
        <s v="RFP Data Analyst"/>
        <s v="Data Scientist (TS/SCI)"/>
        <s v="Software Engineer - Data Science"/>
        <s v="Data Analyst/Engineer"/>
        <s v="NGS Scientist"/>
        <s v="Senior Data Engineer"/>
        <s v="Sr. ML/Data Scientist - AI/NLP/Chatbot"/>
        <s v="Data Integration and Modeling Engineer"/>
        <s v="Tableau Data Engineer 20-0117"/>
        <s v="AI Data Scientist"/>
        <s v="Research Scientist Patient Preferences (Remote)"/>
        <s v="Scientist - Biomarker and Flow Cytometry"/>
        <s v="Analytics Manager"/>
        <s v="Staff Scientist- Upstream PD"/>
        <s v="Sr Scientist - Extractables &amp; Leachables"/>
        <s v="ELISA RESEARCH SCIENTIST (CV-15)"/>
        <s v="Say Business Data Analyst"/>
        <s v="Geospatial Data Scientist"/>
        <s v="Computational Scientist"/>
        <s v="Senior Data Analyst"/>
        <s v="Sr Data Analyst"/>
        <s v="Machine Learning Scientist - Bay Area, CA"/>
        <s v="Senior Data Scientist - Algorithms"/>
        <s v="Senior Data &amp; Machine Learning Scientist"/>
        <s v="Research Scientist - Patient-Centered Research (Remote)"/>
        <s v="Jr. Business Data Analyst (position added 6/12/2020)"/>
        <s v="Sr. Data Scientist II"/>
        <s v="Production Engineer - Statistics/Data Analysis"/>
        <s v="Statistical Scientist"/>
        <s v="Computational Behavioral Scientist"/>
        <s v="Principal Data Scientist - Machine Learning"/>
        <s v="Principal Machine Learning Scientist"/>
        <s v="Senior Data Scientist - R&amp;D Oncology"/>
        <s v="Health Plan Data Analyst, Sr"/>
        <s v="Principal Scientist/Associate Director, Quality Control and Analytical Technologies"/>
        <s v="Analytics - Business Assurance Data Analyst"/>
        <s v="Senior Data Scientist â€“ Image Analytics, Novartis AI Innovation Lab"/>
        <s v="Data Science Instructor"/>
        <s v="Senior Business Intelligence Analyst"/>
        <s v="In-Line Inspection Data Analyst"/>
        <s v="Data Scientist - TS/SCI FSP or CI Required"/>
        <s v="Data Scientist - TS/SCI Required"/>
        <s v="Data Science Software Engineer"/>
        <s v="ENGINEER - COMPUTER SCIENTIST - RESEARCH COMPUTER SCIENTIST - SIGNAL PROCESSING - SAN ANTONIO OR"/>
        <s v="AI Ops Data Scientist"/>
        <s v="Intelligence Data Analyst, Senior"/>
        <s v="Analytics Manager - Data Mart"/>
        <s v="Data Modeler (Analytical Systems)"/>
        <s v="Senior Machine Learning Scientist - Bay Area, CA"/>
        <s v="Report Writer-Data Analyst"/>
        <s v="Staff Data Scientist - Pricing"/>
        <s v="Equity Data Insights Analyst - Quantitative Analyst"/>
        <s v="Operations Data Analyst"/>
        <s v="Software Data Engineer"/>
        <s v="Real World Evidence (RWE) Scientist"/>
        <s v="Computer Scientist 1"/>
        <s v="Environmental Data Science"/>
        <s v="Staff BI and Data Engineer"/>
        <s v="Data Scientist - Statistics, Mid-Career"/>
        <s v="Director of Data Science"/>
        <s v="Data Engineer, Digital &amp; Comp Pathology"/>
        <s v="Manager / Lead, Data Science &amp; Analytics"/>
        <s v="Diversity and Inclusion Data Analyst"/>
        <s v="Data Scientist Machine Learning"/>
        <s v="Chief Scientist"/>
        <s v="Development Scientist, Voltaren"/>
        <s v="Principal Data &amp; Analytics Platform Engineer"/>
        <s v="Machine Learning Engineer/Scientist"/>
        <s v="Data Analyst - Unilever Prestige"/>
        <s v="VP, Data Science"/>
        <s v="Data Engineer - Kafka"/>
        <s v="Decision Scientist"/>
        <s v="Data Science All Star Program - Data Engineer Track"/>
        <s v="Scientist - Machine Learning"/>
        <s v="Sr. Data Scientist"/>
        <s v="Applied AI Scientist / Engineer"/>
        <s v="Data Engineer (Analytics, SQL, Python, AWS)"/>
        <s v="Senior Data Analyst - Finance &amp; Platform Analytics"/>
        <s v="Market Research Data Scientist"/>
        <s v="IT Partner Digital Health Technology and Data Science"/>
        <s v="Software Engineer (Data Scientist, C,C++,Linux,Unix) - SISW - MG"/>
        <s v="Senior Clinical Data Scientist Programmer"/>
        <s v="Computer Vision / Deep Learning Scientist"/>
        <s v="Data Solutions Engineer - Data Modeler"/>
        <s v="Data Scientist (TS/SCI w/ Poly)"/>
        <s v="Weapons and Sensors Engineer/Scientist"/>
        <s v="Applied Computer Scientist"/>
        <s v="Cloud Data Engineer (Azure)"/>
        <s v="Lead Certified Clinical Laboratory Scientist - Saturday - Tuesday, 8:00pm - 6:30am shift"/>
        <s v="Sr. Data Analyst"/>
        <s v="Senior Scientist - Toxicologist - Product Integrity (Stewardship)"/>
        <s v="Senior Machine Learning Engineer"/>
        <s v="Data Scientist- Industrial Discrete Sector Industry"/>
        <s v="Senior Principal Data Scientist (Python/R)"/>
        <s v="Data Scientist(s)/Machine Learning Engineer"/>
        <s v="Scientist / Group Lead, Cancer Biology"/>
        <s v="Manager, Field Application Scientist, Southeast"/>
        <s v="COMPUTER SCIENTIST - ENGINEER - RESEARCH COMPUTER SCIENTIST - SIGNAL PROCESSING"/>
        <s v="Machine Learning Scientist / Engineer"/>
        <s v="Data Science Analyst"/>
        <s v="COMPUTER SCIENTIST - ENGINEER - RESEARCH COMPUTER SCIENTIST - TRANSPORTATION TECHNOLOGY"/>
        <s v="Software Engineer - Machine Learning &amp; Data Science (Applied Intelligence Services Team)"/>
        <s v="Clinical Data Analyst"/>
        <s v="Data Scientist Technical Specialist"/>
        <s v="Data Science Manager"/>
        <s v="Big Data Engineer"/>
        <s v="Data Architect"/>
        <s v="Aviation AI/ML Data Scientist"/>
        <s v="Machine Learning Engineer, Sr."/>
        <s v="Information Systems Engineering Specialist (Engineering Scientist)"/>
        <s v="Scientist/Research Associate-Metabolic Engineering"/>
        <s v="Vice President, Biometrics and Clinical Data Management"/>
        <s v="Enterprise Data Analyst (Enterprise Portfolio Management Office)"/>
        <s v="Lead Data Scientist â€“ Network Analysis and Control"/>
        <s v="Sr. Research Associate/ Scientist, NGS prep &amp; Molecular Genomics"/>
        <s v="Developer III - Data Science"/>
        <s v="Hydrogen/Tritium Materials Scientist (Experienced)"/>
        <s v="Data Scientist/Data Analytics Practitioner"/>
        <s v="AI/ML - Machine Learning Scientist, Siri Understanding"/>
        <m/>
      </sharedItems>
    </cacheField>
    <cacheField name="Salary Estimate" numFmtId="166">
      <sharedItems containsBlank="1"/>
    </cacheField>
    <cacheField name=" Lower Salary" numFmtId="166">
      <sharedItems containsString="0" containsBlank="1" containsNumber="1" containsInteger="1" minValue="31000" maxValue="212000" count="27">
        <n v="137000"/>
        <n v="75000"/>
        <n v="79000"/>
        <n v="99000"/>
        <n v="90000"/>
        <n v="101000"/>
        <n v="56000"/>
        <n v="71000"/>
        <n v="91000"/>
        <n v="141000"/>
        <n v="145000"/>
        <n v="122000"/>
        <n v="112000"/>
        <n v="110000"/>
        <n v="124000"/>
        <n v="69000"/>
        <n v="31000"/>
        <n v="95000"/>
        <n v="212000"/>
        <n v="66000"/>
        <n v="128000"/>
        <n v="138000"/>
        <n v="80000"/>
        <n v="87000"/>
        <n v="92000"/>
        <n v="105000"/>
        <m/>
      </sharedItems>
    </cacheField>
    <cacheField name="HS" numFmtId="166">
      <sharedItems containsBlank="1"/>
    </cacheField>
    <cacheField name="Higher Salary" numFmtId="0">
      <sharedItems containsBlank="1" containsMixedTypes="1" containsNumber="1" containsInteger="1" minValue="56000" maxValue="331000" count="81">
        <n v="171000"/>
        <n v="131000"/>
        <n v="132000"/>
        <n v="109000"/>
        <n v="165000"/>
        <n v="97000"/>
        <n v="106000"/>
        <n v="123000"/>
        <n v="124000"/>
        <n v="150000"/>
        <n v="225000"/>
        <n v="147000"/>
        <n v="146000"/>
        <n v="116000"/>
        <n v="163000"/>
        <n v="198000"/>
        <n v="133000"/>
        <n v="56000"/>
        <n v="119000"/>
        <n v="331000"/>
        <n v="112000"/>
        <n v="201000"/>
        <n v="158000"/>
        <n v="141000"/>
        <n v="155000"/>
        <n v="167000"/>
        <m/>
        <s v="$158000 " u="1"/>
        <s v="$198000 " u="1"/>
        <s v="$124000.00 " u="1"/>
        <s v="$225000.00 " u="1"/>
        <s v="$123000 " u="1"/>
        <s v="$133000 " u="1"/>
        <s v="$109000 " u="1"/>
        <s v="$163000 " u="1"/>
        <s v="$119000 " u="1"/>
        <s v="$155000.00 " u="1"/>
        <s v="$331000.00 " u="1"/>
        <s v="$165000.00 " u="1"/>
        <s v="$97000 " u="1"/>
        <s v="$124000 " u="1"/>
        <s v="$225000 " u="1"/>
        <s v="$225000" u="1"/>
        <s v="$56000.00 " u="1"/>
        <s v="$201000.00 " u="1"/>
        <s v="$150000.00 " u="1"/>
        <s v="$225000.00" u="1"/>
        <s v="$106000.00 " u="1"/>
        <s v="$116000.00 " u="1"/>
        <s v="$146000.00 " u="1"/>
        <s v="$155000 " u="1"/>
        <s v="$331000 " u="1"/>
        <s v="$165000 " u="1"/>
        <s v="$131000.00 " u="1"/>
        <s v="$141000.00 " u="1"/>
        <s v="$171000.00 " u="1"/>
        <s v="$147000.00 " u="1"/>
        <s v="$167000.00 " u="1"/>
        <s v="$201000 " u="1"/>
        <s v="$150000 " u="1"/>
        <s v="$106000 " u="1"/>
        <s v="$116000 " u="1"/>
        <s v="$146000 " u="1"/>
        <s v="$112000.00 " u="1"/>
        <s v="$132000.00 " u="1"/>
        <s v="$158000.00 " u="1"/>
        <s v="$131000 " u="1"/>
        <s v="$141000 " u="1"/>
        <s v="$97000.00 " u="1"/>
        <s v="$198000.00 " u="1"/>
        <s v="$171000 " u="1"/>
        <s v="$147000 " u="1"/>
        <s v="$167000 " u="1"/>
        <s v="$56000 " u="1"/>
        <s v="$123000.00 " u="1"/>
        <s v="$133000.00 " u="1"/>
        <s v="$109000.00 " u="1"/>
        <s v="$163000.00 " u="1"/>
        <s v="$119000.00 " u="1"/>
        <s v="$112000 " u="1"/>
        <s v="$132000 " u="1"/>
      </sharedItems>
    </cacheField>
    <cacheField name="Rating Portal" numFmtId="0">
      <sharedItems containsBlank="1"/>
    </cacheField>
    <cacheField name="Rating" numFmtId="0">
      <sharedItems containsString="0" containsBlank="1" containsNumber="1" minValue="-1" maxValue="5"/>
    </cacheField>
    <cacheField name=" Company" numFmtId="0">
      <sharedItems containsBlank="1" count="433">
        <s v="Healthfirst"/>
        <s v="ManTech"/>
        <s v="Analysis Group"/>
        <s v="INFICON"/>
        <s v="Affinity Solutions"/>
        <s v="HG Insights"/>
        <s v="Novartis"/>
        <s v="iRobot"/>
        <s v="Intuit - Data"/>
        <s v="XSELL Technologies"/>
        <s v="Novetta"/>
        <s v="1904labs"/>
        <s v="PNNL"/>
        <s v="Old World Industries"/>
        <s v="Mathematica Policy Research"/>
        <s v="Guzman &amp; Griffin Technologies (GGTI)"/>
        <s v="Upside Business Travel"/>
        <s v="Buckman"/>
        <s v="Insight Enterprises, Inc."/>
        <s v="Tower Health"/>
        <s v="Triplebyte"/>
        <s v="PulsePoint"/>
        <s v="Exponent"/>
        <s v="Guardian Life"/>
        <s v="Spectrum Communications and Consulting"/>
        <s v="Oversight Systems"/>
        <s v="LSQ"/>
        <s v="MIT Lincoln Laboratory"/>
        <s v="Kingfisher Systems"/>
        <s v="Formation"/>
        <s v="Cohere Health"/>
        <s v="Acuity Insurance"/>
        <s v="Chef"/>
        <s v="Puget Sound Energy"/>
        <s v="Sandhills Global"/>
        <s v="A Place for Mom"/>
        <s v="Great-Circle Technologies"/>
        <s v="Edmunds.com"/>
        <s v="Cambridge Associates, LLC"/>
        <s v="Liberty Mutual Insurance"/>
        <s v="Cenlar"/>
        <s v="Arsenal Biosciences"/>
        <s v="Eversight"/>
        <s v="Pfizer"/>
        <s v="Klaviyo"/>
        <s v="Intellectual Ventures"/>
        <s v="GovTech"/>
        <s v="Quick Base"/>
        <s v="Giving Assistant"/>
        <s v="Takeda"/>
        <s v="Netskope"/>
        <s v="IT Concepts"/>
        <s v="iSeatz"/>
        <s v="Summa Health System"/>
        <s v="Benson Hill"/>
        <s v="Twitter"/>
        <s v="Postmates - Corporate HQ"/>
        <s v="Envision LLC"/>
        <s v="Swiss Re"/>
        <s v="Systems &amp; Technology Research"/>
        <s v="Dermalogica"/>
        <s v="Bayview Asset Management"/>
        <s v="Via Transportation"/>
        <s v="Grid Dynamics"/>
        <s v="Tempus Labs"/>
        <s v="CareDx"/>
        <s v="IZEA"/>
        <s v="Autodesk"/>
        <s v="Caterpillar"/>
        <s v="New England Biolabs"/>
        <s v="Allied Solutions"/>
        <s v="The Knot Worldwide"/>
        <s v="IFG Companies"/>
        <s v="Amyris"/>
        <s v="AstraZeneca"/>
        <s v="Powertek"/>
        <s v="Object Partners"/>
        <s v="The Mom Project"/>
        <s v="Lightspeed Systems"/>
        <s v="Stripe"/>
        <s v="Comprehensive Healthcare"/>
        <s v="Fullpower Technologies, Inc."/>
        <s v="Mars"/>
        <s v="NuWave Solutions"/>
        <s v="Merrick Bank"/>
        <s v="QOMPLX"/>
        <s v="GutCheck"/>
        <s v="Inter-American Development Bank"/>
        <s v="Avlino"/>
        <s v="Stratagem Group"/>
        <s v="Evidation"/>
        <s v="Tecolote Research"/>
        <s v="Tivity Health"/>
        <s v="hc1"/>
        <s v="HP Inc."/>
        <s v="SAIC"/>
        <s v="AllianceBernstein"/>
        <s v="Big Huge Games"/>
        <s v="Maxar Technologies"/>
        <s v="Phantom AI"/>
        <s v="Noblis"/>
        <s v="Spring Health"/>
        <s v="ClearEdge"/>
        <s v="GetWellNetwork"/>
        <s v="TACG Solutions"/>
        <s v="Scoop"/>
        <s v="Montway Inc"/>
        <s v="Juniper Networks"/>
        <s v="Notion Labs"/>
        <s v="Lendio"/>
        <s v="Direct Agents"/>
        <s v="NAVEX Global"/>
        <s v="Upstart"/>
        <s v="AppLovin"/>
        <s v="ISO New England"/>
        <s v="Relativity"/>
        <s v="Tempo Automation"/>
        <s v="MITRE"/>
        <s v="Expedition Technology, Inc."/>
        <s v="Evidera"/>
        <s v="Plymouth Rock Assurance"/>
        <s v="Crown Bioscience"/>
        <s v="GNS Healthcare"/>
        <s v="OneMagnify"/>
        <s v="SPECTRUM"/>
        <s v="Advanced BioScience Laboratories"/>
        <s v="Procore Technologies"/>
        <s v="Ritedose"/>
        <s v="Covid-19 Search Pa+G160+G1+G156:G284"/>
        <s v="bioMÃ©rieux"/>
        <s v="Radical Convergence"/>
        <s v="Leidos"/>
        <s v="Demandbase"/>
        <s v="Shelter Insurance"/>
        <s v="USAC"/>
        <s v="General Dynamics Information Technology"/>
        <s v="Offerpad"/>
        <s v="Magna International Inc."/>
        <s v="United BioSource"/>
        <s v="Kelly"/>
        <s v="C3.ai"/>
        <s v="Quartet Health"/>
        <s v="Midland Credit Management"/>
        <s v="Resurgent Capital Services"/>
        <s v="webfx.com"/>
        <s v="Argo Group US"/>
        <s v="BWX Technologies"/>
        <s v="Life360"/>
        <s v="MassMutual"/>
        <s v="Natera"/>
        <s v="Genentech"/>
        <s v="Ntrepid"/>
        <s v="Constant Contact"/>
        <s v="Sage Intacct"/>
        <s v="Shape Security"/>
        <s v="SkillSoniq"/>
        <s v="Joby Aviation"/>
        <s v="Cook Children's Health Care System"/>
        <s v="Rubius Therapeutics"/>
        <s v="GreatAmerica Financial Services"/>
        <s v="Coverent"/>
        <s v="Mteq"/>
        <s v="Rocket Lawyer"/>
        <s v="Alion Science &amp; Technology"/>
        <s v="Protolabs"/>
        <s v="Quest Integrity"/>
        <s v="Phoenix Operations Group"/>
        <s v="Dice.com"/>
        <s v="Southwest Research Institute"/>
        <s v="The Buffalo Group"/>
        <s v="Central California Alliance for Health"/>
        <s v="Security Finance Corporation of Spartanburg"/>
        <s v="Opendoor"/>
        <s v="Global Data Management Inc"/>
        <s v="Photon Infotech"/>
        <s v="REE"/>
        <s v="Riverside Research Institute"/>
        <s v="T. Rowe Price"/>
        <s v="Encode, Inc."/>
        <s v="Brighthouse Financial"/>
        <s v="II-VI Incorporated"/>
        <s v="Surya Systems"/>
        <s v="PayPal"/>
        <s v="Predictive Research Inc"/>
        <s v="1010data"/>
        <s v="Gigya"/>
        <s v="Genesis Research"/>
        <s v="Sanofi"/>
        <s v="XPO Logistics"/>
        <s v="Trace Data"/>
        <s v="Descript"/>
        <s v="Rincon Research Corporation"/>
        <s v="Better Hire"/>
        <s v="Parker Hannifin"/>
        <s v="Gallup"/>
        <s v="Insider Inc"/>
        <s v="Rapid Value Solutions"/>
        <s v="Battelle"/>
        <s v="The Drive Media, Inc."/>
        <s v="Pacific Northwest National Laboratory"/>
        <s v="US Pharmacopeia"/>
        <s v="Itlize Global"/>
        <s v="eBay"/>
        <s v="Paige"/>
        <s v="ABIOMED"/>
        <s v="Comcast"/>
        <s v="Metronome, LLC"/>
        <s v="Lawrence Livermore National Lab"/>
        <s v="FHLBank Pittsburgh"/>
        <s v="Jacobs"/>
        <s v="Underwriters Laboratories"/>
        <s v="Altus Group"/>
        <s v="Jobot"/>
        <s v="Trovetechs Inc"/>
        <s v="Oshkosh Corporation"/>
        <s v="Mackin"/>
        <s v="PETADATA"/>
        <s v="VBeyond Corporation"/>
        <s v="Take-Two"/>
        <s v="Colony Brands"/>
        <s v="Capio Group"/>
        <s v="SleePare"/>
        <s v="ShorePoint"/>
        <s v="Dolphin"/>
        <s v="TE Connectivity"/>
        <s v="State of Virginia"/>
        <s v="TA Digital"/>
        <s v="Market America Inc"/>
        <s v="TrueAccord"/>
        <s v="ALTA IT Services"/>
        <s v="Kollasoft Inc."/>
        <s v="ASRC Federal Holding Company"/>
        <s v="Adwait Algorithm"/>
        <s v="Cambridge FX"/>
        <s v="Metromile"/>
        <s v="Criteo"/>
        <s v="Advance Sourcing Concepts"/>
        <s v="Enterprise Solutions Inc"/>
        <s v="Microagility"/>
        <s v="Conch Technologies, Inc"/>
        <s v="GSK"/>
        <s v="Rainmaker Resources, LLC"/>
        <s v="22nd Century Technologies"/>
        <s v="Huxley"/>
        <s v="FM Systems"/>
        <s v="B4Corp"/>
        <s v="Blue Cross and Blue Shield of North Carolina"/>
        <s v="Jane Street"/>
        <s v="SSATI"/>
        <s v="Solving IT International Inc"/>
        <s v="The Davey Tree Expert Company"/>
        <s v="Centauri"/>
        <s v="Stride Search"/>
        <s v="Software Engineering Institute"/>
        <s v="TechProjects"/>
        <s v="7Park Data"/>
        <s v="Ameritas Life Insurance Corp"/>
        <s v="Western Digital"/>
        <s v="Shimento, Inc."/>
        <s v="Averity"/>
        <s v="Praxis Engineering"/>
        <s v="Point72 Ventures"/>
        <s v="Johns Hopkins University Applied Physics Laboratory"/>
        <s v="Cambridge Mobile Telematics"/>
        <s v="Blend360"/>
        <s v="Nolij Consulting"/>
        <s v="Hatch Data Inc"/>
        <s v="Compass Consulting Group"/>
        <s v="SolutionIT, Inc."/>
        <s v="Perspecta"/>
        <s v="Smith Hanley Associates"/>
        <s v="Allen Institute"/>
        <s v="Eliassen Group"/>
        <s v="Bayside Solutions"/>
        <s v="Evolve Vacation Rental"/>
        <s v="AgreeYa Solutions"/>
        <s v="Carolina Power &amp; Light Co"/>
        <s v="New Iron Group, Inc."/>
        <s v="Travelers"/>
        <s v="Twitch"/>
        <s v="Biogen"/>
        <s v="HireAi"/>
        <s v="Mentor Graphics"/>
        <s v="WCG (WIRB-Copernicus Group)"/>
        <s v="Visionary Integration Professionals"/>
        <s v="Dynetics"/>
        <s v="Navy Federal Credit Union"/>
        <s v="Exact Sciences Corporation"/>
        <s v="Community Behavioral Health"/>
        <s v="Reynolds American"/>
        <s v="LifeOmic"/>
        <s v="Visionist, Inc."/>
        <s v="Navio"/>
        <s v="Concerto HealthAI"/>
        <s v="Evolvinc"/>
        <s v="PROPRIUS"/>
        <s v="TECHNOCRAFT Solutions"/>
        <s v="Latitude, Inc."/>
        <s v="Royce Geospatial"/>
        <s v="CyberCoders"/>
        <s v="Booz Allen Hamilton Inc."/>
        <s v="Burns &amp; McDonnell"/>
        <s v="InvenTech Info"/>
        <s v="Robert Half"/>
        <s v="Conflux Systems Inc."/>
        <s v="Voice"/>
        <s v="Falcon IT &amp; Staffing Solutions"/>
        <s v="DataLab USA"/>
        <s v="Werner Enterprises Inc"/>
        <s v="PeopleCom"/>
        <s v="VANTA Partners"/>
        <s v="Blue Icy Water, LLC"/>
        <s v="Farmer's Business Network, Inc."/>
        <s v="Sonde Health"/>
        <s v="Maxiom"/>
        <s v="Change Healthcare"/>
        <s v="DCS Corp"/>
        <s v="Hive (CA)"/>
        <s v="Hackensack Meridian Health"/>
        <s v="Net2Source Inc."/>
        <s v="The Trade Desk"/>
        <s v="IBM"/>
        <s v="Knowesis Inc."/>
        <s v="MoTek Technologies"/>
        <s v="HPOne"/>
        <s v="Blue Cloak LLC"/>
        <s v="TBWA\Chiat\Day"/>
        <s v="ThreeBridge Solutions"/>
        <s v="Numeric, LLC"/>
        <s v="Centraprise"/>
        <s v="DW Simpson"/>
        <s v="LinQuest"/>
        <s v="Trexquant Investment"/>
        <s v="Fleetcor"/>
        <s v="Radiant Digital"/>
        <s v="Child Care Aware of America"/>
        <s v="IntelliPro Group Inc."/>
        <s v="USI"/>
        <s v="Apex Systems"/>
        <s v="Pragmatics, Inc."/>
        <s v="Crossover Health"/>
        <s v="Lorven Technologies Inc"/>
        <s v="Gap Inc."/>
        <s v="Tygart Technology, Inc"/>
        <s v="Murray Resources"/>
        <s v="New York Technology Partners"/>
        <s v="Two95 International Inc."/>
        <s v="Sophinea"/>
        <s v="CRS Group"/>
        <s v="Blackstone Talent Group"/>
        <s v="Roche"/>
        <s v="Creative Circle"/>
        <s v="Blue Horizon Tek Solutions"/>
        <s v="Sharpedge Solutions Inc"/>
        <s v="Alaka`ina Foundation Family of Companies"/>
        <s v="Hexagon US Federal"/>
        <s v="Monte Rosa Therapeutics"/>
        <s v="Comtech Global Inc"/>
        <s v="Aveshka, Inc."/>
        <s v="10x Genomics"/>
        <s v="CompuForce"/>
        <s v="1-800-Flowers"/>
        <s v="Aptive"/>
        <s v="JCD Staffing"/>
        <s v="Thumbtack"/>
        <s v="MILVETS Systems Technology, Inc."/>
        <s v="Apple"/>
        <s v="Kforce"/>
        <s v="OppLoans"/>
        <s v="Brillient"/>
        <s v="Xator Corporation"/>
        <s v="HAN IT Staffing Inc."/>
        <s v="Infinitive Inc"/>
        <s v="New Relic"/>
        <s v="ICW Group"/>
        <s v="NYSTEC"/>
        <s v="E3 Federal Solutions"/>
        <s v="Peraton"/>
        <s v="Group O"/>
        <s v="CaptiveAire"/>
        <s v="Temboo"/>
        <s v="Kibo"/>
        <s v="AeroVironment"/>
        <s v="Applied Research Laboratories"/>
        <s v="Conagen"/>
        <s v="Alector"/>
        <s v="Homology Medicines, Inc."/>
        <s v="Inland Empire Health Plan"/>
        <s v="Sandia National Laboratories"/>
        <s v="CIA"/>
        <s v="Maven Wave Partners"/>
        <s v="Ovative Group"/>
        <s v="Kognetics"/>
        <s v="Envision Healthcare"/>
        <s v="ConsumerTrack"/>
        <s v="Meridian Knowledge Solutions"/>
        <s v="UST Global"/>
        <s v="IMG Systems"/>
        <s v="Trident Systems Inc"/>
        <s v="GrainBridge, LLC"/>
        <s v="First Health Group"/>
        <s v="Sprezzatura Management Consulting"/>
        <s v="Progress Rail, A Caterpillar Company"/>
        <s v="Axiologic Solutions"/>
        <s v="Indigo Slate"/>
        <s v="Cubic"/>
        <s v="Advanced Bio-Logic Solutions Corp"/>
        <s v="Alignment Healthcare"/>
        <s v="WGSN"/>
        <s v="ISYS Technologies, Inc."/>
        <s v="TransVoyant"/>
        <s v="Geotab"/>
        <s v="EGlobalTech"/>
        <s v="Central Business Solutions, Inc"/>
        <s v="KeHE Distributors"/>
        <s v="Moxie Software"/>
        <s v="Unicom Technologies INC"/>
        <s v="Americo Life"/>
        <s v="Tokio Marine HCC"/>
        <s v="CACI International"/>
        <s v="Berico Technologies"/>
        <s v="Kehe Food Distributors"/>
        <s v="Pactera Edge"/>
        <s v="Qurate Retail Group"/>
        <s v="A-Line Staffing Solutions"/>
        <s v="Clear Ridge Defense"/>
        <s v="Criterion Systems, Inc."/>
        <s v="Foundation Medicine"/>
        <s v="TRANZACT"/>
        <s v="JKGT"/>
        <s v="AccessHope"/>
        <s v="ChaTeck Incorporated"/>
        <m/>
      </sharedItems>
    </cacheField>
    <cacheField name="Country" numFmtId="0">
      <sharedItems containsBlank="1"/>
    </cacheField>
    <cacheField name="State_job" numFmtId="0">
      <sharedItems containsBlank="1"/>
    </cacheField>
    <cacheField name="Headquarters" numFmtId="0">
      <sharedItems containsBlank="1" containsMixedTypes="1" containsNumber="1" containsInteger="1" minValue="-1" maxValue="-1"/>
    </cacheField>
    <cacheField name="Size" numFmtId="0">
      <sharedItems containsBlank="1" containsMixedTypes="1" containsNumber="1" containsInteger="1" minValue="-1" maxValue="-1"/>
    </cacheField>
    <cacheField name="Founded" numFmtId="0">
      <sharedItems containsString="0" containsBlank="1" containsNumber="1" containsInteger="1" minValue="-1" maxValue="2019"/>
    </cacheField>
    <cacheField name="Type of ownership" numFmtId="0">
      <sharedItems containsBlank="1" containsMixedTypes="1" containsNumber="1" containsInteger="1" minValue="-1" maxValue="-1"/>
    </cacheField>
    <cacheField name="Industry" numFmtId="0">
      <sharedItems containsBlank="1" containsMixedTypes="1" containsNumber="1" containsInteger="1" minValue="-1" maxValue="-1"/>
    </cacheField>
    <cacheField name="Sector" numFmtId="0">
      <sharedItems containsBlank="1" containsMixedTypes="1" containsNumber="1" containsInteger="1" minValue="-1" maxValue="-1"/>
    </cacheField>
    <cacheField name="Revenue" numFmtId="0">
      <sharedItems containsBlank="1"/>
    </cacheField>
    <cacheField name="Competitors" numFmtId="0">
      <sharedItems containsBlank="1" containsMixedTypes="1" containsNumber="1" containsInteger="1" minValue="-1" maxValue="-1" count="109">
        <s v="EmblemHealth, UnitedHealth Group, Aetna"/>
        <n v="-1"/>
        <s v="MKS Instruments, Pfeiffer Vacuum, Agilent Technologies"/>
        <s v="Commerce Signals, Cardlytics, Yodlee"/>
        <s v="Square, PayPal, H&amp;R Block"/>
        <s v="Leidos, CACI International, Booz Allen Hamilton"/>
        <s v="Slalom, Daugherty Business Solutions"/>
        <s v="Oak Ridge National Laboratory, National Renewable Energy Lab, Los Alamos National Laboratory"/>
        <s v="CDW, PCM, SHI International"/>
        <s v="Crossix Solutions Inc., AppNexus, The Trade Desk"/>
        <s v="Northwestern Mutual"/>
        <s v="Puppet, Ansible, SaltStack"/>
        <s v="Enlivant, Sunrise Senior Living, Brookdale Senior Living"/>
        <s v="TrueCar, Cars.com, Kelley Blue Book"/>
        <s v="Travelers, Allstate, State Farm"/>
        <s v="Novartis, Baxter, Pfizer"/>
        <s v="Skyhigh Networks, Zscaler, NortonLifeLock"/>
        <s v="Facebook, Google, Pinterest"/>
        <s v="DoorDash, Uber, Grubhub"/>
        <s v="Munich Re, Hannover RE, SCOR"/>
        <s v="IMAGE Skincare, Aveda, Kiehl's"/>
        <s v="Luxoft, EPAM, Capgemini Invent"/>
        <s v="Sequenom"/>
        <s v="Linqia, Collective Bias"/>
        <s v="John Deere, Komatsu, CNH Industrial"/>
        <s v="Thermo Fisher Scientific, Enzymatics, Illumina"/>
        <s v="CUNA Mutual, SWBC, Overby-Seawell"/>
        <s v="Zola Registry"/>
        <s v="Colony Specialty, Markel, RLI"/>
        <s v="Roche, GlaxoSmithKline, Novartis"/>
        <s v="Solution Design Group, Intertech (Minnesota)"/>
        <s v="Braintree, Authorize.Net, PayPal"/>
        <s v="Nielsen, Zappi, SurveyMonkey"/>
        <s v="The World Bank, IMF"/>
        <s v="Booz Allen Hamilton, CACI International"/>
        <s v="Booz Allen Hamilton, SAIC, LMI"/>
        <s v="Epic, CipherHealth"/>
        <s v="Copper River Shared Services, Chenega Corporation, Deloitte"/>
        <s v="Battelle, General Atomics, SAIC"/>
        <s v="IQVIA, ICON"/>
        <s v="Arbella Insurance, Safety Insurance"/>
        <s v="Engagio, Bombora, Terminus"/>
        <s v="SAIC, Leidos, Northrop Grumman"/>
        <s v="Bosch, Lear Corporation, Faurecia"/>
        <s v="Covance, ICON"/>
        <s v="Adecco, ManpowerGroup, Allegis Corporation"/>
        <s v="GE Digital, Palantir Technologies, Uptake"/>
        <s v="PRA Group"/>
        <s v="Genomic Health, 23andMe, Illumina"/>
        <s v="Bromium, FireEye, Authentic8"/>
        <s v="Drip, iContact, Mailchimp"/>
        <s v="Children's Health, Texas Health Resources, Baylor Scott &amp; White Health"/>
        <s v="Harris, Fibertek"/>
        <s v="Monster Worldwide, CareerBuilder, Craigslist"/>
        <s v="Los Alamos National Laboratory, Battelle, SRI International"/>
        <s v="ManTech, Booz Allen Hamilton, Leidos"/>
        <s v="Lumentum Operations, Keysight Technologies, O-Net Technologies"/>
        <s v="Square, Amazon, Apple"/>
        <s v="Pfizer, GlaxoSmithKline"/>
        <s v="DHL Supply Chain, UPS, FedEx"/>
        <s v="Raytheon Technologies, General Dynamics, MIT Lincoln Laboratory"/>
        <s v="Eaton, SMC Corporation, Bosch Rexroth"/>
        <s v="Advisory Board, Booz Allen Hamilton, McKinsey &amp; Company"/>
        <s v="Amazon, Apple"/>
        <s v="Covidien, Boston Scientific"/>
        <s v="AT&amp;T, Verizon"/>
        <s v="Los Alamos National Laboratory, NASA Jet Propulsion Laboratory, Sandia National Laboratories"/>
        <s v="Fluor, Bechtel, AECOM"/>
        <s v="Intertek, SGS, Bureau Veritas"/>
        <s v="Lockheed Martin, Caterpillar, John Deere"/>
        <s v="Activision Blizzard, Electronic Arts"/>
        <s v="MediaMath, Conversant, AppNexus"/>
        <s v="Pfizer, AstraZeneca, Merck"/>
        <s v="Archibus, iOffice, Planon"/>
        <s v="ACRT Services, Bartlett Tree Experts"/>
        <s v="TASC, Vencore, Booz Allen Hamilton"/>
        <s v="Seagate Technology, Toshiba"/>
        <s v="Raytheon Technologies, Northrop Grumman, Booz Allen Hamilton"/>
        <s v="MIT Lincoln Laboratory, Lockheed Martin, Northrop Grumman"/>
        <s v="Kforce, PageGroup, Robert Half"/>
        <s v="TEKsystems, Kforce, Randstad US"/>
        <s v="South Carolina Electric &amp; Gas, Virginia Electric and Power"/>
        <s v="Cadence Design Systems, Synopsys, Altium Limited"/>
        <s v="CGI (Nevada), Accenture, Deloitte"/>
        <s v="Accenture, Deloitte, PwC"/>
        <s v="Bechtel Jacobs, Black &amp; Veatch, HNTB"/>
        <s v="Adecco, Manpower"/>
        <s v="Acxiom, Merkle, Epsilon (North Carolina)"/>
        <s v="Amazon, Accenture, Microsoft"/>
        <s v="Booz Allen Hamilton, Deloitte, ERPi"/>
        <s v="TEKsystems, Insight Global, Accenture"/>
        <s v="H&amp;M, Inditex, Fast Retailing"/>
        <s v="Novartis, AstraZeneca, Siemens Healthineers"/>
        <s v="Aquent, 24 Seven Talent"/>
        <s v="Google, Microsoft, Samsung Electronics"/>
        <s v="AppDynamics, Datadog, Dynatrace"/>
        <s v="Liberty Mutual Insurance, EMPLOYERS, Travelers"/>
        <s v="KPMG, Accenture, Deloitte"/>
        <s v="General Atomics, Boeing, Northrop Grumman"/>
        <s v="Los Alamos National Laboratory, Lawrence Livermore National Laboratory"/>
        <s v="Cognizant Technology Solutions, Infosys, Wipro"/>
        <s v="Humana"/>
        <s v="Accenture, Northrop Grumman, Xerox"/>
        <s v="United Natural Foods, US Foods, DPI Specialty Foods"/>
        <s v="LivePerson, Salesforce, SAP"/>
        <s v="Zurich Insurance, AXA XL, Allianz"/>
        <s v="CSC, ManTech, SAIC"/>
        <s v="Genomic Health, Myriad Genetics, The Broad Institute"/>
        <m/>
      </sharedItems>
    </cacheField>
    <cacheField name="Job Description" numFmtId="0">
      <sharedItems containsBlank="1"/>
    </cacheField>
    <cacheField name="Company Name" numFmtId="0">
      <sharedItems containsBlank="1"/>
    </cacheField>
    <cacheField name="Location" numFmtId="0">
      <sharedItems containsBlank="1"/>
    </cacheField>
  </cacheFields>
  <extLst>
    <ext xmlns:x14="http://schemas.microsoft.com/office/spreadsheetml/2009/9/main" uri="{725AE2AE-9491-48be-B2B4-4EB974FC3084}">
      <x14:pivotCacheDefinition pivotCacheId="2139671757"/>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FIFA SIDDIQUI" refreshedDate="45092.502264699076" createdVersion="8" refreshedVersion="8" recordCount="673" xr:uid="{00000000-000A-0000-FFFF-FFFF08000000}">
  <cacheSource type="worksheet">
    <worksheetSource ref="A1:J65536" sheet="Uncleaned_DS_jobs - Copy"/>
  </cacheSource>
  <cacheFields count="10">
    <cacheField name="Job Title" numFmtId="0">
      <sharedItems containsBlank="1"/>
    </cacheField>
    <cacheField name="Salary Estimate" numFmtId="166">
      <sharedItems containsBlank="1"/>
    </cacheField>
    <cacheField name=" Lower Salary" numFmtId="166">
      <sharedItems containsString="0" containsBlank="1" containsNumber="1" containsInteger="1" minValue="31000" maxValue="212000"/>
    </cacheField>
    <cacheField name="HS" numFmtId="166">
      <sharedItems containsBlank="1"/>
    </cacheField>
    <cacheField name="Higher Salary" numFmtId="0">
      <sharedItems containsString="0" containsBlank="1" containsNumber="1" containsInteger="1" minValue="56000" maxValue="331000"/>
    </cacheField>
    <cacheField name="Rating Portal" numFmtId="0">
      <sharedItems containsBlank="1"/>
    </cacheField>
    <cacheField name="Rating" numFmtId="0">
      <sharedItems containsString="0" containsBlank="1" containsNumber="1" minValue="-1" maxValue="5"/>
    </cacheField>
    <cacheField name=" Company" numFmtId="0">
      <sharedItems containsBlank="1"/>
    </cacheField>
    <cacheField name="Country" numFmtId="0">
      <sharedItems containsBlank="1"/>
    </cacheField>
    <cacheField name="State_job" numFmtId="0">
      <sharedItems containsBlank="1" count="45">
        <s v="NY"/>
        <s v="VA"/>
        <s v="MA"/>
        <s v="CA"/>
        <s v="IL"/>
        <s v="MO"/>
        <s v="WA"/>
        <s v="DC"/>
        <s v="Remote"/>
        <s v="TN"/>
        <s v="TX"/>
        <s v="PA"/>
        <s v="AZ"/>
        <s v="WI"/>
        <s v="GA"/>
        <s v="FL"/>
        <s v="United States"/>
        <s v="NE"/>
        <s v="KS"/>
        <s v="NH"/>
        <s v="NJ"/>
        <s v="LA"/>
        <s v="OH"/>
        <s v="IN"/>
        <s v="MD"/>
        <s v="CO"/>
        <s v="Utah"/>
        <s v="New Jersey"/>
        <s v="UT"/>
        <s v="OR"/>
        <s v="MI"/>
        <s v="SC"/>
        <s v="MS"/>
        <s v="AL"/>
        <s v="RI"/>
        <s v="IA"/>
        <s v="MN"/>
        <s v="OK"/>
        <s v="CT"/>
        <s v="NC"/>
        <s v="Texas"/>
        <s v="DE"/>
        <s v="California"/>
        <s v="WV"/>
        <m/>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FIFA SIDDIQUI" refreshedDate="45092.5022650463" createdVersion="8" refreshedVersion="8" recordCount="673" xr:uid="{00000000-000A-0000-FFFF-FFFF06000000}">
  <cacheSource type="worksheet">
    <worksheetSource ref="B1:L65536" sheet="Uncleaned_DS_jobs - Copy"/>
  </cacheSource>
  <cacheFields count="11">
    <cacheField name="Salary Estimate" numFmtId="166">
      <sharedItems containsBlank="1"/>
    </cacheField>
    <cacheField name=" Lower Salary" numFmtId="166">
      <sharedItems containsString="0" containsBlank="1" containsNumber="1" containsInteger="1" minValue="31000" maxValue="212000"/>
    </cacheField>
    <cacheField name="HS" numFmtId="166">
      <sharedItems containsBlank="1"/>
    </cacheField>
    <cacheField name="Higher Salary" numFmtId="0">
      <sharedItems containsBlank="1" containsMixedTypes="1" containsNumber="1" containsInteger="1" minValue="56000" maxValue="331000" count="81">
        <n v="171000"/>
        <n v="131000"/>
        <n v="132000"/>
        <n v="109000"/>
        <n v="165000"/>
        <n v="97000"/>
        <n v="106000"/>
        <n v="123000"/>
        <n v="124000"/>
        <n v="150000"/>
        <n v="225000"/>
        <n v="147000"/>
        <n v="146000"/>
        <n v="116000"/>
        <n v="163000"/>
        <n v="198000"/>
        <n v="133000"/>
        <n v="56000"/>
        <n v="119000"/>
        <n v="331000"/>
        <n v="112000"/>
        <n v="201000"/>
        <n v="158000"/>
        <n v="141000"/>
        <n v="155000"/>
        <n v="167000"/>
        <m/>
        <s v="$158000 " u="1"/>
        <s v="$198000 " u="1"/>
        <s v="$124000.00 " u="1"/>
        <s v="$225000.00 " u="1"/>
        <s v="$123000 " u="1"/>
        <s v="$133000 " u="1"/>
        <s v="$109000 " u="1"/>
        <s v="$163000 " u="1"/>
        <s v="$119000 " u="1"/>
        <s v="$155000.00 " u="1"/>
        <s v="$331000.00 " u="1"/>
        <s v="$165000.00 " u="1"/>
        <s v="$97000 " u="1"/>
        <s v="$124000 " u="1"/>
        <s v="$225000 " u="1"/>
        <s v="$225000" u="1"/>
        <s v="$56000.00 " u="1"/>
        <s v="$201000.00 " u="1"/>
        <s v="$150000.00 " u="1"/>
        <s v="$225000.00" u="1"/>
        <s v="$106000.00 " u="1"/>
        <s v="$116000.00 " u="1"/>
        <s v="$146000.00 " u="1"/>
        <s v="$155000 " u="1"/>
        <s v="$331000 " u="1"/>
        <s v="$165000 " u="1"/>
        <s v="$131000.00 " u="1"/>
        <s v="$141000.00 " u="1"/>
        <s v="$171000.00 " u="1"/>
        <s v="$147000.00 " u="1"/>
        <s v="$167000.00 " u="1"/>
        <s v="$201000 " u="1"/>
        <s v="$150000 " u="1"/>
        <s v="$106000 " u="1"/>
        <s v="$116000 " u="1"/>
        <s v="$146000 " u="1"/>
        <s v="$112000.00 " u="1"/>
        <s v="$132000.00 " u="1"/>
        <s v="$158000.00 " u="1"/>
        <s v="$131000 " u="1"/>
        <s v="$141000 " u="1"/>
        <s v="$97000.00 " u="1"/>
        <s v="$198000.00 " u="1"/>
        <s v="$171000 " u="1"/>
        <s v="$147000 " u="1"/>
        <s v="$167000 " u="1"/>
        <s v="$56000 " u="1"/>
        <s v="$123000.00 " u="1"/>
        <s v="$133000.00 " u="1"/>
        <s v="$109000.00 " u="1"/>
        <s v="$163000.00 " u="1"/>
        <s v="$119000.00 " u="1"/>
        <s v="$112000 " u="1"/>
        <s v="$132000 " u="1"/>
      </sharedItems>
    </cacheField>
    <cacheField name="Rating Portal" numFmtId="0">
      <sharedItems containsBlank="1"/>
    </cacheField>
    <cacheField name="Rating" numFmtId="0">
      <sharedItems containsString="0" containsBlank="1" containsNumber="1" minValue="-1" maxValue="5" count="33">
        <n v="3.1"/>
        <n v="4.2"/>
        <n v="3.8"/>
        <n v="3.5"/>
        <n v="2.9"/>
        <n v="3.9"/>
        <n v="4.4000000000000004"/>
        <n v="3.6"/>
        <n v="4.5"/>
        <n v="4.7"/>
        <n v="3.7"/>
        <n v="3.4"/>
        <n v="4.0999999999999996"/>
        <n v="3.2"/>
        <n v="4.3"/>
        <n v="2.8"/>
        <n v="5"/>
        <n v="4.8"/>
        <n v="3.3"/>
        <n v="2.7"/>
        <n v="2.2000000000000002"/>
        <n v="2.6"/>
        <n v="4"/>
        <n v="2.5"/>
        <n v="4.9000000000000004"/>
        <n v="2.4"/>
        <n v="-1"/>
        <n v="2.2999999999999998"/>
        <n v="4.5999999999999996"/>
        <n v="3"/>
        <n v="2.1"/>
        <n v="2"/>
        <m/>
      </sharedItems>
    </cacheField>
    <cacheField name=" Company" numFmtId="0">
      <sharedItems containsBlank="1"/>
    </cacheField>
    <cacheField name="Country" numFmtId="0">
      <sharedItems containsBlank="1"/>
    </cacheField>
    <cacheField name="State_job" numFmtId="0">
      <sharedItems containsBlank="1"/>
    </cacheField>
    <cacheField name="Headquarters" numFmtId="0">
      <sharedItems containsBlank="1" containsMixedTypes="1" containsNumber="1" containsInteger="1" minValue="-1" maxValue="-1"/>
    </cacheField>
    <cacheField name="Size" numFmtId="0">
      <sharedItems containsBlank="1" containsMixedTypes="1" containsNumber="1" containsInteger="1" minValue="-1" maxValue="-1" count="9">
        <s v="1001 to 5000 "/>
        <s v="5001 to 10000 "/>
        <s v="501 to 1000 "/>
        <s v="51 to 200 "/>
        <s v="10000+ "/>
        <s v="201 to 500 "/>
        <s v="01 to 50"/>
        <n v="-1"/>
        <m/>
      </sharedItems>
    </cacheField>
  </cacheFields>
  <extLst>
    <ext xmlns:x14="http://schemas.microsoft.com/office/spreadsheetml/2009/9/main" uri="{725AE2AE-9491-48be-B2B4-4EB974FC3084}">
      <x14:pivotCacheDefinition pivotCacheId="1625479818"/>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FIFA SIDDIQUI" refreshedDate="45092.502265162038" createdVersion="8" refreshedVersion="8" recordCount="673" xr:uid="{00000000-000A-0000-FFFF-FFFF01000000}">
  <cacheSource type="worksheet">
    <worksheetSource ref="A1:A65536" sheet="Uncleaned_DS_jobs - Copy"/>
  </cacheSource>
  <cacheFields count="1">
    <cacheField name="Job Title" numFmtId="0">
      <sharedItems containsBlank="1" count="173">
        <s v="Sr Data Scientist"/>
        <s v="Data Scientist"/>
        <s v="Data Scientist / Machine Learning Expert"/>
        <s v="Staff Data Scientist - Analytics"/>
        <s v="Data Scientist - Statistics, Early Career"/>
        <s v="Data Modeler"/>
        <s v="Experienced Data Scientist"/>
        <s v="Data Scientist - Contract"/>
        <s v="Data Analyst II"/>
        <s v="Medical Lab Scientist"/>
        <s v="Data Scientist/Machine Learning"/>
        <s v="Human Factors Scientist"/>
        <s v="Business Intelligence Analyst I- Data Insights"/>
        <s v="Data Scientist - Risk"/>
        <s v="Data Scientist-Human Resources"/>
        <s v="Senior Research Statistician- Data Scientist"/>
        <s v="Data Engineer"/>
        <s v="Associate Data Scientist"/>
        <s v="Business Intelligence Analyst"/>
        <s v="Senior Analyst/Data Scientist"/>
        <s v="Data Analyst"/>
        <s v="Machine Learning Engineer"/>
        <s v="Data Analyst I"/>
        <s v="Scientist - Molecular Biology"/>
        <s v="Computational Scientist, Machine Learning"/>
        <s v="Senior Data Scientist"/>
        <s v="Jr. Data Engineer"/>
        <s v="E-Commerce Data Analyst"/>
        <s v="Data Analytics Engineer"/>
        <s v="Product Data Scientist - Ads Data Science"/>
        <s v="Data Scientist - Intermediate"/>
        <s v="Global Data Analyst"/>
        <s v="Data &amp; Machine Learning Scientist"/>
        <s v="Data Scientist - Machine Learning"/>
        <s v="Data Engineer (Remote)"/>
        <s v="Data Scientist, Applied Machine Learning - Bay Area"/>
        <s v="Principal Data Scientist"/>
        <s v="Business Data Analyst"/>
        <s v="Purification Scientist"/>
        <s v="Data Engineer, Enterprise Analytics"/>
        <s v="Data Scientist 3 (718)"/>
        <s v="Real World Science, Data Scientist"/>
        <s v="Data Scientist - Image and Video Analytics"/>
        <s v="Data Science Manager, Payment Acceptance - USA"/>
        <s v="Data Scientist / Applied Mathematician"/>
        <s v="Patient Safety- Associate Data Scientist"/>
        <s v="(Sr.) Data Scientist -"/>
        <s v="Data Scientist, Kinship - NYC/Portland"/>
        <s v="Applied Technology Researcher / Data Scientist"/>
        <s v="Health Data Scientist - Biomedical/Biostats"/>
        <s v="Staff Data Scientist"/>
        <s v="Sr Data Engineer (Sr BI Developer)"/>
        <s v="Lead Data Scientist"/>
        <s v="RFP Data Analyst"/>
        <s v="Data Scientist (TS/SCI)"/>
        <s v="Software Engineer - Data Science"/>
        <s v="Data Analyst/Engineer"/>
        <s v="NGS Scientist"/>
        <s v="Senior Data Engineer"/>
        <s v="Sr. ML/Data Scientist - AI/NLP/Chatbot"/>
        <s v="Data Integration and Modeling Engineer"/>
        <s v="Tableau Data Engineer 20-0117"/>
        <s v="AI Data Scientist"/>
        <s v="Research Scientist Patient Preferences (Remote)"/>
        <s v="Scientist - Biomarker and Flow Cytometry"/>
        <s v="Analytics Manager"/>
        <s v="Staff Scientist- Upstream PD"/>
        <s v="Sr Scientist - Extractables &amp; Leachables"/>
        <s v="ELISA RESEARCH SCIENTIST (CV-15)"/>
        <s v="Say Business Data Analyst"/>
        <s v="Geospatial Data Scientist"/>
        <s v="Computational Scientist"/>
        <s v="Senior Data Analyst"/>
        <s v="Sr Data Analyst"/>
        <s v="Machine Learning Scientist - Bay Area, CA"/>
        <s v="Senior Data Scientist - Algorithms"/>
        <s v="Senior Data &amp; Machine Learning Scientist"/>
        <s v="Research Scientist - Patient-Centered Research (Remote)"/>
        <s v="Jr. Business Data Analyst (position added 6/12/2020)"/>
        <s v="Sr. Data Scientist II"/>
        <s v="Production Engineer - Statistics/Data Analysis"/>
        <s v="Statistical Scientist"/>
        <s v="Computational Behavioral Scientist"/>
        <s v="Principal Data Scientist - Machine Learning"/>
        <s v="Principal Machine Learning Scientist"/>
        <s v="Senior Data Scientist - R&amp;D Oncology"/>
        <s v="Health Plan Data Analyst, Sr"/>
        <s v="Principal Scientist/Associate Director, Quality Control and Analytical Technologies"/>
        <s v="Analytics - Business Assurance Data Analyst"/>
        <s v="Senior Data Scientist â€“ Image Analytics, Novartis AI Innovation Lab"/>
        <s v="Data Science Instructor"/>
        <s v="Senior Business Intelligence Analyst"/>
        <s v="In-Line Inspection Data Analyst"/>
        <s v="Data Scientist - TS/SCI FSP or CI Required"/>
        <s v="Data Scientist - TS/SCI Required"/>
        <s v="Data Science Software Engineer"/>
        <s v="ENGINEER - COMPUTER SCIENTIST - RESEARCH COMPUTER SCIENTIST - SIGNAL PROCESSING - SAN ANTONIO OR"/>
        <s v="AI Ops Data Scientist"/>
        <s v="Intelligence Data Analyst, Senior"/>
        <s v="Analytics Manager - Data Mart"/>
        <s v="Data Modeler (Analytical Systems)"/>
        <s v="Senior Machine Learning Scientist - Bay Area, CA"/>
        <s v="Report Writer-Data Analyst"/>
        <s v="Staff Data Scientist - Pricing"/>
        <s v="Equity Data Insights Analyst - Quantitative Analyst"/>
        <s v="Operations Data Analyst"/>
        <s v="Software Data Engineer"/>
        <s v="Real World Evidence (RWE) Scientist"/>
        <s v="Computer Scientist 1"/>
        <s v="Environmental Data Science"/>
        <s v="Staff BI and Data Engineer"/>
        <s v="Data Scientist - Statistics, Mid-Career"/>
        <s v="Director of Data Science"/>
        <s v="Data Engineer, Digital &amp; Comp Pathology"/>
        <s v="Manager / Lead, Data Science &amp; Analytics"/>
        <s v="Diversity and Inclusion Data Analyst"/>
        <s v="Data Scientist Machine Learning"/>
        <s v="Chief Scientist"/>
        <s v="Development Scientist, Voltaren"/>
        <s v="Principal Data &amp; Analytics Platform Engineer"/>
        <s v="Machine Learning Engineer/Scientist"/>
        <s v="Data Analyst - Unilever Prestige"/>
        <s v="VP, Data Science"/>
        <s v="Data Engineer - Kafka"/>
        <s v="Decision Scientist"/>
        <s v="Data Science All Star Program - Data Engineer Track"/>
        <s v="Scientist - Machine Learning"/>
        <s v="Sr. Data Scientist"/>
        <s v="Applied AI Scientist / Engineer"/>
        <s v="Data Engineer (Analytics, SQL, Python, AWS)"/>
        <s v="Senior Data Analyst - Finance &amp; Platform Analytics"/>
        <s v="Market Research Data Scientist"/>
        <s v="IT Partner Digital Health Technology and Data Science"/>
        <s v="Software Engineer (Data Scientist, C,C++,Linux,Unix) - SISW - MG"/>
        <s v="Senior Clinical Data Scientist Programmer"/>
        <s v="Computer Vision / Deep Learning Scientist"/>
        <s v="Data Solutions Engineer - Data Modeler"/>
        <s v="Data Scientist (TS/SCI w/ Poly)"/>
        <s v="Weapons and Sensors Engineer/Scientist"/>
        <s v="Applied Computer Scientist"/>
        <s v="Cloud Data Engineer (Azure)"/>
        <s v="Lead Certified Clinical Laboratory Scientist - Saturday - Tuesday, 8:00pm - 6:30am shift"/>
        <s v="Sr. Data Analyst"/>
        <s v="Senior Scientist - Toxicologist - Product Integrity (Stewardship)"/>
        <s v="Senior Machine Learning Engineer"/>
        <s v="Data Scientist- Industrial Discrete Sector Industry"/>
        <s v="Senior Principal Data Scientist (Python/R)"/>
        <s v="Data Scientist(s)/Machine Learning Engineer"/>
        <s v="Scientist / Group Lead, Cancer Biology"/>
        <s v="Manager, Field Application Scientist, Southeast"/>
        <s v="COMPUTER SCIENTIST - ENGINEER - RESEARCH COMPUTER SCIENTIST - SIGNAL PROCESSING"/>
        <s v="Machine Learning Scientist / Engineer"/>
        <s v="Data Science Analyst"/>
        <s v="COMPUTER SCIENTIST - ENGINEER - RESEARCH COMPUTER SCIENTIST - TRANSPORTATION TECHNOLOGY"/>
        <s v="Software Engineer - Machine Learning &amp; Data Science (Applied Intelligence Services Team)"/>
        <s v="Clinical Data Analyst"/>
        <s v="Data Scientist Technical Specialist"/>
        <s v="Data Science Manager"/>
        <s v="Big Data Engineer"/>
        <s v="Data Architect"/>
        <s v="Aviation AI/ML Data Scientist"/>
        <s v="Machine Learning Engineer, Sr."/>
        <s v="Information Systems Engineering Specialist (Engineering Scientist)"/>
        <s v="Scientist/Research Associate-Metabolic Engineering"/>
        <s v="Vice President, Biometrics and Clinical Data Management"/>
        <s v="Enterprise Data Analyst (Enterprise Portfolio Management Office)"/>
        <s v="Lead Data Scientist â€“ Network Analysis and Control"/>
        <s v="Sr. Research Associate/ Scientist, NGS prep &amp; Molecular Genomics"/>
        <s v="Developer III - Data Science"/>
        <s v="Hydrogen/Tritium Materials Scientist (Experienced)"/>
        <s v="Data Scientist/Data Analytics Practitioner"/>
        <s v="AI/ML - Machine Learning Scientist, Siri Understanding"/>
        <m/>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FIFA SIDDIQUI" refreshedDate="45092.502265393516" createdVersion="8" refreshedVersion="8" recordCount="673" xr:uid="{00000000-000A-0000-FFFF-FFFF00000000}">
  <cacheSource type="worksheet">
    <worksheetSource ref="O1:O65536" sheet="Uncleaned_DS_jobs - Copy"/>
  </cacheSource>
  <cacheFields count="1">
    <cacheField name="Industry" numFmtId="0">
      <sharedItems containsBlank="1" containsMixedTypes="1" containsNumber="1" containsInteger="1" minValue="-1" maxValue="-1" count="59">
        <s v="Insurance Carriers"/>
        <s v="Research &amp; Development"/>
        <s v="Consulting"/>
        <s v="Electrical &amp; Electronic Manufacturing"/>
        <s v="Advertising &amp; Marketing"/>
        <s v="Computer Hardware &amp; Software"/>
        <s v="Biotech &amp; Pharmaceuticals"/>
        <s v="Consumer Electronics &amp; Appliances Stores"/>
        <s v="Enterprise Software &amp; Network Solutions"/>
        <s v="IT Services"/>
        <s v="Energy"/>
        <s v="Chemical Manufacturing"/>
        <s v="Federal Agencies"/>
        <s v="Internet"/>
        <s v="Health Care Services &amp; Hospitals"/>
        <s v="Investment Banking &amp; Asset Management"/>
        <s v="Aerospace &amp; Defense"/>
        <s v="Utilities"/>
        <n v="-1"/>
        <s v="Express Delivery Services"/>
        <s v="Staffing &amp; Outsourcing"/>
        <s v="Insurance Agencies &amp; Brokerages"/>
        <s v="Consumer Products Manufacturing"/>
        <s v="Industrial Manufacturing"/>
        <s v="Food &amp; Beverage Manufacturing"/>
        <s v="Banks &amp; Credit Unions"/>
        <s v="Video Games"/>
        <s v="Shipping"/>
        <s v="Telecommunications Services"/>
        <s v="Lending"/>
        <s v="Cable, Internet &amp; Telephone Providers"/>
        <s v="Real Estate"/>
        <s v="Venture Capital &amp; Private Equity"/>
        <s v="Miscellaneous Manufacturing"/>
        <s v="Oil &amp; Gas Services"/>
        <s v="Transportation Equipment Manufacturing"/>
        <s v="Telecommunications Manufacturing"/>
        <s v="Transportation Management"/>
        <s v="News Outlet"/>
        <s v="Architectural &amp; Engineering Services"/>
        <s v="Food &amp; Beverage Stores"/>
        <s v="Other Retail Stores"/>
        <s v="Hotels, Motels, &amp; Resorts"/>
        <s v="State &amp; Regional Agencies"/>
        <s v="Financial Transaction Processing"/>
        <s v="Timber Operations"/>
        <s v="Colleges &amp; Universities"/>
        <s v="Travel Agencies"/>
        <s v="Accounting"/>
        <s v="Logistics &amp; Supply Chain"/>
        <s v="Farm Support Services"/>
        <s v="Social Assistance"/>
        <s v="Construction"/>
        <s v="Department, Clothing, &amp; Shoe Stores"/>
        <s v="Publishing"/>
        <s v="Health, Beauty, &amp; Fitness"/>
        <s v="Wholesale"/>
        <s v="Rail"/>
        <m/>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FIFA SIDDIQUI" refreshedDate="45092.5068537037" createdVersion="8" refreshedVersion="8" minRefreshableVersion="3" recordCount="672" xr:uid="{7BAB6567-4B3C-4D6A-B753-4E50F15A6B9A}">
  <cacheSource type="worksheet">
    <worksheetSource ref="A1:U673" sheet="Uncleaned_DS_jobs - Copy"/>
  </cacheSource>
  <cacheFields count="21">
    <cacheField name="Job Title" numFmtId="0">
      <sharedItems count="172">
        <s v="Sr Data Scientist"/>
        <s v="Data Scientist"/>
        <s v="Data Scientist / Machine Learning Expert"/>
        <s v="Staff Data Scientist - Analytics"/>
        <s v="Data Scientist - Statistics, Early Career"/>
        <s v="Data Modeler"/>
        <s v="Experienced Data Scientist"/>
        <s v="Data Scientist - Contract"/>
        <s v="Data Analyst II"/>
        <s v="Medical Lab Scientist"/>
        <s v="Data Scientist/Machine Learning"/>
        <s v="Human Factors Scientist"/>
        <s v="Business Intelligence Analyst I- Data Insights"/>
        <s v="Data Scientist - Risk"/>
        <s v="Data Scientist-Human Resources"/>
        <s v="Senior Research Statistician- Data Scientist"/>
        <s v="Data Engineer"/>
        <s v="Associate Data Scientist"/>
        <s v="Business Intelligence Analyst"/>
        <s v="Senior Analyst/Data Scientist"/>
        <s v="Data Analyst"/>
        <s v="Machine Learning Engineer"/>
        <s v="Data Analyst I"/>
        <s v="Scientist - Molecular Biology"/>
        <s v="Computational Scientist, Machine Learning"/>
        <s v="Senior Data Scientist"/>
        <s v="Jr. Data Engineer"/>
        <s v="E-Commerce Data Analyst"/>
        <s v="Data Analytics Engineer"/>
        <s v="Product Data Scientist - Ads Data Science"/>
        <s v="Data Scientist - Intermediate"/>
        <s v="Global Data Analyst"/>
        <s v="Data &amp; Machine Learning Scientist"/>
        <s v="Data Scientist - Machine Learning"/>
        <s v="Data Engineer (Remote)"/>
        <s v="Data Scientist, Applied Machine Learning - Bay Area"/>
        <s v="Principal Data Scientist"/>
        <s v="Business Data Analyst"/>
        <s v="Purification Scientist"/>
        <s v="Data Engineer, Enterprise Analytics"/>
        <s v="Data Scientist 3 (718)"/>
        <s v="Real World Science, Data Scientist"/>
        <s v="Data Scientist - Image and Video Analytics"/>
        <s v="Data Science Manager, Payment Acceptance - USA"/>
        <s v="Data Scientist / Applied Mathematician"/>
        <s v="Patient Safety- Associate Data Scientist"/>
        <s v="(Sr.) Data Scientist -"/>
        <s v="Data Scientist, Kinship - NYC/Portland"/>
        <s v="Applied Technology Researcher / Data Scientist"/>
        <s v="Health Data Scientist - Biomedical/Biostats"/>
        <s v="Staff Data Scientist"/>
        <s v="Sr Data Engineer (Sr BI Developer)"/>
        <s v="Lead Data Scientist"/>
        <s v="RFP Data Analyst"/>
        <s v="Data Scientist (TS/SCI)"/>
        <s v="Software Engineer - Data Science"/>
        <s v="Data Analyst/Engineer"/>
        <s v="NGS Scientist"/>
        <s v="Senior Data Engineer"/>
        <s v="Sr. ML/Data Scientist - AI/NLP/Chatbot"/>
        <s v="Data Integration and Modeling Engineer"/>
        <s v="Tableau Data Engineer 20-0117"/>
        <s v="AI Data Scientist"/>
        <s v="Research Scientist Patient Preferences (Remote)"/>
        <s v="Scientist - Biomarker and Flow Cytometry"/>
        <s v="Analytics Manager"/>
        <s v="Staff Scientist- Upstream PD"/>
        <s v="Sr Scientist - Extractables &amp; Leachables"/>
        <s v="ELISA RESEARCH SCIENTIST (CV-15)"/>
        <s v="Say Business Data Analyst"/>
        <s v="Geospatial Data Scientist"/>
        <s v="Computational Scientist"/>
        <s v="Senior Data Analyst"/>
        <s v="Sr Data Analyst"/>
        <s v="Machine Learning Scientist - Bay Area, CA"/>
        <s v="Senior Data Scientist - Algorithms"/>
        <s v="Senior Data &amp; Machine Learning Scientist"/>
        <s v="Research Scientist - Patient-Centered Research (Remote)"/>
        <s v="Jr. Business Data Analyst (position added 6/12/2020)"/>
        <s v="Sr. Data Scientist II"/>
        <s v="Production Engineer - Statistics/Data Analysis"/>
        <s v="Statistical Scientist"/>
        <s v="Computational Behavioral Scientist"/>
        <s v="Principal Data Scientist - Machine Learning"/>
        <s v="Principal Machine Learning Scientist"/>
        <s v="Senior Data Scientist - R&amp;D Oncology"/>
        <s v="Health Plan Data Analyst, Sr"/>
        <s v="Principal Scientist/Associate Director, Quality Control and Analytical Technologies"/>
        <s v="Analytics - Business Assurance Data Analyst"/>
        <s v="Senior Data Scientist â€“ Image Analytics, Novartis AI Innovation Lab"/>
        <s v="Data Science Instructor"/>
        <s v="Senior Business Intelligence Analyst"/>
        <s v="In-Line Inspection Data Analyst"/>
        <s v="Data Scientist - TS/SCI FSP or CI Required"/>
        <s v="Data Scientist - TS/SCI Required"/>
        <s v="Data Science Software Engineer"/>
        <s v="ENGINEER - COMPUTER SCIENTIST - RESEARCH COMPUTER SCIENTIST - SIGNAL PROCESSING - SAN ANTONIO OR"/>
        <s v="AI Ops Data Scientist"/>
        <s v="Intelligence Data Analyst, Senior"/>
        <s v="Analytics Manager - Data Mart"/>
        <s v="Data Modeler (Analytical Systems)"/>
        <s v="Senior Machine Learning Scientist - Bay Area, CA"/>
        <s v="Report Writer-Data Analyst"/>
        <s v="Staff Data Scientist - Pricing"/>
        <s v="Equity Data Insights Analyst - Quantitative Analyst"/>
        <s v="Operations Data Analyst"/>
        <s v="Software Data Engineer"/>
        <s v="Real World Evidence (RWE) Scientist"/>
        <s v="Computer Scientist 1"/>
        <s v="Environmental Data Science"/>
        <s v="Staff BI and Data Engineer"/>
        <s v="Data Scientist - Statistics, Mid-Career"/>
        <s v="Director of Data Science"/>
        <s v="Data Engineer, Digital &amp; Comp Pathology"/>
        <s v="Manager / Lead, Data Science &amp; Analytics"/>
        <s v="Diversity and Inclusion Data Analyst"/>
        <s v="Data Scientist Machine Learning"/>
        <s v="Chief Scientist"/>
        <s v="Development Scientist, Voltaren"/>
        <s v="Principal Data &amp; Analytics Platform Engineer"/>
        <s v="Machine Learning Engineer/Scientist"/>
        <s v="Data Analyst - Unilever Prestige"/>
        <s v="VP, Data Science"/>
        <s v="Data Engineer - Kafka"/>
        <s v="Decision Scientist"/>
        <s v="Data Science All Star Program - Data Engineer Track"/>
        <s v="Scientist - Machine Learning"/>
        <s v="Sr. Data Scientist"/>
        <s v="Applied AI Scientist / Engineer"/>
        <s v="Data Engineer (Analytics, SQL, Python, AWS)"/>
        <s v="Senior Data Analyst - Finance &amp; Platform Analytics"/>
        <s v="Market Research Data Scientist"/>
        <s v="IT Partner Digital Health Technology and Data Science"/>
        <s v="Software Engineer (Data Scientist, C,C++,Linux,Unix) - SISW - MG"/>
        <s v="Senior Clinical Data Scientist Programmer"/>
        <s v="Computer Vision / Deep Learning Scientist"/>
        <s v="Data Solutions Engineer - Data Modeler"/>
        <s v="Data Scientist (TS/SCI w/ Poly)"/>
        <s v="Weapons and Sensors Engineer/Scientist"/>
        <s v="Applied Computer Scientist"/>
        <s v="Cloud Data Engineer (Azure)"/>
        <s v="Lead Certified Clinical Laboratory Scientist - Saturday - Tuesday, 8:00pm - 6:30am shift"/>
        <s v="Sr. Data Analyst"/>
        <s v="Senior Scientist - Toxicologist - Product Integrity (Stewardship)"/>
        <s v="Senior Machine Learning Engineer"/>
        <s v="Data Scientist- Industrial Discrete Sector Industry"/>
        <s v="Senior Principal Data Scientist (Python/R)"/>
        <s v="Data Scientist(s)/Machine Learning Engineer"/>
        <s v="Scientist / Group Lead, Cancer Biology"/>
        <s v="Manager, Field Application Scientist, Southeast"/>
        <s v="COMPUTER SCIENTIST - ENGINEER - RESEARCH COMPUTER SCIENTIST - SIGNAL PROCESSING"/>
        <s v="Machine Learning Scientist / Engineer"/>
        <s v="Data Science Analyst"/>
        <s v="COMPUTER SCIENTIST - ENGINEER - RESEARCH COMPUTER SCIENTIST - TRANSPORTATION TECHNOLOGY"/>
        <s v="Software Engineer - Machine Learning &amp; Data Science (Applied Intelligence Services Team)"/>
        <s v="Clinical Data Analyst"/>
        <s v="Data Scientist Technical Specialist"/>
        <s v="Data Science Manager"/>
        <s v="Big Data Engineer"/>
        <s v="Data Architect"/>
        <s v="Aviation AI/ML Data Scientist"/>
        <s v="Machine Learning Engineer, Sr."/>
        <s v="Information Systems Engineering Specialist (Engineering Scientist)"/>
        <s v="Scientist/Research Associate-Metabolic Engineering"/>
        <s v="Vice President, Biometrics and Clinical Data Management"/>
        <s v="Enterprise Data Analyst (Enterprise Portfolio Management Office)"/>
        <s v="Lead Data Scientist â€“ Network Analysis and Control"/>
        <s v="Sr. Research Associate/ Scientist, NGS prep &amp; Molecular Genomics"/>
        <s v="Developer III - Data Science"/>
        <s v="Hydrogen/Tritium Materials Scientist (Experienced)"/>
        <s v="Data Scientist/Data Analytics Practitioner"/>
        <s v="AI/ML - Machine Learning Scientist, Siri Understanding"/>
      </sharedItems>
    </cacheField>
    <cacheField name="Salary Estimate" numFmtId="166">
      <sharedItems/>
    </cacheField>
    <cacheField name=" Lower Salary" numFmtId="166">
      <sharedItems containsSemiMixedTypes="0" containsString="0" containsNumber="1" containsInteger="1" minValue="31000" maxValue="212000"/>
    </cacheField>
    <cacheField name="HS" numFmtId="166">
      <sharedItems/>
    </cacheField>
    <cacheField name="Higher Salary" numFmtId="166">
      <sharedItems containsSemiMixedTypes="0" containsString="0" containsNumber="1" containsInteger="1" minValue="56000" maxValue="331000"/>
    </cacheField>
    <cacheField name="Rating Portal" numFmtId="0">
      <sharedItems/>
    </cacheField>
    <cacheField name="Rating" numFmtId="0">
      <sharedItems containsSemiMixedTypes="0" containsString="0" containsNumber="1" minValue="-1" maxValue="5" count="32">
        <n v="3.1"/>
        <n v="4.2"/>
        <n v="3.8"/>
        <n v="3.5"/>
        <n v="2.9"/>
        <n v="3.9"/>
        <n v="4.4000000000000004"/>
        <n v="3.6"/>
        <n v="4.5"/>
        <n v="4.7"/>
        <n v="3.7"/>
        <n v="3.4"/>
        <n v="4.0999999999999996"/>
        <n v="3.2"/>
        <n v="4.3"/>
        <n v="2.8"/>
        <n v="5"/>
        <n v="4.8"/>
        <n v="3.3"/>
        <n v="2.7"/>
        <n v="2.2000000000000002"/>
        <n v="2.6"/>
        <n v="4"/>
        <n v="2.5"/>
        <n v="4.9000000000000004"/>
        <n v="2.4"/>
        <n v="-1"/>
        <n v="2.2999999999999998"/>
        <n v="4.5999999999999996"/>
        <n v="3"/>
        <n v="2.1"/>
        <n v="2"/>
      </sharedItems>
    </cacheField>
    <cacheField name=" Company" numFmtId="0">
      <sharedItems/>
    </cacheField>
    <cacheField name="Country" numFmtId="0">
      <sharedItems/>
    </cacheField>
    <cacheField name="State_job" numFmtId="0">
      <sharedItems/>
    </cacheField>
    <cacheField name="Headquarters" numFmtId="0">
      <sharedItems containsMixedTypes="1" containsNumber="1" containsInteger="1" minValue="-1" maxValue="-1"/>
    </cacheField>
    <cacheField name="Size" numFmtId="0">
      <sharedItems containsMixedTypes="1" containsNumber="1" containsInteger="1" minValue="-1" maxValue="-1"/>
    </cacheField>
    <cacheField name="Founded" numFmtId="0">
      <sharedItems containsSemiMixedTypes="0" containsString="0" containsNumber="1" containsInteger="1" minValue="-1" maxValue="2019" count="103">
        <n v="1993"/>
        <n v="1968"/>
        <n v="1981"/>
        <n v="2000"/>
        <n v="1998"/>
        <n v="2010"/>
        <n v="1996"/>
        <n v="1990"/>
        <n v="1983"/>
        <n v="2014"/>
        <n v="2012"/>
        <n v="2016"/>
        <n v="1965"/>
        <n v="1973"/>
        <n v="1986"/>
        <n v="1997"/>
        <n v="2015"/>
        <n v="1945"/>
        <n v="1988"/>
        <n v="2017"/>
        <n v="2011"/>
        <n v="1967"/>
        <n v="1860"/>
        <n v="1992"/>
        <n v="2003"/>
        <n v="1951"/>
        <n v="2005"/>
        <n v="2019"/>
        <n v="1925"/>
        <n v="2008"/>
        <n v="1999"/>
        <n v="1978"/>
        <n v="1966"/>
        <n v="1912"/>
        <n v="1958"/>
        <n v="2013"/>
        <n v="1849"/>
        <n v="1781"/>
        <n v="1926"/>
        <n v="2006"/>
        <n v="1994"/>
        <n v="1863"/>
        <n v="1995"/>
        <n v="-1"/>
        <n v="1982"/>
        <n v="1974"/>
        <n v="2001"/>
        <n v="1985"/>
        <n v="1913"/>
        <n v="1971"/>
        <n v="1911"/>
        <n v="2009"/>
        <n v="1959"/>
        <n v="2007"/>
        <n v="1939"/>
        <n v="2002"/>
        <n v="1961"/>
        <n v="1963"/>
        <n v="1969"/>
        <n v="1946"/>
        <n v="1957"/>
        <n v="1953"/>
        <n v="1948"/>
        <n v="1850"/>
        <n v="1851"/>
        <n v="2004"/>
        <n v="1976"/>
        <n v="1918"/>
        <n v="1954"/>
        <n v="1947"/>
        <n v="1955"/>
        <n v="2018"/>
        <n v="1937"/>
        <n v="1917"/>
        <n v="1935"/>
        <n v="1929"/>
        <n v="1820"/>
        <n v="1952"/>
        <n v="1932"/>
        <n v="1894"/>
        <n v="1960"/>
        <n v="1788"/>
        <n v="1830"/>
        <n v="1984"/>
        <n v="1933"/>
        <n v="1880"/>
        <n v="1887"/>
        <n v="1970"/>
        <n v="1942"/>
        <n v="1980"/>
        <n v="1989"/>
        <n v="1908"/>
        <n v="1853"/>
        <n v="1875"/>
        <n v="1914"/>
        <n v="1898"/>
        <n v="1956"/>
        <n v="1977"/>
        <n v="1987"/>
        <n v="1896"/>
        <n v="1972"/>
        <n v="1949"/>
        <n v="1962"/>
      </sharedItems>
    </cacheField>
    <cacheField name="Type of ownership" numFmtId="0">
      <sharedItems containsMixedTypes="1" containsNumber="1" containsInteger="1" minValue="-1" maxValue="-1"/>
    </cacheField>
    <cacheField name="Industry" numFmtId="0">
      <sharedItems containsMixedTypes="1" containsNumber="1" containsInteger="1" minValue="-1" maxValue="-1"/>
    </cacheField>
    <cacheField name="Sector" numFmtId="0">
      <sharedItems containsMixedTypes="1" containsNumber="1" containsInteger="1" minValue="-1" maxValue="-1"/>
    </cacheField>
    <cacheField name="Revenue" numFmtId="0">
      <sharedItems/>
    </cacheField>
    <cacheField name="Competitors" numFmtId="0">
      <sharedItems containsMixedTypes="1" containsNumber="1" containsInteger="1" minValue="-1" maxValue="-1"/>
    </cacheField>
    <cacheField name="Job Description" numFmtId="0">
      <sharedItems/>
    </cacheField>
    <cacheField name="Company Name" numFmtId="0">
      <sharedItems/>
    </cacheField>
    <cacheField name="Location" numFmtId="0">
      <sharedItems/>
    </cacheField>
  </cacheFields>
  <extLst>
    <ext xmlns:x14="http://schemas.microsoft.com/office/spreadsheetml/2009/9/main" uri="{725AE2AE-9491-48be-B2B4-4EB974FC3084}">
      <x14:pivotCacheDefinition pivotCacheId="576716243"/>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FIFA SIDDIQUI" refreshedDate="45093.557891087963" createdVersion="8" refreshedVersion="8" minRefreshableVersion="3" recordCount="672" xr:uid="{99B23D46-F4BE-4D14-834A-07D1C4D30E5A}">
  <cacheSource type="worksheet">
    <worksheetSource name="Table1"/>
  </cacheSource>
  <cacheFields count="21">
    <cacheField name="Job Title" numFmtId="0">
      <sharedItems count="172">
        <s v="Sr Data Scientist"/>
        <s v="Data Scientist"/>
        <s v="Data Scientist / Machine Learning Expert"/>
        <s v="Staff Data Scientist - Analytics"/>
        <s v="Data Scientist - Statistics, Early Career"/>
        <s v="Data Modeler"/>
        <s v="Experienced Data Scientist"/>
        <s v="Data Scientist - Contract"/>
        <s v="Data Analyst II"/>
        <s v="Medical Lab Scientist"/>
        <s v="Data Scientist/Machine Learning"/>
        <s v="Human Factors Scientist"/>
        <s v="Business Intelligence Analyst I- Data Insights"/>
        <s v="Data Scientist - Risk"/>
        <s v="Data Scientist-Human Resources"/>
        <s v="Senior Research Statistician- Data Scientist"/>
        <s v="Data Engineer"/>
        <s v="Associate Data Scientist"/>
        <s v="Business Intelligence Analyst"/>
        <s v="Senior Analyst/Data Scientist"/>
        <s v="Data Analyst"/>
        <s v="Machine Learning Engineer"/>
        <s v="Data Analyst I"/>
        <s v="Scientist - Molecular Biology"/>
        <s v="Computational Scientist, Machine Learning"/>
        <s v="Senior Data Scientist"/>
        <s v="Jr. Data Engineer"/>
        <s v="E-Commerce Data Analyst"/>
        <s v="Data Analytics Engineer"/>
        <s v="Product Data Scientist - Ads Data Science"/>
        <s v="Data Scientist - Intermediate"/>
        <s v="Global Data Analyst"/>
        <s v="Data &amp; Machine Learning Scientist"/>
        <s v="Data Scientist - Machine Learning"/>
        <s v="Data Engineer (Remote)"/>
        <s v="Data Scientist, Applied Machine Learning - Bay Area"/>
        <s v="Principal Data Scientist"/>
        <s v="Business Data Analyst"/>
        <s v="Purification Scientist"/>
        <s v="Data Engineer, Enterprise Analytics"/>
        <s v="Data Scientist 3 (718)"/>
        <s v="Real World Science, Data Scientist"/>
        <s v="Data Scientist - Image and Video Analytics"/>
        <s v="Data Science Manager, Payment Acceptance - USA"/>
        <s v="Data Scientist / Applied Mathematician"/>
        <s v="Patient Safety- Associate Data Scientist"/>
        <s v="(Sr.) Data Scientist -"/>
        <s v="Data Scientist, Kinship - NYC/Portland"/>
        <s v="Applied Technology Researcher / Data Scientist"/>
        <s v="Health Data Scientist - Biomedical/Biostats"/>
        <s v="Staff Data Scientist"/>
        <s v="Sr Data Engineer (Sr BI Developer)"/>
        <s v="Lead Data Scientist"/>
        <s v="RFP Data Analyst"/>
        <s v="Data Scientist (TS/SCI)"/>
        <s v="Software Engineer - Data Science"/>
        <s v="Data Analyst/Engineer"/>
        <s v="NGS Scientist"/>
        <s v="Senior Data Engineer"/>
        <s v="Sr. ML/Data Scientist - AI/NLP/Chatbot"/>
        <s v="Data Integration and Modeling Engineer"/>
        <s v="Tableau Data Engineer 20-0117"/>
        <s v="AI Data Scientist"/>
        <s v="Research Scientist Patient Preferences (Remote)"/>
        <s v="Scientist - Biomarker and Flow Cytometry"/>
        <s v="Analytics Manager"/>
        <s v="Staff Scientist- Upstream PD"/>
        <s v="Sr Scientist - Extractables &amp; Leachables"/>
        <s v="ELISA RESEARCH SCIENTIST (CV-15)"/>
        <s v="Say Business Data Analyst"/>
        <s v="Geospatial Data Scientist"/>
        <s v="Computational Scientist"/>
        <s v="Senior Data Analyst"/>
        <s v="Sr Data Analyst"/>
        <s v="Machine Learning Scientist - Bay Area, CA"/>
        <s v="Senior Data Scientist - Algorithms"/>
        <s v="Senior Data &amp; Machine Learning Scientist"/>
        <s v="Research Scientist - Patient-Centered Research (Remote)"/>
        <s v="Jr. Business Data Analyst (position added 6/12/2020)"/>
        <s v="Sr. Data Scientist II"/>
        <s v="Production Engineer - Statistics/Data Analysis"/>
        <s v="Statistical Scientist"/>
        <s v="Computational Behavioral Scientist"/>
        <s v="Principal Data Scientist - Machine Learning"/>
        <s v="Principal Machine Learning Scientist"/>
        <s v="Senior Data Scientist - R&amp;D Oncology"/>
        <s v="Health Plan Data Analyst, Sr"/>
        <s v="Principal Scientist/Associate Director, Quality Control and Analytical Technologies"/>
        <s v="Analytics - Business Assurance Data Analyst"/>
        <s v="Senior Data Scientist â€“ Image Analytics, Novartis AI Innovation Lab"/>
        <s v="Data Science Instructor"/>
        <s v="Senior Business Intelligence Analyst"/>
        <s v="In-Line Inspection Data Analyst"/>
        <s v="Data Scientist - TS/SCI FSP or CI Required"/>
        <s v="Data Scientist - TS/SCI Required"/>
        <s v="Data Science Software Engineer"/>
        <s v="ENGINEER - COMPUTER SCIENTIST - RESEARCH COMPUTER SCIENTIST - SIGNAL PROCESSING - SAN ANTONIO OR"/>
        <s v="AI Ops Data Scientist"/>
        <s v="Intelligence Data Analyst, Senior"/>
        <s v="Analytics Manager - Data Mart"/>
        <s v="Data Modeler (Analytical Systems)"/>
        <s v="Senior Machine Learning Scientist - Bay Area, CA"/>
        <s v="Report Writer-Data Analyst"/>
        <s v="Staff Data Scientist - Pricing"/>
        <s v="Equity Data Insights Analyst - Quantitative Analyst"/>
        <s v="Operations Data Analyst"/>
        <s v="Software Data Engineer"/>
        <s v="Real World Evidence (RWE) Scientist"/>
        <s v="Computer Scientist 1"/>
        <s v="Environmental Data Science"/>
        <s v="Staff BI and Data Engineer"/>
        <s v="Data Scientist - Statistics, Mid-Career"/>
        <s v="Director of Data Science"/>
        <s v="Data Engineer, Digital &amp; Comp Pathology"/>
        <s v="Manager / Lead, Data Science &amp; Analytics"/>
        <s v="Diversity and Inclusion Data Analyst"/>
        <s v="Data Scientist Machine Learning"/>
        <s v="Chief Scientist"/>
        <s v="Development Scientist, Voltaren"/>
        <s v="Principal Data &amp; Analytics Platform Engineer"/>
        <s v="Machine Learning Engineer/Scientist"/>
        <s v="Data Analyst - Unilever Prestige"/>
        <s v="VP, Data Science"/>
        <s v="Data Engineer - Kafka"/>
        <s v="Decision Scientist"/>
        <s v="Data Science All Star Program - Data Engineer Track"/>
        <s v="Scientist - Machine Learning"/>
        <s v="Sr. Data Scientist"/>
        <s v="Applied AI Scientist / Engineer"/>
        <s v="Data Engineer (Analytics, SQL, Python, AWS)"/>
        <s v="Senior Data Analyst - Finance &amp; Platform Analytics"/>
        <s v="Market Research Data Scientist"/>
        <s v="IT Partner Digital Health Technology and Data Science"/>
        <s v="Software Engineer (Data Scientist, C,C++,Linux,Unix) - SISW - MG"/>
        <s v="Senior Clinical Data Scientist Programmer"/>
        <s v="Computer Vision / Deep Learning Scientist"/>
        <s v="Data Solutions Engineer - Data Modeler"/>
        <s v="Data Scientist (TS/SCI w/ Poly)"/>
        <s v="Weapons and Sensors Engineer/Scientist"/>
        <s v="Applied Computer Scientist"/>
        <s v="Cloud Data Engineer (Azure)"/>
        <s v="Lead Certified Clinical Laboratory Scientist - Saturday - Tuesday, 8:00pm - 6:30am shift"/>
        <s v="Sr. Data Analyst"/>
        <s v="Senior Scientist - Toxicologist - Product Integrity (Stewardship)"/>
        <s v="Senior Machine Learning Engineer"/>
        <s v="Data Scientist- Industrial Discrete Sector Industry"/>
        <s v="Senior Principal Data Scientist (Python/R)"/>
        <s v="Data Scientist(s)/Machine Learning Engineer"/>
        <s v="Scientist / Group Lead, Cancer Biology"/>
        <s v="Manager, Field Application Scientist, Southeast"/>
        <s v="COMPUTER SCIENTIST - ENGINEER - RESEARCH COMPUTER SCIENTIST - SIGNAL PROCESSING"/>
        <s v="Machine Learning Scientist / Engineer"/>
        <s v="Data Science Analyst"/>
        <s v="COMPUTER SCIENTIST - ENGINEER - RESEARCH COMPUTER SCIENTIST - TRANSPORTATION TECHNOLOGY"/>
        <s v="Software Engineer - Machine Learning &amp; Data Science (Applied Intelligence Services Team)"/>
        <s v="Clinical Data Analyst"/>
        <s v="Data Scientist Technical Specialist"/>
        <s v="Data Science Manager"/>
        <s v="Big Data Engineer"/>
        <s v="Data Architect"/>
        <s v="Aviation AI/ML Data Scientist"/>
        <s v="Machine Learning Engineer, Sr."/>
        <s v="Information Systems Engineering Specialist (Engineering Scientist)"/>
        <s v="Scientist/Research Associate-Metabolic Engineering"/>
        <s v="Vice President, Biometrics and Clinical Data Management"/>
        <s v="Enterprise Data Analyst (Enterprise Portfolio Management Office)"/>
        <s v="Lead Data Scientist â€“ Network Analysis and Control"/>
        <s v="Sr. Research Associate/ Scientist, NGS prep &amp; Molecular Genomics"/>
        <s v="Developer III - Data Science"/>
        <s v="Hydrogen/Tritium Materials Scientist (Experienced)"/>
        <s v="Data Scientist/Data Analytics Practitioner"/>
        <s v="AI/ML - Machine Learning Scientist, Siri Understanding"/>
      </sharedItems>
    </cacheField>
    <cacheField name="Salary Estimate" numFmtId="166">
      <sharedItems/>
    </cacheField>
    <cacheField name=" Lower Salary" numFmtId="166">
      <sharedItems containsSemiMixedTypes="0" containsString="0" containsNumber="1" containsInteger="1" minValue="31000" maxValue="212000"/>
    </cacheField>
    <cacheField name="HS" numFmtId="166">
      <sharedItems/>
    </cacheField>
    <cacheField name="Higher Salary" numFmtId="166">
      <sharedItems containsSemiMixedTypes="0" containsString="0" containsNumber="1" containsInteger="1" minValue="56000" maxValue="331000"/>
    </cacheField>
    <cacheField name="Rating Portal" numFmtId="0">
      <sharedItems/>
    </cacheField>
    <cacheField name="Rating" numFmtId="0">
      <sharedItems containsSemiMixedTypes="0" containsString="0" containsNumber="1" minValue="-1" maxValue="5"/>
    </cacheField>
    <cacheField name=" Company" numFmtId="0">
      <sharedItems/>
    </cacheField>
    <cacheField name="Country" numFmtId="0">
      <sharedItems/>
    </cacheField>
    <cacheField name="State_job" numFmtId="0">
      <sharedItems count="44">
        <s v="NY"/>
        <s v="VA"/>
        <s v="MA"/>
        <s v="CA"/>
        <s v="IL"/>
        <s v="MO"/>
        <s v="WA"/>
        <s v="DC"/>
        <s v="Remote"/>
        <s v="TN"/>
        <s v="TX"/>
        <s v="PA"/>
        <s v="AZ"/>
        <s v="WI"/>
        <s v="GA"/>
        <s v="FL"/>
        <s v="United States"/>
        <s v="NE"/>
        <s v="KS"/>
        <s v="NH"/>
        <s v="NJ"/>
        <s v="LA"/>
        <s v="OH"/>
        <s v="IN"/>
        <s v="MD"/>
        <s v="CO"/>
        <s v="Utah"/>
        <s v="New Jersey"/>
        <s v="UT"/>
        <s v="OR"/>
        <s v="MI"/>
        <s v="SC"/>
        <s v="MS"/>
        <s v="AL"/>
        <s v="RI"/>
        <s v="IA"/>
        <s v="MN"/>
        <s v="OK"/>
        <s v="CT"/>
        <s v="NC"/>
        <s v="Texas"/>
        <s v="DE"/>
        <s v="California"/>
        <s v="WV"/>
      </sharedItems>
    </cacheField>
    <cacheField name="Headquarters" numFmtId="0">
      <sharedItems containsMixedTypes="1" containsNumber="1" containsInteger="1" minValue="-1" maxValue="-1"/>
    </cacheField>
    <cacheField name="Size" numFmtId="0">
      <sharedItems containsMixedTypes="1" containsNumber="1" containsInteger="1" minValue="-1" maxValue="-1" count="8">
        <s v="1001 to 5000 "/>
        <s v="5001 to 10000 "/>
        <s v="501 to 1000 "/>
        <s v="51 to 200 "/>
        <s v="10000+ "/>
        <s v="201 to 500 "/>
        <s v="01 to 50"/>
        <n v="-1"/>
      </sharedItems>
    </cacheField>
    <cacheField name="Founded" numFmtId="0">
      <sharedItems containsSemiMixedTypes="0" containsString="0" containsNumber="1" containsInteger="1" minValue="-1" maxValue="2019"/>
    </cacheField>
    <cacheField name="Type of ownership" numFmtId="0">
      <sharedItems containsMixedTypes="1" containsNumber="1" containsInteger="1" minValue="-1" maxValue="-1"/>
    </cacheField>
    <cacheField name="Industry" numFmtId="0">
      <sharedItems containsMixedTypes="1" containsNumber="1" containsInteger="1" minValue="-1" maxValue="-1"/>
    </cacheField>
    <cacheField name="Sector" numFmtId="0">
      <sharedItems containsMixedTypes="1" containsNumber="1" containsInteger="1" minValue="-1" maxValue="-1"/>
    </cacheField>
    <cacheField name="Revenue" numFmtId="0">
      <sharedItems count="13">
        <s v="na"/>
        <s v="$1 - $2 billion "/>
        <s v="$100 - $500 million "/>
        <s v="$10+ billion "/>
        <s v="$2 - $5 billion "/>
        <s v="$500 million - $1 billion "/>
        <s v="$5 - $10 billion "/>
        <s v="$10 - $25 million "/>
        <s v="$25 - $50 million "/>
        <s v="$50 - $100 million "/>
        <s v="$1 - $5 million "/>
        <s v="$5 - $10 million "/>
        <s v="Less than $1 million "/>
      </sharedItems>
    </cacheField>
    <cacheField name="Competitors" numFmtId="0">
      <sharedItems containsMixedTypes="1" containsNumber="1" containsInteger="1" minValue="-1" maxValue="-1"/>
    </cacheField>
    <cacheField name="Job Description" numFmtId="0">
      <sharedItems/>
    </cacheField>
    <cacheField name="Company Name" numFmtId="0">
      <sharedItems/>
    </cacheField>
    <cacheField name="Location" numFmtId="0">
      <sharedItems/>
    </cacheField>
  </cacheFields>
  <extLst>
    <ext xmlns:x14="http://schemas.microsoft.com/office/spreadsheetml/2009/9/main" uri="{725AE2AE-9491-48be-B2B4-4EB974FC3084}">
      <x14:pivotCacheDefinition pivotCacheId="12546864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3">
  <r>
    <x v="0"/>
    <s v="$137K-$171K "/>
    <n v="137000"/>
    <s v="$171K"/>
    <n v="171000"/>
    <s v="Glassdoor est."/>
    <n v="3.1"/>
    <x v="0"/>
    <s v="New York"/>
    <x v="0"/>
    <s v="New York, NY"/>
    <s v="1001 to 5000 "/>
    <n v="1993"/>
    <x v="0"/>
    <x v="0"/>
    <x v="0"/>
    <s v="na"/>
    <s v="EmblemHealth, UnitedHealth Group, Aetna"/>
    <s v="Description_x000a__x000a_The Senior Data Scientist is responsible for defining, building, and improving statistical models to improve business processes and outcomes in one or more healthcare domains such as Clinical, Enrollment, Claims, and Finance. As part of the b"/>
    <s v="Healthfirst_x000a_3.1"/>
    <s v="New York, NY"/>
  </r>
  <r>
    <x v="1"/>
    <s v="$137K-$171K "/>
    <n v="137000"/>
    <s v="$171K"/>
    <n v="171000"/>
    <s v="Glassdoor est."/>
    <n v="4.2"/>
    <x v="1"/>
    <s v="Chantilly"/>
    <x v="1"/>
    <s v="Herndon, VA"/>
    <s v="5001 to 10000 "/>
    <n v="1968"/>
    <x v="1"/>
    <x v="1"/>
    <x v="1"/>
    <s v="$1 - $2 billion "/>
    <n v="-1"/>
    <s v="Secure our Nation, Ignite your Future_x000a__x000a_Join the top Information Technology and Analytic professionals in the industry to make invaluable contributions to our national security on a daily basis. In this innovative, self-contained, Big Data environment, the"/>
    <s v="ManTech_x000a_4.2"/>
    <s v="Chantilly, VA"/>
  </r>
  <r>
    <x v="1"/>
    <s v="$137K-$171K "/>
    <n v="137000"/>
    <s v="$171K"/>
    <n v="171000"/>
    <s v="Glassdoor est."/>
    <n v="3.8"/>
    <x v="2"/>
    <s v="Boston"/>
    <x v="2"/>
    <s v="Boston, MA"/>
    <s v="1001 to 5000 "/>
    <n v="1981"/>
    <x v="2"/>
    <x v="2"/>
    <x v="1"/>
    <s v="$100 - $500 million "/>
    <n v="-1"/>
    <s v="Overview_x000a__x000a__x000a_Analysis Group is one of the largest international economics consulting firms, with more than 1,000 professionals across 14 offices in North America, Europe, and Asia. Since 1981, we have provided expertise in economics, finance, health care an"/>
    <s v="Analysis Group_x000a_3.8"/>
    <s v="Boston, MA"/>
  </r>
  <r>
    <x v="1"/>
    <s v="$137K-$171K "/>
    <n v="137000"/>
    <s v="$171K"/>
    <n v="171000"/>
    <s v="Glassdoor est."/>
    <n v="3.5"/>
    <x v="3"/>
    <s v="Newton"/>
    <x v="2"/>
    <s v="Bad Ragaz, Switzerland"/>
    <s v="501 to 1000 "/>
    <n v="2000"/>
    <x v="1"/>
    <x v="3"/>
    <x v="2"/>
    <s v="$100 - $500 million "/>
    <s v="MKS Instruments, Pfeiffer Vacuum, Agilent Technologies"/>
    <s v="JOB DESCRIPTION:_x000a__x000a_Do you have a passion for Data and Machine Learning? Do you dream of working with customers on their most forward-looking AI initiatives? Does the challenge of developing modern machine learning solutions to solve real-world manufacturin"/>
    <s v="INFICON_x000a_3.5"/>
    <s v="Newton, MA"/>
  </r>
  <r>
    <x v="1"/>
    <s v="$137K-$171K "/>
    <n v="137000"/>
    <s v="$171K"/>
    <n v="171000"/>
    <s v="Glassdoor est."/>
    <n v="2.9"/>
    <x v="4"/>
    <s v="New York"/>
    <x v="0"/>
    <s v="New York, NY"/>
    <s v="51 to 200 "/>
    <n v="1998"/>
    <x v="3"/>
    <x v="4"/>
    <x v="1"/>
    <s v="na"/>
    <s v="Commerce Signals, Cardlytics, Yodlee"/>
    <s v="Data Scientist_x000a_Affinity Solutions / Marketing Cloud seeks smart, curious, technically savvy candidates to join our cutting-edge data science team. We hire the best and brightest and give them the opportunity to work on industry-leading technologies._x000a_The d"/>
    <s v="Affinity Solutions_x000a_2.9"/>
    <s v="New York, NY"/>
  </r>
  <r>
    <x v="1"/>
    <s v="$137K-$171K "/>
    <n v="137000"/>
    <s v="$171K"/>
    <n v="171000"/>
    <s v="Glassdoor est."/>
    <n v="4.2"/>
    <x v="5"/>
    <s v="Santa Barbara"/>
    <x v="3"/>
    <s v="Santa Barbara, CA"/>
    <s v="51 to 200 "/>
    <n v="2010"/>
    <x v="3"/>
    <x v="5"/>
    <x v="3"/>
    <s v="na"/>
    <n v="-1"/>
    <s v="About Us:_x000a__x000a_Headquartered in beautiful Santa Barbara, HG Insights is the global leader in technology intelligence. HG Insights uses advanced data science methodologies to help the world's largest technology firms and the fastest growing companies accelerat"/>
    <s v="HG Insights_x000a_4.2"/>
    <s v="Santa Barbara, CA"/>
  </r>
  <r>
    <x v="2"/>
    <s v="$137K-$171K "/>
    <n v="137000"/>
    <s v="$171K"/>
    <n v="171000"/>
    <s v="Glassdoor est."/>
    <n v="3.9"/>
    <x v="6"/>
    <s v="Cambridge"/>
    <x v="2"/>
    <s v="Basel, Switzerland"/>
    <s v="10000+ "/>
    <n v="1996"/>
    <x v="1"/>
    <x v="6"/>
    <x v="4"/>
    <s v="$10+ billion "/>
    <n v="-1"/>
    <s v="Posting Title_x000a_Data Scientist / Machine Learning Expert_x000a__x000a_04-Feb-2020_x000a__x000a_Job ID_x000a_288341BR_x000a__x000a_Job Description_x000a_ONE Global Discovery Chemistry Community working across 7 disease areas at the Novartis Institutes for BioMedical Research (NIBR) is seeking a highly tal"/>
    <s v="Novartis_x000a_3.9"/>
    <s v="Cambridge, MA"/>
  </r>
  <r>
    <x v="1"/>
    <s v="$137K-$171K "/>
    <n v="137000"/>
    <s v="$171K"/>
    <n v="171000"/>
    <s v="Glassdoor est."/>
    <n v="3.5"/>
    <x v="7"/>
    <s v="Bedford"/>
    <x v="2"/>
    <s v="Bedford, MA"/>
    <s v="1001 to 5000 "/>
    <n v="1990"/>
    <x v="1"/>
    <x v="7"/>
    <x v="5"/>
    <s v="$1 - $2 billion "/>
    <n v="-1"/>
    <s v="Introduction_x000a__x000a_Have you always wanted to run experiments on a global fleet of consumer robots? iRobot is looking for a data scientist to help manage a/b tests related to robot software, track performance KPIs, and share results with software teams. A stron"/>
    <s v="iRobot_x000a_3.5"/>
    <s v="Bedford, MA"/>
  </r>
  <r>
    <x v="3"/>
    <s v="$137K-$171K "/>
    <n v="137000"/>
    <s v="$171K"/>
    <n v="171000"/>
    <s v="Glassdoor est."/>
    <n v="4.4000000000000004"/>
    <x v="8"/>
    <s v="San Diego"/>
    <x v="3"/>
    <s v="Mountain View, CA"/>
    <s v="5001 to 10000 "/>
    <n v="1983"/>
    <x v="1"/>
    <x v="5"/>
    <x v="3"/>
    <s v="$2 - $5 billion "/>
    <s v="Square, PayPal, H&amp;R Block"/>
    <s v="Intuit is seeking a Staff Data Scientist to cover Intuits Consumer Group (TurboTax, Mint, Turbo). We have an exciting opportunity to help shape how we use data to generate hypotheses, surface insights, and build models in order to personalize customer exp"/>
    <s v="Intuit - Data_x000a_4.4"/>
    <s v="San Diego, CA"/>
  </r>
  <r>
    <x v="1"/>
    <s v="$137K-$171K "/>
    <n v="137000"/>
    <s v="$171K"/>
    <n v="171000"/>
    <s v="Glassdoor est."/>
    <n v="3.6"/>
    <x v="9"/>
    <s v="Chicago"/>
    <x v="4"/>
    <s v="Chicago, IL"/>
    <s v="51 to 200 "/>
    <n v="2014"/>
    <x v="3"/>
    <x v="8"/>
    <x v="3"/>
    <s v="na"/>
    <n v="-1"/>
    <s v="Ready to write the best chapter of your career? XSELL Technologies is an artificial intelligence company focused on increasing sales. Our cloud-based machine learning engine uses predictive analytics and natural language processing to equip sales professi"/>
    <s v="XSELL Technologies_x000a_3.6"/>
    <s v="Chicago, IL"/>
  </r>
  <r>
    <x v="1"/>
    <s v="$137K-$171K "/>
    <n v="137000"/>
    <s v="$171K"/>
    <n v="171000"/>
    <s v="Glassdoor est."/>
    <n v="4.5"/>
    <x v="10"/>
    <s v="Herndon"/>
    <x v="1"/>
    <s v="Mc Lean, VA"/>
    <s v="501 to 1000 "/>
    <n v="2012"/>
    <x v="3"/>
    <x v="8"/>
    <x v="3"/>
    <s v="$100 - $500 million "/>
    <s v="Leidos, CACI International, Booz Allen Hamilton"/>
    <s v="Join our team dedicated to developing and executing innovative solutions in support of customer mission success._x000a__x000a_Job Description:_x000a__x000a_Novetta is seeking a Data Scientist who wants to develop innovative solutions for customers and internal product teams. We "/>
    <s v="Novetta_x000a_4.5"/>
    <s v="Herndon, VA"/>
  </r>
  <r>
    <x v="1"/>
    <s v="$137K-$171K "/>
    <n v="137000"/>
    <s v="$171K"/>
    <n v="171000"/>
    <s v="Glassdoor est."/>
    <n v="4.7"/>
    <x v="11"/>
    <s v="Saint Louis"/>
    <x v="5"/>
    <s v="Saint Louis, MO"/>
    <s v="51 to 200 "/>
    <n v="2016"/>
    <x v="3"/>
    <x v="9"/>
    <x v="3"/>
    <s v="na"/>
    <s v="Slalom, Daugherty Business Solutions"/>
    <s v="About Us_x000a__x000a__x000a_Interested in working for a human-centered technology company that prides itself on using modern tools and technologies? Want to be surrounded by intensely curious and innovative thinkers?_x000a__x000a_Seeking to solve complex technical challenges by build"/>
    <s v="1904labs_x000a_4.7"/>
    <s v="Saint Louis, MO"/>
  </r>
  <r>
    <x v="4"/>
    <s v="$137K-$171K "/>
    <n v="137000"/>
    <s v="$171K"/>
    <n v="171000"/>
    <s v="Glassdoor est."/>
    <n v="3.7"/>
    <x v="12"/>
    <s v="Richland"/>
    <x v="6"/>
    <s v="Richland, WA"/>
    <s v="1001 to 5000 "/>
    <n v="1965"/>
    <x v="4"/>
    <x v="10"/>
    <x v="6"/>
    <s v="$500 million - $1 billion "/>
    <s v="Oak Ridge National Laboratory, National Renewable Energy Lab, Los Alamos National Laboratory"/>
    <s v="*Organization and Job ID**_x000a_Job ID: 310918_x000a__x000a_Directorate: National Security Directorate_x000a__x000a_Division: Computing &amp; Analytics_x000a__x000a_Group: Applied Statistics &amp; Computational Modeling_x000a_*Job Description**_x000a_This position is for a Scientist in Data Science and Applied or M"/>
    <s v="PNNL_x000a_3.7"/>
    <s v="Richland, WA"/>
  </r>
  <r>
    <x v="5"/>
    <s v="$137K-$171K "/>
    <n v="137000"/>
    <s v="$171K"/>
    <n v="171000"/>
    <s v="Glassdoor est."/>
    <n v="3.1"/>
    <x v="13"/>
    <s v="Northbrook"/>
    <x v="4"/>
    <s v="Northbrook, IL"/>
    <s v="201 to 500 "/>
    <n v="1973"/>
    <x v="3"/>
    <x v="11"/>
    <x v="2"/>
    <s v="$1 - $2 billion "/>
    <n v="-1"/>
    <s v="POSITION PURPOSE:_x000a__x000a_The Data Architect/Data Modeler will be part of the OWI Analytic team. Our team works closely with our business partners, proactively developing and delivering analytic solutions.The Primary Deliverables include: Data architecture, data"/>
    <s v="Old World Industries_x000a_3.1"/>
    <s v="Northbrook, IL"/>
  </r>
  <r>
    <x v="1"/>
    <s v="$137K-$171K "/>
    <n v="137000"/>
    <s v="$171K"/>
    <n v="171000"/>
    <s v="Glassdoor est."/>
    <n v="3.4"/>
    <x v="14"/>
    <s v="Washington"/>
    <x v="7"/>
    <s v="Princeton, NJ"/>
    <s v="1001 to 5000 "/>
    <n v="1986"/>
    <x v="3"/>
    <x v="2"/>
    <x v="1"/>
    <s v="$100 - $500 million "/>
    <n v="-1"/>
    <s v="Position Description:_x000a__x000a_Want to make a difference in our world. Mathematica applies expertise at the intersection of data, methods, policy, and practice to improve well-being around the world. We collaborate closely with public- and private-sector partners"/>
    <s v="Mathematica Policy Research_x000a_3.4"/>
    <s v="Washington, DC"/>
  </r>
  <r>
    <x v="6"/>
    <s v="$137K-$171K "/>
    <n v="137000"/>
    <s v="$171K"/>
    <n v="171000"/>
    <s v="Glassdoor est."/>
    <n v="4.4000000000000004"/>
    <x v="15"/>
    <s v="Washington"/>
    <x v="7"/>
    <s v="Mays Landing, NJ"/>
    <s v="01 to 50"/>
    <n v="1997"/>
    <x v="3"/>
    <x v="12"/>
    <x v="7"/>
    <s v="na"/>
    <n v="-1"/>
    <s v="*******Please Apply using this link: https://app.smartsheet.com/b/form/2cb8018ed6a041b0870e3cd056c286ab_x000a_Our Focus_x000a_In aviation safety, we seek to minimize the potential for harm to the flying public. To support this_x000a_effort, we collect vast amounts of opera"/>
    <s v="Guzman &amp; Griffin Technologies (GGTI)_x000a_4.4"/>
    <s v="Washington, DC"/>
  </r>
  <r>
    <x v="7"/>
    <s v="$137K-$171K "/>
    <n v="137000"/>
    <s v="$171K"/>
    <n v="171000"/>
    <s v="Glassdoor est."/>
    <n v="4.0999999999999996"/>
    <x v="16"/>
    <s v="Remote"/>
    <x v="8"/>
    <s v="Washington, DC"/>
    <s v="51 to 200 "/>
    <n v="2015"/>
    <x v="3"/>
    <x v="13"/>
    <x v="3"/>
    <s v="na"/>
    <n v="-1"/>
    <s v="We are an ambitious, well-funded startup with plans to change a $1 trillion-dollar global industry. This is no ordinary startup. We have a proven management team that has done it before, done it before together, and done it before in the travel industry. "/>
    <s v="Upside Business Travel_x000a_4.1"/>
    <s v="Remote"/>
  </r>
  <r>
    <x v="1"/>
    <s v="$137K-$171K "/>
    <n v="137000"/>
    <s v="$171K"/>
    <n v="171000"/>
    <s v="Glassdoor est."/>
    <n v="3.5"/>
    <x v="17"/>
    <s v="Memphis"/>
    <x v="9"/>
    <s v="Memphis, TN"/>
    <s v="1001 to 5000 "/>
    <n v="1945"/>
    <x v="3"/>
    <x v="11"/>
    <x v="2"/>
    <s v="$500 million - $1 billion "/>
    <n v="-1"/>
    <s v="Job Success Profile_x000a__x000a_Data Scientist_x000a__x000a_Buckman is a privately held, global specialty chemical company with headquarters in Memphis, TN, USA, committed to safeguarding the environment, maintaining safety in the workplace, and promoting sustainable developmen"/>
    <s v="Buckman_x000a_3.5"/>
    <s v="Memphis, TN"/>
  </r>
  <r>
    <x v="8"/>
    <s v="$137K-$171K "/>
    <n v="137000"/>
    <s v="$171K"/>
    <n v="171000"/>
    <s v="Glassdoor est."/>
    <n v="4.2"/>
    <x v="18"/>
    <s v="Plano"/>
    <x v="10"/>
    <s v="Tempe, AZ"/>
    <s v="5001 to 10000 "/>
    <n v="1988"/>
    <x v="1"/>
    <x v="8"/>
    <x v="3"/>
    <s v="$5 - $10 billion "/>
    <s v="CDW, PCM, SHI International"/>
    <s v="The Data Analyst II is responsible for data entry and maintenance for our integrated enterprise system (SAP). As part of the Data Integrity team, this position is responsible for the accurate entry of data into SAP. The Data Integrity team is responsible "/>
    <s v="Insight Enterprises, Inc._x000a_4.2"/>
    <s v="Plano, TX"/>
  </r>
  <r>
    <x v="9"/>
    <s v="$137K-$171K "/>
    <n v="137000"/>
    <s v="$171K"/>
    <n v="171000"/>
    <s v="Glassdoor est."/>
    <n v="3.5"/>
    <x v="19"/>
    <s v="West Grove"/>
    <x v="11"/>
    <s v="Reading, PA"/>
    <s v="5001 to 10000 "/>
    <n v="2017"/>
    <x v="0"/>
    <x v="14"/>
    <x v="8"/>
    <s v="na"/>
    <n v="-1"/>
    <s v="Responsibilities_x000a__x000a__x000a_The Medical Laboratory Scientist is responsible for obtaining or receiving specimens, performing clinical laboratory tests by standardized procedures, understanding method principles, performing quality control, performing preventive ma"/>
    <s v="Tower Health_x000a_3.5"/>
    <s v="West Grove, PA"/>
  </r>
  <r>
    <x v="1"/>
    <s v="$137K-$171K "/>
    <n v="137000"/>
    <s v="$171K"/>
    <n v="171000"/>
    <s v="Glassdoor est."/>
    <n v="3.2"/>
    <x v="20"/>
    <s v="New York"/>
    <x v="0"/>
    <s v="San Francisco, CA"/>
    <s v="51 to 200 "/>
    <n v="2015"/>
    <x v="3"/>
    <x v="5"/>
    <x v="3"/>
    <s v="na"/>
    <n v="-1"/>
    <s v="Role Description_x000a_As a data scientist at Triplebyte, youâ€™ll have the opportunity to work on a variety of challenges to help us scale. You'll be part of a small team, who are leveraging data to fix technical hiring. Your day to day, will include a mix of "/>
    <s v="Triplebyte_x000a_3.2"/>
    <s v="New York, NY"/>
  </r>
  <r>
    <x v="10"/>
    <s v="$137K-$171K "/>
    <n v="137000"/>
    <s v="$171K"/>
    <n v="171000"/>
    <s v="Glassdoor est."/>
    <n v="4.3"/>
    <x v="21"/>
    <s v="New York"/>
    <x v="0"/>
    <s v="New York, NY"/>
    <s v="51 to 200 "/>
    <n v="2011"/>
    <x v="3"/>
    <x v="13"/>
    <x v="3"/>
    <s v="$100 - $500 million "/>
    <s v="Crossix Solutions Inc., AppNexus, The Trade Desk"/>
    <s v="PulsePointâ„¢, a global programmatic advertising platform with specialized healthcare expertise, fuses the science of programmatic targeting, distribution, and optimization with the art of brand engagement. The PulsePoint platform is powered by terabytes "/>
    <s v="PulsePoint_x000a_4.3"/>
    <s v="New York, NY"/>
  </r>
  <r>
    <x v="11"/>
    <s v="$137K-$171K "/>
    <n v="137000"/>
    <s v="$171K"/>
    <n v="171000"/>
    <s v="Glassdoor est."/>
    <n v="3.5"/>
    <x v="22"/>
    <s v="Phoenix"/>
    <x v="12"/>
    <s v="Menlo Park, CA"/>
    <s v="1001 to 5000 "/>
    <n v="1967"/>
    <x v="1"/>
    <x v="2"/>
    <x v="1"/>
    <s v="$100 - $500 million "/>
    <n v="-1"/>
    <s v="Human Factors Scientist_x000a_ID_x000a__x000a_3336_x000a__x000a_Location_x000a__x000a__x000a_Phoenix, AZ_x000a__x000a_Practice/Center_x000a__x000a__x000a_Human Factors_x000a__x000a_Apply Now_x000a__x000a_Exponent is a leading engineering and scientific consulting firm. Our multidisciplinary team of scientists, engineers, physicians, and regulatory consult"/>
    <s v="Exponent_x000a_3.5"/>
    <s v="Phoenix, AZ"/>
  </r>
  <r>
    <x v="12"/>
    <s v="$137K-$171K "/>
    <n v="137000"/>
    <s v="$171K"/>
    <n v="171000"/>
    <s v="Glassdoor est."/>
    <n v="3.5"/>
    <x v="23"/>
    <s v="Appleton"/>
    <x v="13"/>
    <s v="New York, NY"/>
    <s v="5001 to 10000 "/>
    <n v="1860"/>
    <x v="3"/>
    <x v="0"/>
    <x v="0"/>
    <s v="$5 - $10 billion "/>
    <s v="Northwestern Mutual"/>
    <s v="Position Summary_x000a__x000a_Individuals within the_x000a_Business Intelligence (BI) Analyst I role provide business intelligence,_x000a_reporting, and data analysis needs for Customer Service and Delivery. They work_x000a_closely with BI Consultants, end users, and IT teams to turn "/>
    <s v="Guardian Life_x000a_3.5"/>
    <s v="Appleton, WI"/>
  </r>
  <r>
    <x v="1"/>
    <s v="$137K-$171K "/>
    <n v="137000"/>
    <s v="$171K"/>
    <n v="171000"/>
    <s v="Glassdoor est."/>
    <n v="3.4"/>
    <x v="24"/>
    <s v="Chicago"/>
    <x v="4"/>
    <s v="Chicago, IL"/>
    <s v="51 to 200 "/>
    <n v="1992"/>
    <x v="3"/>
    <x v="4"/>
    <x v="1"/>
    <s v="$10 - $25 million "/>
    <n v="-1"/>
    <s v="Whatâ€™s significantly better than working on a typical data science team? How about working on a data science team in which youâ€™re directly making an impact in the revolutionary field of artificial intelligence even as an entry level team member? (well"/>
    <s v="Spectrum Communications and Consulting_x000a_3.4"/>
    <s v="Chicago, IL"/>
  </r>
  <r>
    <x v="1"/>
    <s v="$137K-$171K "/>
    <n v="137000"/>
    <s v="$171K"/>
    <n v="171000"/>
    <s v="Glassdoor est."/>
    <n v="4.7"/>
    <x v="25"/>
    <s v="Atlanta"/>
    <x v="14"/>
    <s v="Atlanta, GA"/>
    <s v="51 to 200 "/>
    <n v="2003"/>
    <x v="3"/>
    <x v="5"/>
    <x v="3"/>
    <s v="$25 - $50 million "/>
    <n v="-1"/>
    <s v="Job Description_x000a__x000a__x000a_Oversight is a leading provider of cloud-based artificial intelligence solutions automating and analyzing financial payment transactions to identify fraud, non-compliant purchases, and wasteful spending. Oversight analyzes over $2 trilli"/>
    <s v="Oversight Systems_x000a_4.7"/>
    <s v="Atlanta, GA"/>
  </r>
  <r>
    <x v="13"/>
    <s v="$137K-$171K "/>
    <n v="137000"/>
    <s v="$171K"/>
    <n v="171000"/>
    <s v="Glassdoor est."/>
    <n v="4.2"/>
    <x v="26"/>
    <s v="Orlando"/>
    <x v="15"/>
    <s v="Orlando, FL"/>
    <s v="51 to 200 "/>
    <n v="1996"/>
    <x v="3"/>
    <x v="15"/>
    <x v="9"/>
    <s v="$100 - $500 million "/>
    <n v="-1"/>
    <s v="Job Title: Data Scientist (Risk)_x000a__x000a_Location: Orlando, Florida_x000a__x000a_Manager: Head of Data Science_x000a__x000a_About LSQ_x000a__x000a_LSQ is a technology-driven provider of accounts receivable financing to companies who need working capital but may not be able to obtain sufficient fin"/>
    <s v="LSQ_x000a_4.2"/>
    <s v="Orlando, FL"/>
  </r>
  <r>
    <x v="14"/>
    <s v="$137K-$171K "/>
    <n v="137000"/>
    <s v="$171K"/>
    <n v="171000"/>
    <s v="Glassdoor est."/>
    <n v="3.8"/>
    <x v="27"/>
    <s v="Lexington"/>
    <x v="2"/>
    <s v="Lexington, MA"/>
    <s v="1001 to 5000 "/>
    <n v="1951"/>
    <x v="0"/>
    <x v="16"/>
    <x v="10"/>
    <s v="na"/>
    <n v="-1"/>
    <s v="Lexington, MA, US_x000a__x000a_#job-location.job-location-inline {_x000a_display: inline;_x000a_}_x000a__x000a_Company:_x000a_MIT Lincoln Laboratory_x000a_Job Summary_x000a_Responsible for the collection, synthesis, and analysis of employee data to meet organizational objectives. Gains insight into key Human"/>
    <s v="MIT Lincoln Laboratory_x000a_3.8"/>
    <s v="Lexington, MA"/>
  </r>
  <r>
    <x v="1"/>
    <s v="$137K-$171K "/>
    <n v="137000"/>
    <s v="$171K"/>
    <n v="171000"/>
    <s v="Glassdoor est."/>
    <n v="4.5"/>
    <x v="28"/>
    <s v="McLean"/>
    <x v="1"/>
    <s v="Falls Church, VA"/>
    <s v="51 to 200 "/>
    <n v="2005"/>
    <x v="3"/>
    <x v="12"/>
    <x v="7"/>
    <s v="$25 - $50 million "/>
    <n v="-1"/>
    <s v="Kingfisher Systems, Inc. specializes in providing a full range of Information Technology, Cybersecurity, Intelligence, and support services to the U.S. Government. Kingfisher Systems core competency is technology-enabled services, with a specific focus on"/>
    <s v="Kingfisher Systems_x000a_4.5"/>
    <s v="McLean, VA"/>
  </r>
  <r>
    <x v="1"/>
    <s v="$137K-$171K "/>
    <n v="137000"/>
    <s v="$171K"/>
    <n v="171000"/>
    <s v="Glassdoor est."/>
    <n v="2.8"/>
    <x v="29"/>
    <s v="San Francisco"/>
    <x v="3"/>
    <s v="San Francisco, CA"/>
    <s v="51 to 200 "/>
    <n v="2015"/>
    <x v="3"/>
    <x v="8"/>
    <x v="3"/>
    <s v="na"/>
    <n v="-1"/>
    <s v="Formation provides personalization for the largest enterprise businesses in the world. We work with high volume data streams to deliver tailored experiences and orchestrate physical and digital exchanges into a seamless journey. Our Data Science Team is t"/>
    <s v="Formation_x000a_2.8"/>
    <s v="San Francisco, CA"/>
  </r>
  <r>
    <x v="1"/>
    <s v="$75K-$131K "/>
    <n v="75000"/>
    <s v="$131K"/>
    <n v="131000"/>
    <s v="Glassdoor est."/>
    <n v="3.8"/>
    <x v="2"/>
    <s v="Boston"/>
    <x v="2"/>
    <s v="Boston, MA"/>
    <s v="1001 to 5000 "/>
    <n v="1981"/>
    <x v="2"/>
    <x v="2"/>
    <x v="1"/>
    <s v="$100 - $500 million "/>
    <n v="-1"/>
    <s v="Overview_x000a__x000a__x000a_Analysis Group is one of the largest international economics consulting firms, with more than 1,000 professionals across 14 offices in North America, Europe, and Asia. Since 1981, we have provided expertise in economics, finance, health care an"/>
    <s v="Analysis Group_x000a_3.8"/>
    <s v="Boston, MA"/>
  </r>
  <r>
    <x v="2"/>
    <s v="$75K-$131K "/>
    <n v="75000"/>
    <s v="$131K"/>
    <n v="131000"/>
    <s v="Glassdoor est."/>
    <n v="3.9"/>
    <x v="6"/>
    <s v="Cambridge"/>
    <x v="2"/>
    <s v="Basel, Switzerland"/>
    <s v="10000+ "/>
    <n v="1996"/>
    <x v="1"/>
    <x v="6"/>
    <x v="4"/>
    <s v="$10+ billion "/>
    <n v="-1"/>
    <s v="Posting Title_x000a_Data Scientist / Machine Learning Expert_x000a__x000a_04-Feb-2020_x000a__x000a_Job ID_x000a_288341BR_x000a__x000a_Job Description_x000a_ONE Global Discovery Chemistry Community working across 7 disease areas at the Novartis Institutes for BioMedical Research (NIBR) is seeking a highly tal"/>
    <s v="Novartis_x000a_3.9"/>
    <s v="Cambridge, MA"/>
  </r>
  <r>
    <x v="1"/>
    <s v="$75K-$131K "/>
    <n v="75000"/>
    <s v="$131K"/>
    <n v="131000"/>
    <s v="Glassdoor est."/>
    <n v="5"/>
    <x v="30"/>
    <s v="Boston"/>
    <x v="2"/>
    <s v="Boston, MA"/>
    <s v="01 to 50"/>
    <n v="2019"/>
    <x v="3"/>
    <x v="9"/>
    <x v="3"/>
    <s v="na"/>
    <n v="-1"/>
    <s v="Cohere Health is simplifying healthcare for patients, their doctors, and all those who are important in a patient's healthcare experience. Our focus is to enable an efficient, transparent patient journey where patient goals are central to decision-making."/>
    <s v="Cohere Health_x000a_5.0"/>
    <s v="Boston, MA"/>
  </r>
  <r>
    <x v="15"/>
    <s v="$75K-$131K "/>
    <n v="75000"/>
    <s v="$131K"/>
    <n v="131000"/>
    <s v="Glassdoor est."/>
    <n v="4.8"/>
    <x v="31"/>
    <s v="Sheboygan"/>
    <x v="13"/>
    <s v="Sheboygan, WI"/>
    <s v="1001 to 5000 "/>
    <n v="1925"/>
    <x v="3"/>
    <x v="0"/>
    <x v="0"/>
    <s v="$1 - $2 billion "/>
    <n v="-1"/>
    <s v="Acuity is seeking a Senior Research Statistician- Data Scientist to use statistical knowledge and research skills to solve business problems. The Research Statistician will develop, implement, and interpret statistical models with a strong emphasis on dat"/>
    <s v="Acuity Insurance_x000a_4.8"/>
    <s v="Sheboygan, WI"/>
  </r>
  <r>
    <x v="16"/>
    <s v="$75K-$131K "/>
    <n v="75000"/>
    <s v="$131K"/>
    <n v="131000"/>
    <s v="Glassdoor est."/>
    <n v="3.6"/>
    <x v="32"/>
    <s v="United States"/>
    <x v="16"/>
    <s v="Seattle, WA"/>
    <s v="201 to 500 "/>
    <n v="2008"/>
    <x v="3"/>
    <x v="8"/>
    <x v="3"/>
    <s v="$50 - $100 million "/>
    <s v="Puppet, Ansible, SaltStack"/>
    <s v="Chef Software is the industry leader in IT automation and DevOps solutions. We develop the world's best products for managing applications and infrastructure at scale, and we deploy them against real problems in all kinds of industries. Weâ€™re writing th"/>
    <s v="Chef_x000a_3.6"/>
    <s v="United States"/>
  </r>
  <r>
    <x v="17"/>
    <s v="$75K-$131K "/>
    <n v="75000"/>
    <s v="$131K"/>
    <n v="131000"/>
    <s v="Glassdoor est."/>
    <n v="3.3"/>
    <x v="33"/>
    <s v="Bothell"/>
    <x v="6"/>
    <s v="Bellevue, WA"/>
    <s v="1001 to 5000 "/>
    <n v="1999"/>
    <x v="3"/>
    <x v="17"/>
    <x v="6"/>
    <s v="$2 - $5 billion "/>
    <n v="-1"/>
    <s v="Puget Sound Energy is looking to grow our community with like-minded, top talented individuals like you! With our rapidly growing, award winning energy efficiency programs, our pathway to an exciting and innovative future is now._x000a__x000a_PSE's IT Application Sol"/>
    <s v="Puget Sound Energy_x000a_3.3"/>
    <s v="Bothell, WA"/>
  </r>
  <r>
    <x v="18"/>
    <s v="$75K-$131K "/>
    <n v="75000"/>
    <s v="$131K"/>
    <n v="131000"/>
    <s v="Glassdoor est."/>
    <n v="2.7"/>
    <x v="34"/>
    <s v="Lincoln"/>
    <x v="17"/>
    <s v="Lincoln, NE"/>
    <s v="1001 to 5000 "/>
    <n v="1978"/>
    <x v="3"/>
    <x v="8"/>
    <x v="3"/>
    <s v="$50 - $100 million "/>
    <n v="-1"/>
    <s v="The Business Intelligence Analyst is responsible for analyzing and reviewing data that is collected in our current and future products and services. Working with our Data Scientist team, the Business Intelligence Analyst would need to be able to take this"/>
    <s v="Sandhills Global_x000a_2.7"/>
    <s v="Lincoln, NE"/>
  </r>
  <r>
    <x v="1"/>
    <s v="$75K-$131K "/>
    <n v="75000"/>
    <s v="$131K"/>
    <n v="131000"/>
    <s v="Glassdoor est."/>
    <n v="2.7"/>
    <x v="35"/>
    <s v="Overland Park"/>
    <x v="18"/>
    <s v="New York, NY"/>
    <s v="501 to 1000 "/>
    <n v="2000"/>
    <x v="3"/>
    <x v="14"/>
    <x v="8"/>
    <s v="na"/>
    <s v="Enlivant, Sunrise Senior Living, Brookdale Senior Living"/>
    <s v="Join Our Growing Team_x000a_A career with A Place for Mom is an opportunity for you to join a rapidly expanding company committed to making a difference for seniors and their families. A Place for Mom is an online platform connecting families searching for seni"/>
    <s v="A Place for Mom_x000a_2.7"/>
    <s v="Overland Park, KS"/>
  </r>
  <r>
    <x v="1"/>
    <s v="$75K-$131K "/>
    <n v="75000"/>
    <s v="$131K"/>
    <n v="131000"/>
    <s v="Glassdoor est."/>
    <n v="2.2000000000000002"/>
    <x v="36"/>
    <s v="Chantilly"/>
    <x v="1"/>
    <s v="Chantilly, VA"/>
    <s v="01 to 50"/>
    <n v="2000"/>
    <x v="3"/>
    <x v="8"/>
    <x v="3"/>
    <s v="$1 - $5 million "/>
    <n v="-1"/>
    <s v="Job Title: Data Scientists_x000a__x000a_Job Description_x000a_Join an elite group dedicated to continuous personal improvement as GCT is currently seeking Data Scientists of all levels to support an intelligence agency with insights gained from analyzing voluminous sensor "/>
    <s v="Great-Circle Technologies_x000a_2.2"/>
    <s v="Chantilly, VA"/>
  </r>
  <r>
    <x v="19"/>
    <s v="$75K-$131K "/>
    <n v="75000"/>
    <s v="$131K"/>
    <n v="131000"/>
    <s v="Glassdoor est."/>
    <n v="3.4"/>
    <x v="37"/>
    <s v="Santa Monica"/>
    <x v="3"/>
    <s v="Santa Monica, CA"/>
    <s v="501 to 1000 "/>
    <n v="1966"/>
    <x v="3"/>
    <x v="13"/>
    <x v="3"/>
    <s v="$100 - $500 million "/>
    <s v="TrueCar, Cars.com, Kelley Blue Book"/>
    <s v="At Edmunds were driven to make car buying easier. Ever since we began publishing printed car guides in the 60s, the company has been in the business of trust, innovating ways to empower and support car shoppers. When Edmunds launched the car industrys fir"/>
    <s v="Edmunds.com_x000a_3.4"/>
    <s v="Santa Monica, CA"/>
  </r>
  <r>
    <x v="20"/>
    <s v="$75K-$131K "/>
    <n v="75000"/>
    <s v="$131K"/>
    <n v="131000"/>
    <s v="Glassdoor est."/>
    <n v="3.1"/>
    <x v="38"/>
    <s v="Boston"/>
    <x v="2"/>
    <s v="Boston, MA"/>
    <s v="501 to 1000 "/>
    <n v="1973"/>
    <x v="3"/>
    <x v="15"/>
    <x v="9"/>
    <s v="$100 - $500 million "/>
    <n v="-1"/>
    <s v="Data Analyst_x000a_Location_x000a__x000a__x000a_Boston_x000a__x000a_Business Function_x000a__x000a__x000a_Portfolio Services_x000a__x000a_Apply Now_x000a__x000a_Job Description:_x000a__x000a__x000a_Enterprise Data Support Services is a newly formulated centralized group that is going to play a pivotal role in building the next generation of tools an"/>
    <s v="Cambridge Associates, LLC_x000a_3.1"/>
    <s v="Boston, MA"/>
  </r>
  <r>
    <x v="21"/>
    <s v="$75K-$131K "/>
    <n v="75000"/>
    <s v="$131K"/>
    <n v="131000"/>
    <s v="Glassdoor est."/>
    <n v="3.4"/>
    <x v="39"/>
    <s v="Portsmouth"/>
    <x v="19"/>
    <s v="Boston, MA"/>
    <s v="10000+ "/>
    <n v="1912"/>
    <x v="3"/>
    <x v="0"/>
    <x v="0"/>
    <s v="$10+ billion "/>
    <s v="Travelers, Allstate, State Farm"/>
    <s v="We deliver our customers peace of mind every day by helping them protect what they value most. Our passion for placing the customer at the center of everything we do is driving a transformational shift at Liberty Mutual. Operating as a tech startup within"/>
    <s v="Liberty Mutual Insurance_x000a_3.4"/>
    <s v="Portsmouth, NH"/>
  </r>
  <r>
    <x v="22"/>
    <s v="$75K-$131K "/>
    <n v="75000"/>
    <s v="$131K"/>
    <n v="131000"/>
    <s v="Glassdoor est."/>
    <n v="2.6"/>
    <x v="40"/>
    <s v="Ewing"/>
    <x v="20"/>
    <s v="Ewing, NJ"/>
    <s v="1001 to 5000 "/>
    <n v="1958"/>
    <x v="3"/>
    <x v="18"/>
    <x v="11"/>
    <s v="$100 - $500 million "/>
    <n v="-1"/>
    <s v="Who is Cenlar?_x000a__x000a_You are._x000a__x000a_Employee-owners have made Cenlar one of the nationâ€™s largest mortgage subservicers. We have achieved success by empowering people with company ownership, real programs that provide avenues for advancement, and a great atmospher"/>
    <s v="Cenlar_x000a_2.6"/>
    <s v="Ewing, NJ"/>
  </r>
  <r>
    <x v="23"/>
    <s v="$75K-$131K "/>
    <n v="75000"/>
    <s v="$131K"/>
    <n v="131000"/>
    <s v="Glassdoor est."/>
    <n v="5"/>
    <x v="41"/>
    <s v="South San Francisco"/>
    <x v="3"/>
    <s v="South San Francisco, CA"/>
    <s v="51 to 200 "/>
    <n v="2019"/>
    <x v="3"/>
    <x v="6"/>
    <x v="4"/>
    <s v="na"/>
    <n v="-1"/>
    <s v="ArsenalBioâ€™s mission is to develop efficacious and safe cellular therapies for patients with chronic diseases, initially cancer. Our products are being designed to herald the transition of adoptive cell therapy from a hospital based treatment to outpati"/>
    <s v="Arsenal Biosciences_x000a_5.0"/>
    <s v="South San Francisco, CA"/>
  </r>
  <r>
    <x v="1"/>
    <s v="$75K-$131K "/>
    <n v="75000"/>
    <s v="$131K"/>
    <n v="131000"/>
    <s v="Glassdoor est."/>
    <n v="4.2"/>
    <x v="42"/>
    <s v="Palo Alto"/>
    <x v="3"/>
    <s v="Palo Alto, CA"/>
    <s v="51 to 200 "/>
    <n v="2013"/>
    <x v="3"/>
    <x v="8"/>
    <x v="3"/>
    <s v="$10 - $25 million "/>
    <n v="-1"/>
    <s v="The Opportunity_x000a__x000a_Eversight is the recognized leader in AI-powered price and promotions. Eversight's proprietary cloud-based SaaS solution brings AI and continuous experimentation to consumer brands and retailers. Our software acts as a coach, enabling mar"/>
    <s v="Eversight_x000a_4.2"/>
    <s v="Palo Alto, CA"/>
  </r>
  <r>
    <x v="24"/>
    <s v="$75K-$131K "/>
    <n v="75000"/>
    <s v="$131K"/>
    <n v="131000"/>
    <s v="Glassdoor est."/>
    <n v="4.0999999999999996"/>
    <x v="43"/>
    <s v="Cambridge"/>
    <x v="2"/>
    <s v="New York, NY"/>
    <s v="10000+ "/>
    <n v="1849"/>
    <x v="1"/>
    <x v="6"/>
    <x v="4"/>
    <s v="$10+ billion "/>
    <n v="-1"/>
    <s v="ROLE SUMMARY_x000a__x000a_The Pfizer Simulation and Modeling Sciences (SMS) group has an opening for a computational methods developer with strong expertise in computational biology, bioinformatics, Artificial Intelligence (AI) and Machine Learning (ML). Working with"/>
    <s v="Pfizer_x000a_4.1"/>
    <s v="Cambridge, MA"/>
  </r>
  <r>
    <x v="25"/>
    <s v="$75K-$131K "/>
    <n v="75000"/>
    <s v="$131K"/>
    <n v="131000"/>
    <s v="Glassdoor est."/>
    <n v="4.8"/>
    <x v="44"/>
    <s v="Boston"/>
    <x v="2"/>
    <s v="Boston, MA"/>
    <s v="201 to 500 "/>
    <n v="2012"/>
    <x v="3"/>
    <x v="5"/>
    <x v="3"/>
    <s v="na"/>
    <n v="-1"/>
    <s v="Klaviyo is looking for Senior Data Scientists to join our team which is still in its early days. You'll have a big impact on our direction and how we operate. You'll be central to upfront research and shipping products that help our customers learn and gr"/>
    <s v="Klaviyo_x000a_4.8"/>
    <s v="Boston, MA"/>
  </r>
  <r>
    <x v="1"/>
    <s v="$75K-$131K "/>
    <n v="75000"/>
    <s v="$131K"/>
    <n v="131000"/>
    <s v="Glassdoor est."/>
    <n v="3.3"/>
    <x v="45"/>
    <s v="Bellevue"/>
    <x v="6"/>
    <s v="Bellevue, WA"/>
    <s v="501 to 1000 "/>
    <n v="2000"/>
    <x v="3"/>
    <x v="15"/>
    <x v="9"/>
    <s v="na"/>
    <n v="-1"/>
    <s v="Job Description_x000a__x000a_The Cooking Lab is the publisher of both Modernist Cuisine: The Art and Science of Cooking (2011) and Modernist Cuisine at Home (2012). Our interdisciplinary team in Bellevue, Washington includes scientists, development chefs, and a full "/>
    <s v="Intellectual Ventures_x000a_3.3"/>
    <s v="Bellevue, WA"/>
  </r>
  <r>
    <x v="1"/>
    <s v="$75K-$131K "/>
    <n v="75000"/>
    <s v="$131K"/>
    <n v="131000"/>
    <s v="Glassdoor est."/>
    <n v="3.7"/>
    <x v="46"/>
    <s v="San Francisco"/>
    <x v="3"/>
    <s v="Singapore, Singapore"/>
    <s v="1001 to 5000 "/>
    <n v="2016"/>
    <x v="4"/>
    <x v="12"/>
    <x v="7"/>
    <s v="na"/>
    <n v="-1"/>
    <s v="We are looking for Data Scientists who are interested in using data to draw insights that will result in policy changes or business process optimisation, benefiting the public. The applicant will be scoping projects with stakeholders, using data sets acro"/>
    <s v="GovTech_x000a_3.7"/>
    <s v="San Francisco, CA"/>
  </r>
  <r>
    <x v="1"/>
    <s v="$75K-$131K "/>
    <n v="75000"/>
    <s v="$131K"/>
    <n v="131000"/>
    <s v="Glassdoor est."/>
    <n v="4.3"/>
    <x v="47"/>
    <s v="Cambridge"/>
    <x v="2"/>
    <s v="Cambridge, MA"/>
    <s v="201 to 500 "/>
    <n v="1999"/>
    <x v="3"/>
    <x v="8"/>
    <x v="3"/>
    <s v="na"/>
    <n v="-1"/>
    <s v="Company Description:_x000a_Whats it like to work at Quick Base? Well, our company, our market and our customers are growing fast. This means all Quick Base employees are engaged in interesting and challenging work, we have the opportunity to try new and differe"/>
    <s v="Quick Base_x000a_4.3"/>
    <s v="Cambridge, MA"/>
  </r>
  <r>
    <x v="20"/>
    <s v="$75K-$131K "/>
    <n v="75000"/>
    <s v="$131K"/>
    <n v="131000"/>
    <s v="Glassdoor est."/>
    <n v="4.8"/>
    <x v="48"/>
    <s v="San Francisco"/>
    <x v="3"/>
    <s v="San Francisco, CA"/>
    <s v="01 to 50"/>
    <n v="2014"/>
    <x v="3"/>
    <x v="4"/>
    <x v="1"/>
    <s v="$10 - $25 million "/>
    <n v="-1"/>
    <s v="Reporting to Director of Data_x000a__x000a_Company Overview:_x000a_Founded in 2014, Giving Assistant is a fast growing, mission-driven, for-profit, Certified B Corporation. We envision a shopping economy where giving back is easy, and every purchase makes a difference no m"/>
    <s v="Giving Assistant_x000a_4.8"/>
    <s v="San Francisco, CA"/>
  </r>
  <r>
    <x v="1"/>
    <s v="$75K-$131K "/>
    <n v="75000"/>
    <s v="$131K"/>
    <n v="131000"/>
    <s v="Glassdoor est."/>
    <n v="3.7"/>
    <x v="49"/>
    <s v="Cambridge"/>
    <x v="2"/>
    <s v="OSAKA, Japan"/>
    <s v="10000+ "/>
    <n v="1781"/>
    <x v="1"/>
    <x v="6"/>
    <x v="4"/>
    <s v="$10+ billion "/>
    <s v="Novartis, Baxter, Pfizer"/>
    <s v="By clicking the Apply button, I understand that my employment application process with Takeda will commence and that I agree with Takedas Privacy Notice, Privacy Policy and Terms of Use._x000a__x000a_Job Description_x000a__x000a__x000a_Takeda is looking for a Data Scientist to join ou"/>
    <s v="Takeda_x000a_3.7"/>
    <s v="Cambridge, MA"/>
  </r>
  <r>
    <x v="1"/>
    <s v="$75K-$131K "/>
    <n v="75000"/>
    <s v="$131K"/>
    <n v="131000"/>
    <s v="Glassdoor est."/>
    <n v="4"/>
    <x v="50"/>
    <s v="San Francisco"/>
    <x v="3"/>
    <s v="Santa Clara, CA"/>
    <s v="501 to 1000 "/>
    <n v="2012"/>
    <x v="3"/>
    <x v="8"/>
    <x v="3"/>
    <s v="na"/>
    <s v="Skyhigh Networks, Zscaler, NortonLifeLock"/>
    <s v="About Netskope_x000a__x000a_Today, there's more data and users outside the enterprise than inside, causing the network perimeter as we know it to dissolve. We realized a new perimeter was needed, one that is built in the cloud and follows and protects data wherever i"/>
    <s v="Netskope_x000a_4.0"/>
    <s v="San Francisco, CA"/>
  </r>
  <r>
    <x v="26"/>
    <s v="$75K-$131K "/>
    <n v="75000"/>
    <s v="$131K"/>
    <n v="131000"/>
    <s v="Glassdoor est."/>
    <n v="4.8"/>
    <x v="51"/>
    <s v="Remote"/>
    <x v="8"/>
    <s v="Vienna, VA"/>
    <s v="51 to 200 "/>
    <n v="2003"/>
    <x v="3"/>
    <x v="9"/>
    <x v="3"/>
    <s v="$10 - $25 million "/>
    <n v="-1"/>
    <s v="Jr. Data Engineer_x000a__x000a_Job Details_x000a_Level_x000a_Entry_x000a_Job Location_x000a_Remote, Telework - , VA_x000a_Position Type_x000a_Full Time_x000a_Education Level_x000a_4 Year Degree_x000a_Travel Percentage_x000a_None_x000a_Job Shift_x000a_Normal Business Hours_x000a_Job Category_x000a_Information Technology_x000a_Description_x000a_The Company:_x000a_We op"/>
    <s v="IT Concepts_x000a_4.8"/>
    <s v="Remote"/>
  </r>
  <r>
    <x v="27"/>
    <s v="$75K-$131K "/>
    <n v="75000"/>
    <s v="$131K"/>
    <n v="131000"/>
    <s v="Glassdoor est."/>
    <n v="3.5"/>
    <x v="52"/>
    <s v="New Orleans"/>
    <x v="21"/>
    <s v="New Orleans, LA"/>
    <s v="51 to 200 "/>
    <n v="1999"/>
    <x v="3"/>
    <x v="8"/>
    <x v="3"/>
    <s v="na"/>
    <n v="-1"/>
    <s v="We have an exciting opportunity forYOU to joinUS, as ourE- Commerce Data Analyst._x000a__x000a_This position will be based in New Orleans, Louisiana._x000a__x000a_Job Description:_x000a__x000a_Reporting to the Manager of UIX&amp; Optimization, this collaborative role will place you in an agile_x000a_"/>
    <s v="iSeatz_x000a_3.5"/>
    <s v="New Orleans, LA"/>
  </r>
  <r>
    <x v="28"/>
    <s v="$75K-$131K "/>
    <n v="75000"/>
    <s v="$131K"/>
    <n v="131000"/>
    <s v="Glassdoor est."/>
    <n v="3.7"/>
    <x v="53"/>
    <s v="Akron"/>
    <x v="22"/>
    <s v="Akron, OH"/>
    <s v="5001 to 10000 "/>
    <n v="1926"/>
    <x v="0"/>
    <x v="14"/>
    <x v="8"/>
    <s v="$100 - $500 million "/>
    <n v="-1"/>
    <s v="Analytics Engineer-Administration_x000a_Summa Health System_x000a_Full-time, w/benefits_x000a__x000a_Summa Health System is recognized as one of the regionâ€™s top employers by a number of third party organizations, including NorthCoast 99. Exceptional candidates gravitate to Su"/>
    <s v="Summa Health System_x000a_3.7"/>
    <s v="Akron, OH"/>
  </r>
  <r>
    <x v="25"/>
    <s v="$75K-$131K "/>
    <n v="75000"/>
    <s v="$131K"/>
    <n v="131000"/>
    <s v="Glassdoor est."/>
    <n v="3.5"/>
    <x v="54"/>
    <s v="Saint Louis"/>
    <x v="5"/>
    <s v="Saint Louis, MO"/>
    <s v="201 to 500 "/>
    <n v="2012"/>
    <x v="3"/>
    <x v="6"/>
    <x v="4"/>
    <s v="$1 - $5 million "/>
    <n v="-1"/>
    <s v="Benson Hill empowers innovators to develop more healthy, tasty and sustainable food by unlocking the natural genetic diversity of plants. Benson Hill's CropOS platform combines machine learning and big data with breeding techniques and plant biology to dr"/>
    <s v="Benson Hill_x000a_3.5"/>
    <s v="Saint Louis, MO"/>
  </r>
  <r>
    <x v="29"/>
    <s v="$75K-$131K "/>
    <n v="75000"/>
    <s v="$131K"/>
    <n v="131000"/>
    <s v="Glassdoor est."/>
    <n v="4.0999999999999996"/>
    <x v="55"/>
    <s v="San Francisco"/>
    <x v="3"/>
    <s v="San Francisco, CA"/>
    <s v="1001 to 5000 "/>
    <n v="2006"/>
    <x v="1"/>
    <x v="13"/>
    <x v="3"/>
    <s v="$2 - $5 billion "/>
    <s v="Facebook, Google, Pinterest"/>
    <s v="Who We Are_x000a__x000a__x000a_The team is responsible for placing each and every ad that Twitter serves. While placing those ads we decide how best to balance user experience, advertiser results, and Twitter revenue. Our team optimizes supply/demand, operation points and "/>
    <s v="Twitter_x000a_4.1"/>
    <s v="San Francisco, CA"/>
  </r>
  <r>
    <x v="1"/>
    <s v="$75K-$131K "/>
    <n v="75000"/>
    <s v="$131K"/>
    <n v="131000"/>
    <s v="Glassdoor est."/>
    <n v="3.2"/>
    <x v="56"/>
    <s v="San Francisco"/>
    <x v="3"/>
    <s v="San Francisco, CA"/>
    <s v="1001 to 5000 "/>
    <n v="2011"/>
    <x v="3"/>
    <x v="19"/>
    <x v="12"/>
    <s v="na"/>
    <s v="DoorDash, Uber, Grubhub"/>
    <s v="WHO WE ARE_x000a__x000a__x000a_Postmates enables anyone to have just about anything on-demand. We pioneered the on-demand space and currently serve 80% of US households with a fleet of more than 350,000 Postmates and the largest network of merchants in the US. We're changi"/>
    <s v="Postmates - Corporate HQ_x000a_3.2"/>
    <s v="San Francisco, CA"/>
  </r>
  <r>
    <x v="30"/>
    <s v="$75K-$131K "/>
    <n v="75000"/>
    <s v="$131K"/>
    <n v="131000"/>
    <s v="Glassdoor est."/>
    <n v="4.5"/>
    <x v="57"/>
    <s v="Saint Louis"/>
    <x v="5"/>
    <s v="Saint Louis, MO"/>
    <s v="201 to 500 "/>
    <n v="1994"/>
    <x v="3"/>
    <x v="20"/>
    <x v="1"/>
    <s v="$25 - $50 million "/>
    <n v="-1"/>
    <s v="Job description:_x000a__x000a_Create and maintain code for ingesting datasets used to develop predictive agronomic soy models._x000a__x000a_Create and integrate features to support predictive agronomic soy models._x000a__x000a_Conduct exploratory data analyses on large and diverse datasets."/>
    <s v="Envision LLC_x000a_4.5"/>
    <s v="Saint Louis, MO"/>
  </r>
  <r>
    <x v="20"/>
    <s v="$75K-$131K "/>
    <n v="75000"/>
    <s v="$131K"/>
    <n v="131000"/>
    <s v="Glassdoor est."/>
    <n v="3.8"/>
    <x v="58"/>
    <s v="Fort Wayne"/>
    <x v="23"/>
    <s v="Zurich, Switzerland"/>
    <s v="10000+ "/>
    <n v="1863"/>
    <x v="1"/>
    <x v="21"/>
    <x v="0"/>
    <s v="$10+ billion "/>
    <s v="Munich Re, Hannover RE, SCOR"/>
    <s v="About Swiss Re_x000a__x000a_Swiss Re is one of the worldâ€™s leading providers of reinsurance, insurance and other forms of insurance-based risk transfer, working to make the world more resilient. We anticipate and manage a wide variety of risks, from natural catastr"/>
    <s v="Swiss Re_x000a_3.8"/>
    <s v="Fort Wayne, IN"/>
  </r>
  <r>
    <x v="21"/>
    <s v="$75K-$131K "/>
    <n v="75000"/>
    <s v="$131K"/>
    <n v="131000"/>
    <s v="Glassdoor est."/>
    <n v="4.5"/>
    <x v="59"/>
    <s v="Woburn"/>
    <x v="2"/>
    <s v="Woburn, MA"/>
    <s v="201 to 500 "/>
    <n v="2010"/>
    <x v="3"/>
    <x v="16"/>
    <x v="10"/>
    <s v="$100 - $500 million "/>
    <n v="-1"/>
    <s v="The Video &amp; Image Understanding Group develops and applies cutting-edge computer vision and deep learning techniques to solve problems in object detection, recognition, localization &amp; tracking; biometrics; 3D scene reconstruction; threat detection; vision"/>
    <s v="Systems &amp; Technology Research_x000a_4.5"/>
    <s v="Woburn, MA"/>
  </r>
  <r>
    <x v="1"/>
    <s v="$79K-$131K "/>
    <n v="79000"/>
    <s v="$131K"/>
    <n v="131000"/>
    <s v="Glassdoor est."/>
    <n v="3.5"/>
    <x v="7"/>
    <s v="Bedford"/>
    <x v="2"/>
    <s v="Bedford, MA"/>
    <s v="1001 to 5000 "/>
    <n v="1990"/>
    <x v="1"/>
    <x v="7"/>
    <x v="5"/>
    <s v="$1 - $2 billion "/>
    <n v="-1"/>
    <s v="Introduction_x000a__x000a_Have you always wanted to run experiments on a global fleet of consumer robots? iRobot is looking for a data scientist to help manage a/b tests related to robot software, track performance KPIs, and share results with software teams. A stron"/>
    <s v="iRobot_x000a_3.5"/>
    <s v="Bedford, MA"/>
  </r>
  <r>
    <x v="1"/>
    <s v="$79K-$131K "/>
    <n v="79000"/>
    <s v="$131K"/>
    <n v="131000"/>
    <s v="Glassdoor est."/>
    <n v="4.2"/>
    <x v="5"/>
    <s v="Santa Barbara"/>
    <x v="3"/>
    <s v="Santa Barbara, CA"/>
    <s v="51 to 200 "/>
    <n v="2010"/>
    <x v="3"/>
    <x v="5"/>
    <x v="3"/>
    <s v="na"/>
    <n v="-1"/>
    <s v="About Us:_x000a__x000a_Headquartered in beautiful Santa Barbara, HG Insights is the global leader in technology intelligence. HG Insights uses advanced data science methodologies to help the world's largest technology firms and the fastest growing companies accelerat"/>
    <s v="HG Insights_x000a_4.2"/>
    <s v="Santa Barbara, CA"/>
  </r>
  <r>
    <x v="31"/>
    <s v="$79K-$131K "/>
    <n v="79000"/>
    <s v="$131K"/>
    <n v="131000"/>
    <s v="Glassdoor est."/>
    <n v="3.8"/>
    <x v="60"/>
    <s v="Carson"/>
    <x v="3"/>
    <s v="Carson, CA"/>
    <s v="201 to 500 "/>
    <n v="1986"/>
    <x v="5"/>
    <x v="22"/>
    <x v="2"/>
    <s v="$100 - $500 million "/>
    <s v="IMAGE Skincare, Aveda, Kiehl's"/>
    <s v="Global Data Analyst_x000a_Job Code_x000a__x000a_3938_x000a__x000a_Location_x000a__x000a__x000a_US - Carson, CA Corporate HQ_x000a__x000a_Position Type_x000a__x000a__x000a_Regular Full-Time_x000a__x000a_Apply Now_x000a__x000a_Dermalogica Global Data Analyst_x000a__x000a_Dermalogica continues to dominate the professional skin care industry with distribution in over 90 "/>
    <s v="Dermalogica_x000a_3.8"/>
    <s v="Carson, CA"/>
  </r>
  <r>
    <x v="16"/>
    <s v="$79K-$131K "/>
    <n v="79000"/>
    <s v="$131K"/>
    <n v="131000"/>
    <s v="Glassdoor est."/>
    <n v="3.7"/>
    <x v="61"/>
    <s v="Coral Gables"/>
    <x v="15"/>
    <s v="Coral Gables, FL"/>
    <s v="1001 to 5000 "/>
    <n v="1995"/>
    <x v="3"/>
    <x v="15"/>
    <x v="9"/>
    <s v="$100 - $500 million "/>
    <n v="-1"/>
    <s v="POSITION SUMMARY_x000a__x000a__x000a_The candidate will be joining the research team at Bayview Asset Management, which develops and implements statistical models for the valuation of mortgage assets. This role will be to develop, maintain, and enhance the various database"/>
    <s v="Bayview Asset Management_x000a_3.7"/>
    <s v="Coral Gables, FL"/>
  </r>
  <r>
    <x v="1"/>
    <s v="$79K-$131K "/>
    <n v="79000"/>
    <s v="$131K"/>
    <n v="131000"/>
    <s v="Glassdoor est."/>
    <n v="3.7"/>
    <x v="62"/>
    <s v="New York"/>
    <x v="0"/>
    <s v="New York, NY"/>
    <s v="501 to 1000 "/>
    <n v="2012"/>
    <x v="3"/>
    <x v="13"/>
    <x v="3"/>
    <s v="na"/>
    <n v="-1"/>
    <s v="As a Data Scientist, you'll utilize advanced quantitative &amp; statistical analysis techniques to drive business model innovation for Via, and work closely with our senior management to help drive decisions._x000a__x000a_What You'll Do_x000a_Adeptly interpret and utilize mass"/>
    <s v="Via Transportation_x000a_3.7"/>
    <s v="New York, NY"/>
  </r>
  <r>
    <x v="1"/>
    <s v="$79K-$131K "/>
    <n v="79000"/>
    <s v="$131K"/>
    <n v="131000"/>
    <s v="Glassdoor est."/>
    <n v="4"/>
    <x v="63"/>
    <s v="Santa Clara"/>
    <x v="3"/>
    <s v="San Ramon, CA"/>
    <s v="1001 to 5000 "/>
    <n v="2006"/>
    <x v="3"/>
    <x v="8"/>
    <x v="3"/>
    <s v="$50 - $100 million "/>
    <s v="Luxoft, EPAM, Capgemini Invent"/>
    <s v="As a member of the Data Science team, this role will be responsible for providing critical analysis and insights to help inform and optimize digital properties and strategy for all of the marketing communications programs with our company partners._x000a__x000a_Respo"/>
    <s v="Grid Dynamics_x000a_4.0"/>
    <s v="Santa Clara, CA"/>
  </r>
  <r>
    <x v="32"/>
    <s v="$79K-$131K "/>
    <n v="79000"/>
    <s v="$131K"/>
    <n v="131000"/>
    <s v="Glassdoor est."/>
    <n v="3.3"/>
    <x v="64"/>
    <s v="Chicago"/>
    <x v="4"/>
    <s v="Chicago, IL"/>
    <s v="501 to 1000 "/>
    <n v="2015"/>
    <x v="3"/>
    <x v="6"/>
    <x v="4"/>
    <s v="na"/>
    <n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Chicago, IL"/>
  </r>
  <r>
    <x v="33"/>
    <s v="$79K-$131K "/>
    <n v="79000"/>
    <s v="$131K"/>
    <n v="131000"/>
    <s v="Glassdoor est."/>
    <n v="2.5"/>
    <x v="65"/>
    <s v="Brisbane"/>
    <x v="3"/>
    <s v="Brisbane, CA"/>
    <s v="01 to 50"/>
    <n v="-1"/>
    <x v="3"/>
    <x v="6"/>
    <x v="4"/>
    <s v="na"/>
    <s v="Sequenom"/>
    <s v="Headquartered in Brisbane, Calif., CareDx, Inc. is a leading precision medicine solutions company focused on the discovery, development and commercialization of clinically differentiated, high-value healthcare solutions for transplant patients and caregiv"/>
    <s v="CareDx_x000a_2.5"/>
    <s v="Brisbane, CA"/>
  </r>
  <r>
    <x v="34"/>
    <s v="$79K-$131K "/>
    <n v="79000"/>
    <s v="$131K"/>
    <n v="131000"/>
    <s v="Glassdoor est."/>
    <n v="4.2"/>
    <x v="66"/>
    <s v="Winter Park"/>
    <x v="15"/>
    <s v="Winter Park, FL"/>
    <s v="51 to 200 "/>
    <n v="2006"/>
    <x v="1"/>
    <x v="4"/>
    <x v="1"/>
    <s v="$25 - $50 million "/>
    <s v="Linqia, Collective Bias"/>
    <s v="IZEA was built to connect the worldâ€™s top brands with influential content creators and publishers to enable influencer marketing and content production at scale. With over 500,000 Creators reaching over 3 billion fans and followers around the globe, IZE"/>
    <s v="IZEA_x000a_4.2"/>
    <s v="Winter Park, FL"/>
  </r>
  <r>
    <x v="35"/>
    <s v="$79K-$131K "/>
    <n v="79000"/>
    <s v="$131K"/>
    <n v="131000"/>
    <s v="Glassdoor est."/>
    <n v="3.3"/>
    <x v="64"/>
    <s v="Redwood City"/>
    <x v="3"/>
    <s v="Chicago, IL"/>
    <s v="501 to 1000 "/>
    <n v="2015"/>
    <x v="3"/>
    <x v="6"/>
    <x v="4"/>
    <s v="na"/>
    <n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Redwood City, CA"/>
  </r>
  <r>
    <x v="36"/>
    <s v="$79K-$131K "/>
    <n v="79000"/>
    <s v="$131K"/>
    <n v="131000"/>
    <s v="Glassdoor est."/>
    <n v="4"/>
    <x v="67"/>
    <s v="San Francisco"/>
    <x v="3"/>
    <s v="San Rafael, CA"/>
    <s v="5001 to 10000 "/>
    <n v="1982"/>
    <x v="1"/>
    <x v="5"/>
    <x v="3"/>
    <s v="$2 - $5 billion "/>
    <n v="-1"/>
    <s v="Job Requisition ID #_x000a_20WD40121_x000a_Job Title_x000a_Principal Data Scientist_x000a_Job Description_x000a__x000a_Principal Data Scientist_x000a_Location: Boston, MA OR San Francisco, CA OR Portland, OR- United States_x000a_Job ID: 20WD40121_x000a__x000a_Security @ Autodesk_x000a_Our team of security experts helps "/>
    <s v="Autodesk_x000a_4.0"/>
    <s v="San Francisco, CA"/>
  </r>
  <r>
    <x v="37"/>
    <s v="$79K-$131K "/>
    <n v="79000"/>
    <s v="$131K"/>
    <n v="131000"/>
    <s v="Glassdoor est."/>
    <n v="3.7"/>
    <x v="68"/>
    <s v="Peoria"/>
    <x v="4"/>
    <s v="Deerfield, IL"/>
    <s v="10000+ "/>
    <n v="1925"/>
    <x v="1"/>
    <x v="23"/>
    <x v="2"/>
    <s v="$10+ billion "/>
    <s v="John Deere, Komatsu, CNH Industrial"/>
    <s v="Description_x000a_Are you passionate about customer success?_x000a__x000a_Caterpillar provides services to our customers far beyond the initial equipment sale. We leverage connected equipment and our decades of application expertise to enhance customer performance. Caterpi"/>
    <s v="Caterpillar_x000a_3.7"/>
    <s v="Peoria, IL"/>
  </r>
  <r>
    <x v="38"/>
    <s v="$79K-$131K "/>
    <n v="79000"/>
    <s v="$131K"/>
    <n v="131000"/>
    <s v="Glassdoor est."/>
    <n v="4.9000000000000004"/>
    <x v="69"/>
    <s v="Ipswich"/>
    <x v="2"/>
    <s v="Ipswich, MA"/>
    <s v="201 to 500 "/>
    <n v="1974"/>
    <x v="3"/>
    <x v="6"/>
    <x v="4"/>
    <s v="na"/>
    <s v="Thermo Fisher Scientific, Enzymatics, Illumina"/>
    <s v="New England Biolabs (NEB) is seeking highly motivated and detail-oriented individual for a downstream protein manufacturing role as a Purification Scientist in a laboratory equipped with cutting edge technologies. The successful candidate will execute dow"/>
    <s v="New England Biolabs_x000a_4.9"/>
    <s v="Ipswich, MA"/>
  </r>
  <r>
    <x v="20"/>
    <s v="$79K-$131K "/>
    <n v="79000"/>
    <s v="$131K"/>
    <n v="131000"/>
    <s v="Glassdoor est."/>
    <n v="3.4"/>
    <x v="70"/>
    <s v="Carmel"/>
    <x v="23"/>
    <s v="Carmel, IN"/>
    <s v="1001 to 5000 "/>
    <n v="2001"/>
    <x v="5"/>
    <x v="21"/>
    <x v="0"/>
    <s v="$100 - $500 million "/>
    <s v="CUNA Mutual, SWBC, Overby-Seawell"/>
    <s v="As part of the Data Intelligence department, the Data Analyst supports key strategic data initiatives along with various business units in helping to understand our source system data and how to use it to drive innovation and growth. This will require exp"/>
    <s v="Allied Solutions_x000a_3.4"/>
    <s v="Carmel, IN"/>
  </r>
  <r>
    <x v="39"/>
    <s v="$79K-$131K "/>
    <n v="79000"/>
    <s v="$131K"/>
    <n v="131000"/>
    <s v="Glassdoor est."/>
    <n v="3.1"/>
    <x v="0"/>
    <s v="New York"/>
    <x v="0"/>
    <s v="New York, NY"/>
    <s v="1001 to 5000 "/>
    <n v="1993"/>
    <x v="0"/>
    <x v="0"/>
    <x v="0"/>
    <s v="na"/>
    <s v="EmblemHealth, UnitedHealth Group, Aetna"/>
    <s v="Description_x000a__x000a_The Data Engineer on the Enterprise Analytics team, is responsible for data acquisition strategies and integration scripting and tools, data migrations, conversions, purging and back-ups; fulfills data acquisition strategy requirements. They "/>
    <s v="Healthfirst_x000a_3.1"/>
    <s v="New York, NY"/>
  </r>
  <r>
    <x v="1"/>
    <s v="$79K-$131K "/>
    <n v="79000"/>
    <s v="$131K"/>
    <n v="131000"/>
    <s v="Glassdoor est."/>
    <n v="3.5"/>
    <x v="71"/>
    <s v="Washington"/>
    <x v="7"/>
    <s v="Chevy Chase, MD"/>
    <s v="1001 to 5000 "/>
    <n v="2019"/>
    <x v="3"/>
    <x v="13"/>
    <x v="3"/>
    <s v="na"/>
    <s v="Zola Registry"/>
    <s v="WHAT WE DO MATTERS:_x000a__x000a_Here at The Knot Worldwide, we believe in doing work that matters. In 15 countries around the world, our leading family of brands (The Knot, WeddingWire, Bodas, GigMasters, The Bump, How They Asked, Lasting, and more) inspire, inform,"/>
    <s v="The Knot Worldwide_x000a_3.5"/>
    <s v="Washington, DC"/>
  </r>
  <r>
    <x v="1"/>
    <s v="$79K-$131K "/>
    <n v="79000"/>
    <s v="$131K"/>
    <n v="131000"/>
    <s v="Glassdoor est."/>
    <n v="2.9"/>
    <x v="72"/>
    <s v="New York"/>
    <x v="0"/>
    <s v="Hartford, CT"/>
    <s v="201 to 500 "/>
    <n v="1985"/>
    <x v="3"/>
    <x v="0"/>
    <x v="0"/>
    <s v="na"/>
    <s v="Colony Specialty, Markel, RLI"/>
    <s v="Job Brief_x000a__x000a_The ideal candidate will have previous Data Modeling experience. Strong preference will be given to candidates with an actuarial background in the property and casualty insurance space._x000a__x000a_Overview_x000a__x000a_IFG Companies is in search of a Data Scientist "/>
    <s v="IFG Companies_x000a_2.9"/>
    <s v="New York, NY"/>
  </r>
  <r>
    <x v="40"/>
    <s v="$79K-$131K "/>
    <n v="79000"/>
    <s v="$131K"/>
    <n v="131000"/>
    <s v="Glassdoor est."/>
    <n v="3.3"/>
    <x v="73"/>
    <s v="Emeryville"/>
    <x v="3"/>
    <s v="Emeryville, CA"/>
    <s v="201 to 500 "/>
    <n v="2003"/>
    <x v="1"/>
    <x v="6"/>
    <x v="4"/>
    <s v="$100 - $500 million "/>
    <n v="-1"/>
    <s v="Amyris has developed a high-throughput genetic engineering platform for designing and building custom microbes to serve as living factories. Using an industrial scale fermentation process, our microbes convert cheap sugars into a wide variety of high-valu"/>
    <s v="Amyris_x000a_3.3"/>
    <s v="Emeryville, CA"/>
  </r>
  <r>
    <x v="41"/>
    <s v="$79K-$131K "/>
    <n v="79000"/>
    <s v="$131K"/>
    <n v="131000"/>
    <s v="Glassdoor est."/>
    <n v="4"/>
    <x v="74"/>
    <s v="Gaithersburg"/>
    <x v="24"/>
    <s v="Cambridge, United Kingdom"/>
    <s v="10000+ "/>
    <n v="1913"/>
    <x v="1"/>
    <x v="6"/>
    <x v="4"/>
    <s v="$10+ billion "/>
    <s v="Roche, GlaxoSmithKline, Novartis"/>
    <s v="Title: Real World Science, Data Scientist_x000a_Location: Gaithersburg, MD_x000a__x000a_At AstraZeneca we turn ideas into life changing medicines. Working here means being entrepreneurial, thinking big and working together to make the impossible a reality._x000a_Were focused on "/>
    <s v="AstraZeneca_x000a_4.0"/>
    <s v="Gaithersburg, MD"/>
  </r>
  <r>
    <x v="1"/>
    <s v="$79K-$131K "/>
    <n v="79000"/>
    <s v="$131K"/>
    <n v="131000"/>
    <s v="Glassdoor est."/>
    <n v="3.6"/>
    <x v="75"/>
    <s v="Washington"/>
    <x v="7"/>
    <s v="Rockville, MD"/>
    <s v="51 to 200 "/>
    <n v="2001"/>
    <x v="3"/>
    <x v="9"/>
    <x v="3"/>
    <s v="$25 - $50 million "/>
    <n v="-1"/>
    <s v="The Senior Data Scientist will build and improve analytic pipelines to consolidate multiple data sources, perform analytic processing, and produce actionable business information (e.g., top-10 lists, pattern-matches, exceptions, or lists of #39;needles in"/>
    <s v="Powertek_x000a_3.6"/>
    <s v="Washington, DC"/>
  </r>
  <r>
    <x v="16"/>
    <s v="$79K-$131K "/>
    <n v="79000"/>
    <s v="$131K"/>
    <n v="131000"/>
    <s v="Glassdoor est."/>
    <n v="4.7"/>
    <x v="76"/>
    <s v="Saint Louis"/>
    <x v="5"/>
    <s v="Minneapolis, MN"/>
    <s v="51 to 200 "/>
    <n v="1996"/>
    <x v="3"/>
    <x v="2"/>
    <x v="1"/>
    <s v="$25 - $50 million "/>
    <s v="Solution Design Group, Intertech (Minnesota)"/>
    <s v="Job Description_x000a__x000a_Why consider OPI, and why do people dig working here?_x000a_Variety of consulting; new technologies, projects, and people on a regular basis._x000a_Stability; weâ€™ve been around since 1996 and have a diverse mix of clients and technologies to keep u"/>
    <s v="Object Partners_x000a_4.7"/>
    <s v="Saint Louis, MO"/>
  </r>
  <r>
    <x v="42"/>
    <s v="$79K-$131K "/>
    <n v="79000"/>
    <s v="$131K"/>
    <n v="131000"/>
    <s v="Glassdoor est."/>
    <n v="4.9000000000000004"/>
    <x v="77"/>
    <s v="Longmont"/>
    <x v="25"/>
    <s v="Chicago, IL"/>
    <s v="01 to 50"/>
    <n v="2016"/>
    <x v="3"/>
    <x v="20"/>
    <x v="1"/>
    <s v="na"/>
    <n v="-1"/>
    <s v="Company Industry: Technology_x000a_Opportunity: The Mom Project is helping to source candidates for the above client who is looking for a Data Scientist - Image and Video Analytics_x000a_Commitment Level: 40 hours per week, on-site, 10% travel_x000a__x000a_Our Customer is a data"/>
    <s v="The Mom Project_x000a_4.9"/>
    <s v="Longmont, CO"/>
  </r>
  <r>
    <x v="1"/>
    <s v="$79K-$131K "/>
    <n v="79000"/>
    <s v="$131K"/>
    <n v="131000"/>
    <s v="Glassdoor est."/>
    <n v="4.3"/>
    <x v="78"/>
    <s v="Austin"/>
    <x v="10"/>
    <s v="Austin, TX"/>
    <s v="51 to 200 "/>
    <n v="1999"/>
    <x v="3"/>
    <x v="5"/>
    <x v="3"/>
    <s v="$25 - $50 million "/>
    <n v="-1"/>
    <s v="Lightspeed Systems partners with schools to make learning safe, mobile and easily managed. Currently serving 15 million students and 28,000 schools in 35 countries, we are growing! We're looking to add passionate, driven people to help us fulfill our miss"/>
    <s v="Lightspeed Systems_x000a_4.3"/>
    <s v="Austin, TX"/>
  </r>
  <r>
    <x v="43"/>
    <s v="$79K-$131K "/>
    <n v="79000"/>
    <s v="$131K"/>
    <n v="131000"/>
    <s v="Glassdoor est."/>
    <n v="4"/>
    <x v="79"/>
    <s v="San Francisco"/>
    <x v="3"/>
    <s v="San Francisco, CA"/>
    <s v="1001 to 5000 "/>
    <n v="2010"/>
    <x v="3"/>
    <x v="13"/>
    <x v="3"/>
    <s v="na"/>
    <s v="Braintree, Authorize.Net, PayPal"/>
    <s v="Build out rigorous observability and optimizations across the many ways Payments are accepted at Stripe_x000a__x000a_At Stripe, data science managers grow teams and inspire them to rigorous work that shapes our decisions and products. We're looking for an experienced"/>
    <s v="Stripe_x000a_4.0"/>
    <s v="San Francisco, CA"/>
  </r>
  <r>
    <x v="20"/>
    <s v="$79K-$131K "/>
    <n v="79000"/>
    <s v="$131K"/>
    <n v="131000"/>
    <s v="Glassdoor est."/>
    <n v="2.6"/>
    <x v="80"/>
    <s v="Yakima"/>
    <x v="6"/>
    <s v="Yakima, WA"/>
    <s v="501 to 1000 "/>
    <n v="1971"/>
    <x v="0"/>
    <x v="14"/>
    <x v="8"/>
    <s v="na"/>
    <n v="-1"/>
    <s v="What are we looking for in a Data Analyst?_x000a__x000a_As a member of the Information Services department, the Data Analyst supports Comprehensive?s technology and business initiatives by coordinating the collection, storage, and utilization of essential data. This "/>
    <s v="Comprehensive Healthcare_x000a_2.6"/>
    <s v="Yakima, WA"/>
  </r>
  <r>
    <x v="44"/>
    <s v="$79K-$131K "/>
    <n v="79000"/>
    <s v="$131K"/>
    <n v="131000"/>
    <s v="Glassdoor est."/>
    <n v="4.5"/>
    <x v="81"/>
    <s v="Santa Cruz"/>
    <x v="3"/>
    <s v="Santa Cruz, CA"/>
    <s v="51 to 200 "/>
    <n v="2003"/>
    <x v="3"/>
    <x v="5"/>
    <x v="3"/>
    <s v="$10 - $25 million "/>
    <n v="-1"/>
    <s v="FullpowerÂ® designs, develops and operates a complete platform for hybrid Edge/Cloud AI, algorithms, big data, predictive analytics, together with end-to-end engineering services. The Companyâ€™s platform is backed by a patent portfolio of 125+ patents. T"/>
    <s v="Fullpower Technologies, Inc._x000a_4.5"/>
    <s v="Santa Cruz, CA"/>
  </r>
  <r>
    <x v="21"/>
    <s v="$79K-$131K "/>
    <n v="79000"/>
    <s v="$131K"/>
    <n v="131000"/>
    <s v="Glassdoor est."/>
    <n v="4.8"/>
    <x v="44"/>
    <s v="Boston"/>
    <x v="2"/>
    <s v="Boston, MA"/>
    <s v="201 to 500 "/>
    <n v="2012"/>
    <x v="3"/>
    <x v="5"/>
    <x v="3"/>
    <s v="na"/>
    <n v="-1"/>
    <s v="We love programming and the excitement that comes with building something people use. We are the kind of people that love talking to users and can find the balance between solving a problem quickly and thinking about how your code will work in the future."/>
    <s v="Klaviyo_x000a_4.8"/>
    <s v="Boston, MA"/>
  </r>
  <r>
    <x v="1"/>
    <s v="$79K-$131K "/>
    <n v="79000"/>
    <s v="$131K"/>
    <n v="131000"/>
    <s v="Glassdoor est."/>
    <n v="3.9"/>
    <x v="82"/>
    <s v="United States"/>
    <x v="16"/>
    <s v="Mc Lean, VA"/>
    <s v="10000+ "/>
    <n v="1911"/>
    <x v="3"/>
    <x v="24"/>
    <x v="2"/>
    <s v="$10+ billion "/>
    <n v="-1"/>
    <s v="Back to search results_x000a_Previous job_x000a__x000a_Next job_x000a__x000a_JOB DESCRIPTION_x000a__x000a_A BIT ABOUT OUR DATA SCIENCE &amp; ANALYTICS TEAM_x000a__x000a_Kinshipâ€™s Data Science &amp; Analytics team is core to our strategy. Weâ€™re using digital, data and customer insights to transform our business b"/>
    <s v="Mars_x000a_3.9"/>
    <s v="United States"/>
  </r>
  <r>
    <x v="45"/>
    <s v="$79K-$131K "/>
    <n v="79000"/>
    <s v="$131K"/>
    <n v="131000"/>
    <s v="Glassdoor est."/>
    <n v="4"/>
    <x v="74"/>
    <s v="Gaithersburg"/>
    <x v="24"/>
    <s v="Cambridge, United Kingdom"/>
    <s v="10000+ "/>
    <n v="1913"/>
    <x v="1"/>
    <x v="6"/>
    <x v="4"/>
    <s v="$10+ billion "/>
    <s v="Roche, GlaxoSmithKline, Novartis"/>
    <s v="Do you have expertise in, and passion for applying Data science to facilitate drug development while ensuring patient safety? Would you like to apply your expertise to impact the lives of millions of patients in a company that follows the science and turn"/>
    <s v="AstraZeneca_x000a_4.0"/>
    <s v="Gaithersburg, MD"/>
  </r>
  <r>
    <x v="21"/>
    <s v="$79K-$131K "/>
    <n v="79000"/>
    <s v="$131K"/>
    <n v="131000"/>
    <s v="Glassdoor est."/>
    <n v="4.4000000000000004"/>
    <x v="83"/>
    <s v="Springfield"/>
    <x v="1"/>
    <s v="Mc Lean, VA"/>
    <s v="51 to 200 "/>
    <n v="1999"/>
    <x v="3"/>
    <x v="9"/>
    <x v="3"/>
    <s v="$5 - $10 million "/>
    <n v="-1"/>
    <s v="Machine Learning Engineer Springfield, VA_x000a__x000a_Machine Learning Engineer_x000a__x000a_Position Description_x000a__x000a_Lead developer of distributed machine learning for applications that seek to detect emerging threats, forecast behaviors, and optimize related courses of action fo"/>
    <s v="NuWave Solutions_x000a_4.4"/>
    <s v="Springfield, VA"/>
  </r>
  <r>
    <x v="25"/>
    <s v="$79K-$131K "/>
    <n v="79000"/>
    <s v="$131K"/>
    <n v="131000"/>
    <s v="Glassdoor est."/>
    <n v="4.2"/>
    <x v="1"/>
    <s v="Alexandria"/>
    <x v="1"/>
    <s v="Herndon, VA"/>
    <s v="5001 to 10000 "/>
    <n v="1968"/>
    <x v="1"/>
    <x v="1"/>
    <x v="1"/>
    <s v="$1 - $2 billion "/>
    <n v="-1"/>
    <s v="Secure our Nation, Ignite your Future_x000a__x000a_Job Summary_x000a__x000a_Each day U.S. Customs and Border Protection (CBP) oversees the massive flow of people, capital, and products that enter and depart the United States via air, land, sea, and cyberspace. The volume and com"/>
    <s v="ManTech_x000a_4.2"/>
    <s v="Alexandria, VA"/>
  </r>
  <r>
    <x v="46"/>
    <s v="$79K-$131K "/>
    <n v="79000"/>
    <s v="$131K"/>
    <n v="131000"/>
    <s v="Glassdoor est."/>
    <n v="3.6"/>
    <x v="84"/>
    <s v="Utah"/>
    <x v="26"/>
    <s v="South Jordan, UT"/>
    <s v="201 to 500 "/>
    <n v="1997"/>
    <x v="3"/>
    <x v="25"/>
    <x v="9"/>
    <s v="na"/>
    <n v="-1"/>
    <s v="Thursday, June 11, 2020_x000a__x000a_Merrick Bank is a top-25 credit card issuer and merchant acquirer in the VISA/MasterCard networks, and a major recreational vehicle lender._x000a_The Bank is a Utah Financial Institution and a member of the FDIC._x000a__x000a_At Merrick Bank, we sp"/>
    <s v="Merrick Bank_x000a_3.6"/>
    <s v="Utah"/>
  </r>
  <r>
    <x v="1"/>
    <s v="$99K-$132K "/>
    <n v="99000"/>
    <s v="$132K"/>
    <n v="132000"/>
    <s v="Glassdoor est."/>
    <n v="3.4"/>
    <x v="14"/>
    <s v="Washington"/>
    <x v="7"/>
    <s v="Princeton, NJ"/>
    <s v="1001 to 5000 "/>
    <n v="1986"/>
    <x v="3"/>
    <x v="2"/>
    <x v="1"/>
    <s v="$100 - $500 million "/>
    <n v="-1"/>
    <s v="Position Description:_x000a__x000a_Want to make a difference in our world. Mathematica applies expertise at the intersection of data, methods, policy, and practice to improve well-being around the world. We collaborate closely with public- and private-sector partners"/>
    <s v="Mathematica Policy Research_x000a_3.4"/>
    <s v="Washington, DC"/>
  </r>
  <r>
    <x v="3"/>
    <s v="$99K-$132K "/>
    <n v="99000"/>
    <s v="$132K"/>
    <n v="132000"/>
    <s v="Glassdoor est."/>
    <n v="4.4000000000000004"/>
    <x v="8"/>
    <s v="San Diego"/>
    <x v="3"/>
    <s v="Mountain View, CA"/>
    <s v="5001 to 10000 "/>
    <n v="1983"/>
    <x v="1"/>
    <x v="5"/>
    <x v="3"/>
    <s v="$2 - $5 billion "/>
    <s v="Square, PayPal, H&amp;R Block"/>
    <s v="Intuit is seeking a Staff Data Scientist to cover Intuits Consumer Group (TurboTax, Mint, Turbo). We have an exciting opportunity to help shape how we use data to generate hypotheses, surface insights, and build models in order to personalize customer exp"/>
    <s v="Intuit - Data_x000a_4.4"/>
    <s v="San Diego, CA"/>
  </r>
  <r>
    <x v="28"/>
    <s v="$99K-$132K "/>
    <n v="99000"/>
    <s v="$132K"/>
    <n v="132000"/>
    <s v="Glassdoor est."/>
    <n v="3.5"/>
    <x v="85"/>
    <s v="Reston"/>
    <x v="1"/>
    <s v="Reston, VA"/>
    <s v="51 to 200 "/>
    <n v="2015"/>
    <x v="3"/>
    <x v="8"/>
    <x v="3"/>
    <s v="$10 - $25 million "/>
    <n v="-1"/>
    <s v="Our Data Analytics Engineer will engineer elegant and performant analytic code, predominantly in Scala (and Spark), Python and/or R. You will join a growing multi-disciplinary team of Data Scientists, Engineers, and Solutions Experts with deep domain know"/>
    <s v="QOMPLX_x000a_3.5"/>
    <s v="Reston, VA"/>
  </r>
  <r>
    <x v="47"/>
    <s v="$99K-$132K "/>
    <n v="99000"/>
    <s v="$132K"/>
    <n v="132000"/>
    <s v="Glassdoor est."/>
    <n v="3.9"/>
    <x v="82"/>
    <s v="New York"/>
    <x v="0"/>
    <s v="Mc Lean, VA"/>
    <s v="10000+ "/>
    <n v="1911"/>
    <x v="3"/>
    <x v="24"/>
    <x v="2"/>
    <s v="$10+ billion "/>
    <n v="-1"/>
    <s v="Back to search results_x000a_Previous job_x000a__x000a_Next job_x000a__x000a_JOB DESCRIPTION_x000a__x000a_The Petcare Segment consists of five Divisions: Pet Nutrition, Royal Canin, Mars Veterinary Health N. America, Mars Veterinary Health International &amp; Diagnostics, Kinship. Under this new orga"/>
    <s v="Mars_x000a_3.9"/>
    <s v="New York, NY"/>
  </r>
  <r>
    <x v="25"/>
    <s v="$99K-$132K "/>
    <n v="99000"/>
    <s v="$132K"/>
    <n v="132000"/>
    <s v="Glassdoor est."/>
    <n v="3.8"/>
    <x v="86"/>
    <s v="Denver"/>
    <x v="25"/>
    <s v="Denver, CO"/>
    <s v="51 to 200 "/>
    <n v="2009"/>
    <x v="3"/>
    <x v="4"/>
    <x v="1"/>
    <s v="$10 - $25 million "/>
    <s v="Nielsen, Zappi, SurveyMonkey"/>
    <s v="About Us_x000a__x000a_At GutCheck, we pioneered agile market research to provide our clients withâ€¯actionableâ€¯insights at the speed of their business. As the marketplace rapidly evolves, we're evolving with it. By combining qualitative, quantitative, and behaviora"/>
    <s v="GutCheck_x000a_3.8"/>
    <s v="Denver, CO"/>
  </r>
  <r>
    <x v="48"/>
    <s v="$99K-$132K "/>
    <n v="99000"/>
    <s v="$132K"/>
    <n v="132000"/>
    <s v="Glassdoor est."/>
    <n v="3.5"/>
    <x v="87"/>
    <s v="Washington"/>
    <x v="7"/>
    <s v="Washington, DC"/>
    <s v="1001 to 5000 "/>
    <n v="1959"/>
    <x v="6"/>
    <x v="25"/>
    <x v="9"/>
    <s v="$10+ billion "/>
    <s v="The World Bank, IMF"/>
    <s v="Applied Technology Researcher / Data Scientist_x000a_(Information Technology Specialist)_x000a_Background: We are seeking a resourceful and enthusiastic professional who will conduct the research and support of emerging technologies at the IT Tech Lab. The Tech Lab i"/>
    <s v="Inter-American Development Bank_x000a_3.5"/>
    <s v="Washington, DC"/>
  </r>
  <r>
    <x v="1"/>
    <s v="$99K-$132K "/>
    <n v="99000"/>
    <s v="$132K"/>
    <n v="132000"/>
    <s v="Glassdoor est."/>
    <n v="4.9000000000000004"/>
    <x v="88"/>
    <s v="New Jersey"/>
    <x v="27"/>
    <s v="Holmdel, NJ"/>
    <s v="01 to 50"/>
    <n v="2013"/>
    <x v="3"/>
    <x v="8"/>
    <x v="3"/>
    <s v="Less than $1 million "/>
    <n v="-1"/>
    <s v="Job Description_x000a__x000a__x000a_Avlino Inc. is seeking experienced data scientists to join our growing team_x000a_of AI engineers, analysts, and quantitative developers. The role involves_x000a_model construction, information extraction, prediction and finding solutions_x000a_to large-s"/>
    <s v="Avlino_x000a_4.9"/>
    <s v="New Jersey"/>
  </r>
  <r>
    <x v="21"/>
    <s v="$99K-$132K "/>
    <n v="99000"/>
    <s v="$132K"/>
    <n v="132000"/>
    <s v="Glassdoor est."/>
    <n v="4.4000000000000004"/>
    <x v="89"/>
    <s v="Aurora"/>
    <x v="25"/>
    <s v="Aurora, CO"/>
    <s v="01 to 50"/>
    <n v="2007"/>
    <x v="3"/>
    <x v="16"/>
    <x v="10"/>
    <s v="na"/>
    <n v="-1"/>
    <s v="Machine Learning Engineer_x000a_Aurora, COApply Now_x000a_Are you interested in supporting the ever-changing technology needs of the U.S. Government by providing services that support defense initiatives? Come look at Stratagem, where we help the U.S. Government solv"/>
    <s v="Stratagem Group_x000a_4.4"/>
    <s v="Aurora, CO"/>
  </r>
  <r>
    <x v="49"/>
    <s v="$99K-$132K "/>
    <n v="99000"/>
    <s v="$132K"/>
    <n v="132000"/>
    <s v="Glassdoor est."/>
    <n v="4.0999999999999996"/>
    <x v="90"/>
    <s v="Santa Barbara"/>
    <x v="3"/>
    <s v="San Mateo, CA"/>
    <s v="51 to 200 "/>
    <n v="2012"/>
    <x v="3"/>
    <x v="13"/>
    <x v="3"/>
    <s v="na"/>
    <n v="-1"/>
    <s v="Evidation Health is a new kind of health and measurement company that provides the technology and guidance to understand how everyday behavior and health interact. The volumes of behavior data generated from wearables and smartphones has opened up new way"/>
    <s v="Evidation_x000a_4.1"/>
    <s v="Santa Barbara, CA"/>
  </r>
  <r>
    <x v="25"/>
    <s v="$99K-$132K "/>
    <n v="99000"/>
    <s v="$132K"/>
    <n v="132000"/>
    <s v="Glassdoor est."/>
    <n v="4"/>
    <x v="67"/>
    <s v="San Francisco"/>
    <x v="3"/>
    <s v="San Rafael, CA"/>
    <s v="5001 to 10000 "/>
    <n v="1982"/>
    <x v="1"/>
    <x v="5"/>
    <x v="3"/>
    <s v="$2 - $5 billion "/>
    <n v="-1"/>
    <s v="Job Requisition ID #_x000a_20WD40666_x000a_Job Title_x000a_Senior Data Scientist_x000a_Job Description_x000a__x000a_Senior Data Scientist_x000a__x000a_Location: San Francisco, CA- United States_x000a__x000a_Job ID: 20WD40666_x000a__x000a_Position Overview_x000a__x000a_Autodesk is seeking a Senior Data Scientist to join our Data Platform "/>
    <s v="Autodesk_x000a_4.0"/>
    <s v="San Francisco, CA"/>
  </r>
  <r>
    <x v="50"/>
    <s v="$99K-$132K "/>
    <n v="99000"/>
    <s v="$132K"/>
    <n v="132000"/>
    <s v="Glassdoor est."/>
    <n v="4.4000000000000004"/>
    <x v="8"/>
    <s v="San Diego"/>
    <x v="3"/>
    <s v="Mountain View, CA"/>
    <s v="5001 to 10000 "/>
    <n v="1983"/>
    <x v="1"/>
    <x v="5"/>
    <x v="3"/>
    <s v="$2 - $5 billion "/>
    <s v="Square, PayPal, H&amp;R Block"/>
    <s v="Intuit is hiring a Senior Data scientist to focus on our Consumer Group. We are looking for exceptional talent that can drive customer benefit for our personal finance offerings."/>
    <s v="Intuit - Data_x000a_4.4"/>
    <s v="San Diego, CA"/>
  </r>
  <r>
    <x v="1"/>
    <s v="$99K-$132K "/>
    <n v="99000"/>
    <s v="$132K"/>
    <n v="132000"/>
    <s v="Glassdoor est."/>
    <n v="3.8"/>
    <x v="91"/>
    <s v="Hill AFB"/>
    <x v="28"/>
    <s v="Goleta, CA"/>
    <s v="501 to 1000 "/>
    <n v="1973"/>
    <x v="3"/>
    <x v="16"/>
    <x v="10"/>
    <s v="$50 - $100 million "/>
    <n v="-1"/>
    <s v="Data Scientist_x000a_Location: Hill AFB, UT_x000a_Education Required: Bachelorâ€™s degree required, preferably in math, engineering, business, or the sciences._x000a_Skills Required:_x000a__x000a_Tecolote Research is seeking a Data Scientist to join our Aviation &amp; Missiles Programs Gr"/>
    <s v="Tecolote Research_x000a_3.8"/>
    <s v="Hill AFB, UT"/>
  </r>
  <r>
    <x v="51"/>
    <s v="$99K-$132K "/>
    <n v="99000"/>
    <s v="$132K"/>
    <n v="132000"/>
    <s v="Glassdoor est."/>
    <n v="3.2"/>
    <x v="92"/>
    <s v="Chandler"/>
    <x v="12"/>
    <s v="Franklin, TN"/>
    <s v="501 to 1000 "/>
    <n v="1981"/>
    <x v="1"/>
    <x v="14"/>
    <x v="8"/>
    <s v="na"/>
    <n v="-1"/>
    <s v="Description/Responsibilities_x000a__x000a__x000a_Responsible for the ongoing support of existing Data management solutions, as well as development of new functionality to include sophisticated data management solutions, to enable colleagues to support tactical and strategi"/>
    <s v="Tivity Health_x000a_3.2"/>
    <s v="Chandler, AZ"/>
  </r>
  <r>
    <x v="16"/>
    <s v="$99K-$132K "/>
    <n v="99000"/>
    <s v="$132K"/>
    <n v="132000"/>
    <s v="Glassdoor est."/>
    <n v="2.9"/>
    <x v="93"/>
    <s v="Indianapolis"/>
    <x v="23"/>
    <s v="Indianapolis, IN"/>
    <s v="51 to 200 "/>
    <n v="2011"/>
    <x v="3"/>
    <x v="6"/>
    <x v="4"/>
    <s v="$10 - $25 million "/>
    <n v="-1"/>
    <s v="Who we are:_x000a__x000a_hc1 is focused on improving lives with high-value care. Our unique machine learning algorithms transform laboratory data into personalized healthcare insights. As an AWS Partner Network organization, our cloud-based software organizes live da"/>
    <s v="hc1_x000a_2.9"/>
    <s v="Indianapolis, IN"/>
  </r>
  <r>
    <x v="52"/>
    <s v="$99K-$132K "/>
    <n v="99000"/>
    <s v="$132K"/>
    <n v="132000"/>
    <s v="Glassdoor est."/>
    <n v="4.0999999999999996"/>
    <x v="94"/>
    <s v="San Diego"/>
    <x v="3"/>
    <s v="Palo Alto, CA"/>
    <s v="10000+ "/>
    <n v="1939"/>
    <x v="1"/>
    <x v="5"/>
    <x v="3"/>
    <s v="na"/>
    <n v="-1"/>
    <s v="Applies advanced subject matter knowledge to solve complex business issues and is regarded as a subject matter expert. Frequently contributes to the development of new ideas and methods. Works on complex problems where analysis of situations or data requi"/>
    <s v="HP Inc._x000a_4.1"/>
    <s v="San Diego, CA"/>
  </r>
  <r>
    <x v="1"/>
    <s v="$99K-$132K "/>
    <n v="99000"/>
    <s v="$132K"/>
    <n v="132000"/>
    <s v="Glassdoor est."/>
    <n v="3.7"/>
    <x v="95"/>
    <s v="Chantilly"/>
    <x v="1"/>
    <s v="Reston, VA"/>
    <s v="10000+ "/>
    <n v="2013"/>
    <x v="1"/>
    <x v="8"/>
    <x v="3"/>
    <s v="$5 - $10 million "/>
    <s v="Booz Allen Hamilton, CACI International"/>
    <s v="Description_x000a__x000a_SAIC is seeking an individual for a Data_x000a_Analytics role to join the Space and Missions Group (SMSG). SMSG provides_x000a_specialized program management, engineering, analysis and operations support to_x000a_a variety of Intelligence Community (IC) and De"/>
    <s v="SAIC_x000a_3.7"/>
    <s v="Chantilly, VA"/>
  </r>
  <r>
    <x v="53"/>
    <s v="$99K-$132K "/>
    <n v="99000"/>
    <s v="$132K"/>
    <n v="132000"/>
    <s v="Glassdoor est."/>
    <n v="3.2"/>
    <x v="96"/>
    <s v="Nashville"/>
    <x v="9"/>
    <s v="New York, NY"/>
    <s v="1001 to 5000 "/>
    <n v="1967"/>
    <x v="1"/>
    <x v="15"/>
    <x v="9"/>
    <s v="$2 - $5 billion "/>
    <n v="-1"/>
    <s v="Job Summary_x000a__x000a_AllianceBernsteinâ€™s Request for Proposal Data Team is in search of a Data Associate to support new business development and client service efforts globally through ensuring proper maintenance and quarterly reporting to investment consultant"/>
    <s v="AllianceBernstein_x000a_3.2"/>
    <s v="Nashville, TN"/>
  </r>
  <r>
    <x v="20"/>
    <s v="$99K-$132K "/>
    <n v="99000"/>
    <s v="$132K"/>
    <n v="132000"/>
    <s v="Glassdoor est."/>
    <n v="4.9000000000000004"/>
    <x v="97"/>
    <s v="Timonium"/>
    <x v="24"/>
    <s v="Lutherville Timonium, MD"/>
    <s v="51 to 200 "/>
    <n v="2013"/>
    <x v="5"/>
    <x v="26"/>
    <x v="13"/>
    <s v="na"/>
    <n v="-1"/>
    <s v="Big Huge Games is looking for a qualified Data Analyst to help provide data insights to our games teams and upcoming BHG titles to assist them in making successful strategic and game direction decisions. This role works closely with our Product and Design"/>
    <s v="Big Huge Games_x000a_4.9"/>
    <s v="Timonium, MD"/>
  </r>
  <r>
    <x v="54"/>
    <s v="$99K-$132K "/>
    <n v="99000"/>
    <s v="$132K"/>
    <n v="132000"/>
    <s v="Glassdoor est."/>
    <n v="3.5"/>
    <x v="98"/>
    <s v="Herndon"/>
    <x v="1"/>
    <s v="Westminster, CO"/>
    <s v="5001 to 10000 "/>
    <n v="-1"/>
    <x v="1"/>
    <x v="16"/>
    <x v="10"/>
    <s v="$2 - $5 billion "/>
    <n v="-1"/>
    <s v="Are you an intelligence analyst looking to further your technical capabilities? Are you curious about this whole Machine Learning / Artificial Intelligence trend?_x000a__x000a_At Maxar, we have a variety of projects focused on hard problems to solve requiring cleared"/>
    <s v="Maxar Technologies_x000a_3.5"/>
    <s v="Herndon, VA"/>
  </r>
  <r>
    <x v="16"/>
    <s v="$99K-$132K "/>
    <n v="99000"/>
    <s v="$132K"/>
    <n v="132000"/>
    <s v="Glassdoor est."/>
    <n v="5"/>
    <x v="99"/>
    <s v="Burlingame"/>
    <x v="3"/>
    <s v="Burlingame, CA"/>
    <s v="01 to 50"/>
    <n v="2016"/>
    <x v="3"/>
    <x v="5"/>
    <x v="3"/>
    <s v="na"/>
    <n v="-1"/>
    <s v="At Phantom AI, experience the fast paced environment and help the development of the next generation of autonomous vehicles. We are seeking a Data Engineer to help our visionary team through building a robust pipeline and handling terabytes of data._x000a_You w"/>
    <s v="Phantom AI_x000a_5.0"/>
    <s v="Burlingame, CA"/>
  </r>
  <r>
    <x v="1"/>
    <s v="$99K-$132K "/>
    <n v="99000"/>
    <s v="$132K"/>
    <n v="132000"/>
    <s v="Glassdoor est."/>
    <n v="4"/>
    <x v="100"/>
    <s v="Reston"/>
    <x v="1"/>
    <s v="Reston, VA"/>
    <s v="1001 to 5000 "/>
    <n v="1996"/>
    <x v="0"/>
    <x v="2"/>
    <x v="1"/>
    <s v="$100 - $500 million "/>
    <s v="Booz Allen Hamilton, SAIC, LMI"/>
    <s v="Responsibilities_x000a__x000a__x000a_As a data scientist within our team, you will be working with our clients to design, create, evaluate, and maintain solutions using your experience and expertise in data science and machine learning. In your role you will work with vari"/>
    <s v="Noblis_x000a_4.0"/>
    <s v="Reston, VA"/>
  </r>
  <r>
    <x v="1"/>
    <s v="$99K-$132K "/>
    <n v="99000"/>
    <s v="$132K"/>
    <n v="132000"/>
    <s v="Glassdoor est."/>
    <n v="3.6"/>
    <x v="101"/>
    <s v="New York"/>
    <x v="0"/>
    <s v="New York, NY"/>
    <s v="01 to 50"/>
    <n v="2016"/>
    <x v="3"/>
    <x v="14"/>
    <x v="8"/>
    <s v="na"/>
    <n v="-1"/>
    <s v="***Please note: All hiring and recruitment at Spring Health is handled with a valid '@springhealth.com' email address only or from recruitment firms @hays.com, @oxeonpartners.com, @neptunepeople.com, @rivierapartners.com, or @swingtalent.com. If you recei"/>
    <s v="Spring Health_x000a_3.6"/>
    <s v="New York, NY"/>
  </r>
  <r>
    <x v="55"/>
    <s v="$99K-$132K "/>
    <n v="99000"/>
    <s v="$132K"/>
    <n v="132000"/>
    <s v="Glassdoor est."/>
    <n v="4"/>
    <x v="102"/>
    <s v="Annapolis Junction"/>
    <x v="24"/>
    <s v="Annapolis Junction, MD"/>
    <s v="51 to 200 "/>
    <n v="2002"/>
    <x v="3"/>
    <x v="5"/>
    <x v="3"/>
    <s v="$5 - $10 million "/>
    <n v="-1"/>
    <s v="Join ClearEdge and be a part of the team of men and women that solve some of the DoDâ€™s most complex technical challenges. Every day, ClearEdge empowers customers in government and industry with innovative data driven solutions._x000a_Check out our extremely c"/>
    <s v="ClearEdge_x000a_4.0"/>
    <s v="Annapolis Junction, MD"/>
  </r>
  <r>
    <x v="56"/>
    <s v="$99K-$132K "/>
    <n v="99000"/>
    <s v="$132K"/>
    <n v="132000"/>
    <s v="Glassdoor est."/>
    <n v="3.2"/>
    <x v="96"/>
    <s v="Nashville"/>
    <x v="9"/>
    <s v="New York, NY"/>
    <s v="1001 to 5000 "/>
    <n v="1967"/>
    <x v="1"/>
    <x v="15"/>
    <x v="9"/>
    <s v="$2 - $5 billion "/>
    <n v="-1"/>
    <s v="Group Description_x000a__x000a_Client Group Technology creates and supports business innovating technology for the Client Group. The team is responsible for business innovation, project and relationship management, data and business intelligence, vendor management, a"/>
    <s v="AllianceBernstein_x000a_3.2"/>
    <s v="Nashville, TN"/>
  </r>
  <r>
    <x v="57"/>
    <s v="$99K-$132K "/>
    <n v="99000"/>
    <s v="$132K"/>
    <n v="132000"/>
    <s v="Glassdoor est."/>
    <n v="5"/>
    <x v="41"/>
    <s v="South San Francisco"/>
    <x v="3"/>
    <s v="South San Francisco, CA"/>
    <s v="51 to 200 "/>
    <n v="2019"/>
    <x v="3"/>
    <x v="6"/>
    <x v="4"/>
    <s v="na"/>
    <n v="-1"/>
    <s v="ArsenalBioâ€™s mission is to develop efficacious and safe cellular therapies for patients with chronic diseases, initially cancer. Our products are being designed to herald the transition of adoptive cell therapy from a hospital based treatment to outpati"/>
    <s v="Arsenal Biosciences_x000a_5.0"/>
    <s v="South San Francisco, CA"/>
  </r>
  <r>
    <x v="16"/>
    <s v="$99K-$132K "/>
    <n v="99000"/>
    <s v="$132K"/>
    <n v="132000"/>
    <s v="Glassdoor est."/>
    <n v="4.8"/>
    <x v="103"/>
    <s v="Bethesda"/>
    <x v="24"/>
    <s v="Bethesda, MD"/>
    <s v="201 to 500 "/>
    <n v="2000"/>
    <x v="3"/>
    <x v="14"/>
    <x v="8"/>
    <s v="$50 - $100 million "/>
    <s v="Epic, CipherHealth"/>
    <s v="OPPORTUNITY:_x000a__x000a_GetWellNetwork is searching for a Data Engineer with 4+ years of experience in implementing modern data architectures and, ideally, 2+ years of a Data Streaming. We are building a net new data streaming platform to unify and govern reporting"/>
    <s v="GetWellNetwork_x000a_4.8"/>
    <s v="Bethesda, MD"/>
  </r>
  <r>
    <x v="1"/>
    <s v="$99K-$132K "/>
    <n v="99000"/>
    <s v="$132K"/>
    <n v="132000"/>
    <s v="Glassdoor est."/>
    <n v="4.5"/>
    <x v="104"/>
    <s v="Dayton"/>
    <x v="22"/>
    <s v="Beavercreek, OH"/>
    <s v="51 to 200 "/>
    <n v="2006"/>
    <x v="3"/>
    <x v="2"/>
    <x v="1"/>
    <s v="na"/>
    <s v="Copper River Shared Services, Chenega Corporation, Deloitte"/>
    <s v="TACG is a driven Alaskan Native 8(a) professional consulting firm, that focuses on employee growth in collaboration with client delivery. Our portfolio ranges from support work with Health and Human Services to highly skilled Defense consulting. We have r"/>
    <s v="TACG Solutions_x000a_4.5"/>
    <s v="Dayton, OH"/>
  </r>
  <r>
    <x v="58"/>
    <s v="$99K-$132K "/>
    <n v="99000"/>
    <s v="$132K"/>
    <n v="132000"/>
    <s v="Glassdoor est."/>
    <n v="4.7"/>
    <x v="105"/>
    <s v="San Francisco"/>
    <x v="3"/>
    <s v="San Francisco, CA"/>
    <s v="51 to 200 "/>
    <n v="2015"/>
    <x v="3"/>
    <x v="13"/>
    <x v="3"/>
    <s v="na"/>
    <n v="-1"/>
    <s v="About Scoop_x000a__x000a_Scoop brings co-workers and neighbors together to enjoy a smooth carpooling experienceâ€”unlocking new opportunities to create friendships, improve their well-being, and make the most of their valuable time._x000a__x000a_Learn more in Crunchbase: https:/"/>
    <s v="Scoop_x000a_4.7"/>
    <s v="San Francisco, CA"/>
  </r>
  <r>
    <x v="25"/>
    <s v="$99K-$132K "/>
    <n v="99000"/>
    <s v="$132K"/>
    <n v="132000"/>
    <s v="Glassdoor est."/>
    <n v="4.5"/>
    <x v="10"/>
    <s v="Herndon"/>
    <x v="1"/>
    <s v="Mc Lean, VA"/>
    <s v="501 to 1000 "/>
    <n v="2012"/>
    <x v="3"/>
    <x v="8"/>
    <x v="3"/>
    <s v="$100 - $500 million "/>
    <s v="Leidos, CACI International, Booz Allen Hamilton"/>
    <s v="Join our team dedicated to developing and executing innovative solutions in support of customer mission success._x000a__x000a_Job Description:_x000a__x000a_Novetta is seeking a Senior Data Scientist to develop innovative solutions for customers and internal product teams. We loo"/>
    <s v="Novetta_x000a_4.5"/>
    <s v="Herndon, VA"/>
  </r>
  <r>
    <x v="16"/>
    <s v="$99K-$132K "/>
    <n v="99000"/>
    <s v="$132K"/>
    <n v="132000"/>
    <s v="Glassdoor est."/>
    <n v="4.2"/>
    <x v="66"/>
    <s v="Winter Park"/>
    <x v="15"/>
    <s v="Winter Park, FL"/>
    <s v="51 to 200 "/>
    <n v="2006"/>
    <x v="1"/>
    <x v="4"/>
    <x v="1"/>
    <s v="$25 - $50 million "/>
    <s v="Linqia, Collective Bias"/>
    <s v="IZEA was built to connect the worldâ€™s top brands with influential content creators and publishers to enable influencer marketing and content production at scale. With over 500,000 Creators reaching over 3 billion fans and followers around the globe, IZE"/>
    <s v="IZEA_x000a_4.2"/>
    <s v="Winter Park, FL"/>
  </r>
  <r>
    <x v="18"/>
    <s v="$99K-$132K "/>
    <n v="99000"/>
    <s v="$132K"/>
    <n v="132000"/>
    <s v="Glassdoor est."/>
    <n v="3.4"/>
    <x v="106"/>
    <s v="Schaumburg"/>
    <x v="4"/>
    <s v="Schaumburg, IL"/>
    <s v="51 to 200 "/>
    <n v="2006"/>
    <x v="3"/>
    <x v="27"/>
    <x v="12"/>
    <s v="na"/>
    <n v="-1"/>
    <s v="Outside IL applicants: Must be willing to relocate at your own expense_x000a_**Remote applicants will not be considered_x000a_***No calls and/or no recruiters, please_x000a__x000a_****We aren't supporting visa sponsorships at this time****_x000a__x000a_Schaumburg IL_x000a__x000a_Montway Auto Transport "/>
    <s v="Montway Inc_x000a_3.4"/>
    <s v="Schaumburg, IL"/>
  </r>
  <r>
    <x v="59"/>
    <s v="$99K-$132K "/>
    <n v="99000"/>
    <s v="$132K"/>
    <n v="132000"/>
    <s v="Glassdoor est."/>
    <n v="3.8"/>
    <x v="107"/>
    <s v="Cupertino"/>
    <x v="3"/>
    <s v="Sunnyvale, CA"/>
    <s v="5001 to 10000 "/>
    <n v="1996"/>
    <x v="1"/>
    <x v="28"/>
    <x v="14"/>
    <s v="$2 - $5 billion "/>
    <n v="-1"/>
    <s v="Sr. ML/Data Scientist - AI/NLP/Chatbot_x000a__x000a_Mist, a Juniper Company, is the first vendor to bring enterprise-grade Wi-Fi, BLE and IoT together through a highly scalable cloud architecture. At Mist, we built the first AI-empowered platform to provide an unprec"/>
    <s v="Juniper Networks_x000a_3.8"/>
    <s v="Cupertino, CA"/>
  </r>
  <r>
    <x v="1"/>
    <s v="$90K-$109K "/>
    <n v="90000"/>
    <s v="$109K"/>
    <n v="109000"/>
    <s v="Glassdoor est."/>
    <n v="4.7"/>
    <x v="11"/>
    <s v="Saint Louis"/>
    <x v="5"/>
    <s v="Saint Louis, MO"/>
    <s v="51 to 200 "/>
    <n v="2016"/>
    <x v="3"/>
    <x v="9"/>
    <x v="3"/>
    <s v="na"/>
    <s v="Slalom, Daugherty Business Solutions"/>
    <s v="About Us_x000a__x000a__x000a_Interested in working for a human-centered technology company that prides itself on using modern tools and technologies? Want to be surrounded by intensely curious and innovative thinkers?_x000a__x000a_Seeking to solve complex technical challenges by build"/>
    <s v="1904labs_x000a_4.7"/>
    <s v="Saint Louis, MO"/>
  </r>
  <r>
    <x v="1"/>
    <s v="$90K-$109K "/>
    <n v="90000"/>
    <s v="$109K"/>
    <n v="109000"/>
    <s v="Glassdoor est."/>
    <n v="3.6"/>
    <x v="9"/>
    <s v="Chicago"/>
    <x v="4"/>
    <s v="Chicago, IL"/>
    <s v="51 to 200 "/>
    <n v="2014"/>
    <x v="3"/>
    <x v="8"/>
    <x v="3"/>
    <s v="na"/>
    <n v="-1"/>
    <s v="Ready to write the best chapter of your career? XSELL Technologies is an artificial intelligence company focused on increasing sales. Our cloud-based machine learning engine uses predictive analytics and natural language processing to equip sales professi"/>
    <s v="XSELL Technologies_x000a_3.6"/>
    <s v="Chicago, IL"/>
  </r>
  <r>
    <x v="16"/>
    <s v="$90K-$109K "/>
    <n v="90000"/>
    <s v="$109K"/>
    <n v="109000"/>
    <s v="Glassdoor est."/>
    <n v="4.2"/>
    <x v="66"/>
    <s v="Winter Park"/>
    <x v="15"/>
    <s v="Winter Park, FL"/>
    <s v="51 to 200 "/>
    <n v="2006"/>
    <x v="1"/>
    <x v="4"/>
    <x v="1"/>
    <s v="$25 - $50 million "/>
    <s v="Linqia, Collective Bias"/>
    <s v="IZEA was built to connect the worldâ€™s top brands with influential content creators and publishers to enable influencer marketing and content production at scale. With over 500,000 Creators reaching over 3 billion fans and followers around the globe, IZE"/>
    <s v="IZEA_x000a_4.2"/>
    <s v="Winter Park, FL"/>
  </r>
  <r>
    <x v="59"/>
    <s v="$90K-$109K "/>
    <n v="90000"/>
    <s v="$109K"/>
    <n v="109000"/>
    <s v="Glassdoor est."/>
    <n v="3.8"/>
    <x v="107"/>
    <s v="Cupertino"/>
    <x v="3"/>
    <s v="Sunnyvale, CA"/>
    <s v="5001 to 10000 "/>
    <n v="1996"/>
    <x v="1"/>
    <x v="28"/>
    <x v="14"/>
    <s v="$2 - $5 billion "/>
    <n v="-1"/>
    <s v="Sr. ML/Data Scientist - AI/NLP/Chatbot_x000a__x000a_Mist, a Juniper Company, is the first vendor to bring enterprise-grade Wi-Fi, BLE and IoT together through a highly scalable cloud architecture. At Mist, we built the first AI-empowered platform to provide an unprec"/>
    <s v="Juniper Networks_x000a_3.8"/>
    <s v="Cupertino, CA"/>
  </r>
  <r>
    <x v="1"/>
    <s v="$90K-$109K "/>
    <n v="90000"/>
    <s v="$109K"/>
    <n v="109000"/>
    <s v="Glassdoor est."/>
    <n v="5"/>
    <x v="108"/>
    <s v="San Francisco"/>
    <x v="3"/>
    <s v="San Francisco, CA"/>
    <s v="01 to 50"/>
    <n v="2016"/>
    <x v="3"/>
    <x v="8"/>
    <x v="3"/>
    <s v="na"/>
    <n v="-1"/>
    <s v="Intro_x000a__x000a_Why this job?_x000a__x000a_1. Work on a product people love that solves real problems: Your friends and family can use Notion to take notes, display photos, collect recipes â€” while Fortune 500 companies use it to run huge teams (and some non-profits use it t"/>
    <s v="Notion Labs_x000a_5.0"/>
    <s v="San Francisco, CA"/>
  </r>
  <r>
    <x v="58"/>
    <s v="$90K-$109K "/>
    <n v="90000"/>
    <s v="$109K"/>
    <n v="109000"/>
    <s v="Glassdoor est."/>
    <n v="4.9000000000000004"/>
    <x v="109"/>
    <s v="Lehi"/>
    <x v="28"/>
    <s v="Lehi, UT"/>
    <s v="201 to 500 "/>
    <n v="2011"/>
    <x v="3"/>
    <x v="29"/>
    <x v="9"/>
    <s v="$50 - $100 million "/>
    <n v="-1"/>
    <s v="Lendio is looking to fill a position for a Senior Data Engineer. In addition to reporting to the lead Data Architect, this role will work with engineering leadership, application engineers, members of the BI team, and others to design, maintain, and deliv"/>
    <s v="Lendio_x000a_4.9"/>
    <s v="Lehi, UT"/>
  </r>
  <r>
    <x v="16"/>
    <s v="$90K-$109K "/>
    <n v="90000"/>
    <s v="$109K"/>
    <n v="109000"/>
    <s v="Glassdoor est."/>
    <n v="4.4000000000000004"/>
    <x v="110"/>
    <s v="Culver City"/>
    <x v="3"/>
    <s v="New York, NY"/>
    <s v="51 to 200 "/>
    <n v="2003"/>
    <x v="3"/>
    <x v="4"/>
    <x v="1"/>
    <s v="$25 - $50 million "/>
    <n v="-1"/>
    <s v="Who We Are:_x000a__x000a_2-time winner of Crain's 100 Best Places to Work, Direct Agents is a data-driven digital marketing agency with offices in NY and LA._x000a__x000a_Established in 2003, we are an independent company, and our business has been built on adapting and driving "/>
    <s v="Direct Agents_x000a_4.4"/>
    <s v="Culver City, CA"/>
  </r>
  <r>
    <x v="1"/>
    <s v="$90K-$109K "/>
    <n v="90000"/>
    <s v="$109K"/>
    <n v="109000"/>
    <s v="Glassdoor est."/>
    <n v="3.3"/>
    <x v="111"/>
    <s v="Lake Oswego"/>
    <x v="29"/>
    <s v="Lake Oswego, OR"/>
    <s v="1001 to 5000 "/>
    <n v="2012"/>
    <x v="3"/>
    <x v="5"/>
    <x v="3"/>
    <s v="$100 - $500 million "/>
    <n v="-1"/>
    <s v="It's fun to work in a company where people truly BELIEVE in what they're doing!_x000a__x000a_We're committed to bringing passion and customer focus to the business._x000a__x000a_Thank you for your interest in NAVEX Global. At this time we are not actively hiring for the Data Sci"/>
    <s v="NAVEX Global_x000a_3.3"/>
    <s v="Lake Oswego, OR"/>
  </r>
  <r>
    <x v="21"/>
    <s v="$90K-$109K "/>
    <n v="90000"/>
    <s v="$109K"/>
    <n v="109000"/>
    <s v="Glassdoor est."/>
    <n v="3.2"/>
    <x v="20"/>
    <s v="Remote"/>
    <x v="8"/>
    <s v="San Francisco, CA"/>
    <s v="51 to 200 "/>
    <n v="2015"/>
    <x v="3"/>
    <x v="5"/>
    <x v="3"/>
    <s v="na"/>
    <n v="-1"/>
    <s v="Role Description_x000a_Triplebyte screens and evaluates thousands of engineers per month to find the best candidates for our partner companies. Human decision making doesn't work at our scale; our marketplace is powered by automated assessment and decision maki"/>
    <s v="Triplebyte_x000a_3.2"/>
    <s v="Remote"/>
  </r>
  <r>
    <x v="21"/>
    <s v="$90K-$109K "/>
    <n v="90000"/>
    <s v="$109K"/>
    <n v="109000"/>
    <s v="Glassdoor est."/>
    <n v="3.2"/>
    <x v="20"/>
    <s v="Remote"/>
    <x v="8"/>
    <s v="San Francisco, CA"/>
    <s v="51 to 200 "/>
    <n v="2015"/>
    <x v="3"/>
    <x v="5"/>
    <x v="3"/>
    <s v="na"/>
    <n v="-1"/>
    <s v="Role Description_x000a_Triplebyte screens and evaluates thousands of engineers per month to find the best candidates for our partner companies. Human decision making doesn't work at our scale; our marketplace is powered by automated assessment and decision maki"/>
    <s v="Triplebyte_x000a_3.2"/>
    <s v="Remote"/>
  </r>
  <r>
    <x v="58"/>
    <s v="$90K-$109K "/>
    <n v="90000"/>
    <s v="$109K"/>
    <n v="109000"/>
    <s v="Glassdoor est."/>
    <n v="4.9000000000000004"/>
    <x v="109"/>
    <s v="Lehi"/>
    <x v="28"/>
    <s v="Lehi, UT"/>
    <s v="201 to 500 "/>
    <n v="2011"/>
    <x v="3"/>
    <x v="29"/>
    <x v="9"/>
    <s v="$50 - $100 million "/>
    <n v="-1"/>
    <s v="Lendio is looking to fill a position for a Senior Data Engineer. In addition to reporting to the lead Data Architect, this role will work with engineering leadership, application engineers, members of the BI team, and others to design, maintain, and deliv"/>
    <s v="Lendio_x000a_4.9"/>
    <s v="Lehi, UT"/>
  </r>
  <r>
    <x v="1"/>
    <s v="$90K-$109K "/>
    <n v="90000"/>
    <s v="$109K"/>
    <n v="109000"/>
    <s v="Glassdoor est."/>
    <n v="4.2"/>
    <x v="112"/>
    <s v="San Mateo"/>
    <x v="3"/>
    <s v="San Mateo, CA"/>
    <s v="201 to 500 "/>
    <n v="2012"/>
    <x v="3"/>
    <x v="29"/>
    <x v="9"/>
    <s v="na"/>
    <n v="-1"/>
    <s v="Upstart is a leading AI lending platform partnering with banks to expand access to affordable credit. Forbes recently ranked Upstart #12 on its list of &quot;most promising AI companies in America.&quot; Inc. Magazine also recognized Upstart as one of the Best Work"/>
    <s v="Upstart_x000a_4.2"/>
    <s v="San Mateo, CA"/>
  </r>
  <r>
    <x v="20"/>
    <s v="$90K-$109K "/>
    <n v="90000"/>
    <s v="$109K"/>
    <n v="109000"/>
    <s v="Glassdoor est."/>
    <n v="4.5"/>
    <x v="57"/>
    <s v="San Francisco"/>
    <x v="3"/>
    <s v="Saint Louis, MO"/>
    <s v="201 to 500 "/>
    <n v="1994"/>
    <x v="3"/>
    <x v="20"/>
    <x v="1"/>
    <s v="$25 - $50 million "/>
    <n v="-1"/>
    <s v="Data Analyst -San Francisco_x000a__x000a_No C2C or sponsorship_x000a__x000a_You will do data summarization, data manipulation, literature review, paired programming, team meetings, code reviews and pull requests_x000a__x000a_Must have: Python coding skills, data manipulation, statistical an"/>
    <s v="Envision LLC_x000a_4.5"/>
    <s v="San Francisco, CA"/>
  </r>
  <r>
    <x v="16"/>
    <s v="$90K-$109K "/>
    <n v="90000"/>
    <s v="$109K"/>
    <n v="109000"/>
    <s v="Glassdoor est."/>
    <n v="4.8"/>
    <x v="113"/>
    <s v="Palo Alto"/>
    <x v="3"/>
    <s v="Palo Alto, CA"/>
    <s v="201 to 500 "/>
    <n v="2012"/>
    <x v="3"/>
    <x v="26"/>
    <x v="13"/>
    <s v="na"/>
    <n v="-1"/>
    <s v="Grow your career at AppLovin._x000a__x000a_AppLovin fuels the growth of many of the world's most popular mobile games. Since 2012, the company's technologies have been instrumental in driving the explosive growth of games from its studio partners and its own studios."/>
    <s v="AppLovin_x000a_4.8"/>
    <s v="Palo Alto, CA"/>
  </r>
  <r>
    <x v="60"/>
    <s v="$90K-$109K "/>
    <n v="90000"/>
    <s v="$109K"/>
    <n v="109000"/>
    <s v="Glassdoor est."/>
    <n v="3.8"/>
    <x v="114"/>
    <s v="Holyoke"/>
    <x v="2"/>
    <s v="Holyoke, MA"/>
    <s v="501 to 1000 "/>
    <n v="1997"/>
    <x v="0"/>
    <x v="17"/>
    <x v="6"/>
    <s v="na"/>
    <n v="-1"/>
    <s v="Friday, April 3, 2020_x000a__x000a_As a member of the Data Architecture group you will be involved in the creation of database solutions for the enterprise. You will utilize your technical knowledge to understand business requirements and design, and develop producti"/>
    <s v="ISO New England_x000a_3.8"/>
    <s v="Holyoke, MA"/>
  </r>
  <r>
    <x v="61"/>
    <s v="$90K-$109K "/>
    <n v="90000"/>
    <s v="$109K"/>
    <n v="109000"/>
    <s v="Glassdoor est."/>
    <n v="3.7"/>
    <x v="115"/>
    <s v="Chicago"/>
    <x v="4"/>
    <s v="Chicago, IL"/>
    <s v="1001 to 5000 "/>
    <n v="2001"/>
    <x v="3"/>
    <x v="8"/>
    <x v="3"/>
    <s v="na"/>
    <n v="-1"/>
    <s v="We are Relativity. A market-leading, global tech company that equips legal professionals with a powerful platform to organize data, discover the truth, and act on it.â€¯ The US Department of Justice, 198 of top 200 US law firms, and more than 70 Fortune 1"/>
    <s v="Relativity_x000a_3.7"/>
    <s v="Chicago, IL"/>
  </r>
  <r>
    <x v="25"/>
    <s v="$90K-$109K "/>
    <n v="90000"/>
    <s v="$109K"/>
    <n v="109000"/>
    <s v="Glassdoor est."/>
    <n v="3.3"/>
    <x v="116"/>
    <s v="San Francisco"/>
    <x v="3"/>
    <s v="San Francisco, CA"/>
    <s v="51 to 200 "/>
    <n v="2013"/>
    <x v="3"/>
    <x v="3"/>
    <x v="2"/>
    <s v="$5 - $10 million "/>
    <n v="-1"/>
    <s v="Tempo Automation is the world's fastest electronics manufacturer. Our software-driven smart factory in the heart of San Francisco merges data, analytics, and automation to deliver new levels of speed, quality, and insights. We make it possible for the wor"/>
    <s v="Tempo Automation_x000a_3.3"/>
    <s v="San Francisco, CA"/>
  </r>
  <r>
    <x v="62"/>
    <s v="$90K-$109K "/>
    <n v="90000"/>
    <s v="$109K"/>
    <n v="109000"/>
    <s v="Glassdoor est."/>
    <n v="3.3"/>
    <x v="117"/>
    <s v="McLean"/>
    <x v="1"/>
    <s v="Bedford, MA"/>
    <s v="5001 to 10000 "/>
    <n v="1958"/>
    <x v="0"/>
    <x v="12"/>
    <x v="7"/>
    <s v="$1 - $2 billion "/>
    <s v="Battelle, General Atomics, SAIC"/>
    <s v="A chance to provide active support to our sponsorâ€™s vital_x000a_national security mission and to build MITREâ€™s capabilities in the artificial_x000a_intelligence and machine learning arenas._x000a_This is a strategic leadership role with the successful candidate also_x000a_ad"/>
    <s v="MITRE_x000a_3.3"/>
    <s v="McLean, VA"/>
  </r>
  <r>
    <x v="21"/>
    <s v="$90K-$109K "/>
    <n v="90000"/>
    <s v="$109K"/>
    <n v="109000"/>
    <s v="Glassdoor est."/>
    <n v="5"/>
    <x v="118"/>
    <s v="Herndon"/>
    <x v="1"/>
    <s v="Dulles, VA"/>
    <s v="01 to 50"/>
    <n v="2013"/>
    <x v="3"/>
    <x v="16"/>
    <x v="10"/>
    <s v="$10 - $25 million "/>
    <n v="-1"/>
    <s v="Machine Learning Engineer_x000a__x000a_US Citizenship is required due to security clearance requirements._x000a__x000a_Are you a motivated engineer who is passionate about embracing new challenges and solving the hardest technical problems in a team-oriented environment? Every d"/>
    <s v="Expedition Technology, Inc._x000a_5.0"/>
    <s v="Herndon, VA"/>
  </r>
  <r>
    <x v="63"/>
    <s v="$90K-$109K "/>
    <n v="90000"/>
    <s v="$109K"/>
    <n v="109000"/>
    <s v="Glassdoor est."/>
    <n v="3.8"/>
    <x v="119"/>
    <s v="Bethesda"/>
    <x v="24"/>
    <s v="Bethesda, MD"/>
    <s v="501 to 1000 "/>
    <n v="2013"/>
    <x v="5"/>
    <x v="6"/>
    <x v="4"/>
    <s v="$100 - $500 million "/>
    <s v="IQVIA, ICON"/>
    <s v="*We would ideally like this position to be based in Bethesda, MD or London, UK; however, remote opportunities are available based on experience._x000a_Position Summary_x000a_As a Research Scientist, you will be an independent PI, with scientific and strategic respons"/>
    <s v="Evidera_x000a_3.8"/>
    <s v="Bethesda, MD"/>
  </r>
  <r>
    <x v="1"/>
    <s v="$90K-$109K "/>
    <n v="90000"/>
    <s v="$109K"/>
    <n v="109000"/>
    <s v="Glassdoor est."/>
    <n v="3.4"/>
    <x v="120"/>
    <s v="Woodbridge"/>
    <x v="20"/>
    <s v="Boston, MA"/>
    <s v="1001 to 5000 "/>
    <n v="1982"/>
    <x v="3"/>
    <x v="0"/>
    <x v="0"/>
    <s v="$10 - $25 million "/>
    <s v="Arbella Insurance, Safety Insurance"/>
    <s v="The Data Scientist supports the development of statistical models that will enable future growth and profitability for our book of business through appropriate pricing, underwriting and risk segmentation. He/she will report to the Manager of Data Science "/>
    <s v="Plymouth Rock Assurance_x000a_3.4"/>
    <s v="Woodbridge, NJ"/>
  </r>
  <r>
    <x v="64"/>
    <s v="$90K-$109K "/>
    <n v="90000"/>
    <s v="$109K"/>
    <n v="109000"/>
    <s v="Glassdoor est."/>
    <n v="2.4"/>
    <x v="121"/>
    <s v="San Diego"/>
    <x v="3"/>
    <s v="San Diego, CA"/>
    <s v="501 to 1000 "/>
    <n v="2006"/>
    <x v="3"/>
    <x v="6"/>
    <x v="4"/>
    <s v="$50 - $100 million "/>
    <n v="-1"/>
    <s v="Crown Bioscience, a JSR Life Sciences company, is seeking a highly motivated and skilled PhD level scientist with strong immunology, molecular biology, cancer biology, biomarker, immunohistochemistry, histopathology and related fields experience. This pos"/>
    <s v="Crown Bioscience_x000a_2.4"/>
    <s v="San Diego, CA"/>
  </r>
  <r>
    <x v="1"/>
    <s v="$90K-$109K "/>
    <n v="90000"/>
    <s v="$109K"/>
    <n v="109000"/>
    <s v="Glassdoor est."/>
    <n v="2.9"/>
    <x v="122"/>
    <s v="Cambridge"/>
    <x v="2"/>
    <s v="Cambridge, MA"/>
    <s v="51 to 200 "/>
    <n v="2000"/>
    <x v="3"/>
    <x v="6"/>
    <x v="4"/>
    <s v="$10 - $25 million "/>
    <n v="-1"/>
    <s v="Company Overview_x000a__x000a_Imagine if we could match patients with the treatments that prove the most effective for them . . ._x000a_GNS Healthcare applies a powerful form of AI called causal machine learning to predict which treatments and care management programs will"/>
    <s v="GNS Healthcare_x000a_2.9"/>
    <s v="Cambridge, MA"/>
  </r>
  <r>
    <x v="65"/>
    <s v="$90K-$109K "/>
    <n v="90000"/>
    <s v="$109K"/>
    <n v="109000"/>
    <s v="Glassdoor est."/>
    <n v="4.4000000000000004"/>
    <x v="123"/>
    <s v="Dearborn"/>
    <x v="30"/>
    <s v="Detroit, MI"/>
    <s v="201 to 500 "/>
    <n v="1967"/>
    <x v="3"/>
    <x v="4"/>
    <x v="1"/>
    <s v="na"/>
    <n v="-1"/>
    <s v="Responsible for both high level and granular measurement of public and private variable marketing programs. Provide 1:1 program insights with regard to campaign offer performance and efficiency, audience segmentation and performance, ROI that drive future"/>
    <s v="OneMagnify_x000a_4.4"/>
    <s v="Dearborn, MI"/>
  </r>
  <r>
    <x v="1"/>
    <s v="$90K-$109K "/>
    <n v="90000"/>
    <s v="$109K"/>
    <n v="109000"/>
    <s v="Glassdoor est."/>
    <n v="2.9"/>
    <x v="124"/>
    <s v="Maryland Heights"/>
    <x v="5"/>
    <s v="Stamford, CT"/>
    <s v="10000+ "/>
    <n v="2016"/>
    <x v="5"/>
    <x v="30"/>
    <x v="14"/>
    <s v="$10+ billion "/>
    <n v="-1"/>
    <s v="JOB SUMMARY_x000a_Responsible for designing, analyzing, modeling, and deploying analytical applications to enrich the agent and customer experience in the Agent Portal organization._x000a__x000a_MAJOR DUTIES AND RESPONSIBILITIES_x000a_Actively and consistently support all effort"/>
    <s v="SPECTRUM_x000a_2.9"/>
    <s v="Maryland Heights, MO"/>
  </r>
  <r>
    <x v="66"/>
    <s v="$90K-$109K "/>
    <n v="90000"/>
    <s v="$109K"/>
    <n v="109000"/>
    <s v="Glassdoor est."/>
    <n v="2.7"/>
    <x v="125"/>
    <s v="Rockville"/>
    <x v="24"/>
    <s v="Rockville, MD"/>
    <s v="201 to 500 "/>
    <n v="1961"/>
    <x v="3"/>
    <x v="6"/>
    <x v="4"/>
    <s v="$50 - $100 million "/>
    <n v="-1"/>
    <s v="As a Staff Scientist in Upstream Process Development, the candidate will be accountable for planning, development, optimization, execution and management of all assigned projects. Working with external clients, R&amp;D, Quality Control/Quality assurance, and "/>
    <s v="Advanced BioScience Laboratories_x000a_2.7"/>
    <s v="Rockville, MD"/>
  </r>
  <r>
    <x v="16"/>
    <s v="$90K-$109K "/>
    <n v="90000"/>
    <s v="$109K"/>
    <n v="109000"/>
    <s v="Glassdoor est."/>
    <n v="4.2"/>
    <x v="126"/>
    <s v="Carpinteria"/>
    <x v="3"/>
    <s v="Carpinteria, CA"/>
    <s v="1001 to 5000 "/>
    <n v="2002"/>
    <x v="3"/>
    <x v="5"/>
    <x v="3"/>
    <s v="na"/>
    <n v="-1"/>
    <s v="We're looking for a Data Engineer to join Procore's Information Technology Engineering team to help evolve our data-driven culture and become a world-class data organization. In this role, you'll help us gain a data advantage by leveraging our data assets"/>
    <s v="Procore Technologies_x000a_4.2"/>
    <s v="Carpinteria, CA"/>
  </r>
  <r>
    <x v="67"/>
    <s v="$90K-$109K "/>
    <n v="90000"/>
    <s v="$109K"/>
    <n v="109000"/>
    <s v="Glassdoor est."/>
    <n v="3.5"/>
    <x v="127"/>
    <s v="Columbia"/>
    <x v="31"/>
    <s v="Columbia, SC"/>
    <s v="201 to 500 "/>
    <n v="1995"/>
    <x v="3"/>
    <x v="6"/>
    <x v="4"/>
    <s v="$100 - $500 million "/>
    <n v="-1"/>
    <s v="Sr Scientist - Extractables &amp; Leachables_x000a__x000a_Job Details_x000a_Job Location_x000a_The Ritedose Corporation - Columbia, SC_x000a_Position Type_x000a_2C_x000a_Education Level_x000a_4 Year Degree_x000a_Job Shift_x000a_Day_x000a_Job Category_x000a_Science_x000a_Description_x000a_The Sr. Scientist will be an expert in the field of Ex"/>
    <s v="Ritedose_x000a_3.5"/>
    <s v="Columbia, SC"/>
  </r>
  <r>
    <x v="68"/>
    <s v="$90K-$109K "/>
    <n v="90000"/>
    <s v="$109K"/>
    <n v="109000"/>
    <s v="Glassdoor est."/>
    <n v="-1"/>
    <x v="128"/>
    <s v="Hauppauge"/>
    <x v="0"/>
    <n v="-1"/>
    <n v="-1"/>
    <n v="-1"/>
    <x v="7"/>
    <x v="18"/>
    <x v="11"/>
    <s v="na"/>
    <n v="-1"/>
    <s v="Covaxx, a subsidiary of the UBI Group, has joined the fight against COVID-19 and is rapidly developing precision antibody-based assays and vaccine candidates needed to successfully manage and slow the rate of the outbreak. As a result, Covaxx is quickly e"/>
    <s v="Covid-19 Search Pa+G160+G1+G156:G284"/>
    <s v="Hauppauge, NY"/>
  </r>
  <r>
    <x v="0"/>
    <s v="$90K-$109K "/>
    <n v="90000"/>
    <s v="$109K"/>
    <n v="109000"/>
    <s v="Glassdoor est."/>
    <n v="4.2"/>
    <x v="129"/>
    <s v="Saint Louis"/>
    <x v="5"/>
    <s v="Marcy-l'Etoile, France"/>
    <s v="10000+ "/>
    <n v="1963"/>
    <x v="3"/>
    <x v="6"/>
    <x v="4"/>
    <s v="$2 - $5 billion "/>
    <n v="-1"/>
    <s v="bioMÃ©rieux Inc._x000a__x000a_Sr Data Scientist_x000a__x000a_SENIOR DATA SCIENTIST â€“ SYSTEM DEVELOPMENT_x000a__x000a__x000a_Description:_x000a__x000a__x000a__x000a_bioMerieuxâ€™s Data Science group is looking for an experienced Data Scientist to help develop solutions for the next generation product concepts that will"/>
    <s v="bioMÃ©rieux_x000a_4.2"/>
    <s v="Saint Louis, MO"/>
  </r>
  <r>
    <x v="1"/>
    <s v="$101K-$165K "/>
    <n v="101000"/>
    <s v="$165K"/>
    <n v="165000"/>
    <s v="Glassdoor est."/>
    <n v="4.5"/>
    <x v="10"/>
    <s v="Herndon"/>
    <x v="1"/>
    <s v="Mc Lean, VA"/>
    <s v="501 to 1000 "/>
    <n v="2012"/>
    <x v="3"/>
    <x v="8"/>
    <x v="3"/>
    <s v="$100 - $500 million "/>
    <s v="Leidos, CACI International, Booz Allen Hamilton"/>
    <s v="Join our team dedicated to developing and executing innovative solutions in support of customer mission success._x000a__x000a_Job Description:_x000a__x000a_Novetta is seeking a Data Scientist who wants to develop innovative solutions for customers and internal product teams. We "/>
    <s v="Novetta_x000a_4.5"/>
    <s v="Herndon, VA"/>
  </r>
  <r>
    <x v="6"/>
    <s v="$101K-$165K "/>
    <n v="101000"/>
    <s v="$165K"/>
    <n v="165000"/>
    <s v="Glassdoor est."/>
    <n v="4.4000000000000004"/>
    <x v="15"/>
    <s v="Washington"/>
    <x v="7"/>
    <s v="Mays Landing, NJ"/>
    <s v="01 to 50"/>
    <n v="1997"/>
    <x v="3"/>
    <x v="12"/>
    <x v="7"/>
    <s v="na"/>
    <n v="-1"/>
    <s v="*******Please Apply using this link: https://app.smartsheet.com/b/form/2cb8018ed6a041b0870e3cd056c286ab_x000a_Our Focus_x000a_In aviation safety, we seek to minimize the potential for harm to the flying public. To support this_x000a_effort, we collect vast amounts of opera"/>
    <s v="Guzman &amp; Griffin Technologies (GGTI)_x000a_4.4"/>
    <s v="Washington, DC"/>
  </r>
  <r>
    <x v="21"/>
    <s v="$101K-$165K "/>
    <n v="101000"/>
    <s v="$165K"/>
    <n v="165000"/>
    <s v="Glassdoor est."/>
    <n v="-1"/>
    <x v="130"/>
    <s v="Reston"/>
    <x v="1"/>
    <n v="-1"/>
    <n v="-1"/>
    <n v="-1"/>
    <x v="7"/>
    <x v="18"/>
    <x v="11"/>
    <s v="na"/>
    <n v="-1"/>
    <s v="Overview_x000a__x000a_Radical Convergence is a fast-paced start up looking to disrupt, transform, and innovate on behalf of our clients. We are inventors, technologists, artisans, problem solvers, and collaborators seeking to redefine the content management experienc"/>
    <s v="Radical Convergence"/>
    <s v="Reston, VA"/>
  </r>
  <r>
    <x v="1"/>
    <s v="$101K-$165K "/>
    <n v="101000"/>
    <s v="$165K"/>
    <n v="165000"/>
    <s v="Glassdoor est."/>
    <n v="3.5"/>
    <x v="131"/>
    <s v="Fort Meade"/>
    <x v="24"/>
    <s v="Reston, VA"/>
    <s v="10000+ "/>
    <n v="1969"/>
    <x v="1"/>
    <x v="16"/>
    <x v="10"/>
    <s v="$10+ billion "/>
    <n v="-1"/>
    <s v="Description_x000a__x000a_Job Description:_x000a__x000a__x000a_The Defense Group of Leidos has an opening for a Data Scientist supporting the Global Information Grid (GIG) Service Management-Operations (GSM-O) contract at Ft. Meade, MD._x000a__x000a_In this role, you will enable Command and Contro"/>
    <s v="Leidos_x000a_3.5"/>
    <s v="Fort Meade, MD"/>
  </r>
  <r>
    <x v="1"/>
    <s v="$101K-$165K "/>
    <n v="101000"/>
    <s v="$165K"/>
    <n v="165000"/>
    <s v="Glassdoor est."/>
    <n v="4.5"/>
    <x v="132"/>
    <s v="San Francisco"/>
    <x v="3"/>
    <s v="San Francisco, CA"/>
    <s v="201 to 500 "/>
    <n v="2006"/>
    <x v="3"/>
    <x v="5"/>
    <x v="3"/>
    <s v="$100 - $500 million "/>
    <s v="Engagio, Bombora, Terminus"/>
    <s v="The world's largest and fastest-growing companies such as Accenture, Adobe, DocuSign, and Salesforce rely on Demandbase to drive their Account-Based Marketing strategy and maximize their B2B marketing performance. We pioneered the ABM category nearly a de"/>
    <s v="Demandbase_x000a_4.5"/>
    <s v="San Francisco, CA"/>
  </r>
  <r>
    <x v="69"/>
    <s v="$101K-$165K "/>
    <n v="101000"/>
    <s v="$165K"/>
    <n v="165000"/>
    <s v="Glassdoor est."/>
    <n v="4.0999999999999996"/>
    <x v="133"/>
    <s v="Columbia"/>
    <x v="5"/>
    <s v="Columbia, MO"/>
    <s v="1001 to 5000 "/>
    <n v="1946"/>
    <x v="3"/>
    <x v="0"/>
    <x v="0"/>
    <s v="$1 - $2 billion "/>
    <n v="-1"/>
    <s v="A company built to serve you. It's your career, Shelter it!_x000a__x000a_The job, in a nutshell:_x000a__x000a_The Data Analyst is a key contributor to our business team, analyzing data for all channels employed by our direct-to-consumer auto insurance brand â€“ Say InsuranceÂ®. "/>
    <s v="Shelter Insurance_x000a_4.1"/>
    <s v="Columbia, MO"/>
  </r>
  <r>
    <x v="70"/>
    <s v="$101K-$165K "/>
    <n v="101000"/>
    <s v="$165K"/>
    <n v="165000"/>
    <s v="Glassdoor est."/>
    <n v="3.5"/>
    <x v="98"/>
    <s v="Chantilly"/>
    <x v="1"/>
    <s v="Westminster, CO"/>
    <s v="5001 to 10000 "/>
    <n v="-1"/>
    <x v="1"/>
    <x v="16"/>
    <x v="10"/>
    <s v="$2 - $5 billion "/>
    <n v="-1"/>
    <s v="Maxar is seeking a seasoned Geospatial Data Specialist to join our team in Chantilly VA. This position will require an individual that not only can explore the Art of the Possible in Geospatial Technology but can also identify various technology and datas"/>
    <s v="Maxar Technologies_x000a_3.5"/>
    <s v="Chantilly, VA"/>
  </r>
  <r>
    <x v="20"/>
    <s v="$101K-$165K "/>
    <n v="101000"/>
    <s v="$165K"/>
    <n v="165000"/>
    <s v="Glassdoor est."/>
    <n v="2.7"/>
    <x v="134"/>
    <s v="Washington"/>
    <x v="7"/>
    <s v="Washington, DC"/>
    <s v="501 to 1000 "/>
    <n v="1997"/>
    <x v="0"/>
    <x v="28"/>
    <x v="14"/>
    <s v="$25 - $50 million "/>
    <n v="-1"/>
    <s v="We are currently seeking an experienced, dynamic and collaborative professional to serve as a Data Analyst within our High Cost Program. Reporting to the Senior Manager of Program Management you will:_x000a_performs data reporting and analytics, including requi"/>
    <s v="USAC_x000a_2.7"/>
    <s v="Washington, DC"/>
  </r>
  <r>
    <x v="71"/>
    <s v="$101K-$165K "/>
    <n v="101000"/>
    <s v="$165K"/>
    <n v="165000"/>
    <s v="Glassdoor est."/>
    <n v="3.4"/>
    <x v="135"/>
    <s v="Vicksburg"/>
    <x v="32"/>
    <s v="Fairfax, VA"/>
    <s v="10000+ "/>
    <n v="1996"/>
    <x v="5"/>
    <x v="9"/>
    <x v="3"/>
    <s v="$10+ billion "/>
    <s v="SAIC, Leidos, Northrop Grumman"/>
    <s v="Type of Requisition:_x000a__x000a_Regular_x000a__x000a_Clearance Level Must Currently Possess:_x000a__x000a_Secret_x000a__x000a_Clearance Level Must Be Able to Obtain:_x000a__x000a_Suitability:_x000a__x000a_No Suitability Required_x000a__x000a_Public Trust/Other Required:_x000a__x000a_None_x000a__x000a_Job Family:_x000a__x000a_Scientists_x000a__x000a_Job Description:_x000a__x000a_At GDIT, people "/>
    <s v="General Dynamics Information Technology_x000a_3.4"/>
    <s v="Vicksburg, MS"/>
  </r>
  <r>
    <x v="1"/>
    <s v="$101K-$165K "/>
    <n v="101000"/>
    <s v="$165K"/>
    <n v="165000"/>
    <s v="Glassdoor est."/>
    <n v="4.4000000000000004"/>
    <x v="136"/>
    <s v="Chandler"/>
    <x v="12"/>
    <s v="Chandler, AZ"/>
    <s v="201 to 500 "/>
    <n v="2015"/>
    <x v="3"/>
    <x v="31"/>
    <x v="15"/>
    <s v="na"/>
    <n v="-1"/>
    <s v="Job Description_x000a_We are looking to expand our Data Science team and looking for individuals with a passion for Data! You will collect, clean and interpret data to meet the company's overall purpose of changing how we buy and sell homes!_x000a__x000a_Position Summary_x000a__x000a_"/>
    <s v="Offerpad_x000a_4.4"/>
    <s v="Chandler, AZ"/>
  </r>
  <r>
    <x v="72"/>
    <s v="$101K-$165K "/>
    <n v="101000"/>
    <s v="$165K"/>
    <n v="165000"/>
    <s v="Glassdoor est."/>
    <n v="4"/>
    <x v="67"/>
    <s v="San Francisco"/>
    <x v="3"/>
    <s v="San Rafael, CA"/>
    <s v="5001 to 10000 "/>
    <n v="1982"/>
    <x v="1"/>
    <x v="5"/>
    <x v="3"/>
    <s v="$2 - $5 billion "/>
    <n v="-1"/>
    <s v="Job Requisition ID #_x000a_20WD38079_x000a_Job Title_x000a_Senior Data Analyst_x000a_Job Description_x000a__x000a_Senior Data Analyst_x000a_Location: San Francisco, CA- United States_x000a_Job ID: 20WD38079_x000a__x000a_Position Overview_x000a_Autodesk is seeking an experienced data analyst to join the Data Science team"/>
    <s v="Autodesk_x000a_4.0"/>
    <s v="San Francisco, CA"/>
  </r>
  <r>
    <x v="72"/>
    <s v="$101K-$165K "/>
    <n v="101000"/>
    <s v="$165K"/>
    <n v="165000"/>
    <s v="Glassdoor est."/>
    <n v="4.2"/>
    <x v="67"/>
    <s v="San Francisco"/>
    <x v="3"/>
    <s v="Herndon, VA"/>
    <s v="5001 to 10000 "/>
    <n v="1968"/>
    <x v="1"/>
    <x v="1"/>
    <x v="1"/>
    <s v="$1 - $2 billion "/>
    <n v="-1"/>
    <s v="Secure our Nation, Ignite your Future_x000a__x000a_Job Summary_x000a__x000a_Each day U.S. Customs and Border Protection (CBP) oversees the massive flow of people, capital, and products that enter and depart the United States via air, land, sea, and cyberspace. The volume and com"/>
    <s v="Autodesk_x000a_4.0"/>
    <s v="San Francisco, CA"/>
  </r>
  <r>
    <x v="16"/>
    <s v="$101K-$165K "/>
    <n v="101000"/>
    <s v="$165K"/>
    <n v="165000"/>
    <s v="Glassdoor est."/>
    <n v="3.5"/>
    <x v="137"/>
    <s v="Birmingham"/>
    <x v="33"/>
    <s v="Aurora, Canada"/>
    <s v="10000+ "/>
    <n v="1957"/>
    <x v="1"/>
    <x v="18"/>
    <x v="11"/>
    <s v="$10+ billion "/>
    <s v="Bosch, Lear Corporation, Faurecia"/>
    <s v="Job Number: 10202_x000a_Group: Cosma International_x000a_Division: Kamtek Casting_x000a_Job Type: Permanent/Regular_x000a_Location: Birmingham_x000a__x000a_Group Description_x000a__x000a_Cosma provides a comprehensive range of body, chassis and engineering solutions to global customers. Through our rob"/>
    <s v="Magna International Inc._x000a_3.5"/>
    <s v="Birmingham, AL"/>
  </r>
  <r>
    <x v="73"/>
    <s v="$101K-$165K "/>
    <n v="101000"/>
    <s v="$165K"/>
    <n v="165000"/>
    <s v="Glassdoor est."/>
    <n v="2.2999999999999998"/>
    <x v="138"/>
    <s v="Blue Bell"/>
    <x v="11"/>
    <s v="Blue Bell, PA"/>
    <s v="1001 to 5000 "/>
    <n v="2003"/>
    <x v="6"/>
    <x v="6"/>
    <x v="4"/>
    <s v="$100 - $500 million "/>
    <s v="Covance, ICON"/>
    <s v="Position location: Lake Mary, FLorBlue Bell, PA_x000a__x000a_Position Summary_x000a_The Senior Data Analyst drives pharma client analytics solutions for United BioSource Corporation (UBC), supporting many of the worldâ€™s largest pharmaceutical companies to improve patient"/>
    <s v="United BioSource_x000a_2.3"/>
    <s v="Blue Bell, PA"/>
  </r>
  <r>
    <x v="1"/>
    <s v="$101K-$165K "/>
    <n v="101000"/>
    <s v="$165K"/>
    <n v="165000"/>
    <s v="Glassdoor est."/>
    <n v="3.4"/>
    <x v="139"/>
    <s v="Chicago"/>
    <x v="4"/>
    <s v="Troy, MI"/>
    <s v="5001 to 10000 "/>
    <n v="1946"/>
    <x v="1"/>
    <x v="20"/>
    <x v="1"/>
    <s v="$5 - $10 billion "/>
    <s v="Adecco, ManpowerGroup, Allegis Corporation"/>
    <s v="Kelly Services is seeking a Data Scientist for a leading hospital and health care company in Chicago, IL._x000a__x000a_Job Title: Data Scientist_x000a__x000a_Location: Chicago, IL_x000a__x000a_Type: Contract (W2)_x000a_Length: 6 months (Possibility of Extension)_x000a__x000a_Pay Rate: $45/HR_x000a__x000a_Job Purpose: Th"/>
    <s v="Kelly_x000a_3.4"/>
    <s v="Chicago, IL"/>
  </r>
  <r>
    <x v="74"/>
    <s v="$101K-$165K "/>
    <n v="101000"/>
    <s v="$165K"/>
    <n v="165000"/>
    <s v="Glassdoor est."/>
    <n v="3.3"/>
    <x v="64"/>
    <s v="Redwood City"/>
    <x v="3"/>
    <s v="Chicago, IL"/>
    <s v="501 to 1000 "/>
    <n v="2015"/>
    <x v="3"/>
    <x v="6"/>
    <x v="4"/>
    <s v="na"/>
    <n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Redwood City, CA"/>
  </r>
  <r>
    <x v="1"/>
    <s v="$101K-$165K "/>
    <n v="101000"/>
    <s v="$165K"/>
    <n v="165000"/>
    <s v="Glassdoor est."/>
    <n v="4.7"/>
    <x v="140"/>
    <s v="Redwood City"/>
    <x v="3"/>
    <s v="Redwood City, CA"/>
    <s v="201 to 500 "/>
    <n v="2009"/>
    <x v="3"/>
    <x v="8"/>
    <x v="3"/>
    <s v="$100 - $500 million "/>
    <s v="GE Digital, Palantir Technologies, Uptake"/>
    <s v="C3.ai is a leading enterprise AI software provider for accelerating digital transformation. The comprehensive and proven C3 AI Suite uses a model-driven abstraction layer to enable organizations to develop, deploy, and operate enterprise scale AI applicat"/>
    <s v="C3.ai_x000a_4.7"/>
    <s v="Redwood City, CA"/>
  </r>
  <r>
    <x v="75"/>
    <s v="$101K-$165K "/>
    <n v="101000"/>
    <s v="$165K"/>
    <n v="165000"/>
    <s v="Glassdoor est."/>
    <n v="3.9"/>
    <x v="141"/>
    <s v="New York"/>
    <x v="0"/>
    <s v="New York, NY"/>
    <s v="201 to 500 "/>
    <n v="2014"/>
    <x v="3"/>
    <x v="8"/>
    <x v="3"/>
    <s v="na"/>
    <n v="-1"/>
    <s v="Company Description: Quartet is a pioneering healthcare technology company striving to improve the lives of people with mental health conditions. We connect people to a personalized care team to get them the right care at the right time. Our collaborative"/>
    <s v="Quartet Health_x000a_3.9"/>
    <s v="New York, NY"/>
  </r>
  <r>
    <x v="20"/>
    <s v="$101K-$165K "/>
    <n v="101000"/>
    <s v="$165K"/>
    <n v="165000"/>
    <s v="Glassdoor est."/>
    <n v="3.3"/>
    <x v="142"/>
    <s v="San Diego"/>
    <x v="3"/>
    <s v="San Diego, CA"/>
    <s v="1001 to 5000 "/>
    <n v="1953"/>
    <x v="5"/>
    <x v="25"/>
    <x v="9"/>
    <s v="$1 - $2 billion "/>
    <s v="PRA Group"/>
    <s v="As we navigate through these unprecedented times, MCMs focus continues to be our commitment to our Consumers and Employees. Over the past couple of weeks our teams have worked diligently to ensure wherever possible our employees were able to move to 100% "/>
    <s v="Midland Credit Management_x000a_3.3"/>
    <s v="San Diego, CA"/>
  </r>
  <r>
    <x v="76"/>
    <s v="$101K-$165K "/>
    <n v="101000"/>
    <s v="$165K"/>
    <n v="165000"/>
    <s v="Glassdoor est."/>
    <n v="3.3"/>
    <x v="64"/>
    <s v="Chicago"/>
    <x v="4"/>
    <s v="Chicago, IL"/>
    <s v="501 to 1000 "/>
    <n v="2015"/>
    <x v="3"/>
    <x v="6"/>
    <x v="4"/>
    <s v="na"/>
    <n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Chicago, IL"/>
  </r>
  <r>
    <x v="16"/>
    <s v="$101K-$165K "/>
    <n v="101000"/>
    <s v="$165K"/>
    <n v="165000"/>
    <s v="Glassdoor est."/>
    <n v="4.4000000000000004"/>
    <x v="143"/>
    <s v="Cincinnati"/>
    <x v="22"/>
    <s v="Greenville, SC"/>
    <s v="201 to 500 "/>
    <n v="1998"/>
    <x v="3"/>
    <x v="32"/>
    <x v="9"/>
    <s v="$50 - $100 million "/>
    <n v="-1"/>
    <s v="Building Bridges, Moving Ahead_x000a_Work hard. Play hard. Breathe Easy. Thatâ€™s a nutshell description of the professionals who thrive at Resurgent. Regardless of their position, our people are ambitious and entrepreneurial, attracted to the fresh point-of-vi"/>
    <s v="Resurgent Capital Services_x000a_4.4"/>
    <s v="Cincinnati, OH"/>
  </r>
  <r>
    <x v="4"/>
    <s v="$56K-$97K "/>
    <n v="56000"/>
    <s v="$97K"/>
    <n v="97000"/>
    <s v="Glassdoor est."/>
    <n v="3.7"/>
    <x v="12"/>
    <s v="Richland"/>
    <x v="6"/>
    <s v="Richland, WA"/>
    <s v="1001 to 5000 "/>
    <n v="1965"/>
    <x v="4"/>
    <x v="10"/>
    <x v="6"/>
    <s v="$500 million - $1 billion "/>
    <s v="Oak Ridge National Laboratory, National Renewable Energy Lab, Los Alamos National Laboratory"/>
    <s v="*Organization and Job ID**_x000a_Job ID: 310918_x000a__x000a_Directorate: National Security Directorate_x000a__x000a_Division: Computing &amp; Analytics_x000a__x000a_Group: Applied Statistics &amp; Computational Modeling_x000a_*Job Description**_x000a_This position is for a Scientist in Data Science and Applied or M"/>
    <s v="PNNL_x000a_3.7"/>
    <s v="Richland, WA"/>
  </r>
  <r>
    <x v="1"/>
    <s v="$56K-$97K "/>
    <n v="56000"/>
    <s v="$97K"/>
    <n v="97000"/>
    <s v="Glassdoor est."/>
    <n v="3.5"/>
    <x v="17"/>
    <s v="Memphis"/>
    <x v="9"/>
    <s v="Memphis, TN"/>
    <s v="1001 to 5000 "/>
    <n v="1945"/>
    <x v="3"/>
    <x v="11"/>
    <x v="2"/>
    <s v="$500 million - $1 billion "/>
    <n v="-1"/>
    <s v="Job Success Profile_x000a__x000a_Data Scientist_x000a__x000a_Buckman is a privately held, global specialty chemical company with headquarters in Memphis, TN, USA, committed to safeguarding the environment, maintaining safety in the workplace, and promoting sustainable developmen"/>
    <s v="Buckman_x000a_3.5"/>
    <s v="Memphis, TN"/>
  </r>
  <r>
    <x v="21"/>
    <s v="$56K-$97K "/>
    <n v="56000"/>
    <s v="$97K"/>
    <n v="97000"/>
    <s v="Glassdoor est."/>
    <n v="3.6"/>
    <x v="17"/>
    <s v="Memphis"/>
    <x v="9"/>
    <s v="Arlington, VA"/>
    <s v="501 to 1000 "/>
    <n v="1967"/>
    <x v="0"/>
    <x v="12"/>
    <x v="7"/>
    <s v="$50 - $100 million "/>
    <n v="-1"/>
    <s v="Returning Candidate? Log back in to the Career Portal and click on 'Job Browsing/History' and find the job you're looking for._x000a__x000a_2020-038-INT: Machine Learning Engineer_x000a__x000a_Directorate Intelligence &amp; Defense Solutions_x000a_Location Beavercreek, OH_x000a_Riverside Resear"/>
    <s v="Buckman_x000a_3.5"/>
    <s v="Memphis, TN"/>
  </r>
  <r>
    <x v="77"/>
    <s v="$56K-$97K "/>
    <n v="56000"/>
    <s v="$97K"/>
    <n v="97000"/>
    <s v="Glassdoor est."/>
    <n v="3.8"/>
    <x v="119"/>
    <s v="Bethesda"/>
    <x v="24"/>
    <s v="Bethesda, MD"/>
    <s v="501 to 1000 "/>
    <n v="2013"/>
    <x v="5"/>
    <x v="6"/>
    <x v="4"/>
    <s v="$100 - $500 million "/>
    <s v="IQVIA, ICON"/>
    <s v="*This position can be in either of our Evidera offices (Seattle, Bethesda, Waltham, London) or can be based remotely_x000a_Position Summary_x000a_The Research Scientist is the independent PI of projects responsible for overseeing all aspects of project delivery; dele"/>
    <s v="Evidera_x000a_3.8"/>
    <s v="Bethesda, MD"/>
  </r>
  <r>
    <x v="78"/>
    <s v="$56K-$97K "/>
    <n v="56000"/>
    <s v="$97K"/>
    <n v="97000"/>
    <s v="Glassdoor est."/>
    <n v="4.7"/>
    <x v="144"/>
    <s v="Harrisburg"/>
    <x v="11"/>
    <s v="Harrisburg, PA"/>
    <s v="201 to 500 "/>
    <n v="1997"/>
    <x v="3"/>
    <x v="4"/>
    <x v="1"/>
    <s v="$25 - $50 million "/>
    <n v="-1"/>
    <s v="April 2020 Update from WebFX: We're still actively hiring and conducting interviews via video conferencing_x000a__x000a_Hi there! We're WebFX, a full-service digital marketing agency based in the US. We've been named the Best Place To Work in Pennsylvania 5 times in "/>
    <s v="webfx.com_x000a_4.7"/>
    <s v="Harrisburg, PA"/>
  </r>
  <r>
    <x v="79"/>
    <s v="$56K-$97K "/>
    <n v="56000"/>
    <s v="$97K"/>
    <n v="97000"/>
    <s v="Glassdoor est."/>
    <n v="3.5"/>
    <x v="145"/>
    <s v="New York"/>
    <x v="0"/>
    <s v="Hamilton, Bermuda"/>
    <s v="1001 to 5000 "/>
    <n v="1948"/>
    <x v="1"/>
    <x v="0"/>
    <x v="0"/>
    <s v="$1 - $2 billion "/>
    <n v="-1"/>
    <s v="Data Scientist_x000a__x000a_Before the dawn of everything internet, insurance was intimate and personal. You walked down the street to chat with your broker, and the risk to your business, your livelihood, was covered with a handshake. Today things are different. The"/>
    <s v="Argo Group US_x000a_3.5"/>
    <s v="New York, NY"/>
  </r>
  <r>
    <x v="1"/>
    <s v="$56K-$97K "/>
    <n v="56000"/>
    <s v="$97K"/>
    <n v="97000"/>
    <s v="Glassdoor est."/>
    <n v="3.3"/>
    <x v="146"/>
    <s v="Oak Ridge"/>
    <x v="9"/>
    <s v="Lynchburg, VA"/>
    <s v="5001 to 10000 "/>
    <n v="1850"/>
    <x v="1"/>
    <x v="16"/>
    <x v="10"/>
    <s v="$500 million - $1 billion "/>
    <n v="-1"/>
    <s v="Headquartered in Lynchburg, Va., BWX Technologies, Inc. (NYSE:BWXT) is a leading supplier of nuclear components and fuel to the U.S. government; provides technical and management services to support the U.S. government in the operation of complex faciliti"/>
    <s v="BWX Technologies_x000a_3.3"/>
    <s v="Oak Ridge, TN"/>
  </r>
  <r>
    <x v="72"/>
    <s v="$56K-$97K "/>
    <n v="56000"/>
    <s v="$97K"/>
    <n v="97000"/>
    <s v="Glassdoor est."/>
    <n v="3.9"/>
    <x v="147"/>
    <s v="San Francisco"/>
    <x v="3"/>
    <s v="San Francisco, CA"/>
    <s v="51 to 200 "/>
    <n v="2008"/>
    <x v="1"/>
    <x v="13"/>
    <x v="3"/>
    <s v="na"/>
    <n v="-1"/>
    <s v="About us_x000a__x000a__x000a_Life360 brings families closer with smart tools designed to protect and connect the people who matter most._x000a__x000a_Known for first-to-market solutions for modern family challenges, Life360 recently reached #1 in Apple's US App Store's list of free so"/>
    <s v="Life360_x000a_3.9"/>
    <s v="San Francisco, CA"/>
  </r>
  <r>
    <x v="52"/>
    <s v="$56K-$97K "/>
    <n v="56000"/>
    <s v="$97K"/>
    <n v="97000"/>
    <s v="Glassdoor est."/>
    <n v="3.7"/>
    <x v="148"/>
    <s v="Boston"/>
    <x v="2"/>
    <s v="Springfield, MA"/>
    <s v="5001 to 10000 "/>
    <n v="1851"/>
    <x v="3"/>
    <x v="0"/>
    <x v="0"/>
    <s v="$10+ billion "/>
    <n v="-1"/>
    <s v="Job Description_x000a__x000a_Since 1851, MassMutuals commitment has always been to help people protect their families, support their communities, and help one another. This is why we want to inspire people to Live Mutual. Were people helping people._x000a__x000a_A career with us"/>
    <s v="MassMutual_x000a_3.7"/>
    <s v="Boston, MA"/>
  </r>
  <r>
    <x v="80"/>
    <s v="$56K-$97K "/>
    <n v="56000"/>
    <s v="$97K"/>
    <n v="97000"/>
    <s v="Glassdoor est."/>
    <n v="3.9"/>
    <x v="149"/>
    <s v="San Carlos"/>
    <x v="3"/>
    <s v="San Carlos, CA"/>
    <s v="501 to 1000 "/>
    <n v="2004"/>
    <x v="1"/>
    <x v="6"/>
    <x v="4"/>
    <s v="$100 - $500 million "/>
    <s v="Genomic Health, 23andMe, Illumina"/>
    <s v="POSITION SUMMARY:_x000a_Production Engineer - Statistics performs basic data analysis to manage daily operations for the product and its algorithms._x000a_PRIMARY RESPONSIBILITIES:_x000a_Manage daily operations for the product algorithms._x000a_Track issues, coordinate new featu"/>
    <s v="Natera_x000a_3.9"/>
    <s v="San Carlos, CA"/>
  </r>
  <r>
    <x v="81"/>
    <s v="$56K-$97K "/>
    <n v="56000"/>
    <s v="$97K"/>
    <n v="97000"/>
    <s v="Glassdoor est."/>
    <n v="4"/>
    <x v="150"/>
    <s v="South San Francisco"/>
    <x v="3"/>
    <s v="South San Francisco, CA"/>
    <s v="10000+ "/>
    <n v="1976"/>
    <x v="5"/>
    <x v="6"/>
    <x v="4"/>
    <s v="$10+ billion "/>
    <n v="-1"/>
    <s v="The Position_x000a__x000a__x000a_Statistical Scientist-Personalized Healthcare, USMA_x000a__x000a_Job Description Summary_x000a__x000a_Biostatistics and Data Sciences (BDS) is a cross-functional group in the Evidence Generation Medical Unit in US Medical Affairs (USMA), comprising Biostatistician"/>
    <s v="Genentech_x000a_4.0"/>
    <s v="South San Francisco, CA"/>
  </r>
  <r>
    <x v="82"/>
    <s v="$56K-$97K "/>
    <n v="56000"/>
    <s v="$97K"/>
    <n v="97000"/>
    <s v="Glassdoor est."/>
    <n v="4.2"/>
    <x v="151"/>
    <s v="Herndon"/>
    <x v="1"/>
    <s v="Herndon, VA"/>
    <s v="201 to 500 "/>
    <n v="2010"/>
    <x v="3"/>
    <x v="9"/>
    <x v="3"/>
    <s v="$50 - $100 million "/>
    <s v="Bromium, FireEye, Authentic8"/>
    <s v="The Machine Intelligence Research and Applications (MIRA) group at Ntrepid is composed of a mix of junior and senior, scientists and technologists, with the goal of attending to both: the subtlety of fundamental questions, as well as those of implementati"/>
    <s v="Ntrepid_x000a_4.2"/>
    <s v="Herndon, VA"/>
  </r>
  <r>
    <x v="83"/>
    <s v="$56K-$97K "/>
    <n v="56000"/>
    <s v="$97K"/>
    <n v="97000"/>
    <s v="Glassdoor est."/>
    <n v="3.6"/>
    <x v="152"/>
    <s v="Waltham"/>
    <x v="2"/>
    <s v="Waltham, MA"/>
    <n v="-1"/>
    <n v="1995"/>
    <x v="5"/>
    <x v="4"/>
    <x v="1"/>
    <s v="na"/>
    <s v="Drip, iContact, Mailchimp"/>
    <s v="Are you a highly experienced Data Scientist with exceptional machine learning skills and experience supporting critical initiatives focused on improving various customer and financial metrics?_x000a__x000a_Do you thrive in an environment where you not only dive deep "/>
    <s v="Constant Contact_x000a_3.6"/>
    <s v="Waltham, MA"/>
  </r>
  <r>
    <x v="84"/>
    <s v="$56K-$97K "/>
    <n v="56000"/>
    <s v="$97K"/>
    <n v="97000"/>
    <s v="Glassdoor est."/>
    <n v="4.7"/>
    <x v="153"/>
    <s v="San Francisco"/>
    <x v="3"/>
    <s v="San Jose, CA"/>
    <s v="501 to 1000 "/>
    <n v="1999"/>
    <x v="5"/>
    <x v="5"/>
    <x v="3"/>
    <s v="na"/>
    <n v="-1"/>
    <s v="Today, nearly every business in the world has to do bookkeeping and accounting in order to file taxes, understand financial health, and most importantly, make strategic business decisions. The process is universally manual, tedious, and error prone. At th"/>
    <s v="Sage Intacct_x000a_4.7"/>
    <s v="San Francisco, CA"/>
  </r>
  <r>
    <x v="16"/>
    <s v="$56K-$97K "/>
    <n v="56000"/>
    <s v="$97K"/>
    <n v="97000"/>
    <s v="Glassdoor est."/>
    <n v="4.0999999999999996"/>
    <x v="154"/>
    <s v="Santa Clara"/>
    <x v="3"/>
    <s v="Mountain View, CA"/>
    <s v="51 to 200 "/>
    <n v="2011"/>
    <x v="3"/>
    <x v="9"/>
    <x v="3"/>
    <s v="na"/>
    <n v="-1"/>
    <s v="About Shape Security_x000a__x000a_We are security and web experts, pioneers, evangelists, and elite researchers. We believe in the power of the Internet to be a positive force; our mission is to protect every website and mobile app from cybercriminals. Shapeâ€™s foun"/>
    <s v="Shape Security_x000a_4.1"/>
    <s v="Santa Clara, CA"/>
  </r>
  <r>
    <x v="36"/>
    <s v="$56K-$97K "/>
    <n v="56000"/>
    <s v="$97K"/>
    <n v="97000"/>
    <s v="Glassdoor est."/>
    <n v="4"/>
    <x v="74"/>
    <s v="Gaithersburg"/>
    <x v="24"/>
    <s v="Cambridge, United Kingdom"/>
    <s v="10000+ "/>
    <n v="1913"/>
    <x v="1"/>
    <x v="6"/>
    <x v="4"/>
    <s v="$10+ billion "/>
    <s v="Roche, GlaxoSmithKline, Novartis"/>
    <s v="At AstraZeneca we are constantly pushing the boundaries of science to deliver life-changing medicines to patients, with a passion for discovery and a pipeline to show for it. Were pioneering innovative research and exploring novel pathways across key ther"/>
    <s v="AstraZeneca_x000a_4.0"/>
    <s v="Gaithersburg, MD"/>
  </r>
  <r>
    <x v="1"/>
    <s v="$56K-$97K "/>
    <n v="56000"/>
    <s v="$97K"/>
    <n v="97000"/>
    <s v="Glassdoor est."/>
    <n v="5"/>
    <x v="155"/>
    <s v="San Francisco"/>
    <x v="3"/>
    <s v="Jersey City, NJ"/>
    <n v="-1"/>
    <n v="-1"/>
    <x v="1"/>
    <x v="18"/>
    <x v="11"/>
    <s v="na"/>
    <n v="-1"/>
    <s v="Job Description_x000a_Client JD below:_x000a__x000a_We need a technical contractor to assist on building out data cleaning and manipulation tools for our machine learning system. The contractor will sit along side our data scientists to productionize and optimize the code "/>
    <s v="SkillSoniq_x000a_5.0"/>
    <s v="San Francisco, CA"/>
  </r>
  <r>
    <x v="85"/>
    <s v="$56K-$97K "/>
    <n v="56000"/>
    <s v="$97K"/>
    <n v="97000"/>
    <s v="Glassdoor est."/>
    <n v="4"/>
    <x v="74"/>
    <s v="New York"/>
    <x v="0"/>
    <s v="Cambridge, United Kingdom"/>
    <s v="10000+ "/>
    <n v="1913"/>
    <x v="1"/>
    <x v="6"/>
    <x v="4"/>
    <s v="$10+ billion "/>
    <s v="Roche, GlaxoSmithKline, Novartis"/>
    <s v="At AstraZeneca,we work together to deliver innovative medicines to patients across global boundaries. We make an impact and findsolutionsto challenges. We do this with integrity, even in the most difficult situations,because we are committed to doing the "/>
    <s v="AstraZeneca_x000a_4.0"/>
    <s v="New York, NY"/>
  </r>
  <r>
    <x v="1"/>
    <s v="$56K-$97K "/>
    <n v="56000"/>
    <s v="$97K"/>
    <n v="97000"/>
    <s v="Glassdoor est."/>
    <n v="4.3"/>
    <x v="156"/>
    <s v="San Carlos"/>
    <x v="3"/>
    <s v="Santa Cruz, CA"/>
    <s v="51 to 200 "/>
    <n v="-1"/>
    <x v="3"/>
    <x v="18"/>
    <x v="11"/>
    <s v="na"/>
    <n v="-1"/>
    <s v="About Joby_x000a_Located in Northern California, the Joby Aviation team has been steadily working toward our goal of providing safe, affordable, fully electric air transportation that is accessible to everyone. Imagine an air taxi that takes off vertically, the"/>
    <s v="Joby Aviation_x000a_4.3"/>
    <s v="San Carlos, CA"/>
  </r>
  <r>
    <x v="86"/>
    <s v="$56K-$97K "/>
    <n v="56000"/>
    <s v="$97K"/>
    <n v="97000"/>
    <s v="Glassdoor est."/>
    <n v="3.8"/>
    <x v="157"/>
    <s v="Fort Worth"/>
    <x v="10"/>
    <s v="Fort Worth, TX"/>
    <s v="5001 to 10000 "/>
    <n v="1918"/>
    <x v="0"/>
    <x v="14"/>
    <x v="8"/>
    <s v="$100 - $500 million "/>
    <s v="Children's Health, Texas Health Resources, Baylor Scott &amp; White Health"/>
    <s v="Title: Health Plan Data Analyst, Sr_x000a__x000a_Cook Children's Health Plan_x000a__x000a_We are a local, non-profit managed care company that cares about the community we serve. Our health plan offers coverage through the Texas CHIP, STAR, and STAR Kids Medicaid programs to mor"/>
    <s v="Cook Children's Health Care System_x000a_3.8"/>
    <s v="Fort Worth, TX"/>
  </r>
  <r>
    <x v="87"/>
    <s v="$56K-$97K "/>
    <n v="56000"/>
    <s v="$97K"/>
    <n v="97000"/>
    <s v="Glassdoor est."/>
    <n v="3.8"/>
    <x v="158"/>
    <s v="Smithfield"/>
    <x v="34"/>
    <s v="Cambridge, MA"/>
    <s v="201 to 500 "/>
    <n v="2013"/>
    <x v="1"/>
    <x v="6"/>
    <x v="4"/>
    <s v="$100 - $500 million "/>
    <n v="-1"/>
    <s v="Rubius Therapeutics is a clinical-stage biopharmaceutical company developing a new class of medicines called Red Cell Therapeuticsâ„¢. Our proprietary RED PLATFORMÂ® was designed to genetically engineer and culture Red Cell Therapeuticsâ„¢ that are select"/>
    <s v="Rubius Therapeutics_x000a_3.8"/>
    <s v="Smithfield, RI"/>
  </r>
  <r>
    <x v="88"/>
    <s v="$56K-$97K "/>
    <n v="56000"/>
    <s v="$97K"/>
    <n v="97000"/>
    <s v="Glassdoor est."/>
    <n v="4.5999999999999996"/>
    <x v="159"/>
    <s v="Cedar Rapids"/>
    <x v="35"/>
    <s v="Cedar Rapids, IA"/>
    <s v="501 to 1000 "/>
    <n v="1992"/>
    <x v="3"/>
    <x v="29"/>
    <x v="9"/>
    <s v="$100 - $500 million "/>
    <n v="-1"/>
    <s v="Analytics - Business Assurance Data Analyst (Cedar Rapids, IA)_x000a__x000a_Position Summary_x000a_GreatAmerica is a national commercial equipment finance company dedicated to helping manufacturers, vendors and dealers be more successful and keep their customers for a life"/>
    <s v="GreatAmerica Financial Services_x000a_4.6"/>
    <s v="Cedar Rapids, IA"/>
  </r>
  <r>
    <x v="7"/>
    <s v="$79K-$106K "/>
    <n v="79000"/>
    <s v="$106K"/>
    <n v="106000"/>
    <s v="Glassdoor est."/>
    <n v="4.0999999999999996"/>
    <x v="16"/>
    <s v="Remote"/>
    <x v="8"/>
    <s v="Washington, DC"/>
    <s v="51 to 200 "/>
    <n v="2015"/>
    <x v="3"/>
    <x v="13"/>
    <x v="3"/>
    <s v="na"/>
    <n v="-1"/>
    <s v="We are an ambitious, well-funded startup with plans to change a $1 trillion-dollar global industry. This is no ordinary startup. We have a proven management team that has done it before, done it before together, and done it before in the travel industry. "/>
    <s v="Upside Business Travel_x000a_4.1"/>
    <s v="Remote"/>
  </r>
  <r>
    <x v="1"/>
    <s v="$79K-$106K "/>
    <n v="79000"/>
    <s v="$106K"/>
    <n v="106000"/>
    <s v="Glassdoor est."/>
    <n v="3.4"/>
    <x v="24"/>
    <s v="Chicago"/>
    <x v="4"/>
    <s v="Chicago, IL"/>
    <s v="51 to 200 "/>
    <n v="1992"/>
    <x v="3"/>
    <x v="4"/>
    <x v="1"/>
    <s v="$10 - $25 million "/>
    <n v="-1"/>
    <s v="Whatâ€™s significantly better than working on a typical data science team? How about working on a data science team in which youâ€™re directly making an impact in the revolutionary field of artificial intelligence even as an entry level team member? (well"/>
    <s v="Spectrum Communications and Consulting_x000a_3.4"/>
    <s v="Chicago, IL"/>
  </r>
  <r>
    <x v="1"/>
    <s v="$79K-$106K "/>
    <n v="79000"/>
    <s v="$106K"/>
    <n v="106000"/>
    <s v="Glassdoor est."/>
    <n v="4.0999999999999996"/>
    <x v="160"/>
    <s v="McLean"/>
    <x v="1"/>
    <s v="McLean, VA"/>
    <s v="51 to 200 "/>
    <n v="2008"/>
    <x v="3"/>
    <x v="2"/>
    <x v="1"/>
    <s v="$10 - $25 million "/>
    <n v="-1"/>
    <s v="Company information_x000a__x000a_Coverent is a specialized consulting services firm focused on developing innovative solutions to the most challenging problems facing our nation. We are growing quickly, but focused on maintaining our commitment to fantastic results a"/>
    <s v="Coverent_x000a_4.1"/>
    <s v="McLean, VA"/>
  </r>
  <r>
    <x v="21"/>
    <s v="$79K-$106K "/>
    <n v="79000"/>
    <s v="$106K"/>
    <n v="106000"/>
    <s v="Glassdoor est."/>
    <n v="3.7"/>
    <x v="161"/>
    <s v="Fort Belvoir"/>
    <x v="1"/>
    <s v="Lorton, VA"/>
    <s v="501 to 1000 "/>
    <n v="1954"/>
    <x v="1"/>
    <x v="16"/>
    <x v="10"/>
    <s v="$100 - $500 million "/>
    <s v="Harris, Fibertek"/>
    <s v="Who Are We?_x000a__x000a_QinetiQ Inc. is an innovative C5ISR Systems and Technology leader. Our company is built on a foundation of advanced technology, systems engineering, rapid prototyping, and improved operational sensing. We work with the latest technological de"/>
    <s v="Mteq_x000a_3.7"/>
    <s v="Fort Belvoir, VA"/>
  </r>
  <r>
    <x v="16"/>
    <s v="$79K-$106K "/>
    <n v="79000"/>
    <s v="$106K"/>
    <n v="106000"/>
    <s v="Glassdoor est."/>
    <n v="4.4000000000000004"/>
    <x v="162"/>
    <s v="San Francisco"/>
    <x v="3"/>
    <s v="San Francisco, CA"/>
    <s v="51 to 200 "/>
    <n v="2008"/>
    <x v="3"/>
    <x v="5"/>
    <x v="3"/>
    <s v="$50 - $100 million "/>
    <n v="-1"/>
    <s v="About Rocket Lawyer_x000a_We believe everyone deserves access to simple and affordable legal services._x000a__x000a_Founded in 2008, Rocket Lawyer is the largest and most widely used online legal service platform in the world. With offices in North America and Europe, Rock"/>
    <s v="Rocket Lawyer_x000a_4.4"/>
    <s v="San Francisco, CA"/>
  </r>
  <r>
    <x v="89"/>
    <s v="$79K-$106K "/>
    <n v="79000"/>
    <s v="$106K"/>
    <n v="106000"/>
    <s v="Glassdoor est."/>
    <n v="3.9"/>
    <x v="6"/>
    <s v="Cambridge"/>
    <x v="2"/>
    <s v="Basel, Switzerland"/>
    <s v="10000+ "/>
    <n v="1996"/>
    <x v="1"/>
    <x v="6"/>
    <x v="4"/>
    <s v="$10+ billion "/>
    <n v="-1"/>
    <s v="15-Apr-2020_x000a__x000a_Job ID_x000a_279187BR_x000a_{&quot;QuestionName&quot;:&quot;Job Description&quot;,&quot;AnswerValue&quot;:&quot;750 million. Thatâ€™s how many lives our products touch. And while weâ€™re proud of that fact, in this world of digital and technological transformation, we must also ask oursel"/>
    <s v="Novartis_x000a_3.9"/>
    <s v="Cambridge, MA"/>
  </r>
  <r>
    <x v="16"/>
    <s v="$79K-$106K "/>
    <n v="79000"/>
    <s v="$106K"/>
    <n v="106000"/>
    <s v="Glassdoor est."/>
    <n v="3.6"/>
    <x v="163"/>
    <s v="Linthicum Heights"/>
    <x v="24"/>
    <s v="Mc Lean, VA"/>
    <s v="1001 to 5000 "/>
    <n v="2001"/>
    <x v="3"/>
    <x v="1"/>
    <x v="1"/>
    <s v="$1 - $2 billion "/>
    <n v="-1"/>
    <s v="Responsibilities/Qualification_x000a__x000a_Enlighten, an Alion company is looking for a talented Data Engineer to support the acquisition of mission critical and mission support data sets. The preferred candidate will have a background in supporting cyber and/or net"/>
    <s v="Alion Science &amp; Technology_x000a_3.6"/>
    <s v="Linthicum Heights, MD"/>
  </r>
  <r>
    <x v="90"/>
    <s v="$79K-$106K "/>
    <n v="79000"/>
    <s v="$106K"/>
    <n v="106000"/>
    <s v="Glassdoor est."/>
    <n v="4.5"/>
    <x v="10"/>
    <s v="Herndon"/>
    <x v="1"/>
    <s v="Mc Lean, VA"/>
    <s v="501 to 1000 "/>
    <n v="2012"/>
    <x v="3"/>
    <x v="8"/>
    <x v="3"/>
    <s v="$100 - $500 million "/>
    <s v="Leidos, CACI International, Booz Allen Hamilton"/>
    <s v="Join our team dedicated to developing and executing innovative solutions in support of customer mission success._x000a__x000a_Job Description:_x000a__x000a_Novetta is seeking a skilled Data Science Instructor to support a fast paced, innovative project supporting our client in t"/>
    <s v="Novetta_x000a_4.5"/>
    <s v="Herndon, VA"/>
  </r>
  <r>
    <x v="91"/>
    <s v="$79K-$106K "/>
    <n v="79000"/>
    <s v="$106K"/>
    <n v="106000"/>
    <s v="Glassdoor est."/>
    <n v="3.7"/>
    <x v="164"/>
    <s v="Maple Plain"/>
    <x v="36"/>
    <s v="Maple Plain, MN"/>
    <s v="1001 to 5000 "/>
    <n v="1999"/>
    <x v="1"/>
    <x v="33"/>
    <x v="2"/>
    <s v="$100 - $500 million "/>
    <n v="-1"/>
    <s v="Position Overview:_x000a__x000a_The Senior Business Intelligence Analyst is responsible for turning data into knowledge, enabling business decisions._x000a__x000a_Specific Duties Include:_x000a_Partnering with the user community to create new business intelligence, reporting and data "/>
    <s v="Protolabs_x000a_3.7"/>
    <s v="Maple Plain, MN"/>
  </r>
  <r>
    <x v="92"/>
    <s v="$79K-$106K "/>
    <n v="79000"/>
    <s v="$106K"/>
    <n v="106000"/>
    <s v="Glassdoor est."/>
    <n v="2.9"/>
    <x v="165"/>
    <s v="Tulsa"/>
    <x v="37"/>
    <s v="Kent, WA"/>
    <s v="201 to 500 "/>
    <n v="1996"/>
    <x v="1"/>
    <x v="34"/>
    <x v="6"/>
    <s v="$50 - $100 million "/>
    <n v="-1"/>
    <s v="In-Line Inspection Data Analyst_x000a__x000a_Quest Integrity, a global leader in inspection and engineering services, is seeking an In-Line Inspection Data Analyst/Pipeline to process and analyze data, apply accepted engineering practices for fitness-for-purpose asse"/>
    <s v="Quest Integrity_x000a_2.9"/>
    <s v="Tulsa, OK"/>
  </r>
  <r>
    <x v="93"/>
    <s v="$79K-$106K "/>
    <n v="79000"/>
    <s v="$106K"/>
    <n v="106000"/>
    <s v="Glassdoor est."/>
    <n v="5"/>
    <x v="166"/>
    <s v="Annapolis Junction"/>
    <x v="24"/>
    <s v="Woodbine, MD"/>
    <s v="01 to 50"/>
    <n v="2011"/>
    <x v="3"/>
    <x v="9"/>
    <x v="3"/>
    <s v="$1 - $5 million "/>
    <n v="-1"/>
    <s v="US Citizenship Required and (TS/SCI with FSP or CI) Required_x000a__x000a_Job Description:_x000a_Excited about data? Take action with it._x000a__x000a_As a Phoenix Data Scientist, you'll be part of a team with access to tons of real mission and that takes action on it. You will not be"/>
    <s v="Phoenix Operations Group_x000a_5.0"/>
    <s v="Annapolis Junction, MD"/>
  </r>
  <r>
    <x v="1"/>
    <s v="$79K-$106K "/>
    <n v="79000"/>
    <s v="$106K"/>
    <n v="106000"/>
    <s v="Glassdoor est."/>
    <n v="3.4"/>
    <x v="167"/>
    <s v="Newton"/>
    <x v="2"/>
    <s v="Denver, CO"/>
    <s v="201 to 500 "/>
    <n v="1990"/>
    <x v="5"/>
    <x v="20"/>
    <x v="1"/>
    <s v="$100 - $500 million "/>
    <s v="Monster Worldwide, CareerBuilder, Craigslist"/>
    <s v="COMPANY OVERVIEW INFICON is a growing, global, leading provider of innovative technologies that enhances productivity and quality in sophisticated industrial processes. The products provided by INFICON are world-class instruments for gas analysis, measure"/>
    <s v="Dice.com_x000a_3.4"/>
    <s v="Newton, MA"/>
  </r>
  <r>
    <x v="25"/>
    <s v="$79K-$106K "/>
    <n v="79000"/>
    <s v="$106K"/>
    <n v="106000"/>
    <s v="Glassdoor est."/>
    <n v="3.5"/>
    <x v="98"/>
    <s v="Herndon"/>
    <x v="1"/>
    <s v="Westminster, CO"/>
    <s v="5001 to 10000 "/>
    <n v="-1"/>
    <x v="1"/>
    <x v="16"/>
    <x v="10"/>
    <s v="$2 - $5 billion "/>
    <n v="-1"/>
    <s v="Do you have a head for numbers? Like turning real-world problems into mathematical representations and checking to see if you did it right? If you like that, youll love developing algorithms with us! Our customers have some of the most interesting needs a"/>
    <s v="Maxar Technologies_x000a_3.5"/>
    <s v="Herndon, VA"/>
  </r>
  <r>
    <x v="94"/>
    <s v="$79K-$106K "/>
    <n v="79000"/>
    <s v="$106K"/>
    <n v="106000"/>
    <s v="Glassdoor est."/>
    <n v="5"/>
    <x v="166"/>
    <s v="Baltimore"/>
    <x v="24"/>
    <s v="Woodbine, MD"/>
    <s v="01 to 50"/>
    <n v="2011"/>
    <x v="3"/>
    <x v="9"/>
    <x v="3"/>
    <s v="$1 - $5 million "/>
    <n v="-1"/>
    <s v="US Citizenship Required and (TS or TS/SCI) Required_x000a__x000a_Job Description:_x000a__x000a_Are you ready for a position that really matters and is not just about corporate profits? As a Phoenix Data Scientist, you'll be part of a small team composed of both engineers and mis"/>
    <s v="Phoenix Operations Group_x000a_5.0"/>
    <s v="Baltimore, MD"/>
  </r>
  <r>
    <x v="95"/>
    <s v="$79K-$106K "/>
    <n v="79000"/>
    <s v="$106K"/>
    <n v="106000"/>
    <s v="Glassdoor est."/>
    <n v="4.8"/>
    <x v="44"/>
    <s v="Boston"/>
    <x v="2"/>
    <s v="Boston, MA"/>
    <s v="201 to 500 "/>
    <n v="2012"/>
    <x v="3"/>
    <x v="5"/>
    <x v="3"/>
    <s v="na"/>
    <n v="-1"/>
    <s v="We love programming and the excitement that comes with building something people use. We are the kind of people that love talking to users and can find the balance between solving a problem quickly and thinking about how your code will work in the future."/>
    <s v="Klaviyo_x000a_4.8"/>
    <s v="Boston, MA"/>
  </r>
  <r>
    <x v="96"/>
    <s v="$79K-$106K "/>
    <n v="79000"/>
    <s v="$106K"/>
    <n v="106000"/>
    <s v="Glassdoor est."/>
    <n v="3.9"/>
    <x v="168"/>
    <s v="Oklahoma City"/>
    <x v="37"/>
    <s v="San Antonio, TX"/>
    <s v="1001 to 5000 "/>
    <n v="1947"/>
    <x v="0"/>
    <x v="1"/>
    <x v="1"/>
    <s v="$500 million - $1 billion "/>
    <s v="Los Alamos National Laboratory, Battelle, SRI International"/>
    <s v="Join our Defense and Intelligence Solutions Division to pursue the exciting new area of developing the avionics applications and next generation of cyber threat detection capabilities for airborne platforms. Collaborate in a dynamic team environment, deve"/>
    <s v="Southwest Research Institute_x000a_3.9"/>
    <s v="Oklahoma City, OK"/>
  </r>
  <r>
    <x v="97"/>
    <s v="$79K-$106K "/>
    <n v="79000"/>
    <s v="$106K"/>
    <n v="106000"/>
    <s v="Glassdoor est."/>
    <n v="4"/>
    <x v="74"/>
    <s v="Gaithersburg"/>
    <x v="24"/>
    <s v="Cambridge, United Kingdom"/>
    <s v="10000+ "/>
    <n v="1913"/>
    <x v="1"/>
    <x v="6"/>
    <x v="4"/>
    <s v="$10+ billion "/>
    <s v="Roche, GlaxoSmithKline, Novartis"/>
    <s v="Company_x000a__x000a_AstraZeneca is a global, innovation-driven biopharmaceutical business that focuses on the discovery, development and commercialization of prescription medicines for some of the world's most serious diseases. But we're more than one of the world's"/>
    <s v="AstraZeneca_x000a_4.0"/>
    <s v="Gaithersburg, MD"/>
  </r>
  <r>
    <x v="98"/>
    <s v="$79K-$106K "/>
    <n v="79000"/>
    <s v="$106K"/>
    <n v="106000"/>
    <s v="Glassdoor est."/>
    <n v="4.3"/>
    <x v="169"/>
    <s v="Fort Belvoir"/>
    <x v="1"/>
    <s v="Reston, VA"/>
    <s v="501 to 1000 "/>
    <n v="2010"/>
    <x v="3"/>
    <x v="9"/>
    <x v="3"/>
    <s v="$100 - $500 million "/>
    <s v="ManTech, Booz Allen Hamilton, Leidos"/>
    <s v="Intelligence Data Analyst, Sr_x000a__x000a_Job Description: Provides support to the Department of the Army_x000a__x000a_Intelligence Information Services (DAIIS). Responsible for delivering world_x000a__x000a_class organizational messaging for the Army intelligence enterprise through_x000a__x000a_the M"/>
    <s v="The Buffalo Group_x000a_4.3"/>
    <s v="Fort Belvoir, VA"/>
  </r>
  <r>
    <x v="99"/>
    <s v="$79K-$106K "/>
    <n v="79000"/>
    <s v="$106K"/>
    <n v="106000"/>
    <s v="Glassdoor est."/>
    <n v="3.5"/>
    <x v="170"/>
    <s v="Scotts Valley"/>
    <x v="3"/>
    <s v="Scotts Valley, CA"/>
    <s v="501 to 1000 "/>
    <n v="1996"/>
    <x v="0"/>
    <x v="14"/>
    <x v="8"/>
    <s v="$500 million - $1 billion "/>
    <n v="-1"/>
    <s v="We have an opportunity to join the Alliance as the Analytics Manager - Data Mart leading in the Analytics Services Department._x000a__x000a_WHAT YOU'LL BE RESPONSIBLE FOR_x000a__x000a__x000a_Reporting to the Analytics Director, you will manage and lead the analytical data management f"/>
    <s v="Central California Alliance for Health_x000a_3.5"/>
    <s v="Scotts Valley, CA"/>
  </r>
  <r>
    <x v="100"/>
    <s v="$79K-$106K "/>
    <n v="79000"/>
    <s v="$106K"/>
    <n v="106000"/>
    <s v="Glassdoor est."/>
    <n v="3.7"/>
    <x v="148"/>
    <s v="Boston"/>
    <x v="2"/>
    <s v="Springfield, MA"/>
    <s v="5001 to 10000 "/>
    <n v="1851"/>
    <x v="3"/>
    <x v="0"/>
    <x v="0"/>
    <s v="$10+ billion "/>
    <n v="-1"/>
    <s v="At MassMutual, were passionate about helping millions of people find financial freedom and this passion has driven our approach to developing meaningful experiences for our customers. The Data Engineering team, part of MassMutuals Enterprise Technology &amp; "/>
    <s v="MassMutual_x000a_3.7"/>
    <s v="Boston, MA"/>
  </r>
  <r>
    <x v="101"/>
    <s v="$79K-$106K "/>
    <n v="79000"/>
    <s v="$106K"/>
    <n v="106000"/>
    <s v="Glassdoor est."/>
    <n v="3.3"/>
    <x v="64"/>
    <s v="Redwood City"/>
    <x v="3"/>
    <s v="Chicago, IL"/>
    <s v="501 to 1000 "/>
    <n v="2015"/>
    <x v="3"/>
    <x v="6"/>
    <x v="4"/>
    <s v="na"/>
    <n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Redwood City, CA"/>
  </r>
  <r>
    <x v="102"/>
    <s v="$79K-$106K "/>
    <n v="79000"/>
    <s v="$106K"/>
    <n v="106000"/>
    <s v="Glassdoor est."/>
    <n v="3.1"/>
    <x v="171"/>
    <s v="Spartanburg"/>
    <x v="31"/>
    <s v="Spartanburg, SC"/>
    <s v="1001 to 5000 "/>
    <n v="1955"/>
    <x v="3"/>
    <x v="29"/>
    <x v="9"/>
    <s v="na"/>
    <n v="-1"/>
    <s v="Plans, designs, maintains, develops, and implements enterprise wide reports and dashboards for use within the Home Office and Field Operations. This position is vital in helping information flow more fluidly throughout the Company._x000a_Duties and Responsibili"/>
    <s v="Security Finance Corporation of Spartanburg_x000a_3.1"/>
    <s v="Spartanburg, SC"/>
  </r>
  <r>
    <x v="10"/>
    <s v="$71K-$123K "/>
    <n v="71000"/>
    <s v="$123K"/>
    <n v="123000"/>
    <s v="Glassdoor est."/>
    <n v="4.3"/>
    <x v="21"/>
    <s v="New York"/>
    <x v="0"/>
    <s v="New York, NY"/>
    <s v="51 to 200 "/>
    <n v="2011"/>
    <x v="3"/>
    <x v="13"/>
    <x v="3"/>
    <s v="$100 - $500 million "/>
    <s v="Crossix Solutions Inc., AppNexus, The Trade Desk"/>
    <s v="PulsePointâ„¢, a global programmatic advertising platform with specialized healthcare expertise, fuses the science of programmatic targeting, distribution, and optimization with the art of brand engagement. The PulsePoint platform is powered by terabytes "/>
    <s v="PulsePoint_x000a_4.3"/>
    <s v="New York, NY"/>
  </r>
  <r>
    <x v="13"/>
    <s v="$71K-$123K "/>
    <n v="71000"/>
    <s v="$123K"/>
    <n v="123000"/>
    <s v="Glassdoor est."/>
    <n v="4.2"/>
    <x v="26"/>
    <s v="Orlando"/>
    <x v="15"/>
    <s v="Orlando, FL"/>
    <s v="51 to 200 "/>
    <n v="1996"/>
    <x v="3"/>
    <x v="15"/>
    <x v="9"/>
    <s v="$100 - $500 million "/>
    <n v="-1"/>
    <s v="Job Title: Data Scientist (Risk)_x000a__x000a_Location: Orlando, Florida_x000a__x000a_Manager: Head of Data Science_x000a__x000a_About LSQ_x000a__x000a_LSQ is a technology-driven provider of accounts receivable financing to companies who need working capital but may not be able to obtain sufficient fin"/>
    <s v="LSQ_x000a_4.2"/>
    <s v="Orlando, FL"/>
  </r>
  <r>
    <x v="16"/>
    <s v="$71K-$123K "/>
    <n v="71000"/>
    <s v="$123K"/>
    <n v="123000"/>
    <s v="Glassdoor est."/>
    <n v="4.4000000000000004"/>
    <x v="143"/>
    <s v="Cincinnati"/>
    <x v="22"/>
    <s v="Greenville, SC"/>
    <s v="201 to 500 "/>
    <n v="1998"/>
    <x v="3"/>
    <x v="32"/>
    <x v="9"/>
    <s v="$50 - $100 million "/>
    <n v="-1"/>
    <s v="Building Bridges, Moving Ahead_x000a_Work hard. Play hard. Breathe Easy. Thatâ€™s a nutshell description of the professionals who thrive at Resurgent. Regardless of their position, our people are ambitious and entrepreneurial, attracted to the fresh point-of-vi"/>
    <s v="Resurgent Capital Services_x000a_4.4"/>
    <s v="Cincinnati, OH"/>
  </r>
  <r>
    <x v="103"/>
    <s v="$71K-$123K "/>
    <n v="71000"/>
    <s v="$123K"/>
    <n v="123000"/>
    <s v="Glassdoor est."/>
    <n v="3.6"/>
    <x v="172"/>
    <s v="San Francisco"/>
    <x v="3"/>
    <s v="San Francisco, CA"/>
    <s v="501 to 1000 "/>
    <n v="2014"/>
    <x v="3"/>
    <x v="31"/>
    <x v="15"/>
    <s v="$2 - $5 billion "/>
    <n v="-1"/>
    <s v="About Opendoor:Are you intrigued by the thought of disrupting a trillion dollar industry through technology? At Opendoor, we're on a mission to make it simple to buy and sell homes. The traditional process is broken, with an average home taking over 90 da"/>
    <s v="Opendoor_x000a_3.6"/>
    <s v="San Francisco, CA"/>
  </r>
  <r>
    <x v="1"/>
    <s v="$71K-$123K "/>
    <n v="71000"/>
    <s v="$123K"/>
    <n v="123000"/>
    <s v="Glassdoor est."/>
    <n v="4.5"/>
    <x v="173"/>
    <s v="Hartford"/>
    <x v="38"/>
    <s v="Woodbridge, NJ"/>
    <s v="51 to 200 "/>
    <n v="2008"/>
    <x v="3"/>
    <x v="9"/>
    <x v="3"/>
    <s v="$5 - $10 million "/>
    <n v="-1"/>
    <s v="Hello we are looking full timeContract candidates Data Scientist Location - CT Duration Full timecontract both Skill Experience with R, Python, Oracle, ETL, data processing, database programming and data analytics Knowledge of a variety of machine learnin"/>
    <s v="Global Data Management Inc_x000a_4.5"/>
    <s v="Hartford, CT"/>
  </r>
  <r>
    <x v="1"/>
    <s v="$71K-$123K "/>
    <n v="71000"/>
    <s v="$123K"/>
    <n v="123000"/>
    <s v="Glassdoor est."/>
    <n v="3"/>
    <x v="174"/>
    <s v="Chicago"/>
    <x v="4"/>
    <s v="Chennai, India"/>
    <s v="1001 to 5000 "/>
    <n v="1999"/>
    <x v="3"/>
    <x v="9"/>
    <x v="3"/>
    <s v="$100 - $500 million "/>
    <n v="-1"/>
    <s v="Hi Greetings from Photon!!!!!!! We are looking for an experienced Data Scientist to join our client with a focus on Big Data and Cloud technology. The candidate will work on the Search and Gallery piece of a retail eCommerce website and they plan on imple"/>
    <s v="Photon Infotech_x000a_3.0"/>
    <s v="Chicago, IL"/>
  </r>
  <r>
    <x v="1"/>
    <s v="$71K-$123K "/>
    <n v="71000"/>
    <s v="$123K"/>
    <n v="123000"/>
    <s v="Glassdoor est."/>
    <n v="5"/>
    <x v="175"/>
    <s v="United States"/>
    <x v="16"/>
    <s v="Tel Aviv-Yafo, Israel"/>
    <s v="51 to 200 "/>
    <n v="2018"/>
    <x v="3"/>
    <x v="35"/>
    <x v="2"/>
    <s v="na"/>
    <n v="-1"/>
    <s v="About The Position_x000a__x000a_REE is redefining how mobility is designed, from the wheel up. If you have a passion for electric vehicle, big-data, analytics and machine learning â€“ Your place might be with us!_x000a__x000a_We are looking for a data scientist, to join our data"/>
    <s v="REE_x000a_5.0"/>
    <s v="United States"/>
  </r>
  <r>
    <x v="21"/>
    <s v="$71K-$123K "/>
    <n v="71000"/>
    <s v="$123K"/>
    <n v="123000"/>
    <s v="Glassdoor est."/>
    <n v="3.6"/>
    <x v="176"/>
    <s v="Beavercreek"/>
    <x v="22"/>
    <s v="Arlington, VA"/>
    <s v="501 to 1000 "/>
    <n v="1967"/>
    <x v="0"/>
    <x v="12"/>
    <x v="7"/>
    <s v="$50 - $100 million "/>
    <n v="-1"/>
    <s v="Returning Candidate? Log back in to the Career Portal and click on 'Job Browsing/History' and find the job you're looking for._x000a__x000a_2020-038-INT: Machine Learning Engineer_x000a__x000a_Directorate Intelligence &amp; Defense Solutions_x000a_Location Beavercreek, OH_x000a_Riverside Resear"/>
    <s v="Riverside Research Institute_x000a_3.6"/>
    <s v="Beavercreek, OH"/>
  </r>
  <r>
    <x v="104"/>
    <s v="$71K-$123K "/>
    <n v="71000"/>
    <s v="$123K"/>
    <n v="123000"/>
    <s v="Glassdoor est."/>
    <n v="3.6"/>
    <x v="177"/>
    <s v="Baltimore"/>
    <x v="24"/>
    <s v="Baltimore, MD"/>
    <s v="5001 to 10000 "/>
    <n v="1937"/>
    <x v="1"/>
    <x v="15"/>
    <x v="9"/>
    <s v="$2 - $5 billion "/>
    <n v="-1"/>
    <s v="A career at T. Rowe Price says you want to contribute and make a difference at a leading global investment management firm where success results from the dedication our associates have in building success for our clients. We are a growing organization of "/>
    <s v="T. Rowe Price_x000a_3.6"/>
    <s v="Baltimore, MD"/>
  </r>
  <r>
    <x v="1"/>
    <s v="$71K-$123K "/>
    <n v="71000"/>
    <s v="$123K"/>
    <n v="123000"/>
    <s v="Glassdoor est."/>
    <n v="-1"/>
    <x v="178"/>
    <s v="Norfolk"/>
    <x v="1"/>
    <s v="Manalapan, NJ"/>
    <s v="01 to 50"/>
    <n v="-1"/>
    <x v="3"/>
    <x v="9"/>
    <x v="3"/>
    <s v="$5 - $10 million "/>
    <n v="-1"/>
    <s v="Senior Data Scientist Active Secret clearance Our client seeking an experienced Senior Data Scientist with a positive attitude and a willingness to take the initiative. The ideal candidate will support the daily technical activities of the cyber branch of"/>
    <s v="Encode, Inc."/>
    <s v="Norfolk, VA"/>
  </r>
  <r>
    <x v="77"/>
    <s v="$71K-$123K "/>
    <n v="71000"/>
    <s v="$123K"/>
    <n v="123000"/>
    <s v="Glassdoor est."/>
    <n v="3.8"/>
    <x v="119"/>
    <s v="Bethesda"/>
    <x v="24"/>
    <s v="Bethesda, MD"/>
    <s v="501 to 1000 "/>
    <n v="2013"/>
    <x v="5"/>
    <x v="6"/>
    <x v="4"/>
    <s v="$100 - $500 million "/>
    <s v="IQVIA, ICON"/>
    <s v="*This position can be in either of our Evidera offices (Seattle, Bethesda, Waltham, London) or can be based remotely_x000a_Position Summary_x000a_The Research Scientist is the independent PI of projects responsible for overseeing all aspects of project delivery; dele"/>
    <s v="Evidera_x000a_3.8"/>
    <s v="Bethesda, MD"/>
  </r>
  <r>
    <x v="1"/>
    <s v="$71K-$123K "/>
    <n v="71000"/>
    <s v="$123K"/>
    <n v="123000"/>
    <s v="Glassdoor est."/>
    <n v="3.3"/>
    <x v="146"/>
    <s v="Oak Ridge"/>
    <x v="9"/>
    <s v="Lynchburg, VA"/>
    <s v="5001 to 10000 "/>
    <n v="1850"/>
    <x v="1"/>
    <x v="16"/>
    <x v="10"/>
    <s v="$500 million - $1 billion "/>
    <n v="-1"/>
    <s v="Headquartered in Lynchburg, Va., BWX Technologies, Inc. (NYSE:BWXT) is a leading supplier of nuclear components and fuel to the U.S. government; provides technical and management services to support the U.S. government in the operation of complex faciliti"/>
    <s v="BWX Technologies_x000a_3.3"/>
    <s v="Oak Ridge, TN"/>
  </r>
  <r>
    <x v="105"/>
    <s v="$71K-$123K "/>
    <n v="71000"/>
    <s v="$123K"/>
    <n v="123000"/>
    <s v="Glassdoor est."/>
    <n v="3.8"/>
    <x v="179"/>
    <s v="Charlotte"/>
    <x v="39"/>
    <s v="Charlotte, NC"/>
    <s v="1001 to 5000 "/>
    <n v="2017"/>
    <x v="1"/>
    <x v="0"/>
    <x v="0"/>
    <s v="na"/>
    <n v="-1"/>
    <s v="Req Id: 2756_x000a_Job location: Charlotte, NC, US, 28277_x000a__x000a_Brighthouse Financial is on a mission to help people achieve financial security. As one of the largest providers of annuities and life insurance in the U.S., we specialize in products designed to help p"/>
    <s v="Brighthouse Financial_x000a_3.8"/>
    <s v="Charlotte, NC"/>
  </r>
  <r>
    <x v="79"/>
    <s v="$71K-$123K "/>
    <n v="71000"/>
    <s v="$123K"/>
    <n v="123000"/>
    <s v="Glassdoor est."/>
    <n v="3.5"/>
    <x v="145"/>
    <s v="New York"/>
    <x v="0"/>
    <s v="Hamilton, Bermuda"/>
    <s v="1001 to 5000 "/>
    <n v="1948"/>
    <x v="1"/>
    <x v="0"/>
    <x v="0"/>
    <s v="$1 - $2 billion "/>
    <n v="-1"/>
    <s v="Data Scientist_x000a__x000a_Before the dawn of everything internet, insurance was intimate and personal. You walked down the street to chat with your broker, and the risk to your business, your livelihood, was covered with a handshake. Today things are different. The"/>
    <s v="Argo Group US_x000a_3.5"/>
    <s v="New York, NY"/>
  </r>
  <r>
    <x v="1"/>
    <s v="$71K-$123K "/>
    <n v="71000"/>
    <s v="$123K"/>
    <n v="123000"/>
    <s v="Glassdoor est."/>
    <n v="3.3"/>
    <x v="180"/>
    <s v="Champaign"/>
    <x v="4"/>
    <s v="Saxonburg, PA"/>
    <s v="10000+ "/>
    <n v="1971"/>
    <x v="1"/>
    <x v="36"/>
    <x v="14"/>
    <s v="$1 - $2 billion "/>
    <s v="Lumentum Operations, Keysight Technologies, O-Net Technologies"/>
    <s v="Job Description_x000a_Key Job Duties and Responsibilities_x000a__x000a_II-VI Epiworks is seeking a Data Scientist in our Quality Department to support its semiconductor manufacturing operations. This position supports the company's ISO 9001:2015 Quality system. This positi"/>
    <s v="II-VI Incorporated_x000a_3.3"/>
    <s v="Champaign, IL"/>
  </r>
  <r>
    <x v="1"/>
    <s v="$71K-$123K "/>
    <n v="71000"/>
    <s v="$123K"/>
    <n v="123000"/>
    <s v="Glassdoor est."/>
    <n v="4.5999999999999996"/>
    <x v="181"/>
    <s v="San Francisco"/>
    <x v="3"/>
    <s v="Bristol, PA"/>
    <s v="01 to 50"/>
    <n v="-1"/>
    <x v="3"/>
    <x v="5"/>
    <x v="3"/>
    <s v="Less than $1 million "/>
    <n v="-1"/>
    <s v="Position Data Scientist Location San Francisco, CA Duration Long Term At least 7+ years of experience in applied data science, analytics, data storytelling. Write well documented code that can be shared and used across teams, and can scale to be used in e"/>
    <s v="Surya Systems_x000a_4.6"/>
    <s v="San Francisco, CA"/>
  </r>
  <r>
    <x v="1"/>
    <s v="$71K-$123K "/>
    <n v="71000"/>
    <s v="$123K"/>
    <n v="123000"/>
    <s v="Glassdoor est."/>
    <n v="3.8"/>
    <x v="182"/>
    <s v="Texas"/>
    <x v="40"/>
    <s v="San Jose, CA"/>
    <s v="10000+ "/>
    <n v="1998"/>
    <x v="1"/>
    <x v="13"/>
    <x v="3"/>
    <s v="$10+ billion "/>
    <s v="Square, Amazon, Apple"/>
    <s v="Who we are_x000a__x000a__x000a_Fueled by a fundamental belief that having access to financial services creates opportunity, PayPal (NASDAQ: PYPL) is committed to democratizing financial services and empowering people and businesses to join and thrive in the global economy."/>
    <s v="PayPal_x000a_3.8"/>
    <s v="Texas"/>
  </r>
  <r>
    <x v="72"/>
    <s v="$71K-$123K "/>
    <n v="71000"/>
    <s v="$123K"/>
    <n v="123000"/>
    <s v="Glassdoor est."/>
    <n v="3.9"/>
    <x v="147"/>
    <s v="San Francisco"/>
    <x v="3"/>
    <s v="San Francisco, CA"/>
    <s v="51 to 200 "/>
    <n v="2008"/>
    <x v="1"/>
    <x v="13"/>
    <x v="3"/>
    <s v="na"/>
    <n v="-1"/>
    <s v="About us_x000a__x000a__x000a_Life360 brings families closer with smart tools designed to protect and connect the people who matter most._x000a__x000a_Known for first-to-market solutions for modern family challenges, Life360 recently reached #1 in Apple's US App Store's list of free so"/>
    <s v="Life360_x000a_3.9"/>
    <s v="San Francisco, CA"/>
  </r>
  <r>
    <x v="1"/>
    <s v="$71K-$123K "/>
    <n v="71000"/>
    <s v="$123K"/>
    <n v="123000"/>
    <s v="Glassdoor est."/>
    <n v="3.9"/>
    <x v="183"/>
    <s v="Plano"/>
    <x v="10"/>
    <s v="Bangalore, India"/>
    <s v="01 to 50"/>
    <n v="-1"/>
    <x v="3"/>
    <x v="2"/>
    <x v="1"/>
    <s v="na"/>
    <n v="-1"/>
    <s v="Job Description_x000a_We are looking for Data Scientist with Python, Tensorflow, SKLEARN, pandas,numpy skills. Experience 2-8 years."/>
    <s v="Predictive Research Inc_x000a_3.9"/>
    <s v="Plano, TX"/>
  </r>
  <r>
    <x v="1"/>
    <s v="$90K-$124K "/>
    <n v="90000"/>
    <s v="$124K"/>
    <n v="124000"/>
    <s v="Glassdoor est."/>
    <n v="4.7"/>
    <x v="25"/>
    <s v="Atlanta"/>
    <x v="14"/>
    <s v="Atlanta, GA"/>
    <s v="51 to 200 "/>
    <n v="2003"/>
    <x v="3"/>
    <x v="5"/>
    <x v="3"/>
    <s v="$25 - $50 million "/>
    <n v="-1"/>
    <s v="Job Description_x000a__x000a__x000a_Oversight is a leading provider of cloud-based artificial intelligence solutions automating and analyzing financial payment transactions to identify fraud, non-compliant purchases, and wasteful spending. Oversight analyzes over $2 trilli"/>
    <s v="Oversight Systems_x000a_4.7"/>
    <s v="Atlanta, GA"/>
  </r>
  <r>
    <x v="15"/>
    <s v="$90K-$124K "/>
    <n v="90000"/>
    <s v="$124K"/>
    <n v="124000"/>
    <s v="Glassdoor est."/>
    <n v="4.8"/>
    <x v="31"/>
    <s v="Sheboygan"/>
    <x v="13"/>
    <s v="Sheboygan, WI"/>
    <s v="1001 to 5000 "/>
    <n v="1925"/>
    <x v="3"/>
    <x v="0"/>
    <x v="0"/>
    <s v="$1 - $2 billion "/>
    <n v="-1"/>
    <s v="Acuity is seeking a Senior Research Statistician- Data Scientist to use statistical knowledge and research skills to solve business problems. The Research Statistician will develop, implement, and interpret statistical models with a strong emphasis on dat"/>
    <s v="Acuity Insurance_x000a_4.8"/>
    <s v="Sheboygan, WI"/>
  </r>
  <r>
    <x v="106"/>
    <s v="$90K-$124K "/>
    <n v="90000"/>
    <s v="$124K"/>
    <n v="124000"/>
    <s v="Glassdoor est."/>
    <n v="3.1"/>
    <x v="184"/>
    <s v="New York"/>
    <x v="0"/>
    <s v="New York, NY"/>
    <s v="201 to 500 "/>
    <n v="2000"/>
    <x v="3"/>
    <x v="5"/>
    <x v="3"/>
    <s v="$50 - $100 million "/>
    <n v="-1"/>
    <s v="1010data values:_x000a__x000a__x000a_Integrity: Doing the right things for the right reasons_x000a__x000a_Agility: Adapting and thriving in a dynamic environment_x000a__x000a_Teamwork: Combining our strengths to do amazing things_x000a__x000a_Passion: Channeling enthusiasm to drive excellence_x000a__x000a_Creativity: Un"/>
    <s v="1010data_x000a_3.1"/>
    <s v="New York, NY"/>
  </r>
  <r>
    <x v="1"/>
    <s v="$90K-$124K "/>
    <n v="90000"/>
    <s v="$124K"/>
    <n v="124000"/>
    <s v="Glassdoor est."/>
    <n v="3.6"/>
    <x v="185"/>
    <s v="Palo Alto"/>
    <x v="3"/>
    <s v="Mountain View, CA"/>
    <s v="201 to 500 "/>
    <n v="2006"/>
    <x v="3"/>
    <x v="8"/>
    <x v="3"/>
    <s v="$10 - $25 million "/>
    <n v="-1"/>
    <s v="Requisition ID: 256384Work Area: Software-ResearchExpected Travel: 0 - 10%Career Status: ProfessionalEmployment Type: Regular Full TimeCareer Level: T2Posting Date : 6/16/2020COMPANY DESCRIPTIONSAP started in 1972 as a team of five colleagues with a desir"/>
    <s v="Gigya_x000a_3.6"/>
    <s v="Palo Alto, CA"/>
  </r>
  <r>
    <x v="107"/>
    <s v="$90K-$124K "/>
    <n v="90000"/>
    <s v="$124K"/>
    <n v="124000"/>
    <s v="Glassdoor est."/>
    <n v="5"/>
    <x v="186"/>
    <s v="Hoboken"/>
    <x v="20"/>
    <s v="Hoboken, NJ"/>
    <s v="01 to 50"/>
    <n v="2009"/>
    <x v="3"/>
    <x v="6"/>
    <x v="4"/>
    <s v="na"/>
    <n v="-1"/>
    <s v="Genesis Research is an international healthcare consultancy providing end-to-end evidence development, optimization and communication services for Life Sciences groups. Our RWE-S team has seen exceptional growth and success in providing holistic and compr"/>
    <s v="Genesis Research_x000a_5.0"/>
    <s v="Hoboken, NJ"/>
  </r>
  <r>
    <x v="1"/>
    <s v="$90K-$124K "/>
    <n v="90000"/>
    <s v="$124K"/>
    <n v="124000"/>
    <s v="Glassdoor est."/>
    <n v="3.7"/>
    <x v="187"/>
    <s v="Cambridge"/>
    <x v="2"/>
    <s v="Paris, France"/>
    <s v="10000+ "/>
    <n v="1973"/>
    <x v="1"/>
    <x v="6"/>
    <x v="4"/>
    <s v="$10+ billion "/>
    <s v="Pfizer, GlaxoSmithKline"/>
    <s v="Job Overview:_x000a__x000a_Advanced Analytics - Data Scientist will execute advanced computational approaches to accelerate and optimize evidence-based pharmaceutical product development. He/She will leverage high-dimensional population health data to support R&amp;D, Me"/>
    <s v="Sanofi_x000a_3.7"/>
    <s v="Cambridge, MA"/>
  </r>
  <r>
    <x v="1"/>
    <s v="$90K-$124K "/>
    <n v="90000"/>
    <s v="$124K"/>
    <n v="124000"/>
    <s v="Glassdoor est."/>
    <n v="3.7"/>
    <x v="188"/>
    <s v="Lebanon"/>
    <x v="23"/>
    <s v="Greenwich, CT"/>
    <s v="10000+ "/>
    <n v="2011"/>
    <x v="1"/>
    <x v="37"/>
    <x v="12"/>
    <s v="$10+ billion "/>
    <s v="DHL Supply Chain, UPS, FedEx"/>
    <s v="Logistics done differently.At XPO Logistics, we invest hundreds of millions of dollars in technology every year so that we can continue to develop state-of-the-art solutions for our customers. As the Scientist, Data Science, you will develop analytical ex"/>
    <s v="XPO Logistics_x000a_3.7"/>
    <s v="Lebanon, IN"/>
  </r>
  <r>
    <x v="1"/>
    <s v="$90K-$124K "/>
    <n v="90000"/>
    <s v="$124K"/>
    <n v="124000"/>
    <s v="Glassdoor est."/>
    <n v="3.9"/>
    <x v="189"/>
    <s v="Oakland"/>
    <x v="3"/>
    <s v="Santa Ana, CA"/>
    <s v="51 to 200 "/>
    <n v="2000"/>
    <x v="3"/>
    <x v="0"/>
    <x v="0"/>
    <s v="$10 - $25 million "/>
    <n v="-1"/>
    <s v="Trace Data is developing a ground breaking product to help companies monitor and secure their data. We're integrating the world of security, observability and connectivity. We're looking for people with a strong background or interest in building successf"/>
    <s v="Trace Data_x000a_3.9"/>
    <s v="Oakland, CA"/>
  </r>
  <r>
    <x v="1"/>
    <s v="$90K-$124K "/>
    <n v="90000"/>
    <s v="$124K"/>
    <n v="124000"/>
    <s v="Glassdoor est."/>
    <n v="4.3"/>
    <x v="190"/>
    <s v="San Francisco"/>
    <x v="3"/>
    <s v="Houston, TX"/>
    <s v="01 to 50"/>
    <n v="-1"/>
    <x v="3"/>
    <x v="18"/>
    <x v="11"/>
    <s v="Less than $1 million "/>
    <n v="-1"/>
    <s v="Descript is a new kind of audio/video creation tool, powerful enough for professionals, but easy enough to be accessible by the growing community of new media creatives. Our vision is to build the next-generation platform to enable easy and fast creation "/>
    <s v="Descript_x000a_4.3"/>
    <s v="San Francisco, CA"/>
  </r>
  <r>
    <x v="108"/>
    <s v="$90K-$124K "/>
    <n v="90000"/>
    <s v="$124K"/>
    <n v="124000"/>
    <s v="Glassdoor est."/>
    <n v="4.2"/>
    <x v="191"/>
    <s v="Melbourne"/>
    <x v="15"/>
    <s v="Tucson, AZ"/>
    <s v="201 to 500 "/>
    <n v="1983"/>
    <x v="3"/>
    <x v="16"/>
    <x v="10"/>
    <s v="$50 - $100 million "/>
    <s v="Raytheon Technologies, General Dynamics, MIT Lincoln Laboratory"/>
    <s v="Computer Scientist_x000a__x000a_NSBU | Melbourne, FL, United States_x000a__x000a_Why Join Rincon Research Corporation (RRC)?_x000a__x000a_At Rincon Research Corporation, our primary business is innovating, developing, and fielding digital signal processing (DSP) products and services for th"/>
    <s v="Rincon Research Corporation_x000a_4.2"/>
    <s v="Melbourne, FL"/>
  </r>
  <r>
    <x v="52"/>
    <s v="$90K-$124K "/>
    <n v="90000"/>
    <s v="$124K"/>
    <n v="124000"/>
    <s v="Glassdoor est."/>
    <n v="3.7"/>
    <x v="148"/>
    <s v="Boston"/>
    <x v="2"/>
    <s v="Springfield, MA"/>
    <s v="5001 to 10000 "/>
    <n v="1851"/>
    <x v="3"/>
    <x v="0"/>
    <x v="0"/>
    <s v="$10+ billion "/>
    <n v="-1"/>
    <s v="Job Description_x000a__x000a_Since 1851, MassMutuals commitment has always been to help people protect their families, support their communities, and help one another. This is why we want to inspire people to Live Mutual. Were people helping people._x000a__x000a_A career with us"/>
    <s v="MassMutual_x000a_3.7"/>
    <s v="Boston, MA"/>
  </r>
  <r>
    <x v="1"/>
    <s v="$90K-$124K "/>
    <n v="90000"/>
    <s v="$124K"/>
    <n v="124000"/>
    <s v="Glassdoor est."/>
    <n v="4"/>
    <x v="192"/>
    <s v="Birmingham"/>
    <x v="33"/>
    <s v="Birmingham, AL"/>
    <s v="01 to 50"/>
    <n v="-1"/>
    <x v="3"/>
    <x v="18"/>
    <x v="11"/>
    <s v="na"/>
    <n v="-1"/>
    <s v="We are looking for a Data Scientist to analyze large amounts of raw information to find patterns that will help improve our company. We will rely on you to build data products to extract valuable business insights._x000a_In this role, you should be highly analy"/>
    <s v="Better Hire_x000a_4.0"/>
    <s v="Birmingham, AL"/>
  </r>
  <r>
    <x v="1"/>
    <s v="$90K-$124K "/>
    <n v="90000"/>
    <s v="$124K"/>
    <n v="124000"/>
    <s v="Glassdoor est."/>
    <n v="3.3"/>
    <x v="193"/>
    <s v="Cleveland"/>
    <x v="22"/>
    <s v="Cleveland, OH"/>
    <s v="10000+ "/>
    <n v="1917"/>
    <x v="1"/>
    <x v="23"/>
    <x v="2"/>
    <s v="$10+ billion "/>
    <s v="Eaton, SMC Corporation, Bosch Rexroth"/>
    <s v="Equal Employment Opportunity_x000a__x000a_Parker Hannifin's Enterprise Performance Management &amp; Analytics team is looking for a full time data scientist who is fluent in using today's data science and mining methods and tools, with excellent communications skills, an"/>
    <s v="Parker Hannifin_x000a_3.3"/>
    <s v="Cleveland, OH"/>
  </r>
  <r>
    <x v="1"/>
    <s v="$90K-$124K "/>
    <n v="90000"/>
    <s v="$124K"/>
    <n v="124000"/>
    <s v="Glassdoor est."/>
    <n v="4.0999999999999996"/>
    <x v="194"/>
    <s v="New York"/>
    <x v="0"/>
    <s v="Washington, DC"/>
    <s v="1001 to 5000 "/>
    <n v="1935"/>
    <x v="3"/>
    <x v="2"/>
    <x v="1"/>
    <s v="na"/>
    <s v="Advisory Board, Booz Allen Hamilton, McKinsey &amp; Company"/>
    <s v="You are key to helping global clients make better decisions based on data analytics._x000a__x000a_As a data scientist at Gallup, you will apply your knowledge of statistical and machine-learning techniques to a wide variety of challenging projects customized to our c"/>
    <s v="Gallup_x000a_4.1"/>
    <s v="New York, NY"/>
  </r>
  <r>
    <x v="1"/>
    <s v="$90K-$124K "/>
    <n v="90000"/>
    <s v="$124K"/>
    <n v="124000"/>
    <s v="Glassdoor est."/>
    <n v="3.3"/>
    <x v="195"/>
    <s v="New York"/>
    <x v="0"/>
    <s v="New York, NY"/>
    <s v="201 to 500 "/>
    <n v="2007"/>
    <x v="3"/>
    <x v="38"/>
    <x v="13"/>
    <s v="$50 - $100 million "/>
    <n v="-1"/>
    <s v="Job Description_x000a_Business Insider and Insider Inc. create stories that inform and inspire people. Data and analysis help guide our business at Insider, Inc., ensuring that our teams can deliver our stories to our fans as quickly and effectively as possible"/>
    <s v="Insider Inc_x000a_3.3"/>
    <s v="New York, NY"/>
  </r>
  <r>
    <x v="1"/>
    <s v="$90K-$124K "/>
    <n v="90000"/>
    <s v="$124K"/>
    <n v="124000"/>
    <s v="Glassdoor est."/>
    <n v="3.9"/>
    <x v="196"/>
    <s v="San Francisco"/>
    <x v="3"/>
    <s v="Pleasanton, CA"/>
    <s v="201 to 500 "/>
    <n v="2009"/>
    <x v="3"/>
    <x v="9"/>
    <x v="3"/>
    <s v="na"/>
    <n v="-1"/>
    <s v="Encouraging Diversity applicants Required Skills 2 years professional experience as software development engineer, data scientist, or machine learning engineer Proficient in Python, with solid background in data structures and algorithms Professional expe"/>
    <s v="Rapid Value Solutions_x000a_3.9"/>
    <s v="San Francisco, CA"/>
  </r>
  <r>
    <x v="109"/>
    <s v="$90K-$124K "/>
    <n v="90000"/>
    <s v="$124K"/>
    <n v="124000"/>
    <s v="Glassdoor est."/>
    <n v="3.1"/>
    <x v="197"/>
    <s v="Norwell"/>
    <x v="2"/>
    <s v="Columbus, OH"/>
    <s v="10000+ "/>
    <n v="1929"/>
    <x v="0"/>
    <x v="1"/>
    <x v="1"/>
    <s v="$5 - $10 billion "/>
    <n v="-1"/>
    <s v="We are currently seeking an Environmental Data Scientist. This is a position located in Norwell, Massachusetts._x000a__x000a_Battelle is guided by a founding mission. We invest our knowledge, talents and resources, helping our customers achieve their most important g"/>
    <s v="Battelle_x000a_3.1"/>
    <s v="Norwell, MA"/>
  </r>
  <r>
    <x v="82"/>
    <s v="$90K-$124K "/>
    <n v="90000"/>
    <s v="$124K"/>
    <n v="124000"/>
    <s v="Glassdoor est."/>
    <n v="4.2"/>
    <x v="151"/>
    <s v="Herndon"/>
    <x v="1"/>
    <s v="Herndon, VA"/>
    <s v="201 to 500 "/>
    <n v="2010"/>
    <x v="3"/>
    <x v="9"/>
    <x v="3"/>
    <s v="$50 - $100 million "/>
    <s v="Bromium, FireEye, Authentic8"/>
    <s v="The Machine Intelligence Research and Applications (MIRA) group at Ntrepid is composed of a mix of junior and senior, scientists and technologists, with the goal of attending to both: the subtlety of fundamental questions, as well as those of implementati"/>
    <s v="Ntrepid_x000a_4.2"/>
    <s v="Herndon, VA"/>
  </r>
  <r>
    <x v="1"/>
    <s v="$90K-$124K "/>
    <n v="90000"/>
    <s v="$124K"/>
    <n v="124000"/>
    <s v="Glassdoor est."/>
    <n v="5"/>
    <x v="198"/>
    <s v="New York"/>
    <x v="0"/>
    <n v="-1"/>
    <n v="-1"/>
    <n v="-1"/>
    <x v="8"/>
    <x v="18"/>
    <x v="11"/>
    <s v="na"/>
    <n v="-1"/>
    <s v="Full Time Data Scientist_x000a__x000a_The Drive Media is seeking a full time Data Scientist to unlock the value drivers in our publishing operations. This role will report to the CTO and provide ad-hoc analytics as well as build automated, repeatable models to integr"/>
    <s v="The Drive Media, Inc._x000a_5.0"/>
    <s v="New York, NY"/>
  </r>
  <r>
    <x v="110"/>
    <s v="$90K-$124K "/>
    <n v="90000"/>
    <s v="$124K"/>
    <n v="124000"/>
    <s v="Glassdoor est."/>
    <n v="2.9"/>
    <x v="4"/>
    <s v="San Jose"/>
    <x v="3"/>
    <s v="New York, NY"/>
    <s v="51 to 200 "/>
    <n v="1998"/>
    <x v="3"/>
    <x v="4"/>
    <x v="1"/>
    <s v="na"/>
    <s v="Commerce Signals, Cardlytics, Yodlee"/>
    <s v="Job Description: Staff BI and Data Engineer_x000a_Location: San Jose, CA (or) New York, NY_x000a_Department: Data Engineering_x000a_Hours/Shift: Full Time_x000a_Reports To: VP, Data Engineering_x000a_Job Description:_x000a_Affinity Solutions is looking for a hands-on and self-driven Staff B"/>
    <s v="Affinity Solutions_x000a_2.9"/>
    <s v="San Jose, CA"/>
  </r>
  <r>
    <x v="84"/>
    <s v="$90K-$124K "/>
    <n v="90000"/>
    <s v="$124K"/>
    <n v="124000"/>
    <s v="Glassdoor est."/>
    <n v="4.7"/>
    <x v="153"/>
    <s v="San Francisco"/>
    <x v="3"/>
    <s v="San Jose, CA"/>
    <s v="501 to 1000 "/>
    <n v="1999"/>
    <x v="5"/>
    <x v="5"/>
    <x v="3"/>
    <s v="na"/>
    <n v="-1"/>
    <s v="Today, nearly every business in the world has to do bookkeeping and accounting in order to file taxes, understand financial health, and most importantly, make strategic business decisions. The process is universally manual, tedious, and error prone. At th"/>
    <s v="Sage Intacct_x000a_4.7"/>
    <s v="San Francisco, CA"/>
  </r>
  <r>
    <x v="83"/>
    <s v="$90K-$124K "/>
    <n v="90000"/>
    <s v="$124K"/>
    <n v="124000"/>
    <s v="Glassdoor est."/>
    <n v="3.6"/>
    <x v="152"/>
    <s v="Waltham"/>
    <x v="2"/>
    <s v="Waltham, MA"/>
    <n v="-1"/>
    <n v="1995"/>
    <x v="5"/>
    <x v="4"/>
    <x v="1"/>
    <s v="na"/>
    <s v="Drip, iContact, Mailchimp"/>
    <s v="Are you a highly experienced Data Scientist with exceptional machine learning skills and experience supporting critical initiatives focused on improving various customer and financial metrics?_x000a__x000a_Do you thrive in an environment where you not only dive deep "/>
    <s v="Constant Contact_x000a_3.6"/>
    <s v="Waltham, MA"/>
  </r>
  <r>
    <x v="14"/>
    <s v="$91K-$150K "/>
    <n v="91000"/>
    <s v="$150K"/>
    <n v="150000"/>
    <s v="Glassdoor est."/>
    <n v="3.8"/>
    <x v="27"/>
    <s v="Lexington"/>
    <x v="2"/>
    <s v="Lexington, MA"/>
    <s v="1001 to 5000 "/>
    <n v="1951"/>
    <x v="0"/>
    <x v="16"/>
    <x v="10"/>
    <s v="na"/>
    <n v="-1"/>
    <s v="Lexington, MA, US_x000a__x000a_#job-location.job-location-inline {_x000a_display: inline;_x000a_}_x000a__x000a_Company:_x000a_MIT Lincoln Laboratory_x000a_Job Summary_x000a_Responsible for the collection, synthesis, and analysis of employee data to meet organizational objectives. Gains insight into key Human"/>
    <s v="MIT Lincoln Laboratory_x000a_3.8"/>
    <s v="Lexington, MA"/>
  </r>
  <r>
    <x v="17"/>
    <s v="$91K-$150K "/>
    <n v="91000"/>
    <s v="$150K"/>
    <n v="150000"/>
    <s v="Glassdoor est."/>
    <n v="3.3"/>
    <x v="33"/>
    <s v="Bothell"/>
    <x v="6"/>
    <s v="Bellevue, WA"/>
    <s v="1001 to 5000 "/>
    <n v="1999"/>
    <x v="3"/>
    <x v="17"/>
    <x v="6"/>
    <s v="$2 - $5 billion "/>
    <n v="-1"/>
    <s v="Puget Sound Energy is looking to grow our community with like-minded, top talented individuals like you! With our rapidly growing, award winning energy efficiency programs, our pathway to an exciting and innovative future is now._x000a__x000a_PSE's IT Application Sol"/>
    <s v="Puget Sound Energy_x000a_3.3"/>
    <s v="Bothell, WA"/>
  </r>
  <r>
    <x v="111"/>
    <s v="$91K-$150K "/>
    <n v="91000"/>
    <s v="$150K"/>
    <n v="150000"/>
    <s v="Glassdoor est."/>
    <n v="3.7"/>
    <x v="199"/>
    <s v="Richland"/>
    <x v="6"/>
    <s v="Richland, WA"/>
    <s v="1001 to 5000 "/>
    <n v="1965"/>
    <x v="4"/>
    <x v="10"/>
    <x v="6"/>
    <s v="$500 million - $1 billion "/>
    <s v="Oak Ridge National Laboratory, National Renewable Energy Lab, Los Alamos National Laboratory"/>
    <s v="*Organization and Job ID**_x000a_Job ID: 310919_x000a__x000a_Directorate: National Security Directorate_x000a__x000a_Division: Computing &amp; Analytics_x000a__x000a_Group: Applied Statistics &amp; Computational Modeling_x000a_*Job Description**_x000a_This position is for a Scientist in Data Science and Applied or M"/>
    <s v="Pacific Northwest National Laboratory_x000a_3.7"/>
    <s v="Richland, WA"/>
  </r>
  <r>
    <x v="112"/>
    <s v="$91K-$150K "/>
    <n v="91000"/>
    <s v="$150K"/>
    <n v="150000"/>
    <s v="Glassdoor est."/>
    <n v="3.8"/>
    <x v="2"/>
    <s v="Boston"/>
    <x v="2"/>
    <s v="Boston, MA"/>
    <s v="1001 to 5000 "/>
    <n v="1981"/>
    <x v="2"/>
    <x v="2"/>
    <x v="1"/>
    <s v="$100 - $500 million "/>
    <n v="-1"/>
    <s v="Overview_x000a__x000a__x000a_Analysis Group is one of the largest international economics consulting firms, with more than 1,000 professionals across 14 offices in North America, Europe, and Asia. Since 1981, we have provided expertise in economics, finance, health care an"/>
    <s v="Analysis Group_x000a_3.8"/>
    <s v="Boston, MA"/>
  </r>
  <r>
    <x v="1"/>
    <s v="$91K-$150K "/>
    <n v="91000"/>
    <s v="$150K"/>
    <n v="150000"/>
    <s v="Glassdoor est."/>
    <n v="3.2"/>
    <x v="200"/>
    <s v="Rockville"/>
    <x v="24"/>
    <s v="Rockville, MD"/>
    <s v="1001 to 5000 "/>
    <n v="1820"/>
    <x v="0"/>
    <x v="6"/>
    <x v="4"/>
    <s v="$100 - $500 million "/>
    <n v="-1"/>
    <s v="Summary of the Position_x000a__x000a__x000a_The Data Scientist is a non-supervisory position within the Data Strategy and Analytics (DS&amp;A) department within the Legal, Strategy and Insights (LSI) division. The DS&amp;A team performs a centralized business analytics and market "/>
    <s v="US Pharmacopeia_x000a_3.2"/>
    <s v="Rockville, MD"/>
  </r>
  <r>
    <x v="1"/>
    <s v="$91K-$150K "/>
    <n v="91000"/>
    <s v="$150K"/>
    <n v="150000"/>
    <s v="Glassdoor est."/>
    <n v="4.5999999999999996"/>
    <x v="201"/>
    <s v="Piscataway"/>
    <x v="20"/>
    <s v="Piscataway, NJ"/>
    <s v="201 to 500 "/>
    <n v="2010"/>
    <x v="3"/>
    <x v="9"/>
    <x v="3"/>
    <s v="$10 - $25 million "/>
    <n v="-1"/>
    <s v="DATA SCIENTIST_x000a__x000a_Job Description_x000a__x000a_Participate in all phases of data mining, data collection, data cleaning, and developing models. Collect data using Hadoop tools to retrieve the data required for building models such as Hive and Pig Latin. Work on Amazon "/>
    <s v="Itlize Global_x000a_4.6"/>
    <s v="Piscataway, NJ"/>
  </r>
  <r>
    <x v="1"/>
    <s v="$91K-$150K "/>
    <n v="91000"/>
    <s v="$150K"/>
    <n v="150000"/>
    <s v="Glassdoor est."/>
    <n v="3.5"/>
    <x v="202"/>
    <s v="San Jose"/>
    <x v="3"/>
    <s v="San Jose, CA"/>
    <s v="10000+ "/>
    <n v="1995"/>
    <x v="1"/>
    <x v="13"/>
    <x v="3"/>
    <s v="$10+ billion "/>
    <s v="Amazon, Apple"/>
    <s v="We are looking to hire an analytic &amp; insights Data Scientist to partner with the eBay core product team. As a critical member of the Product Insights team, this role will have the rare opportunity to influence decision-making of the Shipping Product roadm"/>
    <s v="eBay_x000a_3.5"/>
    <s v="San Jose, CA"/>
  </r>
  <r>
    <x v="113"/>
    <s v="$91K-$150K "/>
    <n v="91000"/>
    <s v="$150K"/>
    <n v="150000"/>
    <s v="Glassdoor est."/>
    <n v="5"/>
    <x v="203"/>
    <s v="New York"/>
    <x v="0"/>
    <s v="New York, NY"/>
    <s v="01 to 50"/>
    <n v="2018"/>
    <x v="3"/>
    <x v="8"/>
    <x v="3"/>
    <s v="na"/>
    <n v="-1"/>
    <s v="Paige is a software company helping pathologists and clinicians make faster, more informed diagnostic and treatment decisions by mining decades of data from the world's experts in cancer care. We are leading a digital transformation in pathology by levera"/>
    <s v="Paige_x000a_5.0"/>
    <s v="New York, NY"/>
  </r>
  <r>
    <x v="16"/>
    <s v="$91K-$150K "/>
    <n v="91000"/>
    <s v="$150K"/>
    <n v="150000"/>
    <s v="Glassdoor est."/>
    <n v="4.0999999999999996"/>
    <x v="154"/>
    <s v="Santa Clara"/>
    <x v="3"/>
    <s v="Mountain View, CA"/>
    <s v="51 to 200 "/>
    <n v="2011"/>
    <x v="3"/>
    <x v="9"/>
    <x v="3"/>
    <s v="na"/>
    <n v="-1"/>
    <s v="About Shape Security_x000a__x000a_We are security and web experts, pioneers, evangelists, and elite researchers. We believe in the power of the Internet to be a positive force; our mission is to protect every website and mobile app from cybercriminals. Shapeâ€™s foun"/>
    <s v="Shape Security_x000a_4.1"/>
    <s v="Santa Clara, CA"/>
  </r>
  <r>
    <x v="114"/>
    <s v="$91K-$150K "/>
    <n v="91000"/>
    <s v="$150K"/>
    <n v="150000"/>
    <s v="Glassdoor est."/>
    <n v="4.0999999999999996"/>
    <x v="204"/>
    <s v="Danvers"/>
    <x v="2"/>
    <s v="Danvers, MA"/>
    <s v="1001 to 5000 "/>
    <n v="1981"/>
    <x v="1"/>
    <x v="6"/>
    <x v="4"/>
    <s v="$100 - $500 million "/>
    <s v="Covidien, Boston Scientific"/>
    <s v="Search by Keyword_x000a_More Options_x000a__x000a_Search by Location_x000a__x000a_Clear_x000a__x000a_Loading..._x000a__x000a_Department_x000a__x000a_All_x000a__x000a_State_x000a__x000a_All_x000a__x000a_Ã—_x000a__x000a_Send me alerts every days_x000a_alert frequency in every certain days_x000a_Create Alert_x000a__x000a_form.emailsubscribe-form {_x000a_display: none;_x000a_}_x000a_Ã—_x000a__x000a_Send me alerts every days"/>
    <s v="ABIOMED_x000a_4.1"/>
    <s v="Danvers, MA"/>
  </r>
  <r>
    <x v="1"/>
    <s v="$91K-$150K "/>
    <n v="91000"/>
    <s v="$150K"/>
    <n v="150000"/>
    <s v="Glassdoor est."/>
    <n v="3.5"/>
    <x v="205"/>
    <s v="New York"/>
    <x v="0"/>
    <s v="Philadelphia, PA"/>
    <s v="10000+ "/>
    <n v="1963"/>
    <x v="1"/>
    <x v="18"/>
    <x v="11"/>
    <s v="$10+ billion "/>
    <s v="AT&amp;T, Verizon"/>
    <s v="Business Unit: Data Scientist Comcast brings together the best in media and technology. We drive innovation to create the world's best entertainment and online experiences. As a Fortune 40 leader, we set the pace in a variety of innovative and fascinating"/>
    <s v="Comcast_x000a_3.5"/>
    <s v="New York, NY"/>
  </r>
  <r>
    <x v="1"/>
    <s v="$91K-$150K "/>
    <n v="91000"/>
    <s v="$150K"/>
    <n v="150000"/>
    <s v="Glassdoor est."/>
    <n v="3.2"/>
    <x v="206"/>
    <s v="Vienna"/>
    <x v="1"/>
    <s v="Fairfax, VA"/>
    <s v="51 to 200 "/>
    <n v="2011"/>
    <x v="3"/>
    <x v="9"/>
    <x v="3"/>
    <s v="$10 - $25 million "/>
    <n v="-1"/>
    <s v="Job Description_x000a_Required Security Clearance: Secret_x000a__x000a_Required Education and Experience: Minimum four years of experience and a BS degree in Physics, Computer Science, Mathematics, or another quantitative discipline_x000a__x000a_Functional Responsibility:_x000a_Collects lar"/>
    <s v="Metronome, LLC_x000a_3.2"/>
    <s v="Vienna, VA"/>
  </r>
  <r>
    <x v="1"/>
    <s v="$91K-$150K "/>
    <n v="91000"/>
    <s v="$150K"/>
    <n v="150000"/>
    <s v="Glassdoor est."/>
    <n v="5"/>
    <x v="155"/>
    <s v="San Francisco"/>
    <x v="3"/>
    <s v="Jersey City, NJ"/>
    <n v="-1"/>
    <n v="-1"/>
    <x v="1"/>
    <x v="18"/>
    <x v="11"/>
    <s v="na"/>
    <n v="-1"/>
    <s v="Job Description_x000a_Client JD below:_x000a__x000a_We need a technical contractor to assist on building out data cleaning and manipulation tools for our machine learning system. The contractor will sit along side our data scientists to productionize and optimize the code "/>
    <s v="SkillSoniq_x000a_5.0"/>
    <s v="San Francisco, CA"/>
  </r>
  <r>
    <x v="1"/>
    <s v="$91K-$150K "/>
    <n v="91000"/>
    <s v="$150K"/>
    <n v="150000"/>
    <s v="Glassdoor est."/>
    <n v="4.7"/>
    <x v="207"/>
    <s v="Livermore"/>
    <x v="3"/>
    <s v="Livermore, CA"/>
    <s v="1001 to 5000 "/>
    <n v="1952"/>
    <x v="4"/>
    <x v="12"/>
    <x v="7"/>
    <s v="$1 - $2 billion "/>
    <s v="Los Alamos National Laboratory, NASA Jet Propulsion Laboratory, Sandia National Laboratories"/>
    <s v="Join us and make YOUR mark on the World!_x000a__x000a_Come join Lawrence Livermore National Laboratory (LLNL) where we apply science and technology to make the world a safer place; now one of 2020 Best Places to Work by Glassdoor!_x000a__x000a_We have multiple openings for Data "/>
    <s v="Lawrence Livermore National Lab_x000a_4.7"/>
    <s v="Livermore, CA"/>
  </r>
  <r>
    <x v="115"/>
    <s v="$91K-$150K "/>
    <n v="91000"/>
    <s v="$150K"/>
    <n v="150000"/>
    <s v="Glassdoor est."/>
    <n v="3.8"/>
    <x v="208"/>
    <s v="Pittsburgh"/>
    <x v="11"/>
    <s v="Pittsburgh, PA"/>
    <s v="201 to 500 "/>
    <n v="1932"/>
    <x v="3"/>
    <x v="25"/>
    <x v="9"/>
    <s v="$1 - $2 billion "/>
    <n v="-1"/>
    <s v="Position Summary_x000a__x000a__x000a_The D&amp;I Data Analyst will be responsible for the development of various management, Board of Directors (Board) and Federal Housing Finance Agency (FHFA) reports, including in-depth data analytics, quality reviews and control development"/>
    <s v="FHLBank Pittsburgh_x000a_3.8"/>
    <s v="Pittsburgh, PA"/>
  </r>
  <r>
    <x v="1"/>
    <s v="$91K-$150K "/>
    <n v="91000"/>
    <s v="$150K"/>
    <n v="150000"/>
    <s v="Glassdoor est."/>
    <n v="3.6"/>
    <x v="209"/>
    <s v="Herndon"/>
    <x v="1"/>
    <s v="Dallas, TX"/>
    <s v="10000+ "/>
    <n v="1947"/>
    <x v="1"/>
    <x v="39"/>
    <x v="1"/>
    <s v="$10+ billion "/>
    <s v="Fluor, Bechtel, AECOM"/>
    <s v="*Data Scientist** **Description** Be part of an exciting team dedicated to keeping America safe at home and abroad\. Jacobs has an immediate need for a Data Scientist to support our customer's mission researching new and innovative ways to detect botnets,"/>
    <s v="Jacobs_x000a_3.6"/>
    <s v="Herndon, VA"/>
  </r>
  <r>
    <x v="1"/>
    <s v="$91K-$150K "/>
    <n v="91000"/>
    <s v="$150K"/>
    <n v="150000"/>
    <s v="Glassdoor est."/>
    <n v="4.8"/>
    <x v="44"/>
    <s v="Boston"/>
    <x v="2"/>
    <s v="Boston, MA"/>
    <s v="201 to 500 "/>
    <n v="2012"/>
    <x v="3"/>
    <x v="5"/>
    <x v="3"/>
    <s v="na"/>
    <n v="-1"/>
    <s v="Klaviyo is looking for data scientists to join our team which is still in its early days. You'll have a big impact on our direction and how we operate. You'll be central to upfront research and shipping products that help our customers learn and grow from"/>
    <s v="Klaviyo_x000a_4.8"/>
    <s v="Boston, MA"/>
  </r>
  <r>
    <x v="1"/>
    <s v="$91K-$150K "/>
    <n v="91000"/>
    <s v="$150K"/>
    <n v="150000"/>
    <s v="Glassdoor est."/>
    <n v="3.3"/>
    <x v="210"/>
    <s v="Northbrook"/>
    <x v="4"/>
    <s v="Northbrook, IL"/>
    <s v="10000+ "/>
    <n v="1894"/>
    <x v="3"/>
    <x v="2"/>
    <x v="1"/>
    <s v="$2 - $5 billion "/>
    <s v="Intertek, SGS, Bureau Veritas"/>
    <s v="Careers | UL | Data Scientist in Northbrook, Illinois | Careers at United States - Northbrook_x000a_Please Enable Cookies to Continue_x000a__x000a_Please enable cookies in your browser to experience all the personalized features of this site, including the ability to apply"/>
    <s v="Underwriters Laboratories_x000a_3.3"/>
    <s v="Northbrook, IL"/>
  </r>
  <r>
    <x v="1"/>
    <s v="$91K-$150K "/>
    <n v="91000"/>
    <s v="$150K"/>
    <n v="150000"/>
    <s v="Glassdoor est."/>
    <n v="3.7"/>
    <x v="211"/>
    <s v="Irvine"/>
    <x v="3"/>
    <s v="Toronto, Canada"/>
    <s v="1001 to 5000 "/>
    <n v="2005"/>
    <x v="1"/>
    <x v="31"/>
    <x v="15"/>
    <s v="$100 - $500 million "/>
    <n v="-1"/>
    <s v="Job Category:_x000a__x000a_Advisory_x000a__x000a_Opportunity Awaits at Altus Group!_x000a__x000a_We are looking for a savvy Data Scientist to join our growing team of analytics experts. The hire will be responsible for expanding and optimizing our data and data pipeline architecture. In add"/>
    <s v="Altus Group_x000a_3.7"/>
    <s v="Irvine, CA"/>
  </r>
  <r>
    <x v="1"/>
    <s v="$91K-$150K "/>
    <n v="91000"/>
    <s v="$150K"/>
    <n v="150000"/>
    <s v="Glassdoor est."/>
    <n v="5"/>
    <x v="212"/>
    <s v="Irvine"/>
    <x v="3"/>
    <s v="Irvine, CA"/>
    <s v="51 to 200 "/>
    <n v="2018"/>
    <x v="3"/>
    <x v="20"/>
    <x v="1"/>
    <s v="$25 - $50 million "/>
    <n v="-1"/>
    <s v="This Jobot Job is hosted by: Scott Filbin_x000a_Are you a fit? Easy Apply now by clicking the &quot;Apply Now&quot; button and sending us your resume._x000a_Salary: $90,000 - $110,000_x000a__x000a_A bit about us:_x000a__x000a_$500 Million revenue company actively looking for a Data Scientist to add t"/>
    <s v="Jobot_x000a_5.0"/>
    <s v="Irvine, CA"/>
  </r>
  <r>
    <x v="1"/>
    <s v="$91K-$150K "/>
    <n v="91000"/>
    <s v="$150K"/>
    <n v="150000"/>
    <s v="Glassdoor est."/>
    <n v="-1"/>
    <x v="213"/>
    <s v="San Francisco"/>
    <x v="3"/>
    <s v="Hillsborough, NJ"/>
    <n v="-1"/>
    <n v="-1"/>
    <x v="3"/>
    <x v="18"/>
    <x v="11"/>
    <s v="na"/>
    <n v="-1"/>
    <s v="Greetings from Trovetechs!!!_x000a__x000a_Ã‚_x000a__x000a_We have an immediate need for Data Scientist Role @ San Francisco, CA. Please find the below Job Description for your kind reference._x000a__x000a_Ã‚_x000a__x000a_Duration: Long term Contract_x000a__x000a_Experience: 8+ Years_x000a__x000a_Rate: DOE$/hr._x000a__x000a_Ã‚_x000a__x000a_Job Descri"/>
    <s v="Trovetechs Inc"/>
    <s v="San Francisco, CA"/>
  </r>
  <r>
    <x v="19"/>
    <s v="$141K-$225K "/>
    <n v="141000"/>
    <s v="$225K"/>
    <n v="225000"/>
    <s v="Glassdoor est."/>
    <n v="3.4"/>
    <x v="37"/>
    <s v="Santa Monica"/>
    <x v="3"/>
    <s v="Santa Monica, CA"/>
    <s v="501 to 1000 "/>
    <n v="1966"/>
    <x v="3"/>
    <x v="13"/>
    <x v="3"/>
    <s v="$100 - $500 million "/>
    <s v="TrueCar, Cars.com, Kelley Blue Book"/>
    <s v="At Edmunds were driven to make car buying easier. Ever since we began publishing printed car guides in the 60s, the company has been in the business of trust, innovating ways to empower and support car shoppers. When Edmunds launched the car industrys fir"/>
    <s v="Edmunds.com_x000a_3.4"/>
    <s v="Santa Monica, CA"/>
  </r>
  <r>
    <x v="1"/>
    <s v="$141K-$225K "/>
    <n v="141000"/>
    <s v="$225K"/>
    <n v="225000"/>
    <s v="Glassdoor est."/>
    <n v="5"/>
    <x v="30"/>
    <s v="Boston"/>
    <x v="2"/>
    <s v="Boston, MA"/>
    <s v="01 to 50"/>
    <n v="2019"/>
    <x v="3"/>
    <x v="9"/>
    <x v="3"/>
    <s v="na"/>
    <n v="-1"/>
    <s v="Cohere Health is simplifying healthcare for patients, their doctors, and all those who are important in a patient's healthcare experience. Our focus is to enable an efficient, transparent patient journey where patient goals are central to decision-making."/>
    <s v="Cohere Health_x000a_5.0"/>
    <s v="Boston, MA"/>
  </r>
  <r>
    <x v="1"/>
    <s v="$141K-$225K "/>
    <n v="141000"/>
    <s v="$225K"/>
    <n v="225000"/>
    <s v="Glassdoor est."/>
    <n v="-1"/>
    <x v="213"/>
    <s v="San Francisco"/>
    <x v="3"/>
    <s v="Hillsborough, NJ"/>
    <n v="-1"/>
    <n v="-1"/>
    <x v="3"/>
    <x v="18"/>
    <x v="11"/>
    <s v="na"/>
    <n v="-1"/>
    <s v="Greetings from Trovetechs!!!_x000a__x000a_Ã‚_x000a__x000a_We have an immediate need for Data Scientist Role @ San Francisco, CA. Please find the below Job Description for your kind reference._x000a__x000a_Ã‚_x000a__x000a_Duration: Long term Contract_x000a__x000a_Experience: 8+ Years_x000a__x000a_Rate: DOE$/hr._x000a__x000a_Ã‚_x000a__x000a_Job Descri"/>
    <s v="Trovetechs Inc"/>
    <s v="San Francisco, CA"/>
  </r>
  <r>
    <x v="85"/>
    <s v="$141K-$225K "/>
    <n v="141000"/>
    <s v="$225K"/>
    <n v="225000"/>
    <s v="Glassdoor est."/>
    <n v="4"/>
    <x v="74"/>
    <s v="New York"/>
    <x v="0"/>
    <s v="Cambridge, United Kingdom"/>
    <s v="10000+ "/>
    <n v="1913"/>
    <x v="1"/>
    <x v="6"/>
    <x v="4"/>
    <s v="$10+ billion "/>
    <s v="Roche, GlaxoSmithKline, Novartis"/>
    <s v="At AstraZeneca,we work together to deliver innovative medicines to patients across global boundaries. We make an impact and findsolutionsto challenges. We do this with integrity, even in the most difficult situations,because we are committed to doing the "/>
    <s v="AstraZeneca_x000a_4.0"/>
    <s v="New York, NY"/>
  </r>
  <r>
    <x v="1"/>
    <s v="$141K-$225K "/>
    <n v="141000"/>
    <s v="$225K"/>
    <n v="225000"/>
    <s v="Glassdoor est."/>
    <n v="4.2"/>
    <x v="214"/>
    <s v="Oshkosh"/>
    <x v="13"/>
    <s v="Oshkosh, WI"/>
    <s v="10000+ "/>
    <n v="1917"/>
    <x v="1"/>
    <x v="35"/>
    <x v="2"/>
    <s v="$5 - $10 billion "/>
    <s v="Lockheed Martin, Caterpillar, John Deere"/>
    <s v="For many of our team members, this is more than a career. Itâ€™s a calling. Oshkosh Corporation is home to thousands of difference-makers working together to build, serve and protect communities across the globe. As part of a People First culture, youâ€™l"/>
    <s v="Oshkosh Corporation_x000a_4.2"/>
    <s v="Oshkosh, WI"/>
  </r>
  <r>
    <x v="1"/>
    <s v="$141K-$225K "/>
    <n v="141000"/>
    <s v="$225K"/>
    <n v="225000"/>
    <s v="Glassdoor est."/>
    <n v="4.3"/>
    <x v="156"/>
    <s v="San Carlos"/>
    <x v="3"/>
    <s v="Santa Cruz, CA"/>
    <s v="51 to 200 "/>
    <n v="-1"/>
    <x v="3"/>
    <x v="18"/>
    <x v="11"/>
    <s v="na"/>
    <n v="-1"/>
    <s v="About Joby_x000a_Located in Northern California, the Joby Aviation team has been steadily working toward our goal of providing safe, affordable, fully electric air transportation that is accessible to everyone. Imagine an air taxi that takes off vertically, the"/>
    <s v="Joby Aviation_x000a_4.3"/>
    <s v="San Carlos, CA"/>
  </r>
  <r>
    <x v="1"/>
    <s v="$141K-$225K "/>
    <n v="141000"/>
    <s v="$225K"/>
    <n v="225000"/>
    <s v="Glassdoor est."/>
    <n v="3.4"/>
    <x v="215"/>
    <s v="Menlo Park"/>
    <x v="3"/>
    <s v="Pittsburgh, PA"/>
    <s v="51 to 200 "/>
    <n v="1960"/>
    <x v="3"/>
    <x v="39"/>
    <x v="1"/>
    <s v="$10 - $25 million "/>
    <n v="-1"/>
    <s v="We're looking for data scientists to work on our core and business products with a passion for Internet technology to help drive informed business decisions. You will enjoy working with one of the strongest data sets in the world, cutting edge technology,"/>
    <s v="Mackin_x000a_3.4"/>
    <s v="Menlo Park, CA"/>
  </r>
  <r>
    <x v="1"/>
    <s v="$141K-$225K "/>
    <n v="141000"/>
    <s v="$225K"/>
    <n v="225000"/>
    <s v="Glassdoor est."/>
    <n v="-1"/>
    <x v="216"/>
    <s v="San Francisco"/>
    <x v="3"/>
    <s v="Fremont, CA"/>
    <s v="51 to 200 "/>
    <n v="-1"/>
    <x v="3"/>
    <x v="18"/>
    <x v="11"/>
    <s v="na"/>
    <n v="-1"/>
    <s v="Work Authorization Those authorized to work in the United states are encouraged to apply.We are able to sponsor H1-B at this time. Job SummaryThis position will provide professional-level business process support and analysis for major initiatives that su"/>
    <s v="PETADATA"/>
    <s v="San Francisco, CA"/>
  </r>
  <r>
    <x v="1"/>
    <s v="$141K-$225K "/>
    <n v="141000"/>
    <s v="$225K"/>
    <n v="225000"/>
    <s v="Glassdoor est."/>
    <n v="4.4000000000000004"/>
    <x v="217"/>
    <s v="Dallas"/>
    <x v="10"/>
    <s v="Hillsborough, NJ"/>
    <s v="201 to 500 "/>
    <n v="2006"/>
    <x v="3"/>
    <x v="20"/>
    <x v="1"/>
    <s v="$5 - $10 million "/>
    <n v="-1"/>
    <s v="Job Description_x000a_Role: Data scientist_x000a_Location: Dallas, TX_x000a_Duration : Long term_x000a__x000a_Telecom experience is well &amp; good but not mandatory_x000a__x000a_Required Minimum Qualifications: (Education, Technical Skills/Knowledge)_x000a_Bachelor s degree or equivalent experience requir"/>
    <s v="VBeyond Corporation_x000a_4.4"/>
    <s v="Dallas, TX"/>
  </r>
  <r>
    <x v="116"/>
    <s v="$141K-$225K "/>
    <n v="141000"/>
    <s v="$225K"/>
    <n v="225000"/>
    <s v="Glassdoor est."/>
    <n v="3.5"/>
    <x v="131"/>
    <s v="Arlington"/>
    <x v="1"/>
    <s v="Reston, VA"/>
    <s v="10000+ "/>
    <n v="1969"/>
    <x v="1"/>
    <x v="16"/>
    <x v="10"/>
    <s v="$10+ billion "/>
    <n v="-1"/>
    <s v="Description_x000a__x000a_Job Description:_x000a__x000a__x000a_Reinvent yourself at Leidos! Uncover your potential by becoming a member of our team._x000a__x000a_Leidos's Advanced Analytics Branch within the Leidos Innovation Center (LInC), has an exciting opening for you, our next Data Scientist "/>
    <s v="Leidos_x000a_3.5"/>
    <s v="Arlington, VA"/>
  </r>
  <r>
    <x v="1"/>
    <s v="$141K-$225K "/>
    <n v="141000"/>
    <s v="$225K"/>
    <n v="225000"/>
    <s v="Glassdoor est."/>
    <n v="3.7"/>
    <x v="218"/>
    <s v="San Francisco"/>
    <x v="3"/>
    <s v="New York, NY"/>
    <s v="1001 to 5000 "/>
    <n v="1993"/>
    <x v="1"/>
    <x v="26"/>
    <x v="13"/>
    <s v="$1 - $2 billion "/>
    <s v="Activision Blizzard, Electronic Arts"/>
    <s v="Job Overview:_x000a__x000a__x000a_Take-Two Interactive, Inc., a leader in the interactive entertainment industry, is looking for dynamic, highly analytical data scientists to join the enterprise-wide data science center of excellence. This CoE is a critical component of ou"/>
    <s v="Take-Two_x000a_3.7"/>
    <s v="San Francisco, CA"/>
  </r>
  <r>
    <x v="1"/>
    <s v="$141K-$225K "/>
    <n v="141000"/>
    <s v="$225K"/>
    <n v="225000"/>
    <s v="Glassdoor est."/>
    <n v="3.7"/>
    <x v="219"/>
    <s v="Monroe"/>
    <x v="13"/>
    <s v="Monroe, WI"/>
    <s v="501 to 1000 "/>
    <n v="-1"/>
    <x v="3"/>
    <x v="40"/>
    <x v="5"/>
    <s v="$100 - $500 million "/>
    <n v="-1"/>
    <s v="Title_x000a_Data Scientist_x000a__x000a_04-Jun-2020_x000a__x000a_Auto req ID_x000a_2905BR_x000a__x000a_Job Description_x000a_To support our affiliate, DM Services, Inc., we are seeking a Data Scientist to utilize advanced analytics to provide accurate, relevant, and actionable insights that enable us to main"/>
    <s v="Colony Brands_x000a_3.7"/>
    <s v="Monroe, WI"/>
  </r>
  <r>
    <x v="1"/>
    <s v="$141K-$225K "/>
    <n v="141000"/>
    <s v="$225K"/>
    <n v="225000"/>
    <s v="Glassdoor est."/>
    <n v="4.0999999999999996"/>
    <x v="220"/>
    <s v="Sacramento"/>
    <x v="3"/>
    <s v="Goteborg, Sweden"/>
    <s v="10000+ "/>
    <n v="-1"/>
    <x v="9"/>
    <x v="14"/>
    <x v="8"/>
    <s v="na"/>
    <n v="-1"/>
    <s v="FIRST ROLE WITH CAPIO:_x000a__x000a_Help Capio Group design a better way! We are looking for an experienced Data Scientist excited to deliver meaningful solutions to our public sector customers._x000a__x000a_The Data Scientist will be assigned full-time to a Capio Group project."/>
    <s v="Capio Group_x000a_4.1"/>
    <s v="Sacramento, CA"/>
  </r>
  <r>
    <x v="1"/>
    <s v="$141K-$225K "/>
    <n v="141000"/>
    <s v="$225K"/>
    <n v="225000"/>
    <s v="Glassdoor est."/>
    <n v="3.4"/>
    <x v="221"/>
    <s v="New York"/>
    <x v="0"/>
    <s v="New York, NY"/>
    <s v="01 to 50"/>
    <n v="2017"/>
    <x v="3"/>
    <x v="41"/>
    <x v="5"/>
    <s v="na"/>
    <n v="-1"/>
    <s v="Job Description_x000a_Expertise in NLP, including analyzing text and generating new texts based on the analysis - must._x000a_Expertise in solving predictive time series problems - advantage._x000a_Knowledge in DS methodologies (e.g. CRISP-DM) and non-linear models (e.g. R"/>
    <s v="SleePare_x000a_3.4"/>
    <s v="New York, NY"/>
  </r>
  <r>
    <x v="20"/>
    <s v="$141K-$225K "/>
    <n v="141000"/>
    <s v="$225K"/>
    <n v="225000"/>
    <s v="Glassdoor est."/>
    <n v="4.5"/>
    <x v="222"/>
    <s v="Reston"/>
    <x v="1"/>
    <s v="Washington, DC"/>
    <s v="01 to 50"/>
    <n v="2017"/>
    <x v="3"/>
    <x v="9"/>
    <x v="3"/>
    <s v="na"/>
    <n v="-1"/>
    <s v="ShorePoint is a cybersecurity services firm with a focus on high-profile, high-threat private and public-sector customers who demand experience and proven security models to protect their data. We are seeking a Data Analyst to provide unparalleled support"/>
    <s v="ShorePoint_x000a_4.5"/>
    <s v="Reston, VA"/>
  </r>
  <r>
    <x v="1"/>
    <s v="$141K-$225K "/>
    <n v="141000"/>
    <s v="$225K"/>
    <n v="225000"/>
    <s v="Glassdoor est."/>
    <n v="3.5"/>
    <x v="223"/>
    <s v="New York"/>
    <x v="0"/>
    <s v="Lake Buena Vista, FL"/>
    <s v="1001 to 5000 "/>
    <n v="1990"/>
    <x v="3"/>
    <x v="42"/>
    <x v="16"/>
    <s v="na"/>
    <n v="-1"/>
    <s v="--------_x000a_Important: The hiring process for this role is managed by Dolphin, which has made 24K+ matches at jobs tackling the biggest challenges facing society (climate change, poverty, civil rights, infectious diseases, space exploration and more). Browse"/>
    <s v="Dolphin_x000a_3.5"/>
    <s v="New York, NY"/>
  </r>
  <r>
    <x v="1"/>
    <s v="$141K-$225K "/>
    <n v="141000"/>
    <s v="$225K"/>
    <n v="225000"/>
    <s v="Glassdoor est."/>
    <n v="3.6"/>
    <x v="224"/>
    <s v="Hampton"/>
    <x v="1"/>
    <s v="Schaffhausen, Switzerland"/>
    <s v="10000+ "/>
    <n v="2007"/>
    <x v="1"/>
    <x v="3"/>
    <x v="2"/>
    <s v="$10+ billion "/>
    <n v="-1"/>
    <s v="Function: Engineering &amp; Technology_x000a__x000a_Nearest Major Market: Hampton Roads"/>
    <s v="TE Connectivity_x000a_3.6"/>
    <s v="Hampton, VA"/>
  </r>
  <r>
    <x v="1"/>
    <s v="$141K-$225K "/>
    <n v="141000"/>
    <s v="$225K"/>
    <n v="225000"/>
    <s v="Glassdoor est."/>
    <n v="3.2"/>
    <x v="225"/>
    <s v="Richmond"/>
    <x v="1"/>
    <s v="Richmond, VA"/>
    <s v="10000+ "/>
    <n v="1788"/>
    <x v="4"/>
    <x v="43"/>
    <x v="7"/>
    <s v="$10+ billion "/>
    <n v="-1"/>
    <s v="For more than 30 years, the Virginia Lottery has been building an amazing organization committed to growth and giving back ? and having fun while doing it. We work hard to build authentic relationships with all Virginians by communicating with them in rel"/>
    <s v="State of Virginia_x000a_3.2"/>
    <s v="Richmond, VA"/>
  </r>
  <r>
    <x v="1"/>
    <s v="$141K-$225K "/>
    <n v="141000"/>
    <s v="$225K"/>
    <n v="225000"/>
    <s v="Glassdoor est."/>
    <n v="3.7"/>
    <x v="226"/>
    <s v="New York"/>
    <x v="0"/>
    <s v="Newark, CA"/>
    <s v="501 to 1000 "/>
    <n v="2000"/>
    <x v="3"/>
    <x v="5"/>
    <x v="3"/>
    <s v="$25 - $50 million "/>
    <n v="-1"/>
    <s v="Location: Anywhere in the US or Canada | Location Preferences - New York, New Jersey, Toronto, Los Angeles, Bay Area, Phoenix, Denver, Chicago or Dallas | Travel Amount 30 - 50%_x000a__x000a_TA Digital is a digital transformation agency with 30-40% growth year-over-y"/>
    <s v="TA Digital_x000a_3.7"/>
    <s v="New York, NY"/>
  </r>
  <r>
    <x v="1"/>
    <s v="$141K-$225K "/>
    <n v="141000"/>
    <s v="$225K"/>
    <n v="225000"/>
    <s v="Glassdoor est."/>
    <n v="4"/>
    <x v="227"/>
    <s v="Monterey"/>
    <x v="3"/>
    <s v="Greensboro, NC"/>
    <s v="501 to 1000 "/>
    <n v="1992"/>
    <x v="3"/>
    <x v="41"/>
    <x v="5"/>
    <s v="$100 - $500 million "/>
    <n v="-1"/>
    <s v="Market America- SHOP.COM is seeking a Data Scientist supporting our product, engineering, leadership and marketing teams with insights gained from analyzing company data._x000a__x000a_In this role you will be adept at using large data sets to find opportunities for p"/>
    <s v="Market America Inc_x000a_4.0"/>
    <s v="Monterey, CA"/>
  </r>
  <r>
    <x v="1"/>
    <s v="$145K-$225K"/>
    <n v="145000"/>
    <s v="$225K"/>
    <n v="225000"/>
    <s v="Employer est."/>
    <n v="3.2"/>
    <x v="20"/>
    <s v="Chicago"/>
    <x v="4"/>
    <s v="San Francisco, CA"/>
    <s v="51 to 200 "/>
    <n v="2015"/>
    <x v="3"/>
    <x v="5"/>
    <x v="3"/>
    <s v="na"/>
    <n v="-1"/>
    <s v="Role Description_x000a_As a data scientist at Triplebyte, youâ€™ll have the opportunity to work on a variety of challenges to help us scale. You'll be part of a small team, who are leveraging data to fix technical hiring. Your day to day, will include a mix of "/>
    <s v="Triplebyte_x000a_3.2"/>
    <s v="Chicago, IL"/>
  </r>
  <r>
    <x v="1"/>
    <s v="$145K-$225K"/>
    <n v="145000"/>
    <s v="$225K"/>
    <n v="225000"/>
    <s v="Employer est."/>
    <n v="4.5"/>
    <x v="28"/>
    <s v="McLean"/>
    <x v="1"/>
    <s v="Falls Church, VA"/>
    <s v="51 to 200 "/>
    <n v="2005"/>
    <x v="3"/>
    <x v="12"/>
    <x v="7"/>
    <s v="$25 - $50 million "/>
    <n v="-1"/>
    <s v="Kingfisher Systems, Inc. specializes in providing a full range of Information Technology, Cybersecurity, Intelligence, and support services to the U.S. Government. Kingfisher Systems core competency is technology-enabled services, with a specific focus on"/>
    <s v="Kingfisher Systems_x000a_4.5"/>
    <s v="McLean, VA"/>
  </r>
  <r>
    <x v="117"/>
    <s v="$145K-$225K"/>
    <n v="145000"/>
    <s v="$225K"/>
    <n v="225000"/>
    <s v="Employer est."/>
    <n v="3.4"/>
    <x v="228"/>
    <s v="Remote"/>
    <x v="8"/>
    <s v="San Francisco, CA"/>
    <s v="51 to 200 "/>
    <n v="2013"/>
    <x v="3"/>
    <x v="8"/>
    <x v="3"/>
    <s v="na"/>
    <n v="-1"/>
    <s v="Why TrueAccord?_x000a__x000a_Debt collection is failing consumers. Every year, more than 70 million Americans have negative experiences with the collections process, and they deserve a much better treatment - more relevant, more digital, less abrasive. Thatâ€™s why b"/>
    <s v="TrueAccord_x000a_3.4"/>
    <s v="Remote"/>
  </r>
  <r>
    <x v="1"/>
    <s v="$145K-$225K"/>
    <n v="145000"/>
    <s v="$225K"/>
    <n v="225000"/>
    <s v="Employer est."/>
    <n v="3.9"/>
    <x v="229"/>
    <s v="Woodlawn"/>
    <x v="24"/>
    <s v="Rockville, MD"/>
    <s v="201 to 500 "/>
    <n v="2004"/>
    <x v="3"/>
    <x v="9"/>
    <x v="3"/>
    <s v="$10 - $25 million "/>
    <n v="-1"/>
    <s v="Long term. 6 months contract to hire. Open to candidates who do not require sponsorship. Selected candidates should be ready to be onsite for 4-6 months for onboarding. Required qualifications to be successful in this role bull Master's degree and 3+ year"/>
    <s v="ALTA IT Services_x000a_3.9"/>
    <s v="Woodlawn, MD"/>
  </r>
  <r>
    <x v="1"/>
    <s v="$145K-$225K"/>
    <n v="145000"/>
    <s v="$225K"/>
    <n v="225000"/>
    <s v="Employer est."/>
    <n v="3.2"/>
    <x v="230"/>
    <s v="United States"/>
    <x v="16"/>
    <s v="Scottsdale, AZ"/>
    <s v="01 to 50"/>
    <n v="-1"/>
    <x v="3"/>
    <x v="9"/>
    <x v="3"/>
    <s v="$1 - $5 million "/>
    <n v="-1"/>
    <s v="DATA SCIENTIST REMOTE working with occasional travel to Washington,DC can be considered for the right candidate. Duration Long term Position Summary Client is looking for a seasoned Data Scientist to leverage existing data to develop execute predictive mo"/>
    <s v="Kollasoft Inc._x000a_3.2"/>
    <s v="United States"/>
  </r>
  <r>
    <x v="1"/>
    <s v="$145K-$225K"/>
    <n v="145000"/>
    <s v="$225K"/>
    <n v="225000"/>
    <s v="Employer est."/>
    <n v="5"/>
    <x v="230"/>
    <s v="New York"/>
    <x v="0"/>
    <s v="Irving, TX"/>
    <n v="-1"/>
    <n v="-1"/>
    <x v="1"/>
    <x v="18"/>
    <x v="11"/>
    <s v="na"/>
    <n v="-1"/>
    <s v="Data Scientist_x000a__x000a_Requirements_x000a_MS or PhD in Computer Science, Electrical Engineering, Statistics, or equivalent fields._x000a_Applied Machine Learning experience (regression and classification, supervised, and unsupervised learning)._x000a_Strong mathematical backgroun"/>
    <s v="Kollasoft Inc._x000a_3.2"/>
    <s v="New York, NY"/>
  </r>
  <r>
    <x v="1"/>
    <s v="$145K-$225K"/>
    <n v="145000"/>
    <s v="$225K"/>
    <n v="225000"/>
    <s v="Employer est."/>
    <n v="3.4"/>
    <x v="231"/>
    <s v="Reston"/>
    <x v="1"/>
    <s v="Beltsville, MD"/>
    <s v="5001 to 10000 "/>
    <n v="2003"/>
    <x v="3"/>
    <x v="16"/>
    <x v="10"/>
    <s v="$500 million - $1 billion "/>
    <n v="-1"/>
    <s v="ASRC Federal ExaTech is currently seeking:+ Ten (10) years of experience as a Data Scientist to work in an engaging, high-tech development environment, working with an excellent team and customer base. Bachelor's degree in Computer Science or related disc"/>
    <s v="ASRC Federal Holding Company_x000a_3.4"/>
    <s v="Reston, VA"/>
  </r>
  <r>
    <x v="1"/>
    <s v="$145K-$225K"/>
    <n v="145000"/>
    <s v="$225K"/>
    <n v="225000"/>
    <s v="Employer est."/>
    <n v="4.4000000000000004"/>
    <x v="232"/>
    <s v="New York"/>
    <x v="0"/>
    <s v="Houston, TX"/>
    <s v="51 to 200 "/>
    <n v="2015"/>
    <x v="3"/>
    <x v="9"/>
    <x v="3"/>
    <s v="na"/>
    <n v="-1"/>
    <s v="Job Description_x000a_Title: Data Scientist_x000a_Location:Remote (SF/CT/MN/AZ/NY/WI)_x000a_Duration: 12 Months_x000a_MUST:- 2 plus years of financial services experience is a MUST_x000a_Job Responsibilities:_x000a_As an AI/NLP Data Scientist you will be responsible for building AI and Data"/>
    <s v="Adwait Algorithm_x000a_4.4"/>
    <s v="New York, NY"/>
  </r>
  <r>
    <x v="86"/>
    <s v="$145K-$225K"/>
    <n v="145000"/>
    <s v="$225K"/>
    <n v="225000"/>
    <s v="Employer est."/>
    <n v="3.8"/>
    <x v="157"/>
    <s v="Fort Worth"/>
    <x v="10"/>
    <s v="Fort Worth, TX"/>
    <s v="5001 to 10000 "/>
    <n v="1918"/>
    <x v="0"/>
    <x v="14"/>
    <x v="8"/>
    <s v="$100 - $500 million "/>
    <s v="Children's Health, Texas Health Resources, Baylor Scott &amp; White Health"/>
    <s v="Title: Health Plan Data Analyst, Sr_x000a__x000a_Cook Children's Health Plan_x000a__x000a_We are a local, non-profit managed care company that cares about the community we serve. Our health plan offers coverage through the Texas CHIP, STAR, and STAR Kids Medicaid programs to mor"/>
    <s v="Cook Children's Health Care System_x000a_3.8"/>
    <s v="Fort Worth, TX"/>
  </r>
  <r>
    <x v="87"/>
    <s v="$145K-$225K"/>
    <n v="145000"/>
    <s v="$225K"/>
    <n v="225000"/>
    <s v="Employer est."/>
    <n v="3.8"/>
    <x v="158"/>
    <s v="Smithfield"/>
    <x v="34"/>
    <s v="Cambridge, MA"/>
    <s v="201 to 500 "/>
    <n v="2013"/>
    <x v="1"/>
    <x v="6"/>
    <x v="4"/>
    <s v="$100 - $500 million "/>
    <n v="-1"/>
    <s v="Rubius Therapeutics is a clinical-stage biopharmaceutical company developing a new class of medicines called Red Cell Therapeuticsâ„¢. Our proprietary RED PLATFORMÂ® was designed to genetically engineer and culture Red Cell Therapeuticsâ„¢ that are select"/>
    <s v="Rubius Therapeutics_x000a_3.8"/>
    <s v="Smithfield, RI"/>
  </r>
  <r>
    <x v="1"/>
    <s v="$145K-$225K"/>
    <n v="145000"/>
    <s v="$225K"/>
    <n v="225000"/>
    <s v="Employer est."/>
    <n v="3.5"/>
    <x v="233"/>
    <s v="Atlanta"/>
    <x v="14"/>
    <s v="Toronto, Canada"/>
    <s v="201 to 500 "/>
    <n v="1992"/>
    <x v="1"/>
    <x v="44"/>
    <x v="9"/>
    <s v="$100 - $500 million "/>
    <n v="-1"/>
    <s v="Data Scientist_x000a__x000a_Job Introduction_x000a_FLEETCOR is seeking a Data Scientist to support the North America Fuel business product, pricing, and leadership teams with insights gained from analyzing business data. The position will be located in FLEETCOR's Atlanta h"/>
    <s v="Cambridge FX_x000a_3.5"/>
    <s v="Atlanta, GA"/>
  </r>
  <r>
    <x v="25"/>
    <s v="$145K-$225K"/>
    <n v="145000"/>
    <s v="$225K"/>
    <n v="225000"/>
    <s v="Employer est."/>
    <n v="3.8"/>
    <x v="234"/>
    <s v="San Francisco"/>
    <x v="3"/>
    <s v="San Francisco, CA"/>
    <s v="201 to 500 "/>
    <n v="2011"/>
    <x v="3"/>
    <x v="0"/>
    <x v="0"/>
    <s v="na"/>
    <n v="-1"/>
    <s v="About Us_x000a__x000a_On the off chance you've thought about insurance, it's likely because you've insured something you love, not because you loved your insurance company. Metromile is out to change that. As an insurtech powered by data science and customer centric-"/>
    <s v="Metromile_x000a_3.8"/>
    <s v="San Francisco, CA"/>
  </r>
  <r>
    <x v="1"/>
    <s v="$145K-$225K"/>
    <n v="145000"/>
    <s v="$225K"/>
    <n v="225000"/>
    <s v="Employer est."/>
    <n v="3.9"/>
    <x v="235"/>
    <s v="Ann Arbor"/>
    <x v="30"/>
    <s v="Paris, France"/>
    <s v="1001 to 5000 "/>
    <n v="2005"/>
    <x v="1"/>
    <x v="13"/>
    <x v="3"/>
    <s v="$2 - $5 billion "/>
    <s v="MediaMath, Conversant, AppNexus"/>
    <s v="Who we are_x000a_Criteo (NASDAQ: CRTO) is the global technology company powering the worlds marketers with trusted and impactful advertising. 2,800 Criteo team members partner with over 20,000 customers and thousands of publishers around the globe to deliver ef"/>
    <s v="Criteo_x000a_3.9"/>
    <s v="Ann Arbor, MI"/>
  </r>
  <r>
    <x v="1"/>
    <s v="$145K-$225K"/>
    <n v="145000"/>
    <s v="$225K"/>
    <n v="225000"/>
    <s v="Employer est."/>
    <n v="3.4"/>
    <x v="236"/>
    <s v="Pittsburgh"/>
    <x v="11"/>
    <s v="Pittsburgh, PA"/>
    <s v="51 to 200 "/>
    <n v="-1"/>
    <x v="3"/>
    <x v="18"/>
    <x v="11"/>
    <s v="$1 - $5 million "/>
    <n v="-1"/>
    <s v="Job Description_x000a_Essential Responsibilities:_x000a__x000a_This role will be applying operational research and basic machine learning technologies to develop several predictive models within hospital operations._x000a__x000a_Select and apply the appropriate advanced modeling/machi"/>
    <s v="Advance Sourcing Concepts_x000a_3.4"/>
    <s v="Pittsburgh, PA"/>
  </r>
  <r>
    <x v="1"/>
    <s v="$145K-$225K"/>
    <n v="145000"/>
    <s v="$225K"/>
    <n v="225000"/>
    <s v="Employer est."/>
    <n v="3.8"/>
    <x v="237"/>
    <s v="New York"/>
    <x v="0"/>
    <s v="Naperville, IL"/>
    <s v="51 to 200 "/>
    <n v="2000"/>
    <x v="3"/>
    <x v="20"/>
    <x v="1"/>
    <s v="$25 - $50 million "/>
    <n v="-1"/>
    <s v="Role - Data Scientist_x000a_Loccation - NYC, NY_x000a_Position - Full-time / Contract / C2C / W2_x000a__x000a_Key Technical skills: Data Science, Machine Learning, Statistics and Predictive Modeling, Data Visualization_x000a__x000a_Description:_x000a__x000a_The role provides an opportunity to participa"/>
    <s v="Enterprise Solutions Inc_x000a_3.8"/>
    <s v="New York, NY"/>
  </r>
  <r>
    <x v="88"/>
    <s v="$145K-$225K"/>
    <n v="145000"/>
    <s v="$225K"/>
    <n v="225000"/>
    <s v="Employer est."/>
    <n v="4.5999999999999996"/>
    <x v="159"/>
    <s v="Cedar Rapids"/>
    <x v="35"/>
    <s v="Cedar Rapids, IA"/>
    <s v="501 to 1000 "/>
    <n v="1992"/>
    <x v="3"/>
    <x v="29"/>
    <x v="9"/>
    <s v="$100 - $500 million "/>
    <n v="-1"/>
    <s v="Analytics - Business Assurance Data Analyst (Cedar Rapids, IA)_x000a__x000a_Position Summary_x000a_GreatAmerica is a national commercial equipment finance company dedicated to helping manufacturers, vendors and dealers be more successful and keep their customers for a life"/>
    <s v="GreatAmerica Financial Services_x000a_4.6"/>
    <s v="Cedar Rapids, IA"/>
  </r>
  <r>
    <x v="1"/>
    <s v="$145K-$225K"/>
    <n v="145000"/>
    <s v="$225K"/>
    <n v="225000"/>
    <s v="Employer est."/>
    <n v="-1"/>
    <x v="238"/>
    <s v="New York"/>
    <x v="0"/>
    <s v="Princeton, NJ"/>
    <s v="01 to 50"/>
    <n v="-1"/>
    <x v="3"/>
    <x v="2"/>
    <x v="1"/>
    <s v="$1 - $5 million "/>
    <n v="-1"/>
    <s v="Job Description_x000a_Selecting features, building and optimizing classifiers using machine learning techniques_x000a_Data mining using state-of-the-art methods_x000a_Extending the companyâ€™s data with third party sources of information when needed_x000a_Enhancing data collecti"/>
    <s v="Microagility"/>
    <s v="New York, NY"/>
  </r>
  <r>
    <x v="1"/>
    <s v="$145K-$225K"/>
    <n v="145000"/>
    <s v="$225K"/>
    <n v="225000"/>
    <s v="Employer est."/>
    <n v="4.5999999999999996"/>
    <x v="239"/>
    <s v="Concord"/>
    <x v="3"/>
    <s v="Memphis, TN"/>
    <s v="51 to 200 "/>
    <n v="-1"/>
    <x v="3"/>
    <x v="2"/>
    <x v="1"/>
    <s v="$5 - $10 million "/>
    <n v="-1"/>
    <s v="Hello Associates,_x000a__x000a_*****Greetings from Conch Technologies*****_x000a__x000a_Ã‚_x000a__x000a_Title: Data Scientist_x000a__x000a_Length: 12+ month's contract_x000a__x000a_Location:Ã‚Concord, CA_x000a__x000a_Ã‚_x000a__x000a_Job Description:_x000a__x000a_Ã‚_x000a__x000a_Ã‚AtÃ‚least 5 years relevant experience required._x000a__x000a_Help us discover the information "/>
    <s v="Conch Technologies, Inc_x000a_4.6"/>
    <s v="Concord, CA"/>
  </r>
  <r>
    <x v="118"/>
    <s v="$145K-$225K"/>
    <n v="145000"/>
    <s v="$225K"/>
    <n v="225000"/>
    <s v="Employer est."/>
    <n v="3.9"/>
    <x v="240"/>
    <s v="Richmond"/>
    <x v="1"/>
    <s v="Brentford, United Kingdom"/>
    <s v="10000+ "/>
    <n v="1830"/>
    <x v="1"/>
    <x v="6"/>
    <x v="4"/>
    <s v="$10+ billion "/>
    <s v="Pfizer, AstraZeneca, Merck"/>
    <s v="Site Name: Richmond Sherwood_x000a_Posted Date: Mar 18 2020_x000a__x000a_As we look to redefine expectations in consumer healthcare, we need experienced, entrepreneurial-minded individuals to help on this journey. Being part of Consumer Health at GSK is being part of somet"/>
    <s v="GSK_x000a_3.9"/>
    <s v="Richmond, VA"/>
  </r>
  <r>
    <x v="1"/>
    <s v="$145K-$225K"/>
    <n v="145000"/>
    <s v="$225K"/>
    <n v="225000"/>
    <s v="Employer est."/>
    <n v="-1"/>
    <x v="241"/>
    <s v="Cincinnati"/>
    <x v="22"/>
    <s v="Cincinnati, OH"/>
    <s v="01 to 50"/>
    <n v="-1"/>
    <x v="3"/>
    <x v="18"/>
    <x v="11"/>
    <s v="na"/>
    <n v="-1"/>
    <s v="Job Description_x000a_Data Scientist_x000a_Are you interested in joining the fastest growing company in the city? Our client is newly international, hiring career aggressive high achievers to be the next generation of leaders. They offer highly competitive comp packa"/>
    <s v="Rainmaker Resources, LLC"/>
    <s v="Cincinnati, OH"/>
  </r>
  <r>
    <x v="1"/>
    <s v="$79K-$147K "/>
    <n v="79000"/>
    <s v="$147K"/>
    <n v="147000"/>
    <s v="Glassdoor est."/>
    <n v="3.7"/>
    <x v="46"/>
    <s v="San Francisco"/>
    <x v="3"/>
    <s v="Singapore, Singapore"/>
    <s v="1001 to 5000 "/>
    <n v="2016"/>
    <x v="4"/>
    <x v="12"/>
    <x v="7"/>
    <s v="na"/>
    <n v="-1"/>
    <s v="We are looking for Data Scientists who are interested in using data to draw insights that will result in policy changes or business process optimisation, benefiting the public. The applicant will be scoping projects with stakeholders, using data sets acro"/>
    <s v="GovTech_x000a_3.7"/>
    <s v="San Francisco, CA"/>
  </r>
  <r>
    <x v="1"/>
    <s v="$79K-$147K "/>
    <n v="79000"/>
    <s v="$147K"/>
    <n v="147000"/>
    <s v="Glassdoor est."/>
    <n v="3.3"/>
    <x v="45"/>
    <s v="Bellevue"/>
    <x v="6"/>
    <s v="Bellevue, WA"/>
    <s v="501 to 1000 "/>
    <n v="2000"/>
    <x v="3"/>
    <x v="15"/>
    <x v="9"/>
    <s v="na"/>
    <n v="-1"/>
    <s v="Job Description_x000a__x000a_The Cooking Lab is the publisher of both Modernist Cuisine: The Art and Science of Cooking (2011) and Modernist Cuisine at Home (2012). Our interdisciplinary team in Bellevue, Washington includes scientists, development chefs, and a full "/>
    <s v="Intellectual Ventures_x000a_3.3"/>
    <s v="Bellevue, WA"/>
  </r>
  <r>
    <x v="16"/>
    <s v="$79K-$147K "/>
    <n v="79000"/>
    <s v="$147K"/>
    <n v="147000"/>
    <s v="Glassdoor est."/>
    <n v="4.4000000000000004"/>
    <x v="162"/>
    <s v="San Francisco"/>
    <x v="3"/>
    <s v="San Francisco, CA"/>
    <s v="51 to 200 "/>
    <n v="2008"/>
    <x v="3"/>
    <x v="5"/>
    <x v="3"/>
    <s v="$50 - $100 million "/>
    <n v="-1"/>
    <s v="About Rocket Lawyer_x000a_We believe everyone deserves access to simple and affordable legal services._x000a__x000a_Founded in 2008, Rocket Lawyer is the largest and most widely used online legal service platform in the world. With offices in North America and Europe, Rock"/>
    <s v="Rocket Lawyer_x000a_4.4"/>
    <s v="San Francisco, CA"/>
  </r>
  <r>
    <x v="1"/>
    <s v="$79K-$147K "/>
    <n v="79000"/>
    <s v="$147K"/>
    <n v="147000"/>
    <s v="Glassdoor est."/>
    <n v="3.7"/>
    <x v="242"/>
    <s v="Oakland"/>
    <x v="3"/>
    <s v="Somerset, NJ"/>
    <s v="1001 to 5000 "/>
    <n v="1997"/>
    <x v="3"/>
    <x v="9"/>
    <x v="3"/>
    <s v="$25 - $50 million "/>
    <n v="-1"/>
    <s v="Title: Data Scientist_x000a_Location: Oakland, CA 94612_x000a_Duration: Contract_x000a_Job Description:_x000a_Client is in the middle of modernizing many of the IT infrastructure systems and business applications._x000a_Importantly, the District is implementing a new Computer-Aided Di"/>
    <s v="22nd Century Technologies_x000a_3.7"/>
    <s v="Oakland, CA"/>
  </r>
  <r>
    <x v="1"/>
    <s v="$79K-$147K "/>
    <n v="79000"/>
    <s v="$147K"/>
    <n v="147000"/>
    <s v="Glassdoor est."/>
    <n v="3.3"/>
    <x v="243"/>
    <s v="San Francisco"/>
    <x v="3"/>
    <s v="London, United Kingdom"/>
    <s v="201 to 500 "/>
    <n v="1995"/>
    <x v="3"/>
    <x v="20"/>
    <x v="1"/>
    <s v="$25 - $50 million "/>
    <n v="-1"/>
    <s v="Data Scientist_x000a__x000a_Location: San Francisco, California, United States_x000a__x000a_Salary: US$160000 - US$161000 per annum + competitive_x000a__x000a_Sectors: Data and Business Intelligence_x000a__x000a_Job Type: Permanent_x000a__x000a_Apply for this Job_x000a_An exciting opportunity for a talented Data Scienti"/>
    <s v="Huxley_x000a_3.3"/>
    <s v="San Francisco, CA"/>
  </r>
  <r>
    <x v="1"/>
    <s v="$79K-$147K "/>
    <n v="79000"/>
    <s v="$147K"/>
    <n v="147000"/>
    <s v="Glassdoor est."/>
    <n v="3.4"/>
    <x v="244"/>
    <s v="Boston"/>
    <x v="2"/>
    <s v="Raleigh, NC"/>
    <s v="51 to 200 "/>
    <n v="1984"/>
    <x v="3"/>
    <x v="5"/>
    <x v="3"/>
    <s v="$5 - $10 million "/>
    <s v="Archibus, iOffice, Planon"/>
    <s v="FM:Systems provides workplace management technology and solutions that enable facility and real estate teams to identify, plan, and deliver the ideal workplace for every employee. Our leading web-based Integrated Workspace Management System (IWMS) and rea"/>
    <s v="FM Systems_x000a_3.4"/>
    <s v="Boston, MA"/>
  </r>
  <r>
    <x v="1"/>
    <s v="$79K-$147K "/>
    <n v="79000"/>
    <s v="$147K"/>
    <n v="147000"/>
    <s v="Glassdoor est."/>
    <n v="-1"/>
    <x v="245"/>
    <s v="Reston"/>
    <x v="1"/>
    <s v="Leesburg, VA"/>
    <s v="51 to 200 "/>
    <n v="-1"/>
    <x v="3"/>
    <x v="9"/>
    <x v="3"/>
    <s v="na"/>
    <n v="-1"/>
    <s v="Description:_x000a__x000a_Position Requires a Top Secret (TS/SCI) Clearance with a Polygraph._x000a__x000a_The Contractor shall provide for the tasks documented in this narrative on a best effort, Level of Effort (LOE) basis with the number of FTE listed under labor categories. "/>
    <s v="B4Corp"/>
    <s v="Reston, VA"/>
  </r>
  <r>
    <x v="21"/>
    <s v="$79K-$147K "/>
    <n v="79000"/>
    <s v="$147K"/>
    <n v="147000"/>
    <s v="Glassdoor est."/>
    <n v="3.7"/>
    <x v="161"/>
    <s v="Fort Belvoir"/>
    <x v="1"/>
    <s v="Lorton, VA"/>
    <s v="501 to 1000 "/>
    <n v="1954"/>
    <x v="1"/>
    <x v="16"/>
    <x v="10"/>
    <s v="$100 - $500 million "/>
    <s v="Harris, Fibertek"/>
    <s v="Who Are We?_x000a__x000a_QinetiQ Inc. is an innovative C5ISR Systems and Technology leader. Our company is built on a foundation of advanced technology, systems engineering, rapid prototyping, and improved operational sensing. We work with the latest technological de"/>
    <s v="Mteq_x000a_3.7"/>
    <s v="Fort Belvoir, VA"/>
  </r>
  <r>
    <x v="119"/>
    <s v="$79K-$147K "/>
    <n v="79000"/>
    <s v="$147K"/>
    <n v="147000"/>
    <s v="Glassdoor est."/>
    <n v="3.7"/>
    <x v="246"/>
    <s v="Durham"/>
    <x v="39"/>
    <s v="Durham, NC"/>
    <s v="1001 to 5000 "/>
    <n v="1933"/>
    <x v="3"/>
    <x v="0"/>
    <x v="0"/>
    <s v="$5 - $10 billion "/>
    <n v="-1"/>
    <s v="Additional Locations:_x000a_Job Description_x000a_Responsible for leading the architecting and engineering of various and complex aspects of platform architecture and services in cloud hosted infrastructures which might include network, compute, storage, application "/>
    <s v="Blue Cross and Blue Shield of North Carolina_x000a_3.7"/>
    <s v="Durham, NC"/>
  </r>
  <r>
    <x v="120"/>
    <s v="$79K-$147K "/>
    <n v="79000"/>
    <s v="$147K"/>
    <n v="147000"/>
    <s v="Glassdoor est."/>
    <n v="4.8"/>
    <x v="247"/>
    <s v="New York"/>
    <x v="0"/>
    <s v="New York, NY"/>
    <s v="501 to 1000 "/>
    <n v="2000"/>
    <x v="3"/>
    <x v="15"/>
    <x v="9"/>
    <s v="na"/>
    <n v="-1"/>
    <s v="About the Position_x000a__x000a__x000a_Jane Street is seeking exceptional candidates for the role of Senior Machine Learning Engineer/Scientist._x000a__x000a_Responsibilities:_x000a_Help lead the effort to expand and improve Jane Street's ML infrastructure and data pipeline._x000a_Collaborate wit"/>
    <s v="Jane Street_x000a_4.8"/>
    <s v="New York, NY"/>
  </r>
  <r>
    <x v="1"/>
    <s v="$79K-$147K "/>
    <n v="79000"/>
    <s v="$147K"/>
    <n v="147000"/>
    <s v="Glassdoor est."/>
    <n v="5"/>
    <x v="248"/>
    <s v="McLean"/>
    <x v="1"/>
    <s v="Annapolis Junction, MD"/>
    <s v="01 to 50"/>
    <n v="2003"/>
    <x v="3"/>
    <x v="5"/>
    <x v="3"/>
    <s v="$10 - $25 million "/>
    <n v="-1"/>
    <s v="Job Description_x000a_Data Scientist, Clearance Required â€“ TS/SCI w/Polygraph_x000a__x000a_Please note, this position requires all candidates to currently possess an active Top-Secret SCI Clearance with a Polygraph. This position is not an opportunity to be sponsored or "/>
    <s v="SSATI_x000a_5.0"/>
    <s v="McLean, VA"/>
  </r>
  <r>
    <x v="89"/>
    <s v="$79K-$147K "/>
    <n v="79000"/>
    <s v="$147K"/>
    <n v="147000"/>
    <s v="Glassdoor est."/>
    <n v="3.9"/>
    <x v="6"/>
    <s v="Cambridge"/>
    <x v="2"/>
    <s v="Basel, Switzerland"/>
    <s v="10000+ "/>
    <n v="1996"/>
    <x v="1"/>
    <x v="6"/>
    <x v="4"/>
    <s v="$10+ billion "/>
    <n v="-1"/>
    <s v="15-Apr-2020_x000a__x000a_Job ID_x000a_279187BR_x000a_{&quot;QuestionName&quot;:&quot;Job Description&quot;,&quot;AnswerValue&quot;:&quot;750 million. Thatâ€™s how many lives our products touch. And while weâ€™re proud of that fact, in this world of digital and technological transformation, we must also ask oursel"/>
    <s v="Novartis_x000a_3.9"/>
    <s v="Cambridge, MA"/>
  </r>
  <r>
    <x v="1"/>
    <s v="$79K-$147K "/>
    <n v="79000"/>
    <s v="$147K"/>
    <n v="147000"/>
    <s v="Glassdoor est."/>
    <n v="3.4"/>
    <x v="249"/>
    <s v="Chicago"/>
    <x v="4"/>
    <s v="Chicago, IL"/>
    <s v="501 to 1000 "/>
    <n v="-1"/>
    <x v="3"/>
    <x v="18"/>
    <x v="11"/>
    <s v="na"/>
    <n v="-1"/>
    <s v="One of the largest health insurers in the nation is focused on continuously building an industry-defining, world-class IT capability. Healthcare is forever evolving, especially due to emerging technologies, making this a great experience to add to your re"/>
    <s v="Solving IT International Inc_x000a_3.4"/>
    <s v="Chicago, IL"/>
  </r>
  <r>
    <x v="1"/>
    <s v="$79K-$147K "/>
    <n v="79000"/>
    <s v="$147K"/>
    <n v="147000"/>
    <s v="Glassdoor est."/>
    <n v="3.3"/>
    <x v="250"/>
    <s v="Kent"/>
    <x v="22"/>
    <s v="Kent, OH"/>
    <s v="10000+ "/>
    <n v="1880"/>
    <x v="10"/>
    <x v="45"/>
    <x v="17"/>
    <s v="$1 - $2 billion "/>
    <s v="ACRT Services, Bartlett Tree Experts"/>
    <s v="Requisition Number: 69506_x000a_Company Name: DRG Inc_x000a_Service Line: 1UVM - DRG Utility Vegetation Management_x000a_Employment Type: Regular_x000a_Job Type: Full Time_x000a_Education Level Required: Bachelors_x000a_Work Experience Required: 1 - 2 years_x000a_Relocation Available: [[relocatio"/>
    <s v="The Davey Tree Expert Company_x000a_3.3"/>
    <s v="Kent, OH"/>
  </r>
  <r>
    <x v="1"/>
    <s v="$79K-$147K "/>
    <n v="79000"/>
    <s v="$147K"/>
    <n v="147000"/>
    <s v="Glassdoor est."/>
    <n v="4.5999999999999996"/>
    <x v="251"/>
    <s v="Reston"/>
    <x v="1"/>
    <s v="Chantilly, VA"/>
    <s v="501 to 1000 "/>
    <n v="1999"/>
    <x v="3"/>
    <x v="16"/>
    <x v="10"/>
    <s v="$100 - $500 million "/>
    <s v="TASC, Vencore, Booz Allen Hamilton"/>
    <s v="Thank you for your interest in joining the Centauri team. Together, we can leverage the next generation of advanced technologies to deliver industry-leading capabilities across land, air, sea, space, and cyberspace. Our goal is to deliver innovative solut"/>
    <s v="Centauri_x000a_4.6"/>
    <s v="Reston, VA"/>
  </r>
  <r>
    <x v="1"/>
    <s v="$79K-$147K "/>
    <n v="79000"/>
    <s v="$147K"/>
    <n v="147000"/>
    <s v="Glassdoor est."/>
    <n v="-1"/>
    <x v="252"/>
    <s v="San Francisco"/>
    <x v="3"/>
    <s v="Westlake Village, CA"/>
    <s v="01 to 50"/>
    <n v="-1"/>
    <x v="3"/>
    <x v="18"/>
    <x v="11"/>
    <s v="Less than $1 million "/>
    <n v="-1"/>
    <s v="Work in a fast growing startup with unlimited opportunity and_x000a_lots of room for growth and advancement. Were on a mission to_x000a_simply residential real estate transactions nationwide by_x000a_bringing world-class software, data science, and design to an_x000a_age-old ind"/>
    <s v="Stride Search"/>
    <s v="San Francisco, CA"/>
  </r>
  <r>
    <x v="21"/>
    <s v="$79K-$147K "/>
    <n v="79000"/>
    <s v="$147K"/>
    <n v="147000"/>
    <s v="Glassdoor est."/>
    <n v="2.6"/>
    <x v="253"/>
    <s v="Pittsburgh"/>
    <x v="11"/>
    <s v="Pittsburgh, PA"/>
    <s v="501 to 1000 "/>
    <n v="1984"/>
    <x v="11"/>
    <x v="46"/>
    <x v="18"/>
    <s v="na"/>
    <n v="-1"/>
    <s v="What We Do:_x000a__x000a_At the SEI Emerging Technology Center, we describe our work as â€œmaking the recently possible mission-practical.â€ We help our government customers stay at the leading edge of technology by identifying, demonstrating, extending, and applyin"/>
    <s v="Software Engineering Institute_x000a_2.6"/>
    <s v="Pittsburgh, PA"/>
  </r>
  <r>
    <x v="121"/>
    <s v="$79K-$147K "/>
    <n v="79000"/>
    <s v="$147K"/>
    <n v="147000"/>
    <s v="Glassdoor est."/>
    <n v="3.8"/>
    <x v="60"/>
    <s v="Carson"/>
    <x v="3"/>
    <s v="Carson, CA"/>
    <s v="201 to 500 "/>
    <n v="1986"/>
    <x v="5"/>
    <x v="22"/>
    <x v="2"/>
    <s v="$100 - $500 million "/>
    <s v="IMAGE Skincare, Aveda, Kiehl's"/>
    <s v="Data Analyst - Unilever Prestige_x000a_Job Code_x000a__x000a_3949_x000a__x000a_Location_x000a__x000a__x000a_US - Carson, CA Corporate HQ_x000a__x000a_Position Type_x000a__x000a__x000a_Regular Full-Time_x000a__x000a_Apply Now_x000a__x000a_Data Analyst - Unilever Prestige_x000a__x000a_Unilever Prestige is a portfolio of high-end beauty brands wholly owned by Unilever C"/>
    <s v="Dermalogica_x000a_3.8"/>
    <s v="Carson, CA"/>
  </r>
  <r>
    <x v="1"/>
    <s v="$79K-$147K "/>
    <n v="79000"/>
    <s v="$147K"/>
    <n v="147000"/>
    <s v="Glassdoor est."/>
    <n v="4.8"/>
    <x v="254"/>
    <s v="New York"/>
    <x v="0"/>
    <s v="North Brunswick, NJ"/>
    <s v="01 to 50"/>
    <n v="2011"/>
    <x v="3"/>
    <x v="9"/>
    <x v="3"/>
    <s v="na"/>
    <n v="-1"/>
    <s v="Hi,_x000a__x000a_Greetings of the Day!!!_x000a__x000a_Looking for Data Scientist for below requirement._x000a__x000a_Job Title: Data Scientist with SQL, Python, R, Tableau._x000a__x000a_Location: Manhattan, NY_x000a__x000a_Duration: 12 Months Plus_x000a__x000a_Interview Mode: F2F Mandatory._x000a__x000a_Description:_x000a__x000a_Experience requireme"/>
    <s v="TechProjects_x000a_4.8"/>
    <s v="New York, NY"/>
  </r>
  <r>
    <x v="122"/>
    <s v="$79K-$147K "/>
    <n v="79000"/>
    <s v="$147K"/>
    <n v="147000"/>
    <s v="Glassdoor est."/>
    <n v="3.9"/>
    <x v="255"/>
    <s v="New York"/>
    <x v="0"/>
    <s v="New York, NY"/>
    <s v="51 to 200 "/>
    <n v="2012"/>
    <x v="3"/>
    <x v="1"/>
    <x v="1"/>
    <s v="na"/>
    <n v="-1"/>
    <s v="We are looking for a VP, Data Science to lead all of our Data science and R&amp;D efforts to discover the information hidden in vast amounts of data, and help us build incredible data products. You will be joining other extremely passionate data science, prod"/>
    <s v="7Park Data_x000a_3.9"/>
    <s v="New York, NY"/>
  </r>
  <r>
    <x v="1"/>
    <s v="$122K-$146K "/>
    <n v="122000"/>
    <s v="$146K"/>
    <n v="146000"/>
    <s v="Glassdoor est."/>
    <n v="4"/>
    <x v="50"/>
    <s v="Santa Clara"/>
    <x v="3"/>
    <s v="Santa Clara, CA"/>
    <s v="501 to 1000 "/>
    <n v="2012"/>
    <x v="3"/>
    <x v="8"/>
    <x v="3"/>
    <s v="na"/>
    <s v="Skyhigh Networks, Zscaler, NortonLifeLock"/>
    <s v="About Netskope_x000a__x000a_Today, there's more data and users outside the enterprise than inside, causing the network perimeter as we know it to dissolve. We realized a new perimeter was needed, one that is built in the cloud and follows and protects data wherever i"/>
    <s v="Netskope_x000a_4.0"/>
    <s v="Santa Clara, CA"/>
  </r>
  <r>
    <x v="1"/>
    <s v="$122K-$146K "/>
    <n v="122000"/>
    <s v="$146K"/>
    <n v="146000"/>
    <s v="Glassdoor est."/>
    <n v="4.2"/>
    <x v="42"/>
    <s v="Palo Alto"/>
    <x v="3"/>
    <s v="Palo Alto, CA"/>
    <s v="51 to 200 "/>
    <n v="2013"/>
    <x v="3"/>
    <x v="8"/>
    <x v="3"/>
    <s v="$10 - $25 million "/>
    <n v="-1"/>
    <s v="The Opportunity_x000a__x000a_Eversight is the recognized leader in AI-powered price and promotions. Eversight's proprietary cloud-based SaaS solution brings AI and continuous experimentation to consumer brands and retailers. Our software acts as a coach, enabling mar"/>
    <s v="Eversight_x000a_4.2"/>
    <s v="Palo Alto, CA"/>
  </r>
  <r>
    <x v="91"/>
    <s v="$122K-$146K "/>
    <n v="122000"/>
    <s v="$146K"/>
    <n v="146000"/>
    <s v="Glassdoor est."/>
    <n v="3.7"/>
    <x v="164"/>
    <s v="Maple Plain"/>
    <x v="36"/>
    <s v="Maple Plain, MN"/>
    <s v="1001 to 5000 "/>
    <n v="1999"/>
    <x v="1"/>
    <x v="33"/>
    <x v="2"/>
    <s v="$100 - $500 million "/>
    <n v="-1"/>
    <s v="Position Overview:_x000a__x000a_The Senior Business Intelligence Analyst is responsible for turning data into knowledge, enabling business decisions._x000a__x000a_Specific Duties Include:_x000a_Partnering with the user community to create new business intelligence, reporting and data "/>
    <s v="Protolabs_x000a_3.7"/>
    <s v="Maple Plain, MN"/>
  </r>
  <r>
    <x v="1"/>
    <s v="$122K-$146K "/>
    <n v="122000"/>
    <s v="$146K"/>
    <n v="146000"/>
    <s v="Glassdoor est."/>
    <n v="3"/>
    <x v="256"/>
    <s v="Cincinnati"/>
    <x v="22"/>
    <s v="Lincoln, NE"/>
    <s v="1001 to 5000 "/>
    <n v="1887"/>
    <x v="3"/>
    <x v="21"/>
    <x v="0"/>
    <s v="$2 - $5 billion "/>
    <n v="-1"/>
    <s v="Deepen understanding and usage of data across the enterprise._x000a__x000a_At Ameritas , fulfilling life is what we do daily. We continuously strive to help our customers and employees enjoy life at its very best by reducing uncertainty, helping grow assets an"/>
    <s v="Ameritas Life Insurance Corp_x000a_3.0"/>
    <s v="Cincinnati, OH"/>
  </r>
  <r>
    <x v="123"/>
    <s v="$122K-$146K "/>
    <n v="122000"/>
    <s v="$146K"/>
    <n v="146000"/>
    <s v="Glassdoor est."/>
    <n v="3.5"/>
    <x v="257"/>
    <s v="San Jose"/>
    <x v="3"/>
    <s v="San Jose, CA"/>
    <s v="10000+ "/>
    <n v="1970"/>
    <x v="1"/>
    <x v="5"/>
    <x v="3"/>
    <s v="$10+ billion "/>
    <s v="Seagate Technology, Toshiba"/>
    <s v="Western DigitalÂ®_x000a__x000a_The next big thing in_x000a_data is you!_x000a__x000a_We are seeking highly motivated data management engineers to_x000a_be part of our head operation advanced analytic team in Silicon Valley. This_x000a_team focus on the Industrial internet of things and advanced a"/>
    <s v="Western Digital_x000a_3.5"/>
    <s v="San Jose, CA"/>
  </r>
  <r>
    <x v="1"/>
    <s v="$122K-$146K "/>
    <n v="122000"/>
    <s v="$146K"/>
    <n v="146000"/>
    <s v="Glassdoor est."/>
    <n v="2.9"/>
    <x v="258"/>
    <s v="Santa Clara"/>
    <x v="3"/>
    <s v="Benicia, CA"/>
    <s v="01 to 50"/>
    <n v="-1"/>
    <x v="3"/>
    <x v="18"/>
    <x v="11"/>
    <s v="$1 - $5 million "/>
    <n v="-1"/>
    <s v="Title Data Scientist Location Remote (SFMNAZNYWI) Number- Multiple Openings Duration 12 Months MUST- 2 plus years of Financial services experience is a MUST Job Responsibilities As an AINLP Data Scientist you will be responsible for building AI and Data S"/>
    <s v="Shimento, Inc._x000a_2.9"/>
    <s v="Santa Clara, CA"/>
  </r>
  <r>
    <x v="1"/>
    <s v="$122K-$146K "/>
    <n v="122000"/>
    <s v="$146K"/>
    <n v="146000"/>
    <s v="Glassdoor est."/>
    <n v="5"/>
    <x v="259"/>
    <s v="New York"/>
    <x v="0"/>
    <s v="New York, NY"/>
    <s v="01 to 50"/>
    <n v="2014"/>
    <x v="3"/>
    <x v="20"/>
    <x v="1"/>
    <s v="na"/>
    <n v="-1"/>
    <s v="We are the most sought after hedge fund in New York City, and we are hiring a Senior Data Scientist to join a new role of ours. If you are excited about new challenges and becoming a leader in our new space, then this is the place for you._x000a__x000a_What Is The jo"/>
    <s v="Averity_x000a_5.0"/>
    <s v="New York, NY"/>
  </r>
  <r>
    <x v="1"/>
    <s v="$122K-$146K "/>
    <n v="122000"/>
    <s v="$146K"/>
    <n v="146000"/>
    <s v="Glassdoor est."/>
    <n v="4.7"/>
    <x v="260"/>
    <s v="Chantilly"/>
    <x v="1"/>
    <s v="Annapolis Junction, MD"/>
    <s v="201 to 500 "/>
    <n v="2002"/>
    <x v="5"/>
    <x v="5"/>
    <x v="3"/>
    <s v="$100 - $500 million "/>
    <s v="Raytheon Technologies, Northrop Grumman, Booz Allen Hamilton"/>
    <s v="What will you be doing?_x000a__x000a_The Contractor shall perform the data integration work to extract, transform and load (ETL) data in a variety of formats into a standardized model that will be provided to the Contractor. The Sponsor requires personnel who have ex"/>
    <s v="Praxis Engineering_x000a_4.7"/>
    <s v="Chantilly, VA"/>
  </r>
  <r>
    <x v="1"/>
    <s v="$122K-$146K "/>
    <n v="122000"/>
    <s v="$146K"/>
    <n v="146000"/>
    <s v="Glassdoor est."/>
    <n v="-1"/>
    <x v="261"/>
    <s v="Palo Alto"/>
    <x v="3"/>
    <n v="-1"/>
    <n v="-1"/>
    <n v="-1"/>
    <x v="7"/>
    <x v="18"/>
    <x v="11"/>
    <s v="na"/>
    <n v="-1"/>
    <s v="About Our AI/ML Team_x000a__x000a_Our mission is to build the best model-driven businesses. To do this, we make investments in industries where machine learning can be the most transformative. Beyond our initial investments, we give our portfolio companies a meaningf"/>
    <s v="Point72 Ventures"/>
    <s v="Palo Alto, CA"/>
  </r>
  <r>
    <x v="124"/>
    <s v="$122K-$146K "/>
    <n v="122000"/>
    <s v="$146K"/>
    <n v="146000"/>
    <s v="Glassdoor est."/>
    <n v="4.5"/>
    <x v="262"/>
    <s v="Laurel"/>
    <x v="24"/>
    <s v="Laurel, MD"/>
    <s v="5001 to 10000 "/>
    <n v="1942"/>
    <x v="0"/>
    <x v="16"/>
    <x v="10"/>
    <s v="$1 - $2 billion "/>
    <s v="MIT Lincoln Laboratory, Lockheed Martin, Northrop Grumman"/>
    <s v="Are you passionate about Decision Science?_x000a__x000a_Do you want to resolve ambiguity, spark creativity, and manage complexity in high impact DoD programs?_x000a__x000a_Are you searching for a gratifying work environment where you can grow, learn new skills, and apply the sta"/>
    <s v="Johns Hopkins University Applied Physics Laboratory_x000a_4.5"/>
    <s v="Laurel, MD"/>
  </r>
  <r>
    <x v="1"/>
    <s v="$122K-$146K "/>
    <n v="122000"/>
    <s v="$146K"/>
    <n v="146000"/>
    <s v="Glassdoor est."/>
    <n v="4.9000000000000004"/>
    <x v="263"/>
    <s v="Cambridge"/>
    <x v="2"/>
    <s v="Cambridge, MA"/>
    <s v="01 to 50"/>
    <n v="2010"/>
    <x v="3"/>
    <x v="8"/>
    <x v="3"/>
    <s v="na"/>
    <n v="-1"/>
    <s v="Join us in making roads safer by making drivers better!_x000a__x000a_At CMT, a Data Scientist has the opportunity to work on an extremely wide variety of technical areas. We collect high-volume, high-velocity data generated from smartphone and IoT sensors in vehicles"/>
    <s v="Cambridge Mobile Telematics_x000a_4.9"/>
    <s v="Cambridge, MA"/>
  </r>
  <r>
    <x v="125"/>
    <s v="$122K-$146K "/>
    <n v="122000"/>
    <s v="$146K"/>
    <n v="146000"/>
    <s v="Glassdoor est."/>
    <n v="4.5999999999999996"/>
    <x v="264"/>
    <s v="Columbia"/>
    <x v="24"/>
    <s v="Columbia, MD"/>
    <s v="51 to 200 "/>
    <n v="2002"/>
    <x v="3"/>
    <x v="2"/>
    <x v="1"/>
    <s v="na"/>
    <n v="-1"/>
    <s v="Data Science All Star Program - Data Engineer Track_x000a__x000a_Job Title_x000a__x000a_Data Science All Star Program - Data Engineer Track_x000a__x000a_Job_x000a_ID_x000a__x000a_27260177_x000a__x000a_Duration_x000a__x000a_Location_x000a__x000a_Columbia,_x000a__x000a_MD_x000a__x000a_Other Location_x000a__x000a_Description_x000a__x000a_Dynamic, Fast-growing, Entrepreneurial Data Science Solu"/>
    <s v="Blend360_x000a_4.6"/>
    <s v="Columbia, MD"/>
  </r>
  <r>
    <x v="93"/>
    <s v="$122K-$146K "/>
    <n v="122000"/>
    <s v="$146K"/>
    <n v="146000"/>
    <s v="Glassdoor est."/>
    <n v="5"/>
    <x v="166"/>
    <s v="Annapolis Junction"/>
    <x v="24"/>
    <s v="Woodbine, MD"/>
    <s v="01 to 50"/>
    <n v="2011"/>
    <x v="3"/>
    <x v="9"/>
    <x v="3"/>
    <s v="$1 - $5 million "/>
    <n v="-1"/>
    <s v="US Citizenship Required and (TS/SCI with FSP or CI) Required_x000a__x000a_Job Description:_x000a_Excited about data? Take action with it._x000a__x000a_As a Phoenix Data Scientist, you'll be part of a team with access to tons of real mission and that takes action on it. You will not be"/>
    <s v="Phoenix Operations Group_x000a_5.0"/>
    <s v="Annapolis Junction, MD"/>
  </r>
  <r>
    <x v="20"/>
    <s v="$122K-$146K "/>
    <n v="122000"/>
    <s v="$146K"/>
    <n v="146000"/>
    <s v="Glassdoor est."/>
    <n v="3.9"/>
    <x v="265"/>
    <s v="Falls Church"/>
    <x v="1"/>
    <s v="Vienna, VA"/>
    <s v="51 to 200 "/>
    <n v="2012"/>
    <x v="1"/>
    <x v="2"/>
    <x v="1"/>
    <s v="$1 - $5 million "/>
    <n v="-1"/>
    <s v="Nolij Consulting LLC is a certified Women-Owned Small Business (WOSB) that provides information technology services in test and evaluation (T&amp;E), enterprise architecture (EA), electronic health record (EHR) modernization, infrastructure operations and mai"/>
    <s v="Nolij Consulting_x000a_3.9"/>
    <s v="Falls Church, VA"/>
  </r>
  <r>
    <x v="1"/>
    <s v="$122K-$146K "/>
    <n v="122000"/>
    <s v="$146K"/>
    <n v="146000"/>
    <s v="Glassdoor est."/>
    <n v="-1"/>
    <x v="266"/>
    <s v="San Francisco"/>
    <x v="3"/>
    <n v="-1"/>
    <n v="-1"/>
    <n v="-1"/>
    <x v="7"/>
    <x v="18"/>
    <x v="11"/>
    <s v="na"/>
    <n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122K-$146K "/>
    <n v="122000"/>
    <s v="$146K"/>
    <n v="146000"/>
    <s v="Glassdoor est."/>
    <n v="-1"/>
    <x v="266"/>
    <s v="San Francisco"/>
    <x v="3"/>
    <n v="-1"/>
    <n v="-1"/>
    <n v="-1"/>
    <x v="7"/>
    <x v="18"/>
    <x v="11"/>
    <s v="na"/>
    <n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122K-$146K "/>
    <n v="122000"/>
    <s v="$146K"/>
    <n v="146000"/>
    <s v="Glassdoor est."/>
    <n v="-1"/>
    <x v="266"/>
    <s v="San Francisco"/>
    <x v="3"/>
    <n v="-1"/>
    <n v="-1"/>
    <n v="-1"/>
    <x v="7"/>
    <x v="18"/>
    <x v="11"/>
    <s v="na"/>
    <n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122K-$146K "/>
    <n v="122000"/>
    <s v="$146K"/>
    <n v="146000"/>
    <s v="Glassdoor est."/>
    <n v="-1"/>
    <x v="266"/>
    <s v="San Francisco"/>
    <x v="3"/>
    <n v="-1"/>
    <n v="-1"/>
    <n v="-1"/>
    <x v="7"/>
    <x v="18"/>
    <x v="11"/>
    <s v="na"/>
    <n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122K-$146K "/>
    <n v="122000"/>
    <s v="$146K"/>
    <n v="146000"/>
    <s v="Glassdoor est."/>
    <n v="-1"/>
    <x v="266"/>
    <s v="San Francisco"/>
    <x v="3"/>
    <n v="-1"/>
    <n v="-1"/>
    <n v="-1"/>
    <x v="7"/>
    <x v="18"/>
    <x v="11"/>
    <s v="na"/>
    <n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122K-$146K "/>
    <n v="122000"/>
    <s v="$146K"/>
    <n v="146000"/>
    <s v="Glassdoor est."/>
    <n v="-1"/>
    <x v="266"/>
    <s v="San Francisco"/>
    <x v="3"/>
    <n v="-1"/>
    <n v="-1"/>
    <n v="-1"/>
    <x v="7"/>
    <x v="18"/>
    <x v="11"/>
    <s v="na"/>
    <n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25"/>
    <s v="$122K-$146K "/>
    <n v="122000"/>
    <s v="$146K"/>
    <n v="146000"/>
    <s v="Glassdoor est."/>
    <n v="3.5"/>
    <x v="98"/>
    <s v="Herndon"/>
    <x v="1"/>
    <s v="Westminster, CO"/>
    <s v="5001 to 10000 "/>
    <n v="-1"/>
    <x v="1"/>
    <x v="16"/>
    <x v="10"/>
    <s v="$2 - $5 billion "/>
    <n v="-1"/>
    <s v="Do you have a head for numbers? Like turning real-world problems into mathematical representations and checking to see if you did it right? If you like that, youll love developing algorithms with us! Our customers have some of the most interesting needs a"/>
    <s v="Maxar Technologies_x000a_3.5"/>
    <s v="Herndon, VA"/>
  </r>
  <r>
    <x v="1"/>
    <s v="$112K-$116K "/>
    <n v="112000"/>
    <s v="$116K"/>
    <n v="116000"/>
    <s v="Glassdoor est."/>
    <n v="4.3"/>
    <x v="47"/>
    <s v="Cambridge"/>
    <x v="2"/>
    <s v="Cambridge, MA"/>
    <s v="201 to 500 "/>
    <n v="1999"/>
    <x v="3"/>
    <x v="8"/>
    <x v="3"/>
    <s v="na"/>
    <n v="-1"/>
    <s v="Company Description:_x000a_Whats it like to work at Quick Base? Well, our company, our market and our customers are growing fast. This means all Quick Base employees are engaged in interesting and challenging work, we have the opportunity to try new and differe"/>
    <s v="Quick Base_x000a_4.3"/>
    <s v="Cambridge, MA"/>
  </r>
  <r>
    <x v="1"/>
    <s v="$112K-$116K "/>
    <n v="112000"/>
    <s v="$116K"/>
    <n v="116000"/>
    <s v="Glassdoor est."/>
    <n v="3.7"/>
    <x v="49"/>
    <s v="Cambridge"/>
    <x v="2"/>
    <s v="OSAKA, Japan"/>
    <s v="10000+ "/>
    <n v="1781"/>
    <x v="1"/>
    <x v="6"/>
    <x v="4"/>
    <s v="$10+ billion "/>
    <s v="Novartis, Baxter, Pfizer"/>
    <s v="By clicking the Apply button, I understand that my employment application process with Takeda will commence and that I agree with Takedas Privacy Notice, Privacy Policy and Terms of Use._x000a__x000a_Job Description_x000a__x000a__x000a_Takeda is looking for a Data Scientist to join ou"/>
    <s v="Takeda_x000a_3.7"/>
    <s v="Cambridge, MA"/>
  </r>
  <r>
    <x v="1"/>
    <s v="$112K-$116K "/>
    <n v="112000"/>
    <s v="$116K"/>
    <n v="116000"/>
    <s v="Glassdoor est."/>
    <n v="3.5"/>
    <x v="98"/>
    <s v="Herndon"/>
    <x v="1"/>
    <s v="Westminster, CO"/>
    <s v="5001 to 10000 "/>
    <n v="-1"/>
    <x v="1"/>
    <x v="16"/>
    <x v="10"/>
    <s v="$2 - $5 billion "/>
    <n v="-1"/>
    <s v="Please review the job details below._x000a_We are looking to hire a Data Scientist. The selected candidate will complete data science projects on a short-term, quick-reaction basis aligned with the Sponsorâ€™s requirements._x000a__x000a_Highlights of Responsibilities:_x000a_Arra"/>
    <s v="Maxar Technologies_x000a_3.5"/>
    <s v="Herndon, VA"/>
  </r>
  <r>
    <x v="96"/>
    <s v="$112K-$116K "/>
    <n v="112000"/>
    <s v="$116K"/>
    <n v="116000"/>
    <s v="Glassdoor est."/>
    <n v="3.9"/>
    <x v="168"/>
    <s v="Oklahoma City"/>
    <x v="37"/>
    <s v="San Antonio, TX"/>
    <s v="1001 to 5000 "/>
    <n v="1947"/>
    <x v="0"/>
    <x v="1"/>
    <x v="1"/>
    <s v="$500 million - $1 billion "/>
    <s v="Los Alamos National Laboratory, Battelle, SRI International"/>
    <s v="Join our Defense and Intelligence Solutions Division to pursue the exciting new area of developing the avionics applications and next generation of cyber threat detection capabilities for airborne platforms. Collaborate in a dynamic team environment, deve"/>
    <s v="Southwest Research Institute_x000a_3.9"/>
    <s v="Oklahoma City, OK"/>
  </r>
  <r>
    <x v="1"/>
    <s v="$112K-$116K "/>
    <n v="112000"/>
    <s v="$116K"/>
    <n v="116000"/>
    <s v="Glassdoor est."/>
    <n v="4.7"/>
    <x v="267"/>
    <s v="Thousand Oaks"/>
    <x v="3"/>
    <s v="Danville, CA"/>
    <s v="51 to 200 "/>
    <n v="2008"/>
    <x v="3"/>
    <x v="2"/>
    <x v="1"/>
    <s v="na"/>
    <n v="-1"/>
    <s v="Job Description_x000a_Our client is committed to unlocking the potential of biology for patients suffering from serious illnesses by discovering, developing, manufacturing and delivering innovative human therapeutics. This approach begins by using tools like ad"/>
    <s v="Compass Consulting Group_x000a_4.7"/>
    <s v="Thousand Oaks, CA"/>
  </r>
  <r>
    <x v="95"/>
    <s v="$112K-$116K "/>
    <n v="112000"/>
    <s v="$116K"/>
    <n v="116000"/>
    <s v="Glassdoor est."/>
    <n v="4.8"/>
    <x v="44"/>
    <s v="Boston"/>
    <x v="2"/>
    <s v="Boston, MA"/>
    <s v="201 to 500 "/>
    <n v="2012"/>
    <x v="3"/>
    <x v="5"/>
    <x v="3"/>
    <s v="na"/>
    <n v="-1"/>
    <s v="We love programming and the excitement that comes with building something people use. We are the kind of people that love talking to users and can find the balance between solving a problem quickly and thinking about how your code will work in the future."/>
    <s v="Klaviyo_x000a_4.8"/>
    <s v="Boston, MA"/>
  </r>
  <r>
    <x v="97"/>
    <s v="$112K-$116K "/>
    <n v="112000"/>
    <s v="$116K"/>
    <n v="116000"/>
    <s v="Glassdoor est."/>
    <n v="4"/>
    <x v="74"/>
    <s v="Gaithersburg"/>
    <x v="24"/>
    <s v="Cambridge, United Kingdom"/>
    <s v="10000+ "/>
    <n v="1913"/>
    <x v="1"/>
    <x v="6"/>
    <x v="4"/>
    <s v="$10+ billion "/>
    <s v="Roche, GlaxoSmithKline, Novartis"/>
    <s v="Company_x000a__x000a_AstraZeneca is a global, innovation-driven biopharmaceutical business that focuses on the discovery, development and commercialization of prescription medicines for some of the world's most serious diseases. But we're more than one of the world's"/>
    <s v="AstraZeneca_x000a_4.0"/>
    <s v="Gaithersburg, MD"/>
  </r>
  <r>
    <x v="1"/>
    <s v="$112K-$116K "/>
    <n v="112000"/>
    <s v="$116K"/>
    <n v="116000"/>
    <s v="Glassdoor est."/>
    <n v="4.4000000000000004"/>
    <x v="268"/>
    <s v="Edison"/>
    <x v="20"/>
    <s v="Wilmington, MA"/>
    <s v="51 to 200 "/>
    <n v="-1"/>
    <x v="3"/>
    <x v="18"/>
    <x v="11"/>
    <s v="na"/>
    <n v="-1"/>
    <s v="Solution IT Inc. is looking for an Data Scientist for one of its clients in Edison, NJ NC Job Title Data Scientist Responsibilities Must have recent 2-3 projects of Data Science experience. Should have experience with following skills Data Science Machine"/>
    <s v="SolutionIT, Inc._x000a_4.4"/>
    <s v="Edison, NJ"/>
  </r>
  <r>
    <x v="1"/>
    <s v="$112K-$116K "/>
    <n v="112000"/>
    <s v="$116K"/>
    <n v="116000"/>
    <s v="Glassdoor est."/>
    <n v="3.2"/>
    <x v="269"/>
    <s v="Adelphi"/>
    <x v="24"/>
    <s v="Chantilly, VA"/>
    <s v="10000+ "/>
    <n v="2018"/>
    <x v="1"/>
    <x v="16"/>
    <x v="10"/>
    <s v="na"/>
    <n v="-1"/>
    <s v="Position is in support of the U.S. Army CCDC C5ISR Center Sustaining Base Network Assurance Branch (SBNAB). Program objective is to address today's cyber threats by designing and deploying game-changing cyber defense capabilities that allow organizations "/>
    <s v="Perspecta_x000a_3.2"/>
    <s v="Adelphi, MD"/>
  </r>
  <r>
    <x v="1"/>
    <s v="$112K-$116K "/>
    <n v="112000"/>
    <s v="$116K"/>
    <n v="116000"/>
    <s v="Glassdoor est."/>
    <n v="4.5"/>
    <x v="270"/>
    <s v="Washington"/>
    <x v="7"/>
    <s v="New York, 061"/>
    <s v="01 to 50"/>
    <n v="1980"/>
    <x v="3"/>
    <x v="20"/>
    <x v="1"/>
    <s v="na"/>
    <s v="Kforce, PageGroup, Robert Half"/>
    <s v="Job Description_x000a_Title: Sports Data Scientist_x000a_Location: Washington, DC_x000a_Salary: $100,000 - 150,000_x000a_Contact: Paul Chatlos, pchatlos@smithhanley.com_x000a__x000a_-Develop and deploy predictive models/algorithms in the field of sports_x000a_analytics_x000a_-Research new methods to de"/>
    <s v="Smith Hanley Associates_x000a_4.5"/>
    <s v="Washington, DC"/>
  </r>
  <r>
    <x v="126"/>
    <s v="$112K-$116K "/>
    <n v="112000"/>
    <s v="$116K"/>
    <n v="116000"/>
    <s v="Glassdoor est."/>
    <n v="3.5"/>
    <x v="271"/>
    <s v="Seattle"/>
    <x v="6"/>
    <s v="Seattle, WA"/>
    <s v="201 to 500 "/>
    <n v="2003"/>
    <x v="0"/>
    <x v="1"/>
    <x v="1"/>
    <s v="$100 - $500 million "/>
    <n v="-1"/>
    <s v="Scientist 1 - Machine Learning - Cell Science_x000a__x000a_The mission of the Allen Institute for Cell Science is to create multi-scale visual models of cell organization, dynamics, and activities. Our approach encompasses large scale data collection, observation, th"/>
    <s v="Allen Institute_x000a_3.5"/>
    <s v="Seattle, WA"/>
  </r>
  <r>
    <x v="1"/>
    <s v="$112K-$116K "/>
    <n v="112000"/>
    <s v="$116K"/>
    <n v="116000"/>
    <s v="Glassdoor est."/>
    <n v="4.4000000000000004"/>
    <x v="272"/>
    <s v="Plano"/>
    <x v="10"/>
    <s v="Reading, MA"/>
    <s v="1001 to 5000 "/>
    <n v="1989"/>
    <x v="3"/>
    <x v="20"/>
    <x v="1"/>
    <s v="$100 - $500 million "/>
    <s v="TEKsystems, Kforce, Randstad US"/>
    <s v="This opportunity is 100 remote! Are you a passionate Data Scientist interested in managing complex project work? If so, we may have the ideal role for you with our innovative client. You will play a critical role as a liaison between your team and Project"/>
    <s v="Eliassen Group_x000a_4.4"/>
    <s v="Plano, TX"/>
  </r>
  <r>
    <x v="1"/>
    <s v="$112K-$116K "/>
    <n v="112000"/>
    <s v="$116K"/>
    <n v="116000"/>
    <s v="Glassdoor est."/>
    <n v="3.1"/>
    <x v="273"/>
    <s v="Sunnyvale"/>
    <x v="3"/>
    <s v="Pleasanton, CA"/>
    <s v="01 to 50"/>
    <n v="2001"/>
    <x v="3"/>
    <x v="20"/>
    <x v="1"/>
    <s v="$1 - $5 million "/>
    <n v="-1"/>
    <s v="Role: Channel Analytics - Data Scientist_x000a__x000a_Duration: 12-months_x000a__x000a_Location: Sunnyvale CA_x000a__x000a_Our Company Bio: Bayside Solutions was founded in 2001, Bayside was recognized as one of the fastest growing professional staffing companies in Northern California. The"/>
    <s v="Bayside Solutions_x000a_3.1"/>
    <s v="Sunnyvale, CA"/>
  </r>
  <r>
    <x v="127"/>
    <s v="$112K-$116K "/>
    <n v="112000"/>
    <s v="$116K"/>
    <n v="116000"/>
    <s v="Glassdoor est."/>
    <n v="3.5"/>
    <x v="274"/>
    <s v="Denver"/>
    <x v="25"/>
    <s v="Denver, CO"/>
    <s v="201 to 500 "/>
    <n v="2011"/>
    <x v="3"/>
    <x v="47"/>
    <x v="16"/>
    <s v="na"/>
    <n v="-1"/>
    <s v="The position_x000a__x000a_Come join one of the fastest-growing companies in the vacation rental space as a Sr. Data Scientist on our Analytics team! In this position, youd be tasked with advancing our capabilities across a variety of functions including guest and own"/>
    <s v="Evolve Vacation Rental_x000a_3.5"/>
    <s v="Denver, CO"/>
  </r>
  <r>
    <x v="1"/>
    <s v="$112K-$116K "/>
    <n v="112000"/>
    <s v="$116K"/>
    <n v="116000"/>
    <s v="Glassdoor est."/>
    <n v="3.8"/>
    <x v="275"/>
    <s v="Thousand Oaks"/>
    <x v="3"/>
    <s v="Folsom, CA"/>
    <s v="1001 to 5000 "/>
    <n v="1999"/>
    <x v="3"/>
    <x v="9"/>
    <x v="3"/>
    <s v="$50 - $100 million "/>
    <n v="-1"/>
    <s v="Please reach me at 916-605-4621shivang.rajpalagreeya.com if available and interested. Locals candidates only. The position will be onsite when the situation allows. During COVID candidate will be working remote must be on site M-F once the site opens. Job"/>
    <s v="AgreeYa Solutions_x000a_3.8"/>
    <s v="Thousand Oaks, CA"/>
  </r>
  <r>
    <x v="1"/>
    <s v="$112K-$116K "/>
    <n v="112000"/>
    <s v="$116K"/>
    <n v="116000"/>
    <s v="Glassdoor est."/>
    <n v="3.7"/>
    <x v="276"/>
    <s v="McLean"/>
    <x v="1"/>
    <s v="Raleigh, NC"/>
    <s v="5001 to 10000 "/>
    <n v="1908"/>
    <x v="5"/>
    <x v="10"/>
    <x v="6"/>
    <s v="na"/>
    <s v="South Carolina Electric &amp; Gas, Virginia Electric and Power"/>
    <s v="Thomson Reuters Special Services, LLC delivers a comprehensive suite of solutions designed to help customers achieve mission objectives, address uncertainty, and identify and manage risk. We leverage Thomson Reuters' market-leading solutions to help our c"/>
    <s v="Carolina Power &amp; Light Co_x000a_3.7"/>
    <s v="McLean, VA"/>
  </r>
  <r>
    <x v="99"/>
    <s v="$112K-$116K "/>
    <n v="112000"/>
    <s v="$116K"/>
    <n v="116000"/>
    <s v="Glassdoor est."/>
    <n v="3.5"/>
    <x v="170"/>
    <s v="Scotts Valley"/>
    <x v="3"/>
    <s v="Scotts Valley, CA"/>
    <s v="501 to 1000 "/>
    <n v="1996"/>
    <x v="0"/>
    <x v="14"/>
    <x v="8"/>
    <s v="$500 million - $1 billion "/>
    <n v="-1"/>
    <s v="We have an opportunity to join the Alliance as the Analytics Manager - Data Mart leading in the Analytics Services Department._x000a__x000a_WHAT YOU'LL BE RESPONSIBLE FOR_x000a__x000a__x000a_Reporting to the Analytics Director, you will manage and lead the analytical data management f"/>
    <s v="Central California Alliance for Health_x000a_3.5"/>
    <s v="Scotts Valley, CA"/>
  </r>
  <r>
    <x v="100"/>
    <s v="$112K-$116K "/>
    <n v="112000"/>
    <s v="$116K"/>
    <n v="116000"/>
    <s v="Glassdoor est."/>
    <n v="3.7"/>
    <x v="148"/>
    <s v="Boston"/>
    <x v="2"/>
    <s v="Springfield, MA"/>
    <s v="5001 to 10000 "/>
    <n v="1851"/>
    <x v="3"/>
    <x v="0"/>
    <x v="0"/>
    <s v="$10+ billion "/>
    <n v="-1"/>
    <s v="At MassMutual, were passionate about helping millions of people find financial freedom and this passion has driven our approach to developing meaningful experiences for our customers. The Data Engineering team, part of MassMutuals Enterprise Technology &amp; "/>
    <s v="MassMutual_x000a_3.7"/>
    <s v="Boston, MA"/>
  </r>
  <r>
    <x v="128"/>
    <s v="$112K-$116K "/>
    <n v="112000"/>
    <s v="$116K"/>
    <n v="116000"/>
    <s v="Glassdoor est."/>
    <n v="5"/>
    <x v="277"/>
    <s v="Boston"/>
    <x v="2"/>
    <s v="Austin, TX"/>
    <s v="01 to 50"/>
    <n v="2003"/>
    <x v="12"/>
    <x v="5"/>
    <x v="3"/>
    <s v="na"/>
    <n v="-1"/>
    <s v="Applied AI Scientist Engineer New Iron is leading the search on an Applied AI Scientist in Boston,MA. You will join a tight-knit team to enhance the productivity and quality for world-class industrial processes. This is an exciting opportunity for a stron"/>
    <s v="New Iron Group, Inc._x000a_5.0"/>
    <s v="Boston, MA"/>
  </r>
  <r>
    <x v="129"/>
    <s v="$112K-$116K "/>
    <n v="112000"/>
    <s v="$116K"/>
    <n v="116000"/>
    <s v="Glassdoor est."/>
    <n v="4"/>
    <x v="278"/>
    <s v="Hartford"/>
    <x v="38"/>
    <s v="Hartford, CT"/>
    <s v="10000+ "/>
    <n v="1853"/>
    <x v="1"/>
    <x v="0"/>
    <x v="0"/>
    <s v="$10+ billion "/>
    <n v="-1"/>
    <s v="Company Information_x000a__x000a_Solid reputation, passionate people and endless opportunities. Thats Travelers. Our superior financial strength and consistent record of strong operating returns mean security for our customers and opportunities for our employees. You"/>
    <s v="Travelers_x000a_4.0"/>
    <s v="Hartford, CT"/>
  </r>
  <r>
    <x v="130"/>
    <s v="$112K-$116K "/>
    <n v="112000"/>
    <s v="$116K"/>
    <n v="116000"/>
    <s v="Glassdoor est."/>
    <n v="3.6"/>
    <x v="279"/>
    <s v="San Francisco"/>
    <x v="3"/>
    <s v="San Francisco, CA"/>
    <s v="1001 to 5000 "/>
    <n v="2011"/>
    <x v="5"/>
    <x v="13"/>
    <x v="3"/>
    <s v="na"/>
    <n v="-1"/>
    <s v="About Us_x000a__x000a__x000a_Launched in 2011, Twitch is a global community that comes together each day to create multiplayer entertainment: unique, live, unpredictable experiences created by the interactions of millions. We bring the joy of co-op to everything, from casu"/>
    <s v="Twitch_x000a_3.6"/>
    <s v="San Francisco, CA"/>
  </r>
  <r>
    <x v="25"/>
    <s v="$110K-$163K "/>
    <n v="110000"/>
    <s v="$163K"/>
    <n v="163000"/>
    <s v="Glassdoor est."/>
    <n v="4.8"/>
    <x v="44"/>
    <s v="Boston"/>
    <x v="2"/>
    <s v="Boston, MA"/>
    <s v="201 to 500 "/>
    <n v="2012"/>
    <x v="3"/>
    <x v="5"/>
    <x v="3"/>
    <s v="na"/>
    <n v="-1"/>
    <s v="Klaviyo is looking for Senior Data Scientists to join our team which is still in its early days. You'll have a big impact on our direction and how we operate. You'll be central to upfront research and shipping products that help our customers learn and gr"/>
    <s v="Klaviyo_x000a_4.8"/>
    <s v="Boston, MA"/>
  </r>
  <r>
    <x v="131"/>
    <s v="$110K-$163K "/>
    <n v="110000"/>
    <s v="$163K"/>
    <n v="163000"/>
    <s v="Glassdoor est."/>
    <n v="3.8"/>
    <x v="86"/>
    <s v="Denver"/>
    <x v="25"/>
    <s v="Denver, CO"/>
    <s v="51 to 200 "/>
    <n v="2009"/>
    <x v="3"/>
    <x v="4"/>
    <x v="1"/>
    <s v="$10 - $25 million "/>
    <s v="Nielsen, Zappi, SurveyMonkey"/>
    <s v="About Us_x000a__x000a_At GutCheck, we pioneered agile market research to provide our clients withâ€¯actionableâ€¯insights at the speed of their business. As the marketplace rapidly evolves, we're evolving with it. By combining qualitative, quantitative, and behaviora"/>
    <s v="GutCheck_x000a_3.8"/>
    <s v="Denver, CO"/>
  </r>
  <r>
    <x v="132"/>
    <s v="$110K-$163K "/>
    <n v="110000"/>
    <s v="$163K"/>
    <n v="163000"/>
    <s v="Glassdoor est."/>
    <n v="3.6"/>
    <x v="280"/>
    <s v="Cambridge"/>
    <x v="2"/>
    <s v="Cambridge, MA"/>
    <s v="5001 to 10000 "/>
    <n v="1978"/>
    <x v="1"/>
    <x v="6"/>
    <x v="4"/>
    <s v="$10+ billion "/>
    <n v="-1"/>
    <s v="Company Description_x000a__x000a_null_x000a_Job Description_x000a__x000a_At Biogen, the Digital Health Technology team is part of Biogenâ€™s cross functional IT organization that provides scientists with cutting-edge computational informatics and analytics tools and services. The team"/>
    <s v="Biogen_x000a_3.6"/>
    <s v="Cambridge, MA"/>
  </r>
  <r>
    <x v="1"/>
    <s v="$110K-$163K "/>
    <n v="110000"/>
    <s v="$163K"/>
    <n v="163000"/>
    <s v="Glassdoor est."/>
    <n v="-1"/>
    <x v="281"/>
    <s v="San Francisco"/>
    <x v="3"/>
    <n v="-1"/>
    <n v="-1"/>
    <n v="-1"/>
    <x v="7"/>
    <x v="18"/>
    <x v="11"/>
    <s v="na"/>
    <n v="-1"/>
    <s v="Job Description_x000a_As a Data Scientist, you will apply the latest data mining techniques, using statistical analysis to integrate prediction systems with products and present findings to the business. As a data scientist you will work closely with architects"/>
    <s v="HireAi"/>
    <s v="San Francisco, CA"/>
  </r>
  <r>
    <x v="1"/>
    <s v="$110K-$163K "/>
    <n v="110000"/>
    <s v="$163K"/>
    <n v="163000"/>
    <s v="Glassdoor est."/>
    <n v="-1"/>
    <x v="281"/>
    <s v="San Francisco"/>
    <x v="3"/>
    <n v="-1"/>
    <n v="-1"/>
    <n v="-1"/>
    <x v="7"/>
    <x v="18"/>
    <x v="11"/>
    <s v="na"/>
    <n v="-1"/>
    <s v="Job Description_x000a_As a Data Scientist, you will apply the latest data mining techniques, using statistical analysis to integrate prediction systems with products and present findings to the business. As a data scientist you will work closely with architects"/>
    <s v="HireAi"/>
    <s v="San Francisco, CA"/>
  </r>
  <r>
    <x v="101"/>
    <s v="$110K-$163K "/>
    <n v="110000"/>
    <s v="$163K"/>
    <n v="163000"/>
    <s v="Glassdoor est."/>
    <n v="3.3"/>
    <x v="64"/>
    <s v="Redwood City"/>
    <x v="3"/>
    <s v="Chicago, IL"/>
    <s v="501 to 1000 "/>
    <n v="2015"/>
    <x v="3"/>
    <x v="6"/>
    <x v="4"/>
    <s v="na"/>
    <n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Redwood City, CA"/>
  </r>
  <r>
    <x v="133"/>
    <s v="$110K-$163K "/>
    <n v="110000"/>
    <s v="$163K"/>
    <n v="163000"/>
    <s v="Glassdoor est."/>
    <n v="4.0999999999999996"/>
    <x v="282"/>
    <s v="Fremont"/>
    <x v="3"/>
    <s v="Wilsonville, OR"/>
    <s v="5001 to 10000 "/>
    <n v="1981"/>
    <x v="1"/>
    <x v="5"/>
    <x v="3"/>
    <s v="$1 - $2 billion "/>
    <s v="Cadence Design Systems, Synopsys, Altium Limited"/>
    <s v="During the current global health crisis, the priority for Siemens Digital Industries Software is the health and well-being of our entire community including current and future employees, which may add time to our hiring processes. We appreciate your patie"/>
    <s v="Mentor Graphics_x000a_4.1"/>
    <s v="Fremont, CA"/>
  </r>
  <r>
    <x v="134"/>
    <s v="$110K-$163K "/>
    <n v="110000"/>
    <s v="$163K"/>
    <n v="163000"/>
    <s v="Glassdoor est."/>
    <n v="3.6"/>
    <x v="283"/>
    <s v="Hamilton"/>
    <x v="20"/>
    <s v="Princeton, NJ"/>
    <s v="1001 to 5000 "/>
    <n v="-1"/>
    <x v="3"/>
    <x v="6"/>
    <x v="4"/>
    <s v="$100 - $500 million "/>
    <n v="-1"/>
    <s v="Description and Requirements_x000a__x000a_MedAvante-Prophase is searching for a Senior ClinicalDataScientist Programmer to join our team. In this role, you will be responsible for building programs to create SAS datasets from the clinical database, external data sour"/>
    <s v="WCG (WIRB-Copernicus Group)_x000a_3.6"/>
    <s v="Hamilton, NJ"/>
  </r>
  <r>
    <x v="16"/>
    <s v="$110K-$163K "/>
    <n v="110000"/>
    <s v="$163K"/>
    <n v="163000"/>
    <s v="Glassdoor est."/>
    <n v="4.5"/>
    <x v="28"/>
    <s v="Falls Church"/>
    <x v="1"/>
    <s v="Falls Church, VA"/>
    <s v="51 to 200 "/>
    <n v="2005"/>
    <x v="3"/>
    <x v="12"/>
    <x v="7"/>
    <s v="$25 - $50 million "/>
    <n v="-1"/>
    <s v="Kingfisher Systems, Inc. specializes in providing a full range of Information Technology, Cybersecurity, Intelligence, and support services to the U.S. Government. Kingfisher Systems core competency is technology-enabled services, with a specific focus on"/>
    <s v="Kingfisher Systems_x000a_4.5"/>
    <s v="Falls Church, VA"/>
  </r>
  <r>
    <x v="135"/>
    <s v="$110K-$163K "/>
    <n v="110000"/>
    <s v="$163K"/>
    <n v="163000"/>
    <s v="Glassdoor est."/>
    <n v="3.3"/>
    <x v="64"/>
    <s v="Chicago"/>
    <x v="4"/>
    <s v="Chicago, IL"/>
    <s v="501 to 1000 "/>
    <n v="2015"/>
    <x v="3"/>
    <x v="6"/>
    <x v="4"/>
    <s v="na"/>
    <n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Chicago, IL"/>
  </r>
  <r>
    <x v="136"/>
    <s v="$110K-$163K "/>
    <n v="110000"/>
    <s v="$163K"/>
    <n v="163000"/>
    <s v="Glassdoor est."/>
    <n v="3.4"/>
    <x v="39"/>
    <s v="Indianapolis"/>
    <x v="23"/>
    <s v="Boston, MA"/>
    <s v="10000+ "/>
    <n v="1912"/>
    <x v="3"/>
    <x v="0"/>
    <x v="0"/>
    <s v="$10+ billion "/>
    <s v="Travelers, Allstate, State Farm"/>
    <s v="The Data &amp; Analytics Engineering organization of Liberty Mutual GRM is expanding its data modeling team. Data Modelers design transactional and analytical databases that translate complex business data into usable computer systems. Data Modelers work with"/>
    <s v="Liberty Mutual Insurance_x000a_3.4"/>
    <s v="Indianapolis, IN"/>
  </r>
  <r>
    <x v="1"/>
    <s v="$110K-$163K "/>
    <n v="110000"/>
    <s v="$163K"/>
    <n v="163000"/>
    <s v="Glassdoor est."/>
    <n v="4.3"/>
    <x v="284"/>
    <s v="Washington"/>
    <x v="7"/>
    <s v="Folsom, CA"/>
    <s v="501 to 1000 "/>
    <n v="1996"/>
    <x v="3"/>
    <x v="9"/>
    <x v="3"/>
    <s v="$100 - $500 million "/>
    <s v="CGI (Nevada), Accenture, Deloitte"/>
    <s v="Meridian Knowledge Solutions, LLC, is the leading provider of enterprise, web-based learning management software. Meridian s powerful yet easy-to-use solutions are leveraged by organizations dedicated to building world-class learning enterprises inspired "/>
    <s v="Visionary Integration Professionals_x000a_4.3"/>
    <s v="Washington, DC"/>
  </r>
  <r>
    <x v="137"/>
    <s v="$110K-$163K "/>
    <n v="110000"/>
    <s v="$163K"/>
    <n v="163000"/>
    <s v="Glassdoor est."/>
    <n v="3.5"/>
    <x v="98"/>
    <s v="Herndon"/>
    <x v="1"/>
    <s v="Westminster, CO"/>
    <s v="5001 to 10000 "/>
    <n v="-1"/>
    <x v="1"/>
    <x v="16"/>
    <x v="10"/>
    <s v="$2 - $5 billion "/>
    <n v="-1"/>
    <s v="Are you excited by the possibilities presented by machine learning and artificial intelligence? Do you have a drive to contribute to our nation's security? In an increasingly data-rich environment, threats to our country are harder to detect and require t"/>
    <s v="Maxar Technologies_x000a_3.5"/>
    <s v="Herndon, VA"/>
  </r>
  <r>
    <x v="138"/>
    <s v="$110K-$163K "/>
    <n v="110000"/>
    <s v="$163K"/>
    <n v="163000"/>
    <s v="Glassdoor est."/>
    <n v="4"/>
    <x v="285"/>
    <s v="Huntsville"/>
    <x v="33"/>
    <s v="Huntsville, AL"/>
    <s v="1001 to 5000 "/>
    <n v="1974"/>
    <x v="3"/>
    <x v="16"/>
    <x v="10"/>
    <s v="$100 - $500 million "/>
    <n v="-1"/>
    <s v="Position Description_x000a__x000a__x000a_Dynetics, a wholly owned subsidiary of Leidos, is seeking a talented Weapons and Sensors engineer or scientist to join a diverse team to create unique modeling, simulation, and analysis solutions for complex weapon and sensor system"/>
    <s v="Dynetics_x000a_4.0"/>
    <s v="Huntsville, AL"/>
  </r>
  <r>
    <x v="139"/>
    <s v="$110K-$163K "/>
    <n v="110000"/>
    <s v="$163K"/>
    <n v="163000"/>
    <s v="Glassdoor est."/>
    <n v="4.5"/>
    <x v="59"/>
    <s v="Woburn"/>
    <x v="2"/>
    <s v="Woburn, MA"/>
    <s v="201 to 500 "/>
    <n v="2010"/>
    <x v="3"/>
    <x v="16"/>
    <x v="10"/>
    <s v="$100 - $500 million "/>
    <n v="-1"/>
    <s v="STR is hiring an Applied Computer Scientist to be part of a great team of multi-disciplinary researchers and engineers dedicated to developing cutting-edge technologies with significant and immediate impact on our national security. We believe that each e"/>
    <s v="Systems &amp; Technology Research_x000a_4.5"/>
    <s v="Woburn, MA"/>
  </r>
  <r>
    <x v="72"/>
    <s v="$110K-$163K "/>
    <n v="110000"/>
    <s v="$163K"/>
    <n v="163000"/>
    <s v="Glassdoor est."/>
    <n v="4.5"/>
    <x v="10"/>
    <s v="Herndon"/>
    <x v="1"/>
    <s v="Mc Lean, VA"/>
    <s v="501 to 1000 "/>
    <n v="2012"/>
    <x v="3"/>
    <x v="8"/>
    <x v="3"/>
    <s v="$100 - $500 million "/>
    <s v="Leidos, CACI International, Booz Allen Hamilton"/>
    <s v="Join our team dedicated to developing and executing innovative solutions in support of customer mission success._x000a__x000a_Job Description:_x000a__x000a_The Data Analyst will apply expertise in quantitative analysis, data mining, and data presentation to comprehend and identi"/>
    <s v="Novetta_x000a_4.5"/>
    <s v="Herndon, VA"/>
  </r>
  <r>
    <x v="140"/>
    <s v="$110K-$163K "/>
    <n v="110000"/>
    <s v="$163K"/>
    <n v="163000"/>
    <s v="Glassdoor est."/>
    <n v="3.9"/>
    <x v="286"/>
    <s v="Merrifield"/>
    <x v="1"/>
    <s v="Vienna, VA"/>
    <s v="10000+ "/>
    <n v="1933"/>
    <x v="6"/>
    <x v="25"/>
    <x v="9"/>
    <s v="na"/>
    <n v="-1"/>
    <s v="YOUR LIFE'S MISSION: POSSIBLE_x000a__x000a_You have goals, dreams, hobbies and things youâ€™re passionate about._x000a__x000a_Whatâ€™s Important to You Is Important to Us_x000a_Weâ€™re looking for people who not only want to do meaningful, challenging work, keep their skills sharp and"/>
    <s v="Navy Federal Credit Union_x000a_3.9"/>
    <s v="Merrifield, VA"/>
  </r>
  <r>
    <x v="141"/>
    <s v="$110K-$163K "/>
    <n v="110000"/>
    <s v="$163K"/>
    <n v="163000"/>
    <s v="Glassdoor est."/>
    <n v="4"/>
    <x v="287"/>
    <s v="Madison"/>
    <x v="13"/>
    <s v="Madison, WI"/>
    <s v="1001 to 5000 "/>
    <n v="1995"/>
    <x v="1"/>
    <x v="14"/>
    <x v="8"/>
    <s v="$100 - $500 million "/>
    <n v="-1"/>
    <s v="The Lead Certified Clinical Laboratory Scientist provides leadership support to the technical lab staff. This person is also responsible for being the workflow and troubleshooting point person in the technical lab. This position is primarily responsible f"/>
    <s v="Exact Sciences Corporation_x000a_4.0"/>
    <s v="Madison, WI"/>
  </r>
  <r>
    <x v="142"/>
    <s v="$110K-$163K "/>
    <n v="110000"/>
    <s v="$163K"/>
    <n v="163000"/>
    <s v="Glassdoor est."/>
    <n v="3.6"/>
    <x v="288"/>
    <s v="Philadelphia"/>
    <x v="11"/>
    <s v="Phila, PA"/>
    <s v="201 to 500 "/>
    <n v="1994"/>
    <x v="3"/>
    <x v="14"/>
    <x v="8"/>
    <s v="$500 million - $1 billion "/>
    <n v="-1"/>
    <s v="Position Overview:_x000a__x000a_The Sr. Data Analyst plays a key role on the Data Informatics/Data Warehouse team to define requirements, understand business needs and workflows, and work with various business units to provide Data Analysis, Database Backend Applicat"/>
    <s v="Community Behavioral Health_x000a_3.6"/>
    <s v="Philadelphia, PA"/>
  </r>
  <r>
    <x v="143"/>
    <s v="$110K-$163K "/>
    <n v="110000"/>
    <s v="$163K"/>
    <n v="163000"/>
    <s v="Glassdoor est."/>
    <n v="3.3"/>
    <x v="289"/>
    <s v="Winston-Salem"/>
    <x v="39"/>
    <s v="Winston-Salem, NC"/>
    <s v="5001 to 10000 "/>
    <n v="1875"/>
    <x v="3"/>
    <x v="22"/>
    <x v="2"/>
    <s v="$10+ billion "/>
    <n v="-1"/>
    <s v="British American Tobacco_x000a_Reynolds American Incorporated is positively transforming the tobacco industry. Weâ€™re a family of companies that strives for success in everything we do. The future inspires us because our people are igniting the breakthroughs t"/>
    <s v="Reynolds American_x000a_3.3"/>
    <s v="Winston-Salem, NC"/>
  </r>
  <r>
    <x v="144"/>
    <s v="$110K-$163K "/>
    <n v="110000"/>
    <s v="$163K"/>
    <n v="163000"/>
    <s v="Glassdoor est."/>
    <n v="5"/>
    <x v="290"/>
    <s v="Raleigh"/>
    <x v="39"/>
    <s v="Indianapolis, IN"/>
    <s v="51 to 200 "/>
    <n v="2016"/>
    <x v="3"/>
    <x v="8"/>
    <x v="3"/>
    <s v="na"/>
    <n v="-1"/>
    <s v="We are looking for an experienced engineer with strong machine learning knowledge to help design and build the next generation of ML services here at LifeOmic._x000a__x000a_This role combines the opportunity to build cloud native applications and apply ML techniques "/>
    <s v="LifeOmic_x000a_5.0"/>
    <s v="Raleigh, NC"/>
  </r>
  <r>
    <x v="29"/>
    <s v="$124K-$198K "/>
    <n v="124000"/>
    <s v="$198K"/>
    <n v="198000"/>
    <s v="Glassdoor est."/>
    <n v="4.0999999999999996"/>
    <x v="55"/>
    <s v="San Francisco"/>
    <x v="3"/>
    <s v="San Francisco, CA"/>
    <s v="1001 to 5000 "/>
    <n v="2006"/>
    <x v="1"/>
    <x v="13"/>
    <x v="3"/>
    <s v="$2 - $5 billion "/>
    <s v="Facebook, Google, Pinterest"/>
    <s v="Who We Are_x000a__x000a__x000a_The team is responsible for placing each and every ad that Twitter serves. While placing those ads we decide how best to balance user experience, advertiser results, and Twitter revenue. Our team optimizes supply/demand, operation points and "/>
    <s v="Twitter_x000a_4.1"/>
    <s v="San Francisco, CA"/>
  </r>
  <r>
    <x v="1"/>
    <s v="$124K-$198K "/>
    <n v="124000"/>
    <s v="$198K"/>
    <n v="198000"/>
    <s v="Glassdoor est."/>
    <n v="3.2"/>
    <x v="56"/>
    <s v="San Francisco"/>
    <x v="3"/>
    <s v="San Francisco, CA"/>
    <s v="1001 to 5000 "/>
    <n v="2011"/>
    <x v="3"/>
    <x v="19"/>
    <x v="12"/>
    <s v="na"/>
    <s v="DoorDash, Uber, Grubhub"/>
    <s v="WHO WE ARE_x000a__x000a__x000a_Postmates enables anyone to have just about anything on-demand. We pioneered the on-demand space and currently serve 80% of US households with a fleet of more than 350,000 Postmates and the largest network of merchants in the US. We're changi"/>
    <s v="Postmates - Corporate HQ_x000a_3.2"/>
    <s v="San Francisco, CA"/>
  </r>
  <r>
    <x v="1"/>
    <s v="$124K-$198K "/>
    <n v="124000"/>
    <s v="$198K"/>
    <n v="198000"/>
    <s v="Glassdoor est."/>
    <n v="4.9000000000000004"/>
    <x v="291"/>
    <s v="Columbia"/>
    <x v="24"/>
    <s v="Columbia, MD"/>
    <s v="51 to 200 "/>
    <n v="2010"/>
    <x v="3"/>
    <x v="8"/>
    <x v="3"/>
    <s v="$10 - $25 million "/>
    <n v="-1"/>
    <s v="Type: Full Time_x000a_Clearance: TS/ w Polygraph_x000a_Experience: All Levels of Experience Acceptable_x000a_Location: Columbia, MD_x000a__x000a_JOB SUMMARY:_x000a__x000a__x000a_Visionist, Inc. has opportunities for Data Scientists with interest in data analytics support across a variety of areas, from"/>
    <s v="Visionist, Inc._x000a_4.9"/>
    <s v="Columbia, MD"/>
  </r>
  <r>
    <x v="1"/>
    <s v="$124K-$198K "/>
    <n v="124000"/>
    <s v="$198K"/>
    <n v="198000"/>
    <s v="Glassdoor est."/>
    <n v="-1"/>
    <x v="292"/>
    <s v="San Mateo"/>
    <x v="3"/>
    <s v="Half Moon Bay, CA"/>
    <n v="-1"/>
    <n v="-1"/>
    <x v="8"/>
    <x v="18"/>
    <x v="11"/>
    <s v="na"/>
    <n v="-1"/>
    <s v="About Navio:_x000a_Navio builds software tools that help cancer patients and their doctors navigate to a better standard of care. Ultimately, weâ€™ll change the narrative around highly lethal cancers like Glioblastoma, where standard treatment offers no hope._x000a__x000a_"/>
    <s v="Navio"/>
    <s v="San Mateo, CA"/>
  </r>
  <r>
    <x v="1"/>
    <s v="$124K-$198K "/>
    <n v="124000"/>
    <s v="$198K"/>
    <n v="198000"/>
    <s v="Glassdoor est."/>
    <n v="3.3"/>
    <x v="293"/>
    <s v="Boston"/>
    <x v="2"/>
    <s v="Boston, MA"/>
    <s v="201 to 500 "/>
    <n v="2018"/>
    <x v="3"/>
    <x v="6"/>
    <x v="4"/>
    <s v="na"/>
    <n v="-1"/>
    <s v="About Concerto HealthAI_x000a__x000a_Concerto HealthAI is the leading provider of precision health clinical and commercial real-world data and AI solutions to the global pharma community and across the broader healthcare landscape. Our mission is to accelerate drug d"/>
    <s v="Concerto HealthAI_x000a_3.3"/>
    <s v="Boston, MA"/>
  </r>
  <r>
    <x v="1"/>
    <s v="$124K-$198K "/>
    <n v="124000"/>
    <s v="$198K"/>
    <n v="198000"/>
    <s v="Glassdoor est."/>
    <n v="-1"/>
    <x v="294"/>
    <s v="Burbank"/>
    <x v="3"/>
    <s v="Los Angeles, CA"/>
    <s v="01 to 50"/>
    <n v="2005"/>
    <x v="3"/>
    <x v="9"/>
    <x v="3"/>
    <s v="na"/>
    <n v="-1"/>
    <s v="Our entertainment company is seeking a Data Scientist to join our team! This is a critical role specializing in the application of machine learning methods to meet optimization and efficiency. The Data Scientist will work closely with engineering and busi"/>
    <s v="Evolvinc"/>
    <s v="Burbank, CA"/>
  </r>
  <r>
    <x v="1"/>
    <s v="$124K-$198K "/>
    <n v="124000"/>
    <s v="$198K"/>
    <n v="198000"/>
    <s v="Glassdoor est."/>
    <n v="5"/>
    <x v="295"/>
    <s v="Sunnyvale"/>
    <x v="3"/>
    <s v="London, United Kingdom"/>
    <s v="01 to 50"/>
    <n v="-1"/>
    <x v="3"/>
    <x v="8"/>
    <x v="3"/>
    <s v="na"/>
    <n v="-1"/>
    <s v="Job Description_x000a_Are you an experienced Data Scientist with 2+ yearsâ€™ experience who likes solving complex problems? Do you want to work for a rapidly-expanding technology division within a top Fortune 500 company that is driven by Data Science? Would yo"/>
    <s v="PROPRIUS_x000a_5.0"/>
    <s v="Sunnyvale, CA"/>
  </r>
  <r>
    <x v="1"/>
    <s v="$124K-$198K "/>
    <n v="124000"/>
    <s v="$198K"/>
    <n v="198000"/>
    <s v="Glassdoor est."/>
    <n v="3.4"/>
    <x v="296"/>
    <s v="San Ramon"/>
    <x v="3"/>
    <s v="Hilliard, OH"/>
    <s v="01 to 50"/>
    <n v="-1"/>
    <x v="3"/>
    <x v="4"/>
    <x v="1"/>
    <s v="$1 - $5 million "/>
    <n v="-1"/>
    <s v="Position: Data Scientist_x000a__x000a_Location: San Ramon, CA Ã¢ must work onsite_x000a__x000a_Position Type:Ã‚Direct-hire - Full-time_x000a_Interview: Phone then face to face_x000a__x000a_Salary range: $130K - $170K_x000a__x000a_Ã‚_x000a__x000a_&lt;u&gt;_x000a_Build complex Data Science solutions for various Enterprise initiatives"/>
    <s v="TECHNOCRAFT Solutions_x000a_3.4"/>
    <s v="San Ramon, CA"/>
  </r>
  <r>
    <x v="1"/>
    <s v="$124K-$198K "/>
    <n v="124000"/>
    <s v="$198K"/>
    <n v="198000"/>
    <s v="Glassdoor est."/>
    <n v="4.0999999999999996"/>
    <x v="297"/>
    <s v="Washington"/>
    <x v="7"/>
    <s v="Hanover, MD"/>
    <s v="01 to 50"/>
    <n v="-1"/>
    <x v="3"/>
    <x v="2"/>
    <x v="1"/>
    <s v="$1 - $5 million "/>
    <n v="-1"/>
    <s v="A strong candidate must demonstrate the ability to clean, manipulate, and analyze data using modern programming languages (Python, SAS, MATLAB, C++, R, Java, SQL, PL/SQL) or business intelligence platforms; this ability will support the team as they run M"/>
    <s v="Latitude, Inc._x000a_4.1"/>
    <s v="Washington, DC"/>
  </r>
  <r>
    <x v="1"/>
    <s v="$124K-$198K "/>
    <n v="124000"/>
    <s v="$198K"/>
    <n v="198000"/>
    <s v="Glassdoor est."/>
    <n v="5"/>
    <x v="298"/>
    <s v="Springfield"/>
    <x v="1"/>
    <s v="Arlington, VA"/>
    <s v="51 to 200 "/>
    <n v="2014"/>
    <x v="3"/>
    <x v="16"/>
    <x v="10"/>
    <s v="$10 - $25 million "/>
    <n v="-1"/>
    <s v="Title: Data Scientist_x000a__x000a_Location: Springfield, VA - perhaps other locations as well_x000a__x000a_***Active TS/SCI Security Clearance Required***_x000a__x000a_Summary_x000a__x000a_Royce Geospatial Consultants is looking for an energetic and experienced data scientist and or modeling expert wi"/>
    <s v="Royce Geospatial_x000a_5.0"/>
    <s v="Springfield, VA"/>
  </r>
  <r>
    <x v="1"/>
    <s v="$124K-$198K "/>
    <n v="124000"/>
    <s v="$198K"/>
    <n v="198000"/>
    <s v="Glassdoor est."/>
    <n v="4.2"/>
    <x v="299"/>
    <s v="Phoenix"/>
    <x v="12"/>
    <s v="Irvine, CA"/>
    <s v="201 to 500 "/>
    <n v="1999"/>
    <x v="5"/>
    <x v="20"/>
    <x v="1"/>
    <s v="$100 - $500 million "/>
    <n v="-1"/>
    <s v="Data Scientist_x000a_If you are a Data Scientist with experience, please read on!_x000a_What You Will Be Doing_x000a_Developing algorithms for building information for example, spatial and natural language_x000a_Develop data analysis algorithms for Facility Operations_x000a_Develop da"/>
    <s v="CyberCoders_x000a_4.2"/>
    <s v="Phoenix, AZ"/>
  </r>
  <r>
    <x v="1"/>
    <s v="$124K-$198K "/>
    <n v="124000"/>
    <s v="$198K"/>
    <n v="198000"/>
    <s v="Glassdoor est."/>
    <n v="3.7"/>
    <x v="300"/>
    <s v="Oxnard"/>
    <x v="3"/>
    <s v="Mc Lean, VA"/>
    <s v="10000+ "/>
    <n v="1914"/>
    <x v="1"/>
    <x v="2"/>
    <x v="1"/>
    <s v="$5 - $10 billion "/>
    <s v="Accenture, Deloitte, PwC"/>
    <s v="Job Number: R0078142_x000a__x000a_Data Scientist, Mid_x000a__x000a_The Challenge:_x000a__x000a_Are you excited at the prospect of unlocking the secrets held by a data set? Are you fascinated by the possibilities presented by machine learning, artificial intelligence advances, and IoT? In an"/>
    <s v="Booz Allen Hamilton Inc._x000a_3.7"/>
    <s v="Oxnard, CA"/>
  </r>
  <r>
    <x v="1"/>
    <s v="$124K-$198K "/>
    <n v="124000"/>
    <s v="$198K"/>
    <n v="198000"/>
    <s v="Glassdoor est."/>
    <n v="3.8"/>
    <x v="301"/>
    <s v="Kansas City"/>
    <x v="5"/>
    <s v="Kansas City, MO"/>
    <s v="5001 to 10000 "/>
    <n v="1898"/>
    <x v="3"/>
    <x v="39"/>
    <x v="1"/>
    <s v="$1 - $2 billion "/>
    <s v="Bechtel Jacobs, Black &amp; Veatch, HNTB"/>
    <s v="Description_x000a__x000a_The Data Scientist is responsible for processing, cleaning, and analyzing large volumes of data to develop business solutions for a wide variety of clients and projects. This position performs tasks utilizing statistics, machine learning, pro"/>
    <s v="Burns &amp; McDonnell_x000a_3.8"/>
    <s v="Kansas City, MO"/>
  </r>
  <r>
    <x v="1"/>
    <s v="$124K-$198K "/>
    <n v="124000"/>
    <s v="$198K"/>
    <n v="198000"/>
    <s v="Glassdoor est."/>
    <n v="4.8"/>
    <x v="302"/>
    <s v="Jersey City"/>
    <x v="20"/>
    <s v="Bengaluru, India"/>
    <s v="201 to 500 "/>
    <n v="2010"/>
    <x v="3"/>
    <x v="9"/>
    <x v="3"/>
    <s v="$1 - $5 million "/>
    <n v="-1"/>
    <s v="Job Title: Data Scientist_x000a__x000a_Location: New Jersey_x000a__x000a_Duration: Long (Contract)_x000a__x000a_Rate: $60/hr._x000a__x000a_Client: DXC_x000a__x000a_Ã‚_x000a__x000a_Who are we looking for?_x000a__x000a_Looking for Data Scientist resource - Who has Sound knowledge in the product support and implementation_x000a__x000a_Ã‚_x000a__x000a_Technical Ski"/>
    <s v="InvenTech Info_x000a_4.8"/>
    <s v="Jersey City, NJ"/>
  </r>
  <r>
    <x v="1"/>
    <s v="$124K-$198K "/>
    <n v="124000"/>
    <s v="$198K"/>
    <n v="198000"/>
    <s v="Glassdoor est."/>
    <n v="3.5"/>
    <x v="303"/>
    <s v="Manchester"/>
    <x v="19"/>
    <s v="Menlo Park, CA"/>
    <s v="10000+ "/>
    <n v="1948"/>
    <x v="1"/>
    <x v="20"/>
    <x v="1"/>
    <s v="$2 - $5 billion "/>
    <s v="Adecco, Manpower"/>
    <s v="Description Our client is looking to hire a data scientist in the Manchester NH area. This is a full time, direct hire role as opposed to a contract position. The ideal candidate is someone who is a smart, analytical and creative thinker with great attent"/>
    <s v="Robert Half_x000a_3.5"/>
    <s v="Manchester, NH"/>
  </r>
  <r>
    <x v="88"/>
    <s v="$124K-$198K "/>
    <n v="124000"/>
    <s v="$198K"/>
    <n v="198000"/>
    <s v="Glassdoor est."/>
    <n v="4.5999999999999996"/>
    <x v="159"/>
    <s v="Cedar Rapids"/>
    <x v="35"/>
    <s v="Cedar Rapids, IA"/>
    <s v="501 to 1000 "/>
    <n v="1992"/>
    <x v="3"/>
    <x v="29"/>
    <x v="9"/>
    <s v="$100 - $500 million "/>
    <n v="-1"/>
    <s v="Analytics - Business Assurance Data Analyst (Cedar Rapids, IA)_x000a__x000a_Position Summary_x000a_GreatAmerica is a national commercial equipment finance company dedicated to helping manufacturers, vendors and dealers be more successful and keep their customers for a life"/>
    <s v="GreatAmerica Financial Services_x000a_4.6"/>
    <s v="Cedar Rapids, IA"/>
  </r>
  <r>
    <x v="1"/>
    <s v="$124K-$198K "/>
    <n v="124000"/>
    <s v="$198K"/>
    <n v="198000"/>
    <s v="Glassdoor est."/>
    <n v="4.5"/>
    <x v="304"/>
    <s v="Winters"/>
    <x v="10"/>
    <s v="Alpharetta, GA"/>
    <s v="01 to 50"/>
    <n v="-1"/>
    <x v="3"/>
    <x v="48"/>
    <x v="19"/>
    <s v="Less than $1 million "/>
    <n v="-1"/>
    <s v="Job Description_x000a_Job Description for Data Scientist_x000a__x000a_Â· 8+ years of experience as a data scientist._x000a__x000a_Â· Strong skills for mining data, assessing the accuracy and insights from new data sources._x000a__x000a_Â· Work with stakeholders to understand data challenges and o"/>
    <s v="Conflux Systems Inc._x000a_4.5"/>
    <s v="Winters, TX"/>
  </r>
  <r>
    <x v="1"/>
    <s v="$124K-$198K "/>
    <n v="124000"/>
    <s v="$198K"/>
    <n v="198000"/>
    <s v="Glassdoor est."/>
    <n v="3.9"/>
    <x v="235"/>
    <s v="Ann Arbor"/>
    <x v="30"/>
    <s v="Paris, France"/>
    <s v="1001 to 5000 "/>
    <n v="2005"/>
    <x v="1"/>
    <x v="13"/>
    <x v="3"/>
    <s v="$2 - $5 billion "/>
    <s v="MediaMath, Conversant, AppNexus"/>
    <s v="Who we are_x000a_Criteo (NASDAQ: CRTO) is the global technology company powering the worlds marketers with trusted and impactful advertising. 2,800 Criteo team members partner with over 20,000 customers and thousands of publishers around the globe to deliver ef"/>
    <s v="Criteo_x000a_3.9"/>
    <s v="Ann Arbor, MI"/>
  </r>
  <r>
    <x v="1"/>
    <s v="$124K-$198K "/>
    <n v="124000"/>
    <s v="$198K"/>
    <n v="198000"/>
    <s v="Glassdoor est."/>
    <n v="3.4"/>
    <x v="305"/>
    <s v="Brooklyn"/>
    <x v="0"/>
    <n v="-1"/>
    <n v="-1"/>
    <n v="-1"/>
    <x v="3"/>
    <x v="18"/>
    <x v="11"/>
    <s v="na"/>
    <n v="-1"/>
    <s v="Get To Know Voice_x000a__x000a_At Voice, we are on a mission to take social media back from big tech. Voice is the first social media platform that empowers communities to self-govern, champions realness and respects user data._x000a__x000a_Description_x000a__x000a_We're seeking an experien"/>
    <s v="Voice_x000a_3.4"/>
    <s v="Brooklyn, NY"/>
  </r>
  <r>
    <x v="1"/>
    <s v="$124K-$198K "/>
    <n v="124000"/>
    <s v="$198K"/>
    <n v="198000"/>
    <s v="Glassdoor est."/>
    <n v="-1"/>
    <x v="238"/>
    <s v="New York"/>
    <x v="0"/>
    <s v="Princeton, NJ"/>
    <s v="01 to 50"/>
    <n v="-1"/>
    <x v="3"/>
    <x v="2"/>
    <x v="1"/>
    <s v="$1 - $5 million "/>
    <n v="-1"/>
    <s v="Job Description_x000a_Selecting features, building and optimizing classifiers using machine learning techniques_x000a_Data mining using state-of-the-art methods_x000a_Extending the companyâ€™s data with third party sources of information when needed_x000a_Enhancing data collecti"/>
    <s v="Microagility"/>
    <s v="New York, NY"/>
  </r>
  <r>
    <x v="1"/>
    <s v="$124K-$198K "/>
    <n v="124000"/>
    <s v="$198K"/>
    <n v="198000"/>
    <s v="Glassdoor est."/>
    <n v="4.0999999999999996"/>
    <x v="160"/>
    <s v="McLean"/>
    <x v="1"/>
    <s v="McLean, VA"/>
    <s v="51 to 200 "/>
    <n v="2008"/>
    <x v="3"/>
    <x v="2"/>
    <x v="1"/>
    <s v="$10 - $25 million "/>
    <n v="-1"/>
    <s v="Company information_x000a__x000a_Coverent is a specialized consulting services firm focused on developing innovative solutions to the most challenging problems facing our nation. We are growing quickly, but focused on maintaining our commitment to fantastic results a"/>
    <s v="Coverent_x000a_4.1"/>
    <s v="McLean, VA"/>
  </r>
  <r>
    <x v="1"/>
    <s v="$79K-$133K "/>
    <n v="79000"/>
    <s v="$133K"/>
    <n v="133000"/>
    <s v="Glassdoor est."/>
    <n v="3.7"/>
    <x v="62"/>
    <s v="New York"/>
    <x v="0"/>
    <s v="New York, NY"/>
    <s v="501 to 1000 "/>
    <n v="2012"/>
    <x v="3"/>
    <x v="13"/>
    <x v="3"/>
    <s v="na"/>
    <n v="-1"/>
    <s v="As a Data Scientist, you'll utilize advanced quantitative &amp; statistical analysis techniques to drive business model innovation for Via, and work closely with our senior management to help drive decisions._x000a__x000a_What You'll Do_x000a_Adeptly interpret and utilize mass"/>
    <s v="Via Transportation_x000a_3.7"/>
    <s v="New York, NY"/>
  </r>
  <r>
    <x v="25"/>
    <s v="$79K-$133K "/>
    <n v="79000"/>
    <s v="$133K"/>
    <n v="133000"/>
    <s v="Glassdoor est."/>
    <n v="3.5"/>
    <x v="54"/>
    <s v="Saint Louis"/>
    <x v="5"/>
    <s v="Saint Louis, MO"/>
    <s v="201 to 500 "/>
    <n v="2012"/>
    <x v="3"/>
    <x v="6"/>
    <x v="4"/>
    <s v="$1 - $5 million "/>
    <n v="-1"/>
    <s v="Benson Hill empowers innovators to develop more healthy, tasty and sustainable food by unlocking the natural genetic diversity of plants. Benson Hill's CropOS platform combines machine learning and big data with breeding techniques and plant biology to dr"/>
    <s v="Benson Hill_x000a_3.5"/>
    <s v="Saint Louis, MO"/>
  </r>
  <r>
    <x v="1"/>
    <s v="$79K-$133K "/>
    <n v="79000"/>
    <s v="$133K"/>
    <n v="133000"/>
    <s v="Glassdoor est."/>
    <n v="4.5999999999999996"/>
    <x v="239"/>
    <s v="Concord"/>
    <x v="3"/>
    <s v="Memphis, TN"/>
    <s v="51 to 200 "/>
    <n v="-1"/>
    <x v="3"/>
    <x v="2"/>
    <x v="1"/>
    <s v="$5 - $10 million "/>
    <n v="-1"/>
    <s v="Hello Associates,_x000a__x000a_*****Greetings from Conch Technologies*****_x000a__x000a_Ã‚_x000a__x000a_Title: Data Scientist_x000a__x000a_Length: 12+ month's contract_x000a__x000a_Location:Ã‚Concord, CA_x000a__x000a_Ã‚_x000a__x000a_Job Description:_x000a__x000a_Ã‚_x000a__x000a_Ã‚AtÃ‚least 5 years relevant experience required._x000a__x000a_Help us discover the information "/>
    <s v="Conch Technologies, Inc_x000a_4.6"/>
    <s v="Concord, CA"/>
  </r>
  <r>
    <x v="1"/>
    <s v="$79K-$133K "/>
    <n v="79000"/>
    <s v="$133K"/>
    <n v="133000"/>
    <s v="Glassdoor est."/>
    <n v="-1"/>
    <x v="306"/>
    <s v="Fort Belvoir"/>
    <x v="1"/>
    <s v="Washington, DC"/>
    <n v="-1"/>
    <n v="-1"/>
    <x v="1"/>
    <x v="18"/>
    <x v="11"/>
    <s v="na"/>
    <n v="-1"/>
    <s v="Job Description_x000a_Falcon It is seeking a Data Scientist to work in Fort Belvoir, VA. This is a full-time position supporting the United States Army._x000a__x000a_***Must have an active Secret security clearance***_x000a__x000a_Responsibilities:_x000a__x000a_Support Armyâ€™s Research and Devel"/>
    <s v="Falcon IT &amp; Staffing Solutions"/>
    <s v="Fort Belvoir, VA"/>
  </r>
  <r>
    <x v="1"/>
    <s v="$79K-$133K "/>
    <n v="79000"/>
    <s v="$133K"/>
    <n v="133000"/>
    <s v="Glassdoor est."/>
    <n v="-1"/>
    <x v="241"/>
    <s v="Cincinnati"/>
    <x v="22"/>
    <s v="Cincinnati, OH"/>
    <s v="01 to 50"/>
    <n v="-1"/>
    <x v="3"/>
    <x v="18"/>
    <x v="11"/>
    <s v="na"/>
    <n v="-1"/>
    <s v="Job Description_x000a_Data Scientist_x000a_Are you interested in joining the fastest growing company in the city? Our client is newly international, hiring career aggressive high achievers to be the next generation of leaders. They offer highly competitive comp packa"/>
    <s v="Rainmaker Resources, LLC"/>
    <s v="Cincinnati, OH"/>
  </r>
  <r>
    <x v="16"/>
    <s v="$79K-$133K "/>
    <n v="79000"/>
    <s v="$133K"/>
    <n v="133000"/>
    <s v="Glassdoor est."/>
    <n v="4.4000000000000004"/>
    <x v="162"/>
    <s v="San Francisco"/>
    <x v="3"/>
    <s v="San Francisco, CA"/>
    <s v="51 to 200 "/>
    <n v="2008"/>
    <x v="3"/>
    <x v="5"/>
    <x v="3"/>
    <s v="$50 - $100 million "/>
    <n v="-1"/>
    <s v="About Rocket Lawyer_x000a_We believe everyone deserves access to simple and affordable legal services._x000a__x000a_Founded in 2008, Rocket Lawyer is the largest and most widely used online legal service platform in the world. With offices in North America and Europe, Rock"/>
    <s v="Rocket Lawyer_x000a_4.4"/>
    <s v="San Francisco, CA"/>
  </r>
  <r>
    <x v="1"/>
    <s v="$79K-$133K "/>
    <n v="79000"/>
    <s v="$133K"/>
    <n v="133000"/>
    <s v="Glassdoor est."/>
    <n v="3.6"/>
    <x v="307"/>
    <s v="Germantown"/>
    <x v="24"/>
    <s v="Germantown, MD"/>
    <s v="51 to 200 "/>
    <n v="-1"/>
    <x v="3"/>
    <x v="9"/>
    <x v="3"/>
    <s v="na"/>
    <s v="Acxiom, Merkle, Epsilon (North Carolina)"/>
    <s v="Job Description_x000a_Key responsibilities/duties include:_x000a_Build, implement and maintain predictive models through their full lifecycle._x000a_Identify patterns &amp; trends in data, and provides insights to enhance business decision making._x000a_Identify challenges and oppor"/>
    <s v="DataLab USA_x000a_3.6"/>
    <s v="Germantown, MD"/>
  </r>
  <r>
    <x v="1"/>
    <s v="$79K-$133K "/>
    <n v="79000"/>
    <s v="$133K"/>
    <n v="133000"/>
    <s v="Glassdoor est."/>
    <n v="3.1"/>
    <x v="308"/>
    <s v="Omaha"/>
    <x v="17"/>
    <s v="Omaha, NE"/>
    <s v="10000+ "/>
    <n v="1956"/>
    <x v="1"/>
    <x v="49"/>
    <x v="12"/>
    <s v="$2 - $5 billion "/>
    <n v="-1"/>
    <s v="Job DescriptionThe primary duty will be the design and implementation of forecast models, decision trees, and other statistical models which drive decision making and impact the bottom line performance at Werner Enterprises. Working with business leaders "/>
    <s v="Werner Enterprises Inc_x000a_3.1"/>
    <s v="Omaha, NE"/>
  </r>
  <r>
    <x v="1"/>
    <s v="$79K-$133K "/>
    <n v="79000"/>
    <s v="$133K"/>
    <n v="133000"/>
    <s v="Glassdoor est."/>
    <n v="5"/>
    <x v="309"/>
    <s v="McLean"/>
    <x v="1"/>
    <s v="Reston, VA"/>
    <s v="01 to 50"/>
    <n v="-1"/>
    <x v="3"/>
    <x v="18"/>
    <x v="11"/>
    <s v="$1 - $5 million "/>
    <n v="-1"/>
    <s v="Job Description_x000a_We are looking for the sharpest of the sharp Data Scientists with 2-5 years experience. Our client will accept candidates with academic experience only, if the candidate has some interesting projects under their belt._x000a__x000a_Our client wants an "/>
    <s v="PeopleCom_x000a_5.0"/>
    <s v="McLean, VA"/>
  </r>
  <r>
    <x v="33"/>
    <s v="$79K-$133K "/>
    <n v="79000"/>
    <s v="$133K"/>
    <n v="133000"/>
    <s v="Glassdoor est."/>
    <n v="5"/>
    <x v="310"/>
    <s v="Open Fork"/>
    <x v="1"/>
    <s v="Clifton Park, NY"/>
    <s v="01 to 50"/>
    <n v="2018"/>
    <x v="3"/>
    <x v="20"/>
    <x v="1"/>
    <s v="na"/>
    <n v="-1"/>
    <s v="Data Scientist Machine Learning_x000a__x000a__x000a_Job Description:_x000a__x000a__x000a__x000a_Vanta Partners' client is seeking a candidate for a data scientist position with a proven background in data mining, statistical prediction, and machine learning._x000a__x000a__x000a_An ideal candidate has a strong back"/>
    <s v="VANTA Partners_x000a_5.0"/>
    <s v="Open Fork, VA"/>
  </r>
  <r>
    <x v="1"/>
    <s v="$79K-$133K "/>
    <n v="79000"/>
    <s v="$133K"/>
    <n v="133000"/>
    <s v="Glassdoor est."/>
    <n v="-1"/>
    <x v="245"/>
    <s v="Reston"/>
    <x v="1"/>
    <s v="Leesburg, VA"/>
    <s v="51 to 200 "/>
    <n v="-1"/>
    <x v="3"/>
    <x v="9"/>
    <x v="3"/>
    <s v="na"/>
    <n v="-1"/>
    <s v="Description:_x000a__x000a_Position Requires a Top Secret (TS/SCI) Clearance with a Polygraph._x000a__x000a_The Contractor shall provide for the tasks documented in this narrative on a best effort, Level of Effort (LOE) basis with the number of FTE listed under labor categories. "/>
    <s v="B4Corp"/>
    <s v="Reston, VA"/>
  </r>
  <r>
    <x v="1"/>
    <s v="$79K-$133K "/>
    <n v="79000"/>
    <s v="$133K"/>
    <n v="133000"/>
    <s v="Glassdoor est."/>
    <n v="-1"/>
    <x v="311"/>
    <s v="United States"/>
    <x v="16"/>
    <s v="Livonia, MI"/>
    <s v="01 to 50"/>
    <n v="-1"/>
    <x v="3"/>
    <x v="18"/>
    <x v="11"/>
    <s v="na"/>
    <n v="-1"/>
    <s v="Title Data Scientist Location Remote Duration 6+ Months Interview Process phone then skype REQUIRED 3+ years Data Science experience Predictive Modeling Predictive Analytics Excellent business acumen and interpersonal skills able to work across business l"/>
    <s v="Blue Icy Water, LLC"/>
    <s v="United States"/>
  </r>
  <r>
    <x v="1"/>
    <s v="$79K-$133K "/>
    <n v="79000"/>
    <s v="$133K"/>
    <n v="133000"/>
    <s v="Glassdoor est."/>
    <n v="3.5"/>
    <x v="312"/>
    <s v="San Carlos"/>
    <x v="3"/>
    <s v="San Carlos, CA"/>
    <s v="201 to 500 "/>
    <n v="2014"/>
    <x v="3"/>
    <x v="50"/>
    <x v="17"/>
    <s v="na"/>
    <n v="-1"/>
    <s v="THE COMPANY_x000a__x000a_What do you get when you cross the best of Silicon Valley innovation with the agriculture economy? Farmer's Business Network, Inc.!_x000a__x000a_We are proudly Farmers FirstÂ® . Created by farmers, for farmers, Farmers Business Networkâ„  (FBNâ„ ) is an "/>
    <s v="Farmer's Business Network, Inc._x000a_3.5"/>
    <s v="San Carlos, CA"/>
  </r>
  <r>
    <x v="1"/>
    <s v="$79K-$133K "/>
    <n v="79000"/>
    <s v="$133K"/>
    <n v="133000"/>
    <s v="Glassdoor est."/>
    <n v="-1"/>
    <x v="313"/>
    <s v="Boston"/>
    <x v="2"/>
    <s v="Boston, MA"/>
    <s v="01 to 50"/>
    <n v="-1"/>
    <x v="2"/>
    <x v="14"/>
    <x v="8"/>
    <s v="Less than $1 million "/>
    <n v="-1"/>
    <s v="Data Scientist_x000a__x000a_Sonde Health, a Boston based digital health company, is seeking an outstanding Data Scientist to join our team as we pioneer an entirely new platform for health analytics and monitoring based on the human voice. As a Data Scientist, you wi"/>
    <s v="Sonde Health"/>
    <s v="Boston, MA"/>
  </r>
  <r>
    <x v="1"/>
    <s v="$79K-$133K "/>
    <n v="79000"/>
    <s v="$133K"/>
    <n v="133000"/>
    <s v="Glassdoor est."/>
    <n v="5"/>
    <x v="314"/>
    <s v="Ashburn"/>
    <x v="1"/>
    <s v="Ashburn, VA"/>
    <s v="01 to 50"/>
    <n v="-1"/>
    <x v="1"/>
    <x v="18"/>
    <x v="11"/>
    <s v="na"/>
    <n v="-1"/>
    <s v="Job Description_x000a_We are looking for a Data Scientist to analyze large amounts of raw information to find patterns that will help improve our company. We will rely on you to build data products to extract valuable business insights._x000a__x000a_In this role, you shoul"/>
    <s v="Maxiom_x000a_5.0"/>
    <s v="Ashburn, VA"/>
  </r>
  <r>
    <x v="1"/>
    <s v="$79K-$133K "/>
    <n v="79000"/>
    <s v="$133K"/>
    <n v="133000"/>
    <s v="Glassdoor est."/>
    <n v="2.7"/>
    <x v="315"/>
    <s v="Lombard"/>
    <x v="4"/>
    <s v="Nashville, TN"/>
    <s v="10000+ "/>
    <n v="2007"/>
    <x v="1"/>
    <x v="9"/>
    <x v="3"/>
    <s v="na"/>
    <n v="-1"/>
    <s v="Job Description_x000a__x000a_Transforming the future of healthcare isn't something we take lightly. It takes teams of the best and the brightest, working together to make an impact._x000a__x000a_As one of the largest healthcare technology companies in the U.S., we are a catalyst"/>
    <s v="Change Healthcare_x000a_2.7"/>
    <s v="Lombard, IL"/>
  </r>
  <r>
    <x v="1"/>
    <s v="$79K-$133K "/>
    <n v="79000"/>
    <s v="$133K"/>
    <n v="133000"/>
    <s v="Glassdoor est."/>
    <n v="4.0999999999999996"/>
    <x v="316"/>
    <s v="Hampton"/>
    <x v="1"/>
    <s v="Alexandria, VA"/>
    <s v="1001 to 5000 "/>
    <n v="1977"/>
    <x v="3"/>
    <x v="1"/>
    <x v="1"/>
    <s v="$100 - $500 million "/>
    <n v="-1"/>
    <s v="Job Description_x000a_Infoscitex, a DCS company, is an employee owned organization with a reputation for agile and efficient development of technology solutions for U.S. Defense, Aerospace, Human Factors, and Security markets. We continue to provide innovative "/>
    <s v="DCS Corp_x000a_4.1"/>
    <s v="Hampton, VA"/>
  </r>
  <r>
    <x v="1"/>
    <s v="$79K-$133K "/>
    <n v="79000"/>
    <s v="$133K"/>
    <n v="133000"/>
    <s v="Glassdoor est."/>
    <n v="2.1"/>
    <x v="317"/>
    <s v="San Francisco"/>
    <x v="3"/>
    <s v="Los Angeles, CA"/>
    <n v="-1"/>
    <n v="2019"/>
    <x v="3"/>
    <x v="28"/>
    <x v="14"/>
    <s v="na"/>
    <n v="-1"/>
    <s v="About Hive_x000a__x000a_Hive is a full-stack deep learning platform helping to bring companies into the AI era. We take complex visual challenges and build custom machine learning models to solve them. For AI to work, companies need large volumes of high quality trai"/>
    <s v="Hive (CA)_x000a_2.1"/>
    <s v="San Francisco, CA"/>
  </r>
  <r>
    <x v="120"/>
    <s v="$79K-$133K "/>
    <n v="79000"/>
    <s v="$133K"/>
    <n v="133000"/>
    <s v="Glassdoor est."/>
    <n v="4.8"/>
    <x v="247"/>
    <s v="New York"/>
    <x v="0"/>
    <s v="New York, NY"/>
    <s v="501 to 1000 "/>
    <n v="2000"/>
    <x v="3"/>
    <x v="15"/>
    <x v="9"/>
    <s v="na"/>
    <n v="-1"/>
    <s v="About the Position_x000a__x000a__x000a_Jane Street is seeking exceptional candidates for the role of Senior Machine Learning Engineer/Scientist._x000a__x000a_Responsibilities:_x000a_Help lead the effort to expand and improve Jane Street's ML infrastructure and data pipeline._x000a_Collaborate wit"/>
    <s v="Jane Street_x000a_4.8"/>
    <s v="New York, NY"/>
  </r>
  <r>
    <x v="30"/>
    <s v="$69K-$116K "/>
    <n v="69000"/>
    <s v="$116K"/>
    <n v="116000"/>
    <s v="Glassdoor est."/>
    <n v="4.5"/>
    <x v="57"/>
    <s v="Saint Louis"/>
    <x v="5"/>
    <s v="Saint Louis, MO"/>
    <s v="201 to 500 "/>
    <n v="1994"/>
    <x v="3"/>
    <x v="20"/>
    <x v="1"/>
    <s v="$25 - $50 million "/>
    <n v="-1"/>
    <s v="Job description:_x000a__x000a_Create and maintain code for ingesting datasets used to develop predictive agronomic soy models._x000a__x000a_Create and integrate features to support predictive agronomic soy models._x000a__x000a_Conduct exploratory data analyses on large and diverse datasets."/>
    <s v="Envision LLC_x000a_4.5"/>
    <s v="Saint Louis, MO"/>
  </r>
  <r>
    <x v="36"/>
    <s v="$69K-$116K "/>
    <n v="69000"/>
    <s v="$116K"/>
    <n v="116000"/>
    <s v="Glassdoor est."/>
    <n v="4"/>
    <x v="67"/>
    <s v="San Francisco"/>
    <x v="3"/>
    <s v="San Rafael, CA"/>
    <s v="5001 to 10000 "/>
    <n v="1982"/>
    <x v="1"/>
    <x v="5"/>
    <x v="3"/>
    <s v="$2 - $5 billion "/>
    <n v="-1"/>
    <s v="Job Requisition ID #_x000a_20WD40121_x000a_Job Title_x000a_Principal Data Scientist_x000a_Job Description_x000a__x000a_Principal Data Scientist_x000a_Location: Boston, MA OR San Francisco, CA OR Portland, OR- United States_x000a_Job ID: 20WD40121_x000a__x000a_Security @ Autodesk_x000a_Our team of security experts helps "/>
    <s v="Autodesk_x000a_4.0"/>
    <s v="San Francisco, CA"/>
  </r>
  <r>
    <x v="1"/>
    <s v="$69K-$116K "/>
    <n v="69000"/>
    <s v="$116K"/>
    <n v="116000"/>
    <s v="Glassdoor est."/>
    <n v="3.3"/>
    <x v="318"/>
    <s v="Edison"/>
    <x v="20"/>
    <s v="Edison, NJ"/>
    <s v="10000+ "/>
    <n v="-1"/>
    <x v="0"/>
    <x v="14"/>
    <x v="8"/>
    <s v="$5 - $10 billion "/>
    <n v="-1"/>
    <s v="Overview_x000a__x000a__x000a_How have you impacted someone's life today? At Hackensack Meridian Health our teams are focused on changing the lives of our patients by providing the highest level of care each and every day. From our hospitals, rehab centers and occupational "/>
    <s v="Hackensack Meridian Health_x000a_3.3"/>
    <s v="Edison, NJ"/>
  </r>
  <r>
    <x v="89"/>
    <s v="$69K-$116K "/>
    <n v="69000"/>
    <s v="$116K"/>
    <n v="116000"/>
    <s v="Glassdoor est."/>
    <n v="3.9"/>
    <x v="6"/>
    <s v="Cambridge"/>
    <x v="2"/>
    <s v="Basel, Switzerland"/>
    <s v="10000+ "/>
    <n v="1996"/>
    <x v="1"/>
    <x v="6"/>
    <x v="4"/>
    <s v="$10+ billion "/>
    <n v="-1"/>
    <s v="15-Apr-2020_x000a__x000a_Job ID_x000a_279187BR_x000a_{&quot;QuestionName&quot;:&quot;Job Description&quot;,&quot;AnswerValue&quot;:&quot;750 million. Thatâ€™s how many lives our products touch. And while weâ€™re proud of that fact, in this world of digital and technological transformation, we must also ask oursel"/>
    <s v="Novartis_x000a_3.9"/>
    <s v="Cambridge, MA"/>
  </r>
  <r>
    <x v="1"/>
    <s v="$69K-$116K "/>
    <n v="69000"/>
    <s v="$116K"/>
    <n v="116000"/>
    <s v="Glassdoor est."/>
    <n v="3.2"/>
    <x v="319"/>
    <s v="Alpharetta"/>
    <x v="14"/>
    <s v="Somerset, NJ"/>
    <s v="1001 to 5000 "/>
    <n v="2007"/>
    <x v="3"/>
    <x v="20"/>
    <x v="1"/>
    <s v="$100 - $500 million "/>
    <n v="-1"/>
    <s v="Net2Source is a Global Workforce Solutions Company headquartered at NJ, USA with its branch offices in Asia Pacific Region. We are one of the fastest growing IT Consulting company across the USA and we are hiring &quot; Data Scientist ldquofor our client. We o"/>
    <s v="Net2Source Inc._x000a_3.2"/>
    <s v="Alpharetta, GA"/>
  </r>
  <r>
    <x v="1"/>
    <s v="$69K-$116K "/>
    <n v="69000"/>
    <s v="$116K"/>
    <n v="116000"/>
    <s v="Glassdoor est."/>
    <n v="3.2"/>
    <x v="320"/>
    <s v="Boulder"/>
    <x v="25"/>
    <s v="Ventura, CA"/>
    <s v="1001 to 5000 "/>
    <n v="2009"/>
    <x v="1"/>
    <x v="13"/>
    <x v="3"/>
    <s v="na"/>
    <n v="-1"/>
    <s v="By clicking continue you agree to Built In's Privacy Policy and Terms of Use._x000a__x000a_The Trade Desk is a global technology company with a mission to create a better Internet for everyone through principled, intelligent advertising. We help the world's biggest b"/>
    <s v="The Trade Desk_x000a_3.2"/>
    <s v="Boulder, CO"/>
  </r>
  <r>
    <x v="145"/>
    <s v="$69K-$116K "/>
    <n v="69000"/>
    <s v="$116K"/>
    <n v="116000"/>
    <s v="Glassdoor est."/>
    <n v="3.7"/>
    <x v="321"/>
    <s v="Atlanta"/>
    <x v="14"/>
    <s v="Armonk, NY"/>
    <s v="10000+ "/>
    <n v="1911"/>
    <x v="1"/>
    <x v="9"/>
    <x v="3"/>
    <s v="$10+ billion "/>
    <s v="Amazon, Accenture, Microsoft"/>
    <s v="*Introduction**As a Data Scientist at IBM, you will help transform our clients' data into tangible business value by analyzing information, communicating outcomes and collaborating on product development. Work with Best in Class open source and visual too"/>
    <s v="IBM_x000a_3.7"/>
    <s v="Atlanta, GA"/>
  </r>
  <r>
    <x v="1"/>
    <s v="$69K-$116K "/>
    <n v="69000"/>
    <s v="$116K"/>
    <n v="116000"/>
    <s v="Glassdoor est."/>
    <n v="4.4000000000000004"/>
    <x v="322"/>
    <s v="Falls Church"/>
    <x v="1"/>
    <s v="Fairfax, VA"/>
    <s v="51 to 200 "/>
    <n v="2007"/>
    <x v="3"/>
    <x v="2"/>
    <x v="1"/>
    <s v="$25 - $50 million "/>
    <s v="Booz Allen Hamilton, Deloitte, ERPi"/>
    <s v="Knowesis, Inc. has been providing data-driven decisions and solutions to our federal clients since 2007. Our highly qualified, customer-focused professionals are committed to providing information and advice to enable client success through holistic, thor"/>
    <s v="Knowesis Inc._x000a_4.4"/>
    <s v="Falls Church, VA"/>
  </r>
  <r>
    <x v="1"/>
    <s v="$69K-$116K "/>
    <n v="69000"/>
    <s v="$116K"/>
    <n v="116000"/>
    <s v="Glassdoor est."/>
    <n v="3.1"/>
    <x v="323"/>
    <s v="Mountain View"/>
    <x v="3"/>
    <s v="San Jose, CA"/>
    <s v="01 to 50"/>
    <n v="2009"/>
    <x v="3"/>
    <x v="9"/>
    <x v="3"/>
    <s v="$1 - $5 million "/>
    <n v="-1"/>
    <s v="Data Scientist_x000a_Our Data Scientists perform research and analysis that allows the company to make optimal product decisions._x000a__x000a_Because we are such a data-driven company, our data scientists play a central role in the product development process by uncoverin"/>
    <s v="MoTek Technologies_x000a_3.1"/>
    <s v="Mountain View, CA"/>
  </r>
  <r>
    <x v="1"/>
    <s v="$69K-$116K "/>
    <n v="69000"/>
    <s v="$116K"/>
    <n v="116000"/>
    <s v="Glassdoor est."/>
    <n v="3.3"/>
    <x v="250"/>
    <s v="Kent"/>
    <x v="22"/>
    <s v="Kent, OH"/>
    <s v="10000+ "/>
    <n v="1880"/>
    <x v="10"/>
    <x v="45"/>
    <x v="17"/>
    <s v="$1 - $2 billion "/>
    <s v="ACRT Services, Bartlett Tree Experts"/>
    <s v="Requisition Number: 69506_x000a_Company Name: DRG Inc_x000a_Service Line: 1UVM - DRG Utility Vegetation Management_x000a_Employment Type: Regular_x000a_Job Type: Full Time_x000a_Education Level Required: Bachelors_x000a_Work Experience Required: 1 - 2 years_x000a_Relocation Available: [[relocatio"/>
    <s v="The Davey Tree Expert Company_x000a_3.3"/>
    <s v="Kent, OH"/>
  </r>
  <r>
    <x v="1"/>
    <s v="$69K-$116K "/>
    <n v="69000"/>
    <s v="$116K"/>
    <n v="116000"/>
    <s v="Glassdoor est."/>
    <n v="3.5"/>
    <x v="324"/>
    <s v="Trumbull"/>
    <x v="38"/>
    <s v="Trumbull, CT"/>
    <s v="501 to 1000 "/>
    <n v="2006"/>
    <x v="3"/>
    <x v="0"/>
    <x v="0"/>
    <s v="$50 - $100 million "/>
    <n v="-1"/>
    <s v="HPOne, named CT Magazine's 2018 Great Places to Work, is looking for a Data Scientist to join our team._x000a__x000a_The Data Scientist is responsible for collecting, cleaning, translating data to meet the company's needs. Every business collects data, whether it's s"/>
    <s v="HPOne_x000a_3.5"/>
    <s v="Trumbull, CT"/>
  </r>
  <r>
    <x v="1"/>
    <s v="$69K-$116K "/>
    <n v="69000"/>
    <s v="$116K"/>
    <n v="116000"/>
    <s v="Glassdoor est."/>
    <n v="-1"/>
    <x v="252"/>
    <s v="San Francisco"/>
    <x v="3"/>
    <s v="Westlake Village, CA"/>
    <s v="01 to 50"/>
    <n v="-1"/>
    <x v="3"/>
    <x v="18"/>
    <x v="11"/>
    <s v="Less than $1 million "/>
    <n v="-1"/>
    <s v="Work in a fast growing startup with unlimited opportunity and_x000a_lots of room for growth and advancement. Were on a mission to_x000a_simply residential real estate transactions nationwide by_x000a_bringing world-class software, data science, and design to an_x000a_age-old ind"/>
    <s v="Stride Search"/>
    <s v="San Francisco, CA"/>
  </r>
  <r>
    <x v="21"/>
    <s v="$69K-$116K "/>
    <n v="69000"/>
    <s v="$116K"/>
    <n v="116000"/>
    <s v="Glassdoor est."/>
    <n v="2.6"/>
    <x v="253"/>
    <s v="Pittsburgh"/>
    <x v="11"/>
    <s v="Pittsburgh, PA"/>
    <s v="501 to 1000 "/>
    <n v="1984"/>
    <x v="11"/>
    <x v="46"/>
    <x v="18"/>
    <s v="na"/>
    <n v="-1"/>
    <s v="What We Do:_x000a__x000a_At the SEI Emerging Technology Center, we describe our work as â€œmaking the recently possible mission-practical.â€ We help our government customers stay at the leading edge of technology by identifying, demonstrating, extending, and applyin"/>
    <s v="Software Engineering Institute_x000a_2.6"/>
    <s v="Pittsburgh, PA"/>
  </r>
  <r>
    <x v="1"/>
    <s v="$69K-$116K "/>
    <n v="69000"/>
    <s v="$116K"/>
    <n v="116000"/>
    <s v="Glassdoor est."/>
    <n v="-1"/>
    <x v="325"/>
    <s v="Sterling"/>
    <x v="1"/>
    <n v="-1"/>
    <n v="-1"/>
    <n v="-1"/>
    <x v="7"/>
    <x v="18"/>
    <x v="11"/>
    <s v="na"/>
    <n v="-1"/>
    <s v="We are looking for a highly motivated data scientist to join our team. As a data scientist within our team, you will be working to design, create, evaluate, and maintain solutions using your experience and expertise in data science and machine learning. Y"/>
    <s v="Blue Cloak LLC"/>
    <s v="Sterling, VA"/>
  </r>
  <r>
    <x v="1"/>
    <s v="$69K-$116K "/>
    <n v="69000"/>
    <s v="$116K"/>
    <n v="116000"/>
    <s v="Glassdoor est."/>
    <n v="2.7"/>
    <x v="326"/>
    <s v="New York"/>
    <x v="0"/>
    <s v="New York, NY"/>
    <s v="1001 to 5000 "/>
    <n v="1968"/>
    <x v="1"/>
    <x v="4"/>
    <x v="1"/>
    <s v="$100 - $500 million "/>
    <n v="-1"/>
    <s v="As a data scientist at TBWA\Chiat\Day New York, you will join a close-knit and innovative data science team that is pioneering the use of data as a core component of creative storytelling._x000a__x000a_This is not just another data wrangling job. As part of one of th"/>
    <s v="TBWA\Chiat\Day_x000a_2.7"/>
    <s v="New York, NY"/>
  </r>
  <r>
    <x v="1"/>
    <s v="$69K-$116K "/>
    <n v="69000"/>
    <s v="$116K"/>
    <n v="116000"/>
    <s v="Glassdoor est."/>
    <n v="3.5"/>
    <x v="327"/>
    <s v="Alpharetta"/>
    <x v="14"/>
    <s v="Minneapolis, MN"/>
    <s v="501 to 1000 "/>
    <n v="2009"/>
    <x v="3"/>
    <x v="2"/>
    <x v="1"/>
    <s v="na"/>
    <n v="-1"/>
    <s v="Requirements for the two data scientists for Rupeshrsquos team 4+ years of work experience efficient coders heavy python skills and experience (must pass a python test to be considered) big query experience is a big plus, but strong SQL will do machine le"/>
    <s v="ThreeBridge Solutions_x000a_3.5"/>
    <s v="Alpharetta, GA"/>
  </r>
  <r>
    <x v="1"/>
    <s v="$69K-$116K "/>
    <n v="69000"/>
    <s v="$116K"/>
    <n v="116000"/>
    <s v="Glassdoor est."/>
    <n v="3.2"/>
    <x v="328"/>
    <s v="Philadelphia"/>
    <x v="11"/>
    <s v="Chadds Ford, PA"/>
    <s v="01 to 50"/>
    <n v="-1"/>
    <x v="3"/>
    <x v="20"/>
    <x v="1"/>
    <s v="$5 - $10 million "/>
    <n v="-1"/>
    <s v="SummaryProvide data management and statistical analysis in Big Data environment. Assist in development of tools and processes to manage, integrate and synthesize large data sets and deliver business rules and recommendations to functional business units a"/>
    <s v="Numeric, LLC_x000a_3.2"/>
    <s v="Philadelphia, PA"/>
  </r>
  <r>
    <x v="121"/>
    <s v="$69K-$116K "/>
    <n v="69000"/>
    <s v="$116K"/>
    <n v="116000"/>
    <s v="Glassdoor est."/>
    <n v="3.8"/>
    <x v="60"/>
    <s v="Carson"/>
    <x v="3"/>
    <s v="Carson, CA"/>
    <s v="201 to 500 "/>
    <n v="1986"/>
    <x v="5"/>
    <x v="22"/>
    <x v="2"/>
    <s v="$100 - $500 million "/>
    <s v="IMAGE Skincare, Aveda, Kiehl's"/>
    <s v="Data Analyst - Unilever Prestige_x000a_Job Code_x000a__x000a_3949_x000a__x000a_Location_x000a__x000a__x000a_US - Carson, CA Corporate HQ_x000a__x000a_Position Type_x000a__x000a__x000a_Regular Full-Time_x000a__x000a_Apply Now_x000a__x000a_Data Analyst - Unilever Prestige_x000a__x000a_Unilever Prestige is a portfolio of high-end beauty brands wholly owned by Unilever C"/>
    <s v="Dermalogica_x000a_3.8"/>
    <s v="Carson, CA"/>
  </r>
  <r>
    <x v="1"/>
    <s v="$69K-$116K "/>
    <n v="69000"/>
    <s v="$116K"/>
    <n v="116000"/>
    <s v="Glassdoor est."/>
    <n v="4.2"/>
    <x v="329"/>
    <s v="Foster City"/>
    <x v="3"/>
    <s v="Edison, NJ"/>
    <s v="51 to 200 "/>
    <n v="-1"/>
    <x v="3"/>
    <x v="9"/>
    <x v="3"/>
    <s v="Less than $1 million "/>
    <n v="-1"/>
    <s v="Role: Data Scientist._x000a_Location: Foster City, CA_x000a_Hire Type: 12 Months Contract_x000a__x000a_Job Description:_x000a_Advanced degree in Data Science, Statistics, Computer Science, or similar._x000a_Extensive experience as a Data Scientist._x000a_Proficiency in R or Python, where the form"/>
    <s v="Centraprise_x000a_4.2"/>
    <s v="Foster City, CA"/>
  </r>
  <r>
    <x v="1"/>
    <s v="$69K-$116K "/>
    <n v="69000"/>
    <s v="$116K"/>
    <n v="116000"/>
    <s v="Glassdoor est."/>
    <n v="4.8"/>
    <x v="254"/>
    <s v="New York"/>
    <x v="0"/>
    <s v="North Brunswick, NJ"/>
    <s v="01 to 50"/>
    <n v="2011"/>
    <x v="3"/>
    <x v="9"/>
    <x v="3"/>
    <s v="na"/>
    <n v="-1"/>
    <s v="Hi,_x000a__x000a_Greetings of the Day!!!_x000a__x000a_Looking for Data Scientist for below requirement._x000a__x000a_Job Title: Data Scientist with SQL, Python, R, Tableau._x000a__x000a_Location: Manhattan, NY_x000a__x000a_Duration: 12 Months Plus_x000a__x000a_Interview Mode: F2F Mandatory._x000a__x000a_Description:_x000a__x000a_Experience requireme"/>
    <s v="TechProjects_x000a_4.8"/>
    <s v="New York, NY"/>
  </r>
  <r>
    <x v="1"/>
    <s v="$69K-$116K "/>
    <n v="69000"/>
    <s v="$116K"/>
    <n v="116000"/>
    <s v="Glassdoor est."/>
    <n v="4.2"/>
    <x v="330"/>
    <s v="Frederick"/>
    <x v="24"/>
    <s v="Chicago, IL"/>
    <s v="51 to 200 "/>
    <n v="1989"/>
    <x v="3"/>
    <x v="20"/>
    <x v="1"/>
    <s v="$10 - $25 million "/>
    <n v="-1"/>
    <s v="Job Description_x000a_Our Northeast Life client has a great opportunity for an ASA/FSA with 5+ years of actuarial experience, including 2+ years in predictive modeling. The ideal candidate would have strong project management skills, excellent communication, an"/>
    <s v="DW Simpson_x000a_4.2"/>
    <s v="Frederick, MD"/>
  </r>
  <r>
    <x v="32"/>
    <s v="$31K-$56K "/>
    <n v="31000"/>
    <s v="$56K"/>
    <n v="56000"/>
    <s v="Glassdoor est."/>
    <n v="3.3"/>
    <x v="64"/>
    <s v="Chicago"/>
    <x v="4"/>
    <s v="Chicago, IL"/>
    <s v="501 to 1000 "/>
    <n v="2015"/>
    <x v="3"/>
    <x v="6"/>
    <x v="4"/>
    <s v="na"/>
    <n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Chicago, IL"/>
  </r>
  <r>
    <x v="1"/>
    <s v="$31K-$56K "/>
    <n v="31000"/>
    <s v="$56K"/>
    <n v="56000"/>
    <s v="Glassdoor est."/>
    <n v="4"/>
    <x v="63"/>
    <s v="Santa Clara"/>
    <x v="3"/>
    <s v="San Ramon, CA"/>
    <s v="1001 to 5000 "/>
    <n v="2006"/>
    <x v="3"/>
    <x v="8"/>
    <x v="3"/>
    <s v="$50 - $100 million "/>
    <s v="Luxoft, EPAM, Capgemini Invent"/>
    <s v="As a member of the Data Science team, this role will be responsible for providing critical analysis and insights to help inform and optimize digital properties and strategy for all of the marketing communications programs with our company partners._x000a__x000a_Respo"/>
    <s v="Grid Dynamics_x000a_4.0"/>
    <s v="Santa Clara, CA"/>
  </r>
  <r>
    <x v="122"/>
    <s v="$31K-$56K "/>
    <n v="31000"/>
    <s v="$56K"/>
    <n v="56000"/>
    <s v="Glassdoor est."/>
    <n v="3.9"/>
    <x v="255"/>
    <s v="New York"/>
    <x v="0"/>
    <s v="New York, NY"/>
    <s v="51 to 200 "/>
    <n v="2012"/>
    <x v="3"/>
    <x v="1"/>
    <x v="1"/>
    <s v="na"/>
    <n v="-1"/>
    <s v="We are looking for a VP, Data Science to lead all of our Data science and R&amp;D efforts to discover the information hidden in vast amounts of data, and help us build incredible data products. You will be joining other extremely passionate data science, prod"/>
    <s v="7Park Data_x000a_3.9"/>
    <s v="New York, NY"/>
  </r>
  <r>
    <x v="91"/>
    <s v="$31K-$56K "/>
    <n v="31000"/>
    <s v="$56K"/>
    <n v="56000"/>
    <s v="Glassdoor est."/>
    <n v="3.7"/>
    <x v="164"/>
    <s v="Maple Plain"/>
    <x v="36"/>
    <s v="Maple Plain, MN"/>
    <s v="1001 to 5000 "/>
    <n v="1999"/>
    <x v="1"/>
    <x v="33"/>
    <x v="2"/>
    <s v="$100 - $500 million "/>
    <n v="-1"/>
    <s v="Position Overview:_x000a__x000a_The Senior Business Intelligence Analyst is responsible for turning data into knowledge, enabling business decisions._x000a__x000a_Specific Duties Include:_x000a_Partnering with the user community to create new business intelligence, reporting and data "/>
    <s v="Protolabs_x000a_3.7"/>
    <s v="Maple Plain, MN"/>
  </r>
  <r>
    <x v="1"/>
    <s v="$31K-$56K "/>
    <n v="31000"/>
    <s v="$56K"/>
    <n v="56000"/>
    <s v="Glassdoor est."/>
    <n v="3.9"/>
    <x v="331"/>
    <s v="Colorado Springs"/>
    <x v="25"/>
    <s v="Los Angeles, CA"/>
    <s v="501 to 1000 "/>
    <n v="2004"/>
    <x v="3"/>
    <x v="16"/>
    <x v="10"/>
    <s v="$50 - $100 million "/>
    <n v="-1"/>
    <s v="The Perduco Group, a LinQuest company, is seeking a Data Scientist to work with our team at Peterson AFB in Colorado Springs, CO._x000a__x000a_The successful candidate will communicate effectively across teams and levels, while balancing the needs and requirements of"/>
    <s v="LinQuest_x000a_3.9"/>
    <s v="Colorado Springs, CO"/>
  </r>
  <r>
    <x v="123"/>
    <s v="$31K-$56K "/>
    <n v="31000"/>
    <s v="$56K"/>
    <n v="56000"/>
    <s v="Glassdoor est."/>
    <n v="3.5"/>
    <x v="257"/>
    <s v="San Jose"/>
    <x v="3"/>
    <s v="San Jose, CA"/>
    <s v="10000+ "/>
    <n v="1970"/>
    <x v="1"/>
    <x v="5"/>
    <x v="3"/>
    <s v="$10+ billion "/>
    <s v="Seagate Technology, Toshiba"/>
    <s v="Western DigitalÂ®_x000a__x000a_The next big thing in_x000a_data is you!_x000a__x000a_We are seeking highly motivated data management engineers to_x000a_be part of our head operation advanced analytic team in Silicon Valley. This_x000a_team focus on the Industrial internet of things and advanced a"/>
    <s v="Western Digital_x000a_3.5"/>
    <s v="San Jose, CA"/>
  </r>
  <r>
    <x v="1"/>
    <s v="$31K-$56K "/>
    <n v="31000"/>
    <s v="$56K"/>
    <n v="56000"/>
    <s v="Glassdoor est."/>
    <n v="4"/>
    <x v="332"/>
    <s v="United States"/>
    <x v="16"/>
    <s v="Stamford, CT"/>
    <s v="01 to 50"/>
    <n v="2012"/>
    <x v="3"/>
    <x v="15"/>
    <x v="9"/>
    <s v="na"/>
    <n v="-1"/>
    <s v="Data Scientist_x000a__x000a_Trexquant is a systematic hedge fund where we use thousands of statistical algorithms to trade equity markets all over the world. We develop and use machine learning methods to discover trading signals and effectively combine them into mar"/>
    <s v="Trexquant Investment_x000a_4.0"/>
    <s v="United States"/>
  </r>
  <r>
    <x v="1"/>
    <s v="$31K-$56K "/>
    <n v="31000"/>
    <s v="$56K"/>
    <n v="56000"/>
    <s v="Glassdoor est."/>
    <n v="3"/>
    <x v="256"/>
    <s v="Cincinnati"/>
    <x v="22"/>
    <s v="Lincoln, NE"/>
    <s v="1001 to 5000 "/>
    <n v="1887"/>
    <x v="3"/>
    <x v="21"/>
    <x v="0"/>
    <s v="$2 - $5 billion "/>
    <n v="-1"/>
    <s v="Deepen understanding and usage of data across the enterprise._x000a__x000a_At Ameritas , fulfilling life is what we do daily. We continuously strive to help our customers and employees enjoy life at its very best by reducing uncertainty, helping grow assets an"/>
    <s v="Ameritas Life Insurance Corp_x000a_3.0"/>
    <s v="Cincinnati, OH"/>
  </r>
  <r>
    <x v="1"/>
    <s v="$31K-$56K "/>
    <n v="31000"/>
    <s v="$56K"/>
    <n v="56000"/>
    <s v="Glassdoor est."/>
    <n v="3.7"/>
    <x v="333"/>
    <s v="Atlanta"/>
    <x v="14"/>
    <s v="Atlanta, GA"/>
    <s v="5001 to 10000 "/>
    <n v="2000"/>
    <x v="1"/>
    <x v="44"/>
    <x v="9"/>
    <s v="$2 - $5 billion "/>
    <n v="-1"/>
    <s v="Job Introduction_x000a__x000a__x000a_FLEETCOR is seeking a Data Scientist to support the North America Fuel business product, pricing, and leadership teams with insights gained from analyzing business data. The position will be located in FLEETCORâ€™s Atlanta headquarters "/>
    <s v="Fleetcor_x000a_3.7"/>
    <s v="Atlanta, GA"/>
  </r>
  <r>
    <x v="1"/>
    <s v="$31K-$56K "/>
    <n v="31000"/>
    <s v="$56K"/>
    <n v="56000"/>
    <s v="Glassdoor est."/>
    <n v="4.5"/>
    <x v="334"/>
    <s v="Washington"/>
    <x v="7"/>
    <s v="New York, NY"/>
    <s v="01 to 50"/>
    <n v="-1"/>
    <x v="3"/>
    <x v="18"/>
    <x v="11"/>
    <s v="Less than $1 million "/>
    <n v="-1"/>
    <s v="Job Title : Data Scientist_x000a__x000a_Job Location : Washington DC USA_x000a__x000a__x000a__x000a_You'll need to have:_x000a_Bachelor's degree or eight or more years of work experience._x000a_Six or more years of relevant work experience._x000a_Experience working with and creating data architectures._x000a_Exper"/>
    <s v="Radiant Digital_x000a_4.5"/>
    <s v="Washington, DC"/>
  </r>
  <r>
    <x v="1"/>
    <s v="$31K-$56K "/>
    <n v="31000"/>
    <s v="$56K"/>
    <n v="56000"/>
    <s v="Glassdoor est."/>
    <n v="2.8"/>
    <x v="335"/>
    <s v="Arlington"/>
    <x v="1"/>
    <s v="Arlington, VA"/>
    <s v="51 to 200 "/>
    <n v="1987"/>
    <x v="0"/>
    <x v="51"/>
    <x v="20"/>
    <s v="$25 - $50 million "/>
    <n v="-1"/>
    <s v="Child Care AwareÂ® of America, our nationâ€™s leading voice for child care, works with more than 450 state and local Child Care Resource and Referral agencies to ensure that families in every local community have access to quality, affordable child care._x000a_"/>
    <s v="Child Care Aware of America_x000a_2.8"/>
    <s v="Arlington, VA"/>
  </r>
  <r>
    <x v="1"/>
    <s v="$31K-$56K "/>
    <n v="31000"/>
    <s v="$56K"/>
    <n v="56000"/>
    <s v="Glassdoor est."/>
    <n v="4.0999999999999996"/>
    <x v="336"/>
    <s v="Santa Clara"/>
    <x v="3"/>
    <s v="Santa Clara, CA"/>
    <s v="201 to 500 "/>
    <n v="-1"/>
    <x v="3"/>
    <x v="18"/>
    <x v="11"/>
    <s v="$10 - $25 million "/>
    <n v="-1"/>
    <s v="ResponsibilitiesÂ·_x000a_Analyze large datasets to glean actionable insights and identify emerging opportunitiesÂ·_x000a_Create metrics to measure the success of products, services, and features.Â·_x000a_Use data mining and machine learning skills to design and develop pro"/>
    <s v="IntelliPro Group Inc._x000a_4.1"/>
    <s v="Santa Clara, CA"/>
  </r>
  <r>
    <x v="92"/>
    <s v="$31K-$56K "/>
    <n v="31000"/>
    <s v="$56K"/>
    <n v="56000"/>
    <s v="Glassdoor est."/>
    <n v="2.9"/>
    <x v="165"/>
    <s v="Tulsa"/>
    <x v="37"/>
    <s v="Kent, WA"/>
    <s v="201 to 500 "/>
    <n v="1996"/>
    <x v="1"/>
    <x v="34"/>
    <x v="6"/>
    <s v="$50 - $100 million "/>
    <n v="-1"/>
    <s v="In-Line Inspection Data Analyst_x000a__x000a_Quest Integrity, a global leader in inspection and engineering services, is seeking an In-Line Inspection Data Analyst/Pipeline to process and analyze data, apply accepted engineering practices for fitness-for-purpose asse"/>
    <s v="Quest Integrity_x000a_2.9"/>
    <s v="Tulsa, OK"/>
  </r>
  <r>
    <x v="1"/>
    <s v="$31K-$56K "/>
    <n v="31000"/>
    <s v="$56K"/>
    <n v="56000"/>
    <s v="Glassdoor est."/>
    <n v="4.7"/>
    <x v="260"/>
    <s v="Chantilly"/>
    <x v="1"/>
    <s v="Annapolis Junction, MD"/>
    <s v="201 to 500 "/>
    <n v="2002"/>
    <x v="5"/>
    <x v="5"/>
    <x v="3"/>
    <s v="$100 - $500 million "/>
    <s v="Raytheon Technologies, Northrop Grumman, Booz Allen Hamilton"/>
    <s v="What will you be doing?_x000a__x000a_The Contractor shall perform the data integration work to extract, transform and load (ETL) data in a variety of formats into a standardized model that will be provided to the Contractor. The Sponsor requires personnel who have ex"/>
    <s v="Praxis Engineering_x000a_4.7"/>
    <s v="Chantilly, VA"/>
  </r>
  <r>
    <x v="1"/>
    <s v="$31K-$56K "/>
    <n v="31000"/>
    <s v="$56K"/>
    <n v="56000"/>
    <s v="Glassdoor est."/>
    <n v="3.4"/>
    <x v="337"/>
    <s v="Southfield"/>
    <x v="30"/>
    <s v="Saint Paul, MN"/>
    <s v="1001 to 5000 "/>
    <n v="1998"/>
    <x v="3"/>
    <x v="52"/>
    <x v="21"/>
    <s v="$100 - $500 million "/>
    <n v="-1"/>
    <s v="General Description: The Data Scientist will solve problems and answer questions designed to drive innovation and deliver organizational value. You will synthesize diverse datasets and use programming, machine learning and statistical modeling to meet pro"/>
    <s v="USI_x000a_3.4"/>
    <s v="Southfield, MI"/>
  </r>
  <r>
    <x v="1"/>
    <s v="$31K-$56K "/>
    <n v="31000"/>
    <s v="$56K"/>
    <n v="56000"/>
    <s v="Glassdoor est."/>
    <n v="3.9"/>
    <x v="338"/>
    <s v="San Francisco"/>
    <x v="3"/>
    <s v="Glen Allen, VA"/>
    <s v="1001 to 5000 "/>
    <n v="1995"/>
    <x v="5"/>
    <x v="20"/>
    <x v="1"/>
    <s v="$2 - $5 billion "/>
    <s v="TEKsystems, Insight Global, Accenture"/>
    <s v="Job Description_x000a__x000a__x000a_Job #: 1068351_x000a__x000a_Our client is seeking a skilled Data Scientist to assist with a data encryption project. This project involves un-encryption of data to access for regulatory reporting, and re-encryption after reporting is complete. This "/>
    <s v="Apex Systems_x000a_3.9"/>
    <s v="San Francisco, CA"/>
  </r>
  <r>
    <x v="1"/>
    <s v="$31K-$56K "/>
    <n v="31000"/>
    <s v="$56K"/>
    <n v="56000"/>
    <s v="Glassdoor est."/>
    <n v="2.9"/>
    <x v="339"/>
    <s v="United States"/>
    <x v="16"/>
    <s v="Reston, VA"/>
    <s v="201 to 500 "/>
    <n v="1985"/>
    <x v="3"/>
    <x v="9"/>
    <x v="3"/>
    <s v="$100 - $500 million "/>
    <n v="-1"/>
    <s v="Company overview:_x000a_For more than three decades, Pragmatics has provided clients with award-winning customer service and expert solutions to complex challenges. Since 1985, Pragmatics has maintained a sterling reputation as a trusted, capable and innovative"/>
    <s v="Pragmatics, Inc._x000a_2.9"/>
    <s v="United States"/>
  </r>
  <r>
    <x v="124"/>
    <s v="$31K-$56K "/>
    <n v="31000"/>
    <s v="$56K"/>
    <n v="56000"/>
    <s v="Glassdoor est."/>
    <n v="4.5"/>
    <x v="262"/>
    <s v="Laurel"/>
    <x v="24"/>
    <s v="Laurel, MD"/>
    <s v="5001 to 10000 "/>
    <n v="1942"/>
    <x v="0"/>
    <x v="16"/>
    <x v="10"/>
    <s v="$1 - $2 billion "/>
    <s v="MIT Lincoln Laboratory, Lockheed Martin, Northrop Grumman"/>
    <s v="Are you passionate about Decision Science?_x000a__x000a_Do you want to resolve ambiguity, spark creativity, and manage complexity in high impact DoD programs?_x000a__x000a_Are you searching for a gratifying work environment where you can grow, learn new skills, and apply the sta"/>
    <s v="Johns Hopkins University Applied Physics Laboratory_x000a_4.5"/>
    <s v="Laurel, MD"/>
  </r>
  <r>
    <x v="1"/>
    <s v="$31K-$56K "/>
    <n v="31000"/>
    <s v="$56K"/>
    <n v="56000"/>
    <s v="Glassdoor est."/>
    <n v="4.9000000000000004"/>
    <x v="263"/>
    <s v="Cambridge"/>
    <x v="2"/>
    <s v="Cambridge, MA"/>
    <s v="01 to 50"/>
    <n v="2010"/>
    <x v="3"/>
    <x v="8"/>
    <x v="3"/>
    <s v="na"/>
    <n v="-1"/>
    <s v="Join us in making roads safer by making drivers better!_x000a__x000a_At CMT, a Data Scientist has the opportunity to work on an extremely wide variety of technical areas. We collect high-volume, high-velocity data generated from smartphone and IoT sensors in vehicles"/>
    <s v="Cambridge Mobile Telematics_x000a_4.9"/>
    <s v="Cambridge, MA"/>
  </r>
  <r>
    <x v="93"/>
    <s v="$31K-$56K "/>
    <n v="31000"/>
    <s v="$56K"/>
    <n v="56000"/>
    <s v="Glassdoor est."/>
    <n v="5"/>
    <x v="166"/>
    <s v="Annapolis Junction"/>
    <x v="24"/>
    <s v="Woodbine, MD"/>
    <s v="01 to 50"/>
    <n v="2011"/>
    <x v="3"/>
    <x v="9"/>
    <x v="3"/>
    <s v="$1 - $5 million "/>
    <n v="-1"/>
    <s v="US Citizenship Required and (TS/SCI with FSP or CI) Required_x000a__x000a_Job Description:_x000a_Excited about data? Take action with it._x000a__x000a_As a Phoenix Data Scientist, you'll be part of a team with access to tons of real mission and that takes action on it. You will not be"/>
    <s v="Phoenix Operations Group_x000a_5.0"/>
    <s v="Annapolis Junction, MD"/>
  </r>
  <r>
    <x v="35"/>
    <s v="$95K-$119K "/>
    <n v="95000"/>
    <s v="$119K"/>
    <n v="119000"/>
    <s v="Glassdoor est."/>
    <n v="3.3"/>
    <x v="64"/>
    <s v="Redwood City"/>
    <x v="3"/>
    <s v="Chicago, IL"/>
    <s v="501 to 1000 "/>
    <n v="2015"/>
    <x v="3"/>
    <x v="6"/>
    <x v="4"/>
    <s v="na"/>
    <n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Redwood City, CA"/>
  </r>
  <r>
    <x v="1"/>
    <s v="$95K-$119K "/>
    <n v="95000"/>
    <s v="$119K"/>
    <n v="119000"/>
    <s v="Glassdoor est."/>
    <n v="3.5"/>
    <x v="71"/>
    <s v="Washington"/>
    <x v="7"/>
    <s v="Chevy Chase, MD"/>
    <s v="1001 to 5000 "/>
    <n v="2019"/>
    <x v="3"/>
    <x v="13"/>
    <x v="3"/>
    <s v="na"/>
    <s v="Zola Registry"/>
    <s v="WHAT WE DO MATTERS:_x000a__x000a_Here at The Knot Worldwide, we believe in doing work that matters. In 15 countries around the world, our leading family of brands (The Knot, WeddingWire, Bodas, GigMasters, The Bump, How They Asked, Lasting, and more) inspire, inform,"/>
    <s v="The Knot Worldwide_x000a_3.5"/>
    <s v="Washington, DC"/>
  </r>
  <r>
    <x v="1"/>
    <s v="$95K-$119K "/>
    <n v="95000"/>
    <s v="$119K"/>
    <n v="119000"/>
    <s v="Glassdoor est."/>
    <n v="3.5"/>
    <x v="340"/>
    <s v="San Clemente"/>
    <x v="3"/>
    <s v="Aliso Viejo, CA"/>
    <s v="01 to 50"/>
    <n v="2010"/>
    <x v="3"/>
    <x v="14"/>
    <x v="8"/>
    <s v="$1 - $5 million "/>
    <n v="-1"/>
    <s v="Job Description:_x000a__x000a_Designs, develops and programs methods, processes, and systems to consolidate and analyze unstructured, diverse â€œbig dataâ€ sources to generate actionable insights and solutions for client services and product enhancement. Constructs "/>
    <s v="Crossover Health_x000a_3.5"/>
    <s v="San Clemente, CA"/>
  </r>
  <r>
    <x v="1"/>
    <s v="$95K-$119K "/>
    <n v="95000"/>
    <s v="$119K"/>
    <n v="119000"/>
    <s v="Glassdoor est."/>
    <n v="4"/>
    <x v="341"/>
    <s v="New York"/>
    <x v="0"/>
    <s v="Plainsboro, NJ"/>
    <s v="01 to 50"/>
    <n v="-1"/>
    <x v="3"/>
    <x v="48"/>
    <x v="19"/>
    <s v="Less than $1 million "/>
    <n v="-1"/>
    <s v="Use statistical analysis, machine learning, pattern recognition, and data visualization along with domain knowledge and subject-specific models to solve science, engineering, and commercial problems_x000a_Solve challenging data science problems by developing no"/>
    <s v="Lorven Technologies Inc_x000a_4.0"/>
    <s v="New York, NY"/>
  </r>
  <r>
    <x v="20"/>
    <s v="$95K-$119K "/>
    <n v="95000"/>
    <s v="$119K"/>
    <n v="119000"/>
    <s v="Glassdoor est."/>
    <n v="3.9"/>
    <x v="265"/>
    <s v="Falls Church"/>
    <x v="1"/>
    <s v="Vienna, VA"/>
    <s v="51 to 200 "/>
    <n v="2012"/>
    <x v="1"/>
    <x v="2"/>
    <x v="1"/>
    <s v="$1 - $5 million "/>
    <n v="-1"/>
    <s v="Nolij Consulting LLC is a certified Women-Owned Small Business (WOSB) that provides information technology services in test and evaluation (T&amp;E), enterprise architecture (EA), electronic health record (EHR) modernization, infrastructure operations and mai"/>
    <s v="Nolij Consulting_x000a_3.9"/>
    <s v="Falls Church, VA"/>
  </r>
  <r>
    <x v="1"/>
    <s v="$95K-$119K "/>
    <n v="95000"/>
    <s v="$119K"/>
    <n v="119000"/>
    <s v="Glassdoor est."/>
    <n v="3.4"/>
    <x v="167"/>
    <s v="Newton"/>
    <x v="2"/>
    <s v="Denver, CO"/>
    <s v="201 to 500 "/>
    <n v="1990"/>
    <x v="5"/>
    <x v="20"/>
    <x v="1"/>
    <s v="$100 - $500 million "/>
    <s v="Monster Worldwide, CareerBuilder, Craigslist"/>
    <s v="COMPANY OVERVIEW INFICON is a growing, global, leading provider of innovative technologies that enhances productivity and quality in sophisticated industrial processes. The products provided by INFICON are world-class instruments for gas analysis, measure"/>
    <s v="Dice.com_x000a_3.4"/>
    <s v="Newton, MA"/>
  </r>
  <r>
    <x v="1"/>
    <s v="$95K-$119K "/>
    <n v="95000"/>
    <s v="$119K"/>
    <n v="119000"/>
    <s v="Glassdoor est."/>
    <n v="3.5"/>
    <x v="342"/>
    <s v="San Francisco"/>
    <x v="3"/>
    <s v="San Francisco, CA"/>
    <s v="10000+ "/>
    <n v="1969"/>
    <x v="1"/>
    <x v="53"/>
    <x v="5"/>
    <s v="$10+ billion "/>
    <s v="H&amp;M, Inditex, Fast Retailing"/>
    <s v="About Gap Inc._x000a__x000a__x000a_Our past is full of iconic moments â€” but our future is going to spark many more. Our brands â€” Gap, Banana Republic, Old Navy, Athleta, INTERMIX and Hill City â€” have dressed people from all walks of life and all kinds of families, al"/>
    <s v="Gap Inc._x000a_3.5"/>
    <s v="San Francisco, CA"/>
  </r>
  <r>
    <x v="1"/>
    <s v="$95K-$119K "/>
    <n v="95000"/>
    <s v="$119K"/>
    <n v="119000"/>
    <s v="Glassdoor est."/>
    <n v="4.7"/>
    <x v="343"/>
    <s v="Washington"/>
    <x v="7"/>
    <s v="Fairmont, WV"/>
    <s v="01 to 50"/>
    <n v="-1"/>
    <x v="3"/>
    <x v="18"/>
    <x v="11"/>
    <s v="$1 - $5 million "/>
    <n v="-1"/>
    <s v="Tygart is currently seeking Data Scientist to support a Department of Justice (DoJ) organization. The successful candidate will have a background in a quantitative or technical field, will have experience working with small and large data sets, and will h"/>
    <s v="Tygart Technology, Inc_x000a_4.7"/>
    <s v="Washington, DC"/>
  </r>
  <r>
    <x v="1"/>
    <s v="$95K-$119K "/>
    <n v="95000"/>
    <s v="$119K"/>
    <n v="119000"/>
    <s v="Glassdoor est."/>
    <n v="-1"/>
    <x v="266"/>
    <s v="San Francisco"/>
    <x v="3"/>
    <n v="-1"/>
    <n v="-1"/>
    <n v="-1"/>
    <x v="7"/>
    <x v="18"/>
    <x v="11"/>
    <s v="na"/>
    <n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95K-$119K "/>
    <n v="95000"/>
    <s v="$119K"/>
    <n v="119000"/>
    <s v="Glassdoor est."/>
    <n v="-1"/>
    <x v="266"/>
    <s v="San Francisco"/>
    <x v="3"/>
    <n v="-1"/>
    <n v="-1"/>
    <n v="-1"/>
    <x v="7"/>
    <x v="18"/>
    <x v="11"/>
    <s v="na"/>
    <n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95K-$119K "/>
    <n v="95000"/>
    <s v="$119K"/>
    <n v="119000"/>
    <s v="Glassdoor est."/>
    <n v="-1"/>
    <x v="266"/>
    <s v="San Francisco"/>
    <x v="3"/>
    <n v="-1"/>
    <n v="-1"/>
    <n v="-1"/>
    <x v="7"/>
    <x v="18"/>
    <x v="11"/>
    <s v="na"/>
    <n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95K-$119K "/>
    <n v="95000"/>
    <s v="$119K"/>
    <n v="119000"/>
    <s v="Glassdoor est."/>
    <n v="-1"/>
    <x v="266"/>
    <s v="San Francisco"/>
    <x v="3"/>
    <n v="-1"/>
    <n v="-1"/>
    <n v="-1"/>
    <x v="7"/>
    <x v="18"/>
    <x v="11"/>
    <s v="na"/>
    <n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95K-$119K "/>
    <n v="95000"/>
    <s v="$119K"/>
    <n v="119000"/>
    <s v="Glassdoor est."/>
    <n v="-1"/>
    <x v="266"/>
    <s v="San Francisco"/>
    <x v="3"/>
    <n v="-1"/>
    <n v="-1"/>
    <n v="-1"/>
    <x v="7"/>
    <x v="18"/>
    <x v="11"/>
    <s v="na"/>
    <n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95K-$119K "/>
    <n v="95000"/>
    <s v="$119K"/>
    <n v="119000"/>
    <s v="Glassdoor est."/>
    <n v="-1"/>
    <x v="266"/>
    <s v="San Francisco"/>
    <x v="3"/>
    <n v="-1"/>
    <n v="-1"/>
    <n v="-1"/>
    <x v="7"/>
    <x v="18"/>
    <x v="11"/>
    <s v="na"/>
    <n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95K-$119K "/>
    <n v="95000"/>
    <s v="$119K"/>
    <n v="119000"/>
    <s v="Glassdoor est."/>
    <n v="4.5999999999999996"/>
    <x v="344"/>
    <s v="The Woodlands"/>
    <x v="10"/>
    <s v="Houston, TX"/>
    <s v="01 to 50"/>
    <n v="1988"/>
    <x v="3"/>
    <x v="20"/>
    <x v="1"/>
    <s v="$10 - $25 million "/>
    <n v="-1"/>
    <s v="Job Description_x000a_Data Scientist_x000a__x000a_Location: The Woodlands, TX_x000a__x000a_Salary: Flexible_x000a__x000a_Looking for an experienced data scientist to collect, analyze, and visualize data ranging from business analytics and customer interactions to human genetics and genealogy._x000a__x000a_Re"/>
    <s v="Murray Resources_x000a_4.6"/>
    <s v="The Woodlands, TX"/>
  </r>
  <r>
    <x v="1"/>
    <s v="$95K-$119K "/>
    <n v="95000"/>
    <s v="$119K"/>
    <n v="119000"/>
    <s v="Glassdoor est."/>
    <n v="4"/>
    <x v="345"/>
    <s v="Seattle"/>
    <x v="6"/>
    <s v="Jersey City, NJ"/>
    <s v="51 to 200 "/>
    <n v="1999"/>
    <x v="3"/>
    <x v="5"/>
    <x v="3"/>
    <s v="$10 - $25 million "/>
    <n v="-1"/>
    <s v="Need local to Bay Area, CA or Seattle, WA only_x000a__x000a_Job Description for Data Scientist_x000a_5 to 7 years of experience as a data scientist._x000a_Strong skills for mining data, assessing the accuracy and insights from new data sources._x000a_Work with stakeholders to understa"/>
    <s v="New York Technology Partners_x000a_4.0"/>
    <s v="Seattle, WA"/>
  </r>
  <r>
    <x v="1"/>
    <s v="$95K-$119K "/>
    <n v="95000"/>
    <s v="$119K"/>
    <n v="119000"/>
    <s v="Glassdoor est."/>
    <n v="4"/>
    <x v="346"/>
    <s v="Chicago"/>
    <x v="4"/>
    <s v="Cherry Hill, NJ"/>
    <s v="01 to 50"/>
    <n v="-1"/>
    <x v="3"/>
    <x v="20"/>
    <x v="1"/>
    <s v="$1 - $5 million "/>
    <n v="-1"/>
    <s v="Title: Data Scientist_x000a__x000a_Location: Chicago or North NJ (near Newark) (Multiple Openings)_x000a__x000a_Job Type: Full Time/ Contract to Hire_x000a__x000a_Salary: Open_x000a__x000a_Requirements:_x000a__x000a_â€¢ Minimum 5-10 years of hands-on experience with statistical software tools: SQL, R, Python_x000a__x000a_â€¢ "/>
    <s v="Two95 International Inc._x000a_4.0"/>
    <s v="Chicago, IL"/>
  </r>
  <r>
    <x v="1"/>
    <s v="$95K-$119K "/>
    <n v="95000"/>
    <s v="$119K"/>
    <n v="119000"/>
    <s v="Glassdoor est."/>
    <n v="-1"/>
    <x v="347"/>
    <s v="Chantilly"/>
    <x v="1"/>
    <n v="-1"/>
    <s v="01 to 50"/>
    <n v="-1"/>
    <x v="8"/>
    <x v="18"/>
    <x v="11"/>
    <s v="na"/>
    <n v="-1"/>
    <s v="Job Description_x000a_Working at Sophinea_x000a__x000a_Sophinea is looking for individuals who are passionate about data and want to join a growing company that is intently focused on bringing clarity to data for our clients. At Sophinea, we use data to support complex pro"/>
    <s v="Sophinea"/>
    <s v="Chantilly, VA"/>
  </r>
  <r>
    <x v="1"/>
    <s v="$95K-$119K "/>
    <n v="95000"/>
    <s v="$119K"/>
    <n v="119000"/>
    <s v="Glassdoor est."/>
    <n v="4.7"/>
    <x v="348"/>
    <s v="Chicago"/>
    <x v="4"/>
    <s v="Itasca, IL"/>
    <s v="51 to 200 "/>
    <n v="1994"/>
    <x v="3"/>
    <x v="20"/>
    <x v="1"/>
    <s v="$10 - $25 million "/>
    <n v="-1"/>
    <s v="Job Description_x000a_Data Scientist_x000a_Duration: 6+ month contract_x000a_Location: Chicago, IL 60601_x000a_Overview: The CRS Group is currently looking for a Data Scientist for one of our clients in the Chicagoland area. The CRS Group is a nationwide Staffing Firm who works "/>
    <s v="CRS Group_x000a_4.7"/>
    <s v="Chicago, IL"/>
  </r>
  <r>
    <x v="1"/>
    <s v="$95K-$119K "/>
    <n v="95000"/>
    <s v="$119K"/>
    <n v="119000"/>
    <s v="Glassdoor est."/>
    <n v="3.5"/>
    <x v="349"/>
    <s v="San Francisco"/>
    <x v="3"/>
    <s v="San Francisco, CA"/>
    <s v="51 to 200 "/>
    <n v="1998"/>
    <x v="3"/>
    <x v="2"/>
    <x v="1"/>
    <s v="$25 - $50 million "/>
    <n v="-1"/>
    <s v="Job Description_x000a_Blackstone Talent Group, an award-winning technology consulting and talent agency is seeking a Data Scientist to join our team at our client s site in San Francisco, CA._x000a__x000a_Responsibilities:_x000a__x000a_Applies machine learning and other analytical mod"/>
    <s v="Blackstone Talent Group_x000a_3.5"/>
    <s v="San Francisco, CA"/>
  </r>
  <r>
    <x v="94"/>
    <s v="$95K-$119K "/>
    <n v="95000"/>
    <s v="$119K"/>
    <n v="119000"/>
    <s v="Glassdoor est."/>
    <n v="5"/>
    <x v="166"/>
    <s v="Baltimore"/>
    <x v="24"/>
    <s v="Woodbine, MD"/>
    <s v="01 to 50"/>
    <n v="2011"/>
    <x v="3"/>
    <x v="9"/>
    <x v="3"/>
    <s v="$1 - $5 million "/>
    <n v="-1"/>
    <s v="US Citizenship Required and (TS or TS/SCI) Required_x000a__x000a_Job Description:_x000a__x000a_Are you ready for a position that really matters and is not just about corporate profits? As a Phoenix Data Scientist, you'll be part of a small team composed of both engineers and mis"/>
    <s v="Phoenix Operations Group_x000a_5.0"/>
    <s v="Baltimore, MD"/>
  </r>
  <r>
    <x v="146"/>
    <s v="$212K-$331K "/>
    <n v="212000"/>
    <s v="$331K"/>
    <n v="331000"/>
    <s v="Glassdoor est."/>
    <n v="4.0999999999999996"/>
    <x v="350"/>
    <s v="Pleasanton"/>
    <x v="3"/>
    <s v="Basel, Switzerland"/>
    <s v="10000+ "/>
    <n v="1896"/>
    <x v="1"/>
    <x v="6"/>
    <x v="4"/>
    <s v="$10+ billion "/>
    <s v="Novartis, AstraZeneca, Siemens Healthineers"/>
    <s v="Roche Diagnostics has built a new strategic area â€“ Diagnostics Information Solutions (DIS) - charged with creating a modern portfolio of decision support software products that change the way patients are cared for. Our challenge is to bring together co"/>
    <s v="Roche_x000a_4.1"/>
    <s v="Pleasanton, CA"/>
  </r>
  <r>
    <x v="41"/>
    <s v="$212K-$331K "/>
    <n v="212000"/>
    <s v="$331K"/>
    <n v="331000"/>
    <s v="Glassdoor est."/>
    <n v="4"/>
    <x v="74"/>
    <s v="Wilmington"/>
    <x v="41"/>
    <s v="Cambridge, United Kingdom"/>
    <s v="10000+ "/>
    <n v="1913"/>
    <x v="1"/>
    <x v="6"/>
    <x v="4"/>
    <s v="$10+ billion "/>
    <s v="Roche, GlaxoSmithKline, Novartis"/>
    <s v="Title: Real World Science, Data Scientist_x000a_Location: Wilmington, DE_x000a__x000a_At AstraZeneca we turn ideas into life changing medicines. Working here means being entrepreneurial, thinking big and working together to make the impossible a reality._x000a_Were focused on th"/>
    <s v="AstraZeneca_x000a_4.0"/>
    <s v="Wilmington, DE"/>
  </r>
  <r>
    <x v="1"/>
    <s v="$212K-$331K "/>
    <n v="212000"/>
    <s v="$331K"/>
    <n v="331000"/>
    <s v="Glassdoor est."/>
    <n v="3.6"/>
    <x v="351"/>
    <s v="United States"/>
    <x v="16"/>
    <s v="Los Angeles, CA"/>
    <s v="201 to 500 "/>
    <n v="2002"/>
    <x v="1"/>
    <x v="20"/>
    <x v="1"/>
    <s v="na"/>
    <s v="Aquent, 24 Seven Talent"/>
    <s v="Position: Data Scientist_x000a_Location: Denver_x000a_Starts: Next Month_x000a_Duration: 6 months_x000a_Status: Freelance_x000a_Rate: DOE_x000a__x000a_A downtown Denver tech company is looking for a Data Scientist to join their internal Digital Marketing team on an offsite basis, although and ide"/>
    <s v="Creative Circle_x000a_3.6"/>
    <s v="United States"/>
  </r>
  <r>
    <x v="147"/>
    <s v="$212K-$331K "/>
    <n v="212000"/>
    <s v="$331K"/>
    <n v="331000"/>
    <s v="Glassdoor est."/>
    <n v="5"/>
    <x v="352"/>
    <s v="New York"/>
    <x v="0"/>
    <s v="Coconut Creek, FL"/>
    <s v="01 to 50"/>
    <n v="1987"/>
    <x v="3"/>
    <x v="20"/>
    <x v="1"/>
    <s v="na"/>
    <n v="-1"/>
    <s v="Company: AI/Data Science_x000a_Location: New York City, NY_x000a_Position: Data Scientist/Machine Learning Engineer_x000a__x000a_Sizzle: Without a doubt you will have the opportunity to collaborate with top engineers in the AI and Machine Learning space; work in &quot;google esq &quot; en"/>
    <s v="Blue Horizon Tek Solutions_x000a_5.0"/>
    <s v="New York, NY"/>
  </r>
  <r>
    <x v="25"/>
    <s v="$212K-$331K "/>
    <n v="212000"/>
    <s v="$331K"/>
    <n v="331000"/>
    <s v="Glassdoor est."/>
    <n v="3.5"/>
    <x v="98"/>
    <s v="Herndon"/>
    <x v="1"/>
    <s v="Westminster, CO"/>
    <s v="5001 to 10000 "/>
    <n v="-1"/>
    <x v="1"/>
    <x v="16"/>
    <x v="10"/>
    <s v="$2 - $5 billion "/>
    <n v="-1"/>
    <s v="Do you have a head for numbers? Like turning real-world problems into mathematical representations and checking to see if you did it right? If you like that, youll love developing algorithms with us! Our customers have some of the most interesting needs a"/>
    <s v="Maxar Technologies_x000a_3.5"/>
    <s v="Herndon, VA"/>
  </r>
  <r>
    <x v="1"/>
    <s v="$212K-$331K "/>
    <n v="212000"/>
    <s v="$331K"/>
    <n v="331000"/>
    <s v="Glassdoor est."/>
    <n v="4.7"/>
    <x v="353"/>
    <s v="Seattle"/>
    <x v="6"/>
    <s v="Lombard, IL"/>
    <n v="-1"/>
    <n v="-1"/>
    <x v="3"/>
    <x v="54"/>
    <x v="13"/>
    <s v="Less than $1 million "/>
    <n v="-1"/>
    <s v="NO OPT CPT pls._x000a__x000a_Ã‚_x000a__x000a_Need local toÃ‚Bay Area, CA or Seattle, WA only ( Please double check and verify before submission)_x000a__x000a_Ã‚_x000a__x000a_Job Description for Data Scientist_x000a__x000a_Ã‚_x000a_5 to 7 years of experience as a data scientist._x000a_Strong skills for mining data, assessing t"/>
    <s v="Sharpedge Solutions Inc_x000a_4.7"/>
    <s v="Seattle, WA"/>
  </r>
  <r>
    <x v="1"/>
    <s v="$212K-$331K "/>
    <n v="212000"/>
    <s v="$331K"/>
    <n v="331000"/>
    <s v="Glassdoor est."/>
    <n v="3.5"/>
    <x v="98"/>
    <s v="Herndon"/>
    <x v="1"/>
    <s v="Westminster, CO"/>
    <s v="5001 to 10000 "/>
    <n v="-1"/>
    <x v="1"/>
    <x v="16"/>
    <x v="10"/>
    <s v="$2 - $5 billion "/>
    <n v="-1"/>
    <s v="Please review the job details below._x000a_We are looking to hire a Data Scientist. The selected candidate will complete data science projects on a short-term, quick-reaction basis aligned with the Sponsorâ€™s requirements._x000a__x000a_Highlights of Responsibilities:_x000a_Arra"/>
    <s v="Maxar Technologies_x000a_3.5"/>
    <s v="Herndon, VA"/>
  </r>
  <r>
    <x v="1"/>
    <s v="$212K-$331K "/>
    <n v="212000"/>
    <s v="$331K"/>
    <n v="331000"/>
    <s v="Glassdoor est."/>
    <n v="3.6"/>
    <x v="354"/>
    <s v="Fort Sam Houston"/>
    <x v="10"/>
    <s v="Honolulu, HI"/>
    <s v="501 to 1000 "/>
    <n v="-1"/>
    <x v="4"/>
    <x v="18"/>
    <x v="11"/>
    <s v="na"/>
    <n v="-1"/>
    <s v="Ke`aki Technologies is looking for a qualified Data Scientist to support our contract with Brook Army Medical Center at Fort Sam Houston, TX. This position is allowed to be performed remotely with periodic travel to San Antonio for face to face meetings._x000a_"/>
    <s v="Alaka`ina Foundation Family of Companies_x000a_3.6"/>
    <s v="Fort Sam Houston, TX"/>
  </r>
  <r>
    <x v="96"/>
    <s v="$212K-$331K "/>
    <n v="212000"/>
    <s v="$331K"/>
    <n v="331000"/>
    <s v="Glassdoor est."/>
    <n v="3.9"/>
    <x v="168"/>
    <s v="Oklahoma City"/>
    <x v="37"/>
    <s v="San Antonio, TX"/>
    <s v="1001 to 5000 "/>
    <n v="1947"/>
    <x v="0"/>
    <x v="1"/>
    <x v="1"/>
    <s v="$500 million - $1 billion "/>
    <s v="Los Alamos National Laboratory, Battelle, SRI International"/>
    <s v="Join our Defense and Intelligence Solutions Division to pursue the exciting new area of developing the avionics applications and next generation of cyber threat detection capabilities for airborne platforms. Collaborate in a dynamic team environment, deve"/>
    <s v="Southwest Research Institute_x000a_3.9"/>
    <s v="Oklahoma City, OK"/>
  </r>
  <r>
    <x v="1"/>
    <s v="$212K-$331K "/>
    <n v="212000"/>
    <s v="$331K"/>
    <n v="331000"/>
    <s v="Glassdoor est."/>
    <n v="2.7"/>
    <x v="355"/>
    <s v="Lexington Park"/>
    <x v="24"/>
    <s v="Chantilly, VA"/>
    <s v="51 to 200 "/>
    <n v="2010"/>
    <x v="1"/>
    <x v="16"/>
    <x v="10"/>
    <s v="na"/>
    <n v="-1"/>
    <s v="JOB DESCRIPTION:_x000a__x000a_Hexagon US Federal is looking for highly motivated, talented individuals who want to join a team that has a long history of providing the best-in-class level of service and support in the field of Data Scientist (DS), Senior level. The D"/>
    <s v="Hexagon US Federal_x000a_2.7"/>
    <s v="Lexington Park, MD"/>
  </r>
  <r>
    <x v="95"/>
    <s v="$212K-$331K "/>
    <n v="212000"/>
    <s v="$331K"/>
    <n v="331000"/>
    <s v="Glassdoor est."/>
    <n v="4.8"/>
    <x v="44"/>
    <s v="Boston"/>
    <x v="2"/>
    <s v="Boston, MA"/>
    <s v="201 to 500 "/>
    <n v="2012"/>
    <x v="3"/>
    <x v="5"/>
    <x v="3"/>
    <s v="na"/>
    <n v="-1"/>
    <s v="We love programming and the excitement that comes with building something people use. We are the kind of people that love talking to users and can find the balance between solving a problem quickly and thinking about how your code will work in the future."/>
    <s v="Klaviyo_x000a_4.8"/>
    <s v="Boston, MA"/>
  </r>
  <r>
    <x v="148"/>
    <s v="$212K-$331K "/>
    <n v="212000"/>
    <s v="$331K"/>
    <n v="331000"/>
    <s v="Glassdoor est."/>
    <n v="-1"/>
    <x v="356"/>
    <s v="Cambridge"/>
    <x v="2"/>
    <n v="-1"/>
    <n v="-1"/>
    <n v="-1"/>
    <x v="7"/>
    <x v="18"/>
    <x v="11"/>
    <s v="na"/>
    <n v="-1"/>
    <s v="Scientist / Group Lead, Cancer Biology_x000a_Location: Cambridge, MA_x000a_We are seeking an energetic and self-motivated PhD scientist to join a team of scientists working towards discovery of unique anti-cancer compounds for the treatment of targeted patient popula"/>
    <s v="Monte Rosa Therapeutics"/>
    <s v="Cambridge, MA"/>
  </r>
  <r>
    <x v="1"/>
    <s v="$212K-$331K "/>
    <n v="212000"/>
    <s v="$331K"/>
    <n v="331000"/>
    <s v="Glassdoor est."/>
    <n v="4"/>
    <x v="357"/>
    <s v="Washington"/>
    <x v="7"/>
    <s v="Columbus, OH"/>
    <s v="51 to 200 "/>
    <n v="-1"/>
    <x v="3"/>
    <x v="55"/>
    <x v="22"/>
    <s v="$5 - $10 million "/>
    <n v="-1"/>
    <s v="Role: Data ScientistÃ‚_x000a__x000a_Location: Washington, DC (This role is 100% remote now but will be on site Mon-Fri in Washington, DC once its safe toÃ‚return to work from COVID)_x000a__x000a_Duration: Long Term_x000a__x000a_EXP: 10+ Years_x000a__x000a_Ã‚_x000a__x000a_MUST HAVE SKILLS FROM THE MANAGER:_x000a__x000a_-Analyt"/>
    <s v="Comtech Global Inc_x000a_4.0"/>
    <s v="Washington, DC"/>
  </r>
  <r>
    <x v="1"/>
    <s v="$212K-$331K "/>
    <n v="212000"/>
    <s v="$331K"/>
    <n v="331000"/>
    <s v="Glassdoor est."/>
    <n v="3.8"/>
    <x v="358"/>
    <s v="Washington"/>
    <x v="7"/>
    <s v="Arlington, VA"/>
    <s v="51 to 200 "/>
    <n v="2010"/>
    <x v="1"/>
    <x v="9"/>
    <x v="3"/>
    <s v="$10 - $25 million "/>
    <n v="-1"/>
    <s v="The work is in support of targeting and watchlisting operations, and specifically document and media exploitation._x000a__x000a_Handles raw data (e.g. structured, unstructured, and mixed datasets), and analyzes data through the application of various statistical tech"/>
    <s v="Aveshka, Inc._x000a_3.8"/>
    <s v="Washington, DC"/>
  </r>
  <r>
    <x v="149"/>
    <s v="$212K-$331K "/>
    <n v="212000"/>
    <s v="$331K"/>
    <n v="331000"/>
    <s v="Glassdoor est."/>
    <n v="4.2"/>
    <x v="359"/>
    <s v="Raleigh"/>
    <x v="39"/>
    <s v="Pleasanton, CA"/>
    <s v="501 to 1000 "/>
    <n v="2012"/>
    <x v="1"/>
    <x v="6"/>
    <x v="4"/>
    <s v="na"/>
    <n v="-1"/>
    <s v="At 10x Genomics, accelerating our understanding of biology is more than a mission for us. It is a commitment. This is the century of biology, and the breakthroughs we make now have the potential to change the world. We enable scientists to advance their r"/>
    <s v="10x Genomics_x000a_4.2"/>
    <s v="Raleigh, NC"/>
  </r>
  <r>
    <x v="150"/>
    <s v="$212K-$331K "/>
    <n v="212000"/>
    <s v="$331K"/>
    <n v="331000"/>
    <s v="Glassdoor est."/>
    <n v="3.9"/>
    <x v="168"/>
    <s v="Dayton"/>
    <x v="22"/>
    <s v="San Antonio, TX"/>
    <s v="1001 to 5000 "/>
    <n v="1947"/>
    <x v="0"/>
    <x v="1"/>
    <x v="1"/>
    <s v="$500 million - $1 billion "/>
    <s v="Los Alamos National Laboratory, Battelle, SRI International"/>
    <s v="Join the exciting new area of developing the avionics applications and next generation of cyber threat detection capabilities for airborne platforms. Collaborate and work in a dynamic team environment, developing and testing software for various types of "/>
    <s v="Southwest Research Institute_x000a_3.9"/>
    <s v="Dayton, OH"/>
  </r>
  <r>
    <x v="1"/>
    <s v="$212K-$331K "/>
    <n v="212000"/>
    <s v="$331K"/>
    <n v="331000"/>
    <s v="Glassdoor est."/>
    <n v="-1"/>
    <x v="360"/>
    <s v="New York"/>
    <x v="0"/>
    <s v="New York, NY"/>
    <n v="-1"/>
    <n v="-1"/>
    <x v="3"/>
    <x v="18"/>
    <x v="11"/>
    <s v="na"/>
    <n v="-1"/>
    <s v="CompuForce is seeking an experienced and highly motivated data scientist to join our clients growing data science team. This individual will support enterprise initiatives on segmentation, personalization, and forecasting through in-depth, statistical &amp; q"/>
    <s v="CompuForce"/>
    <s v="New York, NY"/>
  </r>
  <r>
    <x v="1"/>
    <s v="$212K-$331K "/>
    <n v="212000"/>
    <s v="$331K"/>
    <n v="331000"/>
    <s v="Glassdoor est."/>
    <n v="4.5"/>
    <x v="270"/>
    <s v="Washington"/>
    <x v="7"/>
    <s v="New York, 061"/>
    <s v="01 to 50"/>
    <n v="1980"/>
    <x v="3"/>
    <x v="20"/>
    <x v="1"/>
    <s v="na"/>
    <s v="Kforce, PageGroup, Robert Half"/>
    <s v="Job Description_x000a_Title: Sports Data Scientist_x000a_Location: Washington, DC_x000a_Salary: $100,000 - 150,000_x000a_Contact: Paul Chatlos, pchatlos@smithhanley.com_x000a__x000a_-Develop and deploy predictive models/algorithms in the field of sports_x000a_analytics_x000a_-Research new methods to de"/>
    <s v="Smith Hanley Associates_x000a_4.5"/>
    <s v="Washington, DC"/>
  </r>
  <r>
    <x v="126"/>
    <s v="$212K-$331K "/>
    <n v="212000"/>
    <s v="$331K"/>
    <n v="331000"/>
    <s v="Glassdoor est."/>
    <n v="3.5"/>
    <x v="271"/>
    <s v="Seattle"/>
    <x v="6"/>
    <s v="Seattle, WA"/>
    <s v="201 to 500 "/>
    <n v="2003"/>
    <x v="0"/>
    <x v="1"/>
    <x v="1"/>
    <s v="$100 - $500 million "/>
    <n v="-1"/>
    <s v="Scientist 1 - Machine Learning - Cell Science_x000a__x000a_The mission of the Allen Institute for Cell Science is to create multi-scale visual models of cell organization, dynamics, and activities. Our approach encompasses large scale data collection, observation, th"/>
    <s v="Allen Institute_x000a_3.5"/>
    <s v="Seattle, WA"/>
  </r>
  <r>
    <x v="1"/>
    <s v="$212K-$331K "/>
    <n v="212000"/>
    <s v="$331K"/>
    <n v="331000"/>
    <s v="Glassdoor est."/>
    <n v="2.7"/>
    <x v="361"/>
    <s v="New York"/>
    <x v="0"/>
    <s v="Carle Place, NY"/>
    <s v="1001 to 5000 "/>
    <n v="1976"/>
    <x v="1"/>
    <x v="56"/>
    <x v="1"/>
    <s v="$1 - $2 billion "/>
    <n v="-1"/>
    <s v="Description_x000a__x000a_The Data Scientist will be part of the Enterprise BI team at , Inc. This individual will manage one or more analysts and focus on customer-level advanced analytics for the direct-to-consumer and business-to-business channels._x000a__x000a_Responsibilitie"/>
    <s v="1-800-Flowers_x000a_2.7"/>
    <s v="New York, NY"/>
  </r>
  <r>
    <x v="1"/>
    <s v="$212K-$331K "/>
    <n v="212000"/>
    <s v="$331K"/>
    <n v="331000"/>
    <s v="Glassdoor est."/>
    <n v="3.5"/>
    <x v="362"/>
    <s v="Washington"/>
    <x v="7"/>
    <s v="Alexandria, VA"/>
    <s v="51 to 200 "/>
    <n v="2012"/>
    <x v="3"/>
    <x v="2"/>
    <x v="1"/>
    <s v="$25 - $50 million "/>
    <n v="-1"/>
    <s v="Aptive is seeking a Data Scientist to compile data analyses in support of a variety of health care innovation projects for the Department of Veterans Affairs._x000a__x000a_The Data Scientist will support individual projects in their data and analytics needs, use exis"/>
    <s v="Aptive_x000a_3.5"/>
    <s v="Washington, DC"/>
  </r>
  <r>
    <x v="42"/>
    <s v="$66K-$112K "/>
    <n v="66000"/>
    <s v="$112K"/>
    <n v="112000"/>
    <s v="Glassdoor est."/>
    <n v="4.9000000000000004"/>
    <x v="77"/>
    <s v="Longmont"/>
    <x v="25"/>
    <s v="Chicago, IL"/>
    <s v="01 to 50"/>
    <n v="2016"/>
    <x v="3"/>
    <x v="20"/>
    <x v="1"/>
    <s v="na"/>
    <n v="-1"/>
    <s v="Company Industry: Technology_x000a_Opportunity: The Mom Project is helping to source candidates for the above client who is looking for a Data Scientist - Image and Video Analytics_x000a_Commitment Level: 40 hours per week, on-site, 10% travel_x000a__x000a_Our Customer is a data"/>
    <s v="The Mom Project_x000a_4.9"/>
    <s v="Longmont, CO"/>
  </r>
  <r>
    <x v="1"/>
    <s v="$66K-$112K "/>
    <n v="66000"/>
    <s v="$112K"/>
    <n v="112000"/>
    <s v="Glassdoor est."/>
    <n v="3.6"/>
    <x v="75"/>
    <s v="Washington"/>
    <x v="7"/>
    <s v="Rockville, MD"/>
    <s v="51 to 200 "/>
    <n v="2001"/>
    <x v="3"/>
    <x v="9"/>
    <x v="3"/>
    <s v="$25 - $50 million "/>
    <n v="-1"/>
    <s v="The Senior Data Scientist will build and improve analytic pipelines to consolidate multiple data sources, perform analytic processing, and produce actionable business information (e.g., top-10 lists, pattern-matches, exceptions, or lists of #39;needles in"/>
    <s v="Powertek_x000a_3.6"/>
    <s v="Washington, DC"/>
  </r>
  <r>
    <x v="1"/>
    <s v="$66K-$112K "/>
    <n v="66000"/>
    <s v="$112K"/>
    <n v="112000"/>
    <s v="Glassdoor est."/>
    <n v="5"/>
    <x v="363"/>
    <s v="Washington"/>
    <x v="7"/>
    <s v="Germantown, MD"/>
    <s v="01 to 50"/>
    <n v="-1"/>
    <x v="3"/>
    <x v="18"/>
    <x v="11"/>
    <s v="na"/>
    <n v="-1"/>
    <s v="Job Description_x000a_Data Scientist â€“ Washington DC_x000a__x000a_JCDS is seeking a Data Scientist to compile data analyses in support of a variety of health care innovation projects for the Department of Veterans Affairs._x000a__x000a_The Data Scientist will support individual proj"/>
    <s v="JCD Staffing_x000a_5.0"/>
    <s v="Washington, DC"/>
  </r>
  <r>
    <x v="1"/>
    <s v="$66K-$112K "/>
    <n v="66000"/>
    <s v="$112K"/>
    <n v="112000"/>
    <s v="Glassdoor est."/>
    <n v="3.1"/>
    <x v="273"/>
    <s v="Sunnyvale"/>
    <x v="3"/>
    <s v="Pleasanton, CA"/>
    <s v="01 to 50"/>
    <n v="2001"/>
    <x v="3"/>
    <x v="20"/>
    <x v="1"/>
    <s v="$1 - $5 million "/>
    <n v="-1"/>
    <s v="Role: Channel Analytics - Data Scientist_x000a__x000a_Duration: 12-months_x000a__x000a_Location: Sunnyvale CA_x000a__x000a_Our Company Bio: Bayside Solutions was founded in 2001, Bayside was recognized as one of the fastest growing professional staffing companies in Northern California. The"/>
    <s v="Bayside Solutions_x000a_3.1"/>
    <s v="Sunnyvale, CA"/>
  </r>
  <r>
    <x v="58"/>
    <s v="$66K-$112K "/>
    <n v="66000"/>
    <s v="$112K"/>
    <n v="112000"/>
    <s v="Glassdoor est."/>
    <n v="3.9"/>
    <x v="364"/>
    <s v="San Francisco"/>
    <x v="3"/>
    <s v="San Francisco, CA"/>
    <s v="501 to 1000 "/>
    <n v="2009"/>
    <x v="3"/>
    <x v="13"/>
    <x v="3"/>
    <s v="na"/>
    <n v="-1"/>
    <s v="Have you ever tried to hire a plumber? How about a house cleaner? If you have, chances are it took you way longer than it should. In the era of instant-everything, it's crazy that you still have to waste an entire afternoon researching, calling and vettin"/>
    <s v="Thumbtack_x000a_3.9"/>
    <s v="San Francisco, CA"/>
  </r>
  <r>
    <x v="1"/>
    <s v="$66K-$112K "/>
    <n v="66000"/>
    <s v="$112K"/>
    <n v="112000"/>
    <s v="Glassdoor est."/>
    <n v="3.4"/>
    <x v="365"/>
    <s v="Patuxent"/>
    <x v="24"/>
    <s v="Orlando, FL"/>
    <s v="51 to 200 "/>
    <n v="1986"/>
    <x v="3"/>
    <x v="9"/>
    <x v="3"/>
    <s v="$25 - $50 million "/>
    <n v="-1"/>
    <s v="Job Description_x000a_MUST HAVE SECRET CLEARANCE_x000a__x000a_Description:_x000a_Development and implementation of techniques or analytics applications to transform raw data into meaningful information using data-oriented programming languages and visualization software._x000a_Apply d"/>
    <s v="MILVETS Systems Technology, Inc._x000a_3.4"/>
    <s v="Patuxent, Anne Arundel, MD"/>
  </r>
  <r>
    <x v="151"/>
    <s v="$66K-$112K "/>
    <n v="66000"/>
    <s v="$112K"/>
    <n v="112000"/>
    <s v="Glassdoor est."/>
    <n v="4.0999999999999996"/>
    <x v="366"/>
    <s v="Santa Clara"/>
    <x v="3"/>
    <s v="Cupertino, CA"/>
    <s v="10000+ "/>
    <n v="1976"/>
    <x v="1"/>
    <x v="5"/>
    <x v="3"/>
    <s v="$10+ billion "/>
    <s v="Google, Microsoft, Samsung Electronics"/>
    <s v=", 2020_x000a_Role Number:_x000a_200152401_x000a_Imagine what you could do here. At Apple, great ideas have a way of becoming great products, services, and customer experiences very quickly. Combining groundbreaking machine learning techniques with next-generation hardware,"/>
    <s v="Apple_x000a_4.1"/>
    <s v="Santa Clara, CA"/>
  </r>
  <r>
    <x v="1"/>
    <s v="$66K-$112K "/>
    <n v="66000"/>
    <s v="$112K"/>
    <n v="112000"/>
    <s v="Glassdoor est."/>
    <n v="4.0999999999999996"/>
    <x v="367"/>
    <s v="Fairfax"/>
    <x v="1"/>
    <s v="Tampa, FL"/>
    <s v="10000+ "/>
    <n v="1966"/>
    <x v="1"/>
    <x v="20"/>
    <x v="1"/>
    <s v="$1 - $2 billion "/>
    <n v="-1"/>
    <s v="RESPONSIBILITIES:_x000a__x000a_Kforce has a client that is seeking a Data Scientist inFairfax, VA._x000a__x000a_Essential Duties:_x000a_Collect, review, and analyze data from sensors and platform interfaces_x000a_Identify trends and methods to provide predictive analytics_x000a_Create ML/AI model"/>
    <s v="Kforce_x000a_4.1"/>
    <s v="Fairfax, VA"/>
  </r>
  <r>
    <x v="127"/>
    <s v="$66K-$112K "/>
    <n v="66000"/>
    <s v="$112K"/>
    <n v="112000"/>
    <s v="Glassdoor est."/>
    <n v="3.5"/>
    <x v="274"/>
    <s v="Denver"/>
    <x v="25"/>
    <s v="Denver, CO"/>
    <s v="201 to 500 "/>
    <n v="2011"/>
    <x v="3"/>
    <x v="47"/>
    <x v="16"/>
    <s v="na"/>
    <n v="-1"/>
    <s v="The position_x000a__x000a_Come join one of the fastest-growing companies in the vacation rental space as a Sr. Data Scientist on our Analytics team! In this position, youd be tasked with advancing our capabilities across a variety of functions including guest and own"/>
    <s v="Evolve Vacation Rental_x000a_3.5"/>
    <s v="Denver, CO"/>
  </r>
  <r>
    <x v="98"/>
    <s v="$66K-$112K "/>
    <n v="66000"/>
    <s v="$112K"/>
    <n v="112000"/>
    <s v="Glassdoor est."/>
    <n v="4.3"/>
    <x v="169"/>
    <s v="Fort Belvoir"/>
    <x v="1"/>
    <s v="Reston, VA"/>
    <s v="501 to 1000 "/>
    <n v="2010"/>
    <x v="3"/>
    <x v="9"/>
    <x v="3"/>
    <s v="$100 - $500 million "/>
    <s v="ManTech, Booz Allen Hamilton, Leidos"/>
    <s v="Intelligence Data Analyst, Sr_x000a__x000a_Job Description: Provides support to the Department of the Army_x000a__x000a_Intelligence Information Services (DAIIS). Responsible for delivering world_x000a__x000a_class organizational messaging for the Army intelligence enterprise through_x000a__x000a_the M"/>
    <s v="The Buffalo Group_x000a_4.3"/>
    <s v="Fort Belvoir, VA"/>
  </r>
  <r>
    <x v="152"/>
    <s v="$66K-$112K "/>
    <n v="66000"/>
    <s v="$112K"/>
    <n v="112000"/>
    <s v="Glassdoor est."/>
    <n v="4.4000000000000004"/>
    <x v="368"/>
    <s v="Chicago"/>
    <x v="4"/>
    <s v="Chicago, IL"/>
    <s v="201 to 500 "/>
    <n v="2012"/>
    <x v="3"/>
    <x v="29"/>
    <x v="9"/>
    <s v="$100 - $500 million "/>
    <n v="-1"/>
    <s v="Growth with a Purpose_x000a_OppLoans is a rapidly growing Fintech company that helps credit-challenged consumers build a better financial path through accessible products and five-star customer service. As one of Chicagoâ€™s fastest-growing startups, weâ€™ve ma"/>
    <s v="OppLoans_x000a_4.4"/>
    <s v="Chicago, IL"/>
  </r>
  <r>
    <x v="1"/>
    <s v="$66K-$112K "/>
    <n v="66000"/>
    <s v="$112K"/>
    <n v="112000"/>
    <s v="Glassdoor est."/>
    <n v="3.8"/>
    <x v="275"/>
    <s v="Thousand Oaks"/>
    <x v="3"/>
    <s v="Folsom, CA"/>
    <s v="1001 to 5000 "/>
    <n v="1999"/>
    <x v="3"/>
    <x v="9"/>
    <x v="3"/>
    <s v="$50 - $100 million "/>
    <n v="-1"/>
    <s v="Please reach me at 916-605-4621shivang.rajpalagreeya.com if available and interested. Locals candidates only. The position will be onsite when the situation allows. During COVID candidate will be working remote must be on site M-F once the site opens. Job"/>
    <s v="AgreeYa Solutions_x000a_3.8"/>
    <s v="Thousand Oaks, CA"/>
  </r>
  <r>
    <x v="1"/>
    <s v="$66K-$112K "/>
    <n v="66000"/>
    <s v="$112K"/>
    <n v="112000"/>
    <s v="Glassdoor est."/>
    <n v="3.7"/>
    <x v="276"/>
    <s v="McLean"/>
    <x v="1"/>
    <s v="Raleigh, NC"/>
    <s v="5001 to 10000 "/>
    <n v="1908"/>
    <x v="5"/>
    <x v="10"/>
    <x v="6"/>
    <s v="na"/>
    <s v="South Carolina Electric &amp; Gas, Virginia Electric and Power"/>
    <s v="Thomson Reuters Special Services, LLC delivers a comprehensive suite of solutions designed to help customers achieve mission objectives, address uncertainty, and identify and manage risk. We leverage Thomson Reuters' market-leading solutions to help our c"/>
    <s v="Carolina Power &amp; Light Co_x000a_3.7"/>
    <s v="McLean, VA"/>
  </r>
  <r>
    <x v="153"/>
    <s v="$66K-$112K "/>
    <n v="66000"/>
    <s v="$112K"/>
    <n v="112000"/>
    <s v="Glassdoor est."/>
    <n v="3.9"/>
    <x v="168"/>
    <s v="San Antonio"/>
    <x v="10"/>
    <s v="San Antonio, TX"/>
    <s v="1001 to 5000 "/>
    <n v="1947"/>
    <x v="0"/>
    <x v="1"/>
    <x v="1"/>
    <s v="$500 million - $1 billion "/>
    <s v="Los Alamos National Laboratory, Battelle, SRI International"/>
    <s v="Join our Intelligent Systems Division to serve as a software developer and researcher on a team developing software solutions in technology areas such as Intelligent Transportation Systems (ITS), Integrated Corridor Management Systems (ICMS), and Decision"/>
    <s v="Southwest Research Institute_x000a_3.9"/>
    <s v="San Antonio, TX"/>
  </r>
  <r>
    <x v="1"/>
    <s v="$66K-$112K "/>
    <n v="66000"/>
    <s v="$112K"/>
    <n v="112000"/>
    <s v="Glassdoor est."/>
    <n v="3.9"/>
    <x v="369"/>
    <s v="Silver Spring"/>
    <x v="24"/>
    <s v="Reston, VA"/>
    <s v="501 to 1000 "/>
    <n v="2006"/>
    <x v="3"/>
    <x v="9"/>
    <x v="3"/>
    <s v="$25 - $50 million "/>
    <n v="-1"/>
    <s v="Job Description_x000a_Brillient is seeking an experienced Data Scientist to join our team supporting a federal contract in Silver Spring, MD. This position requires U.S. Citizenship or a permanent resident and the ability to obtain and maintain a Government pub"/>
    <s v="Brillient_x000a_3.9"/>
    <s v="Silver Spring, MD"/>
  </r>
  <r>
    <x v="100"/>
    <s v="$66K-$112K "/>
    <n v="66000"/>
    <s v="$112K"/>
    <n v="112000"/>
    <s v="Glassdoor est."/>
    <n v="3.7"/>
    <x v="148"/>
    <s v="Boston"/>
    <x v="2"/>
    <s v="Springfield, MA"/>
    <s v="5001 to 10000 "/>
    <n v="1851"/>
    <x v="3"/>
    <x v="0"/>
    <x v="0"/>
    <s v="$10+ billion "/>
    <n v="-1"/>
    <s v="At MassMutual, were passionate about helping millions of people find financial freedom and this passion has driven our approach to developing meaningful experiences for our customers. The Data Engineering team, part of MassMutuals Enterprise Technology &amp; "/>
    <s v="MassMutual_x000a_3.7"/>
    <s v="Boston, MA"/>
  </r>
  <r>
    <x v="1"/>
    <s v="$66K-$112K "/>
    <n v="66000"/>
    <s v="$112K"/>
    <n v="112000"/>
    <s v="Glassdoor est."/>
    <n v="2.9"/>
    <x v="370"/>
    <s v="Washington"/>
    <x v="7"/>
    <s v="Reston, VA"/>
    <s v="501 to 1000 "/>
    <n v="-1"/>
    <x v="12"/>
    <x v="9"/>
    <x v="3"/>
    <s v="$25 - $50 million "/>
    <n v="-1"/>
    <s v="Job Description_x000a_Xator seeks enthusiastic, positive, and proactive self-starters to join our team. Our leadership aims to attract and retain the best and brightest employees, maintain an environment built on trust and pride, and encourage individual and te"/>
    <s v="Xator Corporation_x000a_2.9"/>
    <s v="Washington, DC"/>
  </r>
  <r>
    <x v="1"/>
    <s v="$66K-$112K "/>
    <n v="66000"/>
    <s v="$112K"/>
    <n v="112000"/>
    <s v="Glassdoor est."/>
    <n v="4.5999999999999996"/>
    <x v="371"/>
    <s v="New York"/>
    <x v="0"/>
    <s v="Totowa, NJ"/>
    <s v="51 to 200 "/>
    <n v="2012"/>
    <x v="3"/>
    <x v="9"/>
    <x v="3"/>
    <s v="na"/>
    <n v="-1"/>
    <s v="Responsibilities Play a key role to solve complex problems, pivotal to business and drive meaningful insights from petabytes of data Utilize product approach to build, scale and deploy holistic data science products after successful prototyping Demonstrat"/>
    <s v="HAN IT Staffing Inc._x000a_4.6"/>
    <s v="New York, NY"/>
  </r>
  <r>
    <x v="1"/>
    <s v="$66K-$112K "/>
    <n v="66000"/>
    <s v="$112K"/>
    <n v="112000"/>
    <s v="Glassdoor est."/>
    <n v="3.4"/>
    <x v="372"/>
    <s v="McLean"/>
    <x v="1"/>
    <s v="Cedar Rapids, IA"/>
    <s v="201 to 500 "/>
    <n v="1997"/>
    <x v="3"/>
    <x v="8"/>
    <x v="3"/>
    <s v="$10 - $25 million "/>
    <n v="-1"/>
    <s v="Job Description_x000a_About Infinitive:_x000a__x000a_At Infinitive, we do mission-critical work for great companies. We specialize in digital marketing and digital advertising solutions, customer data &amp; analytics, digital &amp; business transformation, and Technology solutions"/>
    <s v="Infinitive Inc_x000a_3.4"/>
    <s v="McLean, VA"/>
  </r>
  <r>
    <x v="129"/>
    <s v="$66K-$112K "/>
    <n v="66000"/>
    <s v="$112K"/>
    <n v="112000"/>
    <s v="Glassdoor est."/>
    <n v="4"/>
    <x v="278"/>
    <s v="Hartford"/>
    <x v="38"/>
    <s v="Hartford, CT"/>
    <s v="10000+ "/>
    <n v="1853"/>
    <x v="1"/>
    <x v="0"/>
    <x v="0"/>
    <s v="$10+ billion "/>
    <n v="-1"/>
    <s v="Company Information_x000a__x000a_Solid reputation, passionate people and endless opportunities. Thats Travelers. Our superior financial strength and consistent record of strong operating returns mean security for our customers and opportunities for our employees. You"/>
    <s v="Travelers_x000a_4.0"/>
    <s v="Hartford, CT"/>
  </r>
  <r>
    <x v="40"/>
    <s v="$128K-$201K "/>
    <n v="128000"/>
    <s v="$201K"/>
    <n v="201000"/>
    <s v="Glassdoor est."/>
    <n v="3.3"/>
    <x v="73"/>
    <s v="Emeryville"/>
    <x v="3"/>
    <s v="Emeryville, CA"/>
    <s v="201 to 500 "/>
    <n v="2003"/>
    <x v="1"/>
    <x v="6"/>
    <x v="4"/>
    <s v="$100 - $500 million "/>
    <n v="-1"/>
    <s v="Amyris has developed a high-throughput genetic engineering platform for designing and building custom microbes to serve as living factories. Using an industrial scale fermentation process, our microbes convert cheap sugars into a wide variety of high-valu"/>
    <s v="Amyris_x000a_3.3"/>
    <s v="Emeryville, CA"/>
  </r>
  <r>
    <x v="1"/>
    <s v="$128K-$201K "/>
    <n v="128000"/>
    <s v="$201K"/>
    <n v="201000"/>
    <s v="Glassdoor est."/>
    <n v="4.3"/>
    <x v="78"/>
    <s v="Austin"/>
    <x v="10"/>
    <s v="Austin, TX"/>
    <s v="51 to 200 "/>
    <n v="1999"/>
    <x v="3"/>
    <x v="5"/>
    <x v="3"/>
    <s v="$25 - $50 million "/>
    <n v="-1"/>
    <s v="Lightspeed Systems partners with schools to make learning safe, mobile and easily managed. Currently serving 15 million students and 28,000 schools in 35 countries, we are growing! We're looking to add passionate, driven people to help us fulfill our miss"/>
    <s v="Lightspeed Systems_x000a_4.3"/>
    <s v="Austin, TX"/>
  </r>
  <r>
    <x v="25"/>
    <s v="$128K-$201K "/>
    <n v="128000"/>
    <s v="$201K"/>
    <n v="201000"/>
    <s v="Glassdoor est."/>
    <n v="3.9"/>
    <x v="364"/>
    <s v="San Francisco"/>
    <x v="3"/>
    <s v="San Francisco, CA"/>
    <s v="501 to 1000 "/>
    <n v="2009"/>
    <x v="3"/>
    <x v="13"/>
    <x v="3"/>
    <s v="na"/>
    <n v="-1"/>
    <s v="Have you ever tried to hire a plumber? How about a house cleaner? If you have, chances are it took you way longer than it should. In the era of instant-everything, it's crazy that you still have to waste an entire afternoon researching, calling and vettin"/>
    <s v="Thumbtack_x000a_3.9"/>
    <s v="San Francisco, CA"/>
  </r>
  <r>
    <x v="130"/>
    <s v="$128K-$201K "/>
    <n v="128000"/>
    <s v="$201K"/>
    <n v="201000"/>
    <s v="Glassdoor est."/>
    <n v="3.6"/>
    <x v="279"/>
    <s v="San Francisco"/>
    <x v="3"/>
    <s v="San Francisco, CA"/>
    <s v="1001 to 5000 "/>
    <n v="2011"/>
    <x v="5"/>
    <x v="13"/>
    <x v="3"/>
    <s v="na"/>
    <n v="-1"/>
    <s v="About Us_x000a__x000a__x000a_Launched in 2011, Twitch is a global community that comes together each day to create multiplayer entertainment: unique, live, unpredictable experiences created by the interactions of millions. We bring the joy of co-op to everything, from casu"/>
    <s v="Twitch_x000a_3.6"/>
    <s v="San Francisco, CA"/>
  </r>
  <r>
    <x v="154"/>
    <s v="$128K-$201K "/>
    <n v="128000"/>
    <s v="$201K"/>
    <n v="201000"/>
    <s v="Glassdoor est."/>
    <n v="4.7"/>
    <x v="373"/>
    <s v="Portland"/>
    <x v="29"/>
    <s v="San Francisco, CA"/>
    <s v="1001 to 5000 "/>
    <n v="2008"/>
    <x v="1"/>
    <x v="5"/>
    <x v="3"/>
    <s v="$100 - $500 million "/>
    <s v="AppDynamics, Datadog, Dynatrace"/>
    <s v="Please note that visa sponsorship is not available for this position. Position can be located in our Portland, OR offices or Remote from your home office in the U.S._x000a__x000a_Your Opportunity_x000a__x000a__x000a_We are the Applied Intelligence Services team. We are a blend of pure"/>
    <s v="New Relic_x000a_4.7"/>
    <s v="Portland, OR"/>
  </r>
  <r>
    <x v="132"/>
    <s v="$128K-$201K "/>
    <n v="128000"/>
    <s v="$201K"/>
    <n v="201000"/>
    <s v="Glassdoor est."/>
    <n v="3.6"/>
    <x v="280"/>
    <s v="Cambridge"/>
    <x v="2"/>
    <s v="Cambridge, MA"/>
    <s v="5001 to 10000 "/>
    <n v="1978"/>
    <x v="1"/>
    <x v="6"/>
    <x v="4"/>
    <s v="$10+ billion "/>
    <n v="-1"/>
    <s v="Company Description_x000a__x000a_null_x000a_Job Description_x000a__x000a_At Biogen, the Digital Health Technology team is part of Biogenâ€™s cross functional IT organization that provides scientists with cutting-edge computational informatics and analytics tools and services. The team"/>
    <s v="Biogen_x000a_3.6"/>
    <s v="Cambridge, MA"/>
  </r>
  <r>
    <x v="1"/>
    <s v="$128K-$201K "/>
    <n v="128000"/>
    <s v="$201K"/>
    <n v="201000"/>
    <s v="Glassdoor est."/>
    <n v="-1"/>
    <x v="281"/>
    <s v="San Francisco"/>
    <x v="3"/>
    <n v="-1"/>
    <n v="-1"/>
    <n v="-1"/>
    <x v="7"/>
    <x v="18"/>
    <x v="11"/>
    <s v="na"/>
    <n v="-1"/>
    <s v="Job Description_x000a_As a Data Scientist, you will apply the latest data mining techniques, using statistical analysis to integrate prediction systems with products and present findings to the business. As a data scientist you will work closely with architects"/>
    <s v="HireAi"/>
    <s v="San Francisco, CA"/>
  </r>
  <r>
    <x v="101"/>
    <s v="$128K-$201K "/>
    <n v="128000"/>
    <s v="$201K"/>
    <n v="201000"/>
    <s v="Glassdoor est."/>
    <n v="3.3"/>
    <x v="64"/>
    <s v="Redwood City"/>
    <x v="3"/>
    <s v="Chicago, IL"/>
    <s v="501 to 1000 "/>
    <n v="2015"/>
    <x v="3"/>
    <x v="6"/>
    <x v="4"/>
    <s v="na"/>
    <n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Redwood City, CA"/>
  </r>
  <r>
    <x v="1"/>
    <s v="$128K-$201K "/>
    <n v="128000"/>
    <s v="$201K"/>
    <n v="201000"/>
    <s v="Glassdoor est."/>
    <n v="3.3"/>
    <x v="374"/>
    <s v="San Diego"/>
    <x v="3"/>
    <s v="San Diego, CA"/>
    <s v="501 to 1000 "/>
    <n v="1972"/>
    <x v="3"/>
    <x v="0"/>
    <x v="0"/>
    <s v="$500 million - $1 billion "/>
    <s v="Liberty Mutual Insurance, EMPLOYERS, Travelers"/>
    <s v="PURPOSE OF THE JOB_x000a__x000a_The purpose of this job is to provide analyses of internal and external data sources in support of key business functions. The Data Scientist performs data analysis to support portfolio management and operations goals._x000a__x000a_ESSENTIAL DUTIE"/>
    <s v="ICW Group_x000a_3.3"/>
    <s v="San Diego, CA"/>
  </r>
  <r>
    <x v="155"/>
    <s v="$128K-$201K "/>
    <n v="128000"/>
    <s v="$201K"/>
    <n v="201000"/>
    <s v="Glassdoor est."/>
    <n v="3.8"/>
    <x v="375"/>
    <s v="New York"/>
    <x v="0"/>
    <s v="Rome, NY"/>
    <s v="51 to 200 "/>
    <n v="1996"/>
    <x v="0"/>
    <x v="2"/>
    <x v="1"/>
    <s v="$25 - $50 million "/>
    <s v="KPMG, Accenture, Deloitte"/>
    <s v="About Us:_x000a__x000a_NYSTEC is a non-profit technology consulting company, advising agencies, organizations, institutions, and businesses since 1996. Were independent and vendor-neutral so we have our clients best interests at heart. At NYSTEC, we know that we succ"/>
    <s v="NYSTEC_x000a_3.8"/>
    <s v="New York, NY"/>
  </r>
  <r>
    <x v="1"/>
    <s v="$128K-$201K "/>
    <n v="128000"/>
    <s v="$201K"/>
    <n v="201000"/>
    <s v="Glassdoor est."/>
    <n v="4.5"/>
    <x v="376"/>
    <s v="Chantilly"/>
    <x v="1"/>
    <s v="McLean, VA"/>
    <s v="501 to 1000 "/>
    <n v="2004"/>
    <x v="3"/>
    <x v="2"/>
    <x v="1"/>
    <s v="na"/>
    <n v="-1"/>
    <s v="Data Works is an employee-focused technology company that supports the Intelligence Community by providing Big Data solutions including data transformation, advanced analytics, custom web application development, data architecture, data science, cloud and"/>
    <s v="E3 Federal Solutions_x000a_4.5"/>
    <s v="Chantilly, VA"/>
  </r>
  <r>
    <x v="16"/>
    <s v="$128K-$201K "/>
    <n v="128000"/>
    <s v="$201K"/>
    <n v="201000"/>
    <s v="Glassdoor est."/>
    <n v="4.5"/>
    <x v="28"/>
    <s v="Falls Church"/>
    <x v="1"/>
    <s v="Falls Church, VA"/>
    <s v="51 to 200 "/>
    <n v="2005"/>
    <x v="3"/>
    <x v="12"/>
    <x v="7"/>
    <s v="$25 - $50 million "/>
    <n v="-1"/>
    <s v="Kingfisher Systems, Inc. specializes in providing a full range of Information Technology, Cybersecurity, Intelligence, and support services to the U.S. Government. Kingfisher Systems core competency is technology-enabled services, with a specific focus on"/>
    <s v="Kingfisher Systems_x000a_4.5"/>
    <s v="Falls Church, VA"/>
  </r>
  <r>
    <x v="156"/>
    <s v="$128K-$201K "/>
    <n v="128000"/>
    <s v="$201K"/>
    <n v="201000"/>
    <s v="Glassdoor est."/>
    <n v="3.4"/>
    <x v="377"/>
    <s v="Chantilly"/>
    <x v="1"/>
    <s v="Herndon, VA"/>
    <s v="1001 to 5000 "/>
    <n v="2017"/>
    <x v="3"/>
    <x v="16"/>
    <x v="10"/>
    <s v="$1 - $2 billion "/>
    <n v="-1"/>
    <s v="Overview_x000a__x000a__x000a_Technology is constantly changing and our adversaries are digitally exceeding law enforcementâ€™s ability to keep pace. Those charged with protecting the United States are not always able to access the evidence needed to prosecute crime and pre"/>
    <s v="Peraton_x000a_3.4"/>
    <s v="Chantilly, VA"/>
  </r>
  <r>
    <x v="25"/>
    <s v="$128K-$201K "/>
    <n v="128000"/>
    <s v="$201K"/>
    <n v="201000"/>
    <s v="Glassdoor est."/>
    <n v="3.1"/>
    <x v="378"/>
    <s v="Chicago"/>
    <x v="4"/>
    <s v="Milan, IL"/>
    <s v="1001 to 5000 "/>
    <n v="1974"/>
    <x v="3"/>
    <x v="20"/>
    <x v="1"/>
    <s v="$500 million - $1 billion "/>
    <n v="-1"/>
    <s v="Group O is seeking a strong candidate with the ability to design machine learning projects to address specific business problems determined by consultation with business partners to fill an exciting Data Scientist position, in the Chicago IL or Atlanta GA"/>
    <s v="Group O_x000a_3.1"/>
    <s v="Chicago, IL"/>
  </r>
  <r>
    <x v="157"/>
    <s v="$128K-$201K "/>
    <n v="128000"/>
    <s v="$201K"/>
    <n v="201000"/>
    <s v="Glassdoor est."/>
    <n v="4"/>
    <x v="67"/>
    <s v="San Francisco"/>
    <x v="3"/>
    <s v="San Rafael, CA"/>
    <s v="5001 to 10000 "/>
    <n v="1982"/>
    <x v="1"/>
    <x v="5"/>
    <x v="3"/>
    <s v="$2 - $5 billion "/>
    <n v="-1"/>
    <s v="Job Requisition ID #_x000a_20WD38093_x000a_Job Title_x000a_Data Science Manager_x000a_Job Description_x000a__x000a_Data Science Manager_x000a_Location: San Francisco, CA- United States_x000a_Job ID: 20WD38093_x000a__x000a_Position Overview_x000a_Autodesk is seeking a Manager to join the data science team in our Data Pla"/>
    <s v="Autodesk_x000a_4.0"/>
    <s v="San Francisco, CA"/>
  </r>
  <r>
    <x v="135"/>
    <s v="$128K-$201K "/>
    <n v="128000"/>
    <s v="$201K"/>
    <n v="201000"/>
    <s v="Glassdoor est."/>
    <n v="3.3"/>
    <x v="64"/>
    <s v="Chicago"/>
    <x v="4"/>
    <s v="Chicago, IL"/>
    <s v="501 to 1000 "/>
    <n v="2015"/>
    <x v="3"/>
    <x v="6"/>
    <x v="4"/>
    <s v="na"/>
    <n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Chicago, IL"/>
  </r>
  <r>
    <x v="158"/>
    <s v="$128K-$201K "/>
    <n v="128000"/>
    <s v="$201K"/>
    <n v="201000"/>
    <s v="Glassdoor est."/>
    <n v="4.0999999999999996"/>
    <x v="379"/>
    <s v="Raleigh"/>
    <x v="39"/>
    <s v="Raleigh, NC"/>
    <s v="1001 to 5000 "/>
    <n v="1976"/>
    <x v="3"/>
    <x v="23"/>
    <x v="2"/>
    <s v="$100 - $500 million "/>
    <n v="-1"/>
    <s v="Company Profile:_x000a__x000a_CaptiveAire is the nation's leading manufacturer of commercial kitchen ventilation systems, and now provides a complete solution of fans, heaters, ductwork and HVAC equipment. For over 40 years, we've led the industry with innovative tec"/>
    <s v="CaptiveAire_x000a_4.1"/>
    <s v="Raleigh, NC"/>
  </r>
  <r>
    <x v="159"/>
    <s v="$128K-$201K "/>
    <n v="128000"/>
    <s v="$201K"/>
    <n v="201000"/>
    <s v="Glassdoor est."/>
    <n v="4.2"/>
    <x v="26"/>
    <s v="Orlando"/>
    <x v="15"/>
    <s v="Orlando, FL"/>
    <s v="51 to 200 "/>
    <n v="1996"/>
    <x v="3"/>
    <x v="15"/>
    <x v="9"/>
    <s v="$100 - $500 million "/>
    <n v="-1"/>
    <s v="Job Title: Data Architect_x000a__x000a_Location: Orlando, Florida_x000a__x000a_Manager: Head of Data Science_x000a__x000a_About LSQ_x000a__x000a_LSQ Funding is a technology-driven provider of accounts receivable financing to companies who need working capital but may not be able to obtain sufficient fi"/>
    <s v="LSQ_x000a_4.2"/>
    <s v="Orlando, FL"/>
  </r>
  <r>
    <x v="21"/>
    <s v="$128K-$201K "/>
    <n v="128000"/>
    <s v="$201K"/>
    <n v="201000"/>
    <s v="Glassdoor est."/>
    <n v="3.9"/>
    <x v="380"/>
    <s v="New York"/>
    <x v="0"/>
    <s v="New York, NY"/>
    <s v="01 to 50"/>
    <n v="-1"/>
    <x v="3"/>
    <x v="9"/>
    <x v="3"/>
    <s v="na"/>
    <n v="-1"/>
    <s v="Machine Learning Engineer_x000a__x000a_At Temboo, we build software that people are using to fundamentally change the world around us. Our no-code platform for environmental engagement empowers organizations, cities, and residents to achieve sustainability goals, adv"/>
    <s v="Temboo_x000a_3.9"/>
    <s v="New York, NY"/>
  </r>
  <r>
    <x v="1"/>
    <s v="$128K-$201K "/>
    <n v="128000"/>
    <s v="$201K"/>
    <n v="201000"/>
    <s v="Glassdoor est."/>
    <n v="-1"/>
    <x v="381"/>
    <s v="Philadelphia"/>
    <x v="11"/>
    <s v="Marbella, Spain"/>
    <n v="-1"/>
    <n v="-1"/>
    <x v="1"/>
    <x v="18"/>
    <x v="11"/>
    <s v="na"/>
    <n v="-1"/>
    <s v="At Kibo, we provide cloud commerce solutions inspired by our clients' needs and designed to empower their teams. Together, we can help them see further, think bigger, and climb higher.Our software and services include eCommerce, Order Management, Personal"/>
    <s v="Kibo"/>
    <s v="Philadelphia, PA"/>
  </r>
  <r>
    <x v="160"/>
    <s v="$128K-$201K "/>
    <n v="128000"/>
    <s v="$201K"/>
    <n v="201000"/>
    <s v="Glassdoor est."/>
    <n v="3.3"/>
    <x v="117"/>
    <s v="McLean"/>
    <x v="1"/>
    <s v="Bedford, MA"/>
    <s v="5001 to 10000 "/>
    <n v="1958"/>
    <x v="0"/>
    <x v="12"/>
    <x v="7"/>
    <s v="$1 - $2 billion "/>
    <s v="Battelle, General Atomics, SAIC"/>
    <s v="MITRE performs leading-edge research_x000a_and development toward transformational solutions to our worldâ€™s most_x000a_challenging problems. Our Center for Advanced Aviation Systems Development is a_x000a_Federally Funded Research and Development Center (FFRDC) establish"/>
    <s v="MITRE_x000a_3.3"/>
    <s v="McLean, VA"/>
  </r>
  <r>
    <x v="1"/>
    <s v="$138K-$158K "/>
    <n v="138000"/>
    <s v="$158K"/>
    <n v="158000"/>
    <s v="Glassdoor est."/>
    <n v="3.9"/>
    <x v="82"/>
    <s v="United States"/>
    <x v="16"/>
    <s v="Mc Lean, VA"/>
    <s v="10000+ "/>
    <n v="1911"/>
    <x v="3"/>
    <x v="24"/>
    <x v="2"/>
    <s v="$10+ billion "/>
    <n v="-1"/>
    <s v="Back to search results_x000a_Previous job_x000a__x000a_Next job_x000a__x000a_JOB DESCRIPTION_x000a__x000a_A BIT ABOUT OUR DATA SCIENCE &amp; ANALYTICS TEAM_x000a__x000a_Kinshipâ€™s Data Science &amp; Analytics team is core to our strategy. Weâ€™re using digital, data and customer insights to transform our business b"/>
    <s v="Mars_x000a_3.9"/>
    <s v="United States"/>
  </r>
  <r>
    <x v="44"/>
    <s v="$138K-$158K "/>
    <n v="138000"/>
    <s v="$158K"/>
    <n v="158000"/>
    <s v="Glassdoor est."/>
    <n v="4.5"/>
    <x v="81"/>
    <s v="Santa Cruz"/>
    <x v="3"/>
    <s v="Santa Cruz, CA"/>
    <s v="51 to 200 "/>
    <n v="2003"/>
    <x v="3"/>
    <x v="5"/>
    <x v="3"/>
    <s v="$10 - $25 million "/>
    <n v="-1"/>
    <s v="FullpowerÂ® designs, develops and operates a complete platform for hybrid Edge/Cloud AI, algorithms, big data, predictive analytics, together with end-to-end engineering services. The Companyâ€™s platform is backed by a patent portfolio of 125+ patents. T"/>
    <s v="Fullpower Technologies, Inc._x000a_4.5"/>
    <s v="Santa Cruz, CA"/>
  </r>
  <r>
    <x v="161"/>
    <s v="$138K-$158K "/>
    <n v="138000"/>
    <s v="$158K"/>
    <n v="158000"/>
    <s v="Glassdoor est."/>
    <n v="4.2"/>
    <x v="382"/>
    <s v="Simi Valley"/>
    <x v="3"/>
    <s v="Simi Valley, CA"/>
    <s v="501 to 1000 "/>
    <n v="1971"/>
    <x v="1"/>
    <x v="16"/>
    <x v="10"/>
    <s v="$100 - $500 million "/>
    <s v="General Atomics, Boeing, Northrop Grumman"/>
    <s v="Machine Learning Engineer, Sr._x000a_Location_x000a__x000a__x000a_Simi Valley, CA_x000a__x000a_Employment type_x000a__x000a__x000a_Regular - Full Time_x000a__x000a_ID_x000a__x000a_652_x000a__x000a_Apply Now_x000a__x000a_We are currently seeking a Sr. Machine Learning Engineer to join our team._x000a__x000a_The AeroVironment Engineering Autonomy team is looking to add"/>
    <s v="AeroVironment_x000a_4.2"/>
    <s v="Simi Valley, CA"/>
  </r>
  <r>
    <x v="137"/>
    <s v="$138K-$158K "/>
    <n v="138000"/>
    <s v="$158K"/>
    <n v="158000"/>
    <s v="Glassdoor est."/>
    <n v="3.5"/>
    <x v="98"/>
    <s v="Herndon"/>
    <x v="1"/>
    <s v="Westminster, CO"/>
    <s v="5001 to 10000 "/>
    <n v="-1"/>
    <x v="1"/>
    <x v="16"/>
    <x v="10"/>
    <s v="$2 - $5 billion "/>
    <n v="-1"/>
    <s v="Are you excited by the possibilities presented by machine learning and artificial intelligence? Do you have a drive to contribute to our nation's security? In an increasingly data-rich environment, threats to our country are harder to detect and require t"/>
    <s v="Maxar Technologies_x000a_3.5"/>
    <s v="Herndon, VA"/>
  </r>
  <r>
    <x v="138"/>
    <s v="$138K-$158K "/>
    <n v="138000"/>
    <s v="$158K"/>
    <n v="158000"/>
    <s v="Glassdoor est."/>
    <n v="4"/>
    <x v="285"/>
    <s v="Huntsville"/>
    <x v="33"/>
    <s v="Huntsville, AL"/>
    <s v="1001 to 5000 "/>
    <n v="1974"/>
    <x v="3"/>
    <x v="16"/>
    <x v="10"/>
    <s v="$100 - $500 million "/>
    <n v="-1"/>
    <s v="Position Description_x000a__x000a__x000a_Dynetics, a wholly owned subsidiary of Leidos, is seeking a talented Weapons and Sensors engineer or scientist to join a diverse team to create unique modeling, simulation, and analysis solutions for complex weapon and sensor system"/>
    <s v="Dynetics_x000a_4.0"/>
    <s v="Huntsville, AL"/>
  </r>
  <r>
    <x v="139"/>
    <s v="$138K-$158K "/>
    <n v="138000"/>
    <s v="$158K"/>
    <n v="158000"/>
    <s v="Glassdoor est."/>
    <n v="4.5"/>
    <x v="59"/>
    <s v="Woburn"/>
    <x v="2"/>
    <s v="Woburn, MA"/>
    <s v="201 to 500 "/>
    <n v="2010"/>
    <x v="3"/>
    <x v="16"/>
    <x v="10"/>
    <s v="$100 - $500 million "/>
    <n v="-1"/>
    <s v="STR is hiring an Applied Computer Scientist to be part of a great team of multi-disciplinary researchers and engineers dedicated to developing cutting-edge technologies with significant and immediate impact on our national security. We believe that each e"/>
    <s v="Systems &amp; Technology Research_x000a_4.5"/>
    <s v="Woburn, MA"/>
  </r>
  <r>
    <x v="72"/>
    <s v="$138K-$158K "/>
    <n v="138000"/>
    <s v="$158K"/>
    <n v="158000"/>
    <s v="Glassdoor est."/>
    <n v="4.5"/>
    <x v="10"/>
    <s v="Herndon"/>
    <x v="1"/>
    <s v="Mc Lean, VA"/>
    <s v="501 to 1000 "/>
    <n v="2012"/>
    <x v="3"/>
    <x v="8"/>
    <x v="3"/>
    <s v="$100 - $500 million "/>
    <s v="Leidos, CACI International, Booz Allen Hamilton"/>
    <s v="Join our team dedicated to developing and executing innovative solutions in support of customer mission success._x000a__x000a_Job Description:_x000a__x000a_The Data Analyst will apply expertise in quantitative analysis, data mining, and data presentation to comprehend and identi"/>
    <s v="Novetta_x000a_4.5"/>
    <s v="Herndon, VA"/>
  </r>
  <r>
    <x v="162"/>
    <s v="$138K-$158K "/>
    <n v="138000"/>
    <s v="$158K"/>
    <n v="158000"/>
    <s v="Glassdoor est."/>
    <n v="3.8"/>
    <x v="383"/>
    <s v="Austin"/>
    <x v="10"/>
    <s v="Austin, TX"/>
    <s v="501 to 1000 "/>
    <n v="-1"/>
    <x v="11"/>
    <x v="46"/>
    <x v="18"/>
    <s v="na"/>
    <n v="-1"/>
    <s v="Job Posting Title:_x000a__x000a_Information Systems Engineering Specialist (Engineering Scientist)_x000a__x000a_----_x000a__x000a_Hiring Department:_x000a__x000a_Applied Research Laboratories_x000a__x000a_----_x000a__x000a_Position Open To:_x000a__x000a_All Applicants_x000a__x000a_----_x000a__x000a_Weekly Scheduled Hours:_x000a__x000a_40_x000a__x000a_----_x000a__x000a_FLSA Status:_x000a__x000a_Exempt_x000a__x000a_----_x000a__x000a_"/>
    <s v="Applied Research Laboratories_x000a_3.8"/>
    <s v="Austin, TX"/>
  </r>
  <r>
    <x v="140"/>
    <s v="$138K-$158K "/>
    <n v="138000"/>
    <s v="$158K"/>
    <n v="158000"/>
    <s v="Glassdoor est."/>
    <n v="3.9"/>
    <x v="286"/>
    <s v="Merrifield"/>
    <x v="1"/>
    <s v="Vienna, VA"/>
    <s v="10000+ "/>
    <n v="1933"/>
    <x v="6"/>
    <x v="25"/>
    <x v="9"/>
    <s v="na"/>
    <n v="-1"/>
    <s v="YOUR LIFE'S MISSION: POSSIBLE_x000a__x000a_You have goals, dreams, hobbies and things youâ€™re passionate about._x000a__x000a_Whatâ€™s Important to You Is Important to Us_x000a_Weâ€™re looking for people who not only want to do meaningful, challenging work, keep their skills sharp and"/>
    <s v="Navy Federal Credit Union_x000a_3.9"/>
    <s v="Merrifield, VA"/>
  </r>
  <r>
    <x v="163"/>
    <s v="$138K-$158K "/>
    <n v="138000"/>
    <s v="$158K"/>
    <n v="158000"/>
    <s v="Glassdoor est."/>
    <n v="2"/>
    <x v="384"/>
    <s v="New Bedford"/>
    <x v="2"/>
    <s v="Bedford, MA"/>
    <s v="51 to 200 "/>
    <n v="-1"/>
    <x v="3"/>
    <x v="6"/>
    <x v="4"/>
    <s v="na"/>
    <n v="-1"/>
    <s v="*Our company:_x000a_*Conagen Inc. is a leader in cutting-edge bio-manufacturing. We engineer organisms to produce high-value molecules that are essential to our well-being. Our focus is on food, nutrition, pharmaceuticals, and renewable materials. We employ the"/>
    <s v="Conagen_x000a_2.0"/>
    <s v="New Bedford, MA"/>
  </r>
  <r>
    <x v="164"/>
    <s v="$138K-$158K "/>
    <n v="138000"/>
    <s v="$158K"/>
    <n v="158000"/>
    <s v="Glassdoor est."/>
    <n v="4.8"/>
    <x v="385"/>
    <s v="South San Francisco"/>
    <x v="3"/>
    <s v="South San Francisco, CA"/>
    <s v="51 to 200 "/>
    <n v="2013"/>
    <x v="1"/>
    <x v="6"/>
    <x v="4"/>
    <s v="na"/>
    <n v="-1"/>
    <s v="At Alector, our mission is to develop therapies that empower the immune system to cure neurodegeneration. Our team is solely focused on developing cures for some of the most challenging diseases facing our society. We are supported in this mission by expe"/>
    <s v="Alector_x000a_4.8"/>
    <s v="South San Francisco, CA"/>
  </r>
  <r>
    <x v="165"/>
    <s v="$138K-$158K "/>
    <n v="138000"/>
    <s v="$158K"/>
    <n v="158000"/>
    <s v="Glassdoor est."/>
    <n v="3.9"/>
    <x v="286"/>
    <s v="Merrifield"/>
    <x v="1"/>
    <s v="Vienna, VA"/>
    <s v="10000+ "/>
    <n v="1933"/>
    <x v="6"/>
    <x v="25"/>
    <x v="9"/>
    <s v="na"/>
    <n v="-1"/>
    <s v="YOUR LIFE'S MISSION: POSSIBLE_x000a__x000a_You have goals, dreams, hobbies and things youâ€™re passionate about._x000a__x000a_Whatâ€™s Important to You Is Important to Us_x000a_Weâ€™re looking for people who not only want to do meaningful, challenging work, keep their skills sharp and"/>
    <s v="Navy Federal Credit Union_x000a_3.9"/>
    <s v="Merrifield, VA"/>
  </r>
  <r>
    <x v="143"/>
    <s v="$138K-$158K "/>
    <n v="138000"/>
    <s v="$158K"/>
    <n v="158000"/>
    <s v="Glassdoor est."/>
    <n v="3.3"/>
    <x v="289"/>
    <s v="Winston-Salem"/>
    <x v="39"/>
    <s v="Winston-Salem, NC"/>
    <s v="5001 to 10000 "/>
    <n v="1875"/>
    <x v="3"/>
    <x v="22"/>
    <x v="2"/>
    <s v="$10+ billion "/>
    <n v="-1"/>
    <s v="British American Tobacco_x000a_Reynolds American Incorporated is positively transforming the tobacco industry. Weâ€™re a family of companies that strives for success in everything we do. The future inspires us because our people are igniting the breakthroughs t"/>
    <s v="Reynolds American_x000a_3.3"/>
    <s v="Winston-Salem, NC"/>
  </r>
  <r>
    <x v="166"/>
    <s v="$138K-$158K "/>
    <n v="138000"/>
    <s v="$158K"/>
    <n v="158000"/>
    <s v="Glassdoor est."/>
    <n v="3.3"/>
    <x v="117"/>
    <s v="Bedford"/>
    <x v="2"/>
    <s v="Bedford, MA"/>
    <s v="5001 to 10000 "/>
    <n v="1958"/>
    <x v="0"/>
    <x v="12"/>
    <x v="7"/>
    <s v="$1 - $2 billion "/>
    <s v="Battelle, General Atomics, SAIC"/>
    <s v="Why choose between doing meaningful work and having a fulfilling life? At MITRE, you can have both. That's because MITRE people are committed to tackling our nation's toughest challengesâ€”and we're committed to the long-term well-being of our employees. "/>
    <s v="MITRE_x000a_3.3"/>
    <s v="Bedford, MA"/>
  </r>
  <r>
    <x v="144"/>
    <s v="$138K-$158K "/>
    <n v="138000"/>
    <s v="$158K"/>
    <n v="158000"/>
    <s v="Glassdoor est."/>
    <n v="5"/>
    <x v="290"/>
    <s v="Raleigh"/>
    <x v="39"/>
    <s v="Indianapolis, IN"/>
    <s v="51 to 200 "/>
    <n v="2016"/>
    <x v="3"/>
    <x v="8"/>
    <x v="3"/>
    <s v="na"/>
    <n v="-1"/>
    <s v="We are looking for an experienced engineer with strong machine learning knowledge to help design and build the next generation of ML services here at LifeOmic._x000a__x000a_This role combines the opportunity to build cloud native applications and apply ML techniques "/>
    <s v="LifeOmic_x000a_5.0"/>
    <s v="Raleigh, NC"/>
  </r>
  <r>
    <x v="167"/>
    <s v="$138K-$158K "/>
    <n v="138000"/>
    <s v="$158K"/>
    <n v="158000"/>
    <s v="Glassdoor est."/>
    <n v="4.4000000000000004"/>
    <x v="386"/>
    <s v="New Bedford"/>
    <x v="2"/>
    <s v="Bedford, MA"/>
    <s v="51 to 200 "/>
    <n v="-1"/>
    <x v="1"/>
    <x v="18"/>
    <x v="11"/>
    <s v="na"/>
    <n v="-1"/>
    <s v="We are seeking a Sr. Research Associate/Scientist to join our Genomics team. The person will utilize a variety of techniques including: advanced cloning, nucleic acid purification, PCR-based assays, mammalian cell culture, viral preparation/purification a"/>
    <s v="Homology Medicines, Inc._x000a_4.4"/>
    <s v="New Bedford, MA"/>
  </r>
  <r>
    <x v="16"/>
    <s v="$138K-$158K "/>
    <n v="138000"/>
    <s v="$158K"/>
    <n v="158000"/>
    <s v="Glassdoor est."/>
    <n v="3.4"/>
    <x v="24"/>
    <s v="Chicago"/>
    <x v="4"/>
    <s v="Chicago, IL"/>
    <s v="51 to 200 "/>
    <n v="1992"/>
    <x v="3"/>
    <x v="4"/>
    <x v="1"/>
    <s v="$10 - $25 million "/>
    <n v="-1"/>
    <s v="What do incubators and Spectrum have in common? Well, theyâ€™re great for growth, and even better for stability. As an innovative software development and digital marketing company pioneering the field of artificial intelligence, we can offer our newest D"/>
    <s v="Spectrum Communications and Consulting_x000a_3.4"/>
    <s v="Chicago, IL"/>
  </r>
  <r>
    <x v="168"/>
    <s v="$138K-$158K "/>
    <n v="138000"/>
    <s v="$158K"/>
    <n v="158000"/>
    <s v="Glassdoor est."/>
    <n v="3.3"/>
    <x v="387"/>
    <s v="Rancho Cucamonga"/>
    <x v="3"/>
    <s v="Rancho Cucamonga, CA"/>
    <s v="1001 to 5000 "/>
    <n v="1996"/>
    <x v="1"/>
    <x v="14"/>
    <x v="8"/>
    <s v="$1 - $2 billion "/>
    <n v="-1"/>
    <s v="POSITION PURPOSE:_x000a__x000a_Under the direction of the Data Science Systems Manager, the Data Science Developer is responsible for creating, maintaining and updating IEHP enterprise reports and dashboard. The position also serves as the technical support for all r"/>
    <s v="Inland Empire Health Plan_x000a_3.3"/>
    <s v="Rancho Cucamonga, CA"/>
  </r>
  <r>
    <x v="58"/>
    <s v="$138K-$158K "/>
    <n v="138000"/>
    <s v="$158K"/>
    <n v="158000"/>
    <s v="Glassdoor est."/>
    <n v="2.9"/>
    <x v="4"/>
    <s v="New York"/>
    <x v="0"/>
    <s v="New York, NY"/>
    <s v="51 to 200 "/>
    <n v="1998"/>
    <x v="3"/>
    <x v="4"/>
    <x v="1"/>
    <s v="na"/>
    <s v="Commerce Signals, Cardlytics, Yodlee"/>
    <s v="Senior Data Engineer_x000a__x000a_Masterâ€™s degree in Information Technology, Computer Science with 2 years experience._x000a__x000a_Design, build, &amp; maintain Consumer Identity Management System to match Affinity consumer database using frameworks such MD5 &amp; SHA512._x000a__x000a_Build &amp; ma"/>
    <s v="Affinity Solutions_x000a_2.9"/>
    <s v="New York, NY"/>
  </r>
  <r>
    <x v="169"/>
    <s v="$138K-$158K "/>
    <n v="138000"/>
    <s v="$158K"/>
    <n v="158000"/>
    <s v="Glassdoor est."/>
    <n v="3.8"/>
    <x v="388"/>
    <s v="Livermore"/>
    <x v="3"/>
    <s v="Albuquerque, NM"/>
    <s v="10000+ "/>
    <n v="1949"/>
    <x v="4"/>
    <x v="12"/>
    <x v="7"/>
    <s v="$2 - $5 billion "/>
    <s v="Los Alamos National Laboratory, Lawrence Livermore National Laboratory"/>
    <s v=":_x000a__x000a_We need a R&amp;D Materials Scientist to lead the development of a comprehensive understanding of the transport and trapping of hydrogen isotopes including tritium in materials in and out of radiation environments. We work to understand the thermodynamics "/>
    <s v="Sandia National Laboratories_x000a_3.8"/>
    <s v="Livermore, CA"/>
  </r>
  <r>
    <x v="16"/>
    <s v="$138K-$158K "/>
    <n v="138000"/>
    <s v="$158K"/>
    <n v="158000"/>
    <s v="Glassdoor est."/>
    <n v="3.5"/>
    <x v="98"/>
    <s v="McLean"/>
    <x v="1"/>
    <s v="Westminster, CO"/>
    <s v="5001 to 10000 "/>
    <n v="-1"/>
    <x v="1"/>
    <x v="16"/>
    <x v="10"/>
    <s v="$2 - $5 billion "/>
    <n v="-1"/>
    <s v="Maxar is seeking a Data Engineer to join our team. We use quick iteration and regular feedback to prototype for our government customers before ultimately discovering the perfect fit. We embed our Data Engineers with analytic teams to create dynamic and f"/>
    <s v="Maxar Technologies_x000a_3.5"/>
    <s v="McLean, VA"/>
  </r>
  <r>
    <x v="45"/>
    <s v="$80K-$132K "/>
    <n v="80000"/>
    <s v="$132K"/>
    <n v="132000"/>
    <s v="Glassdoor est."/>
    <n v="4"/>
    <x v="74"/>
    <s v="Gaithersburg"/>
    <x v="24"/>
    <s v="Cambridge, United Kingdom"/>
    <s v="10000+ "/>
    <n v="1913"/>
    <x v="1"/>
    <x v="6"/>
    <x v="4"/>
    <s v="$10+ billion "/>
    <s v="Roche, GlaxoSmithKline, Novartis"/>
    <s v="Do you have expertise in, and passion for applying Data science to facilitate drug development while ensuring patient safety? Would you like to apply your expertise to impact the lives of millions of patients in a company that follows the science and turn"/>
    <s v="AstraZeneca_x000a_4.0"/>
    <s v="Gaithersburg, MD"/>
  </r>
  <r>
    <x v="25"/>
    <s v="$80K-$132K "/>
    <n v="80000"/>
    <s v="$132K"/>
    <n v="132000"/>
    <s v="Glassdoor est."/>
    <n v="4"/>
    <x v="67"/>
    <s v="San Francisco"/>
    <x v="3"/>
    <s v="San Rafael, CA"/>
    <s v="5001 to 10000 "/>
    <n v="1982"/>
    <x v="1"/>
    <x v="5"/>
    <x v="3"/>
    <s v="$2 - $5 billion "/>
    <n v="-1"/>
    <s v="Job Requisition ID #_x000a_20WD40666_x000a_Job Title_x000a_Senior Data Scientist_x000a_Job Description_x000a__x000a_Senior Data Scientist_x000a__x000a_Location: San Francisco, CA- United States_x000a__x000a_Job ID: 20WD40666_x000a__x000a_Position Overview_x000a__x000a_Autodesk is seeking a Senior Data Scientist to join our Data Platform "/>
    <s v="Autodesk_x000a_4.0"/>
    <s v="San Francisco, CA"/>
  </r>
  <r>
    <x v="1"/>
    <s v="$80K-$132K "/>
    <n v="80000"/>
    <s v="$132K"/>
    <n v="132000"/>
    <s v="Glassdoor est."/>
    <n v="3.4"/>
    <x v="337"/>
    <s v="Southfield"/>
    <x v="30"/>
    <s v="Saint Paul, MN"/>
    <s v="1001 to 5000 "/>
    <n v="1998"/>
    <x v="3"/>
    <x v="52"/>
    <x v="21"/>
    <s v="$100 - $500 million "/>
    <n v="-1"/>
    <s v="General Description: The Data Scientist will solve problems and answer questions designed to drive innovation and deliver organizational value. You will synthesize diverse datasets and use programming, machine learning and statistical modeling to meet pro"/>
    <s v="USI_x000a_3.4"/>
    <s v="Southfield, MI"/>
  </r>
  <r>
    <x v="1"/>
    <s v="$80K-$132K "/>
    <n v="80000"/>
    <s v="$132K"/>
    <n v="132000"/>
    <s v="Glassdoor est."/>
    <n v="3.9"/>
    <x v="240"/>
    <s v="Collegeville"/>
    <x v="11"/>
    <s v="Brentford, United Kingdom"/>
    <s v="10000+ "/>
    <n v="1830"/>
    <x v="1"/>
    <x v="6"/>
    <x v="4"/>
    <s v="$10+ billion "/>
    <s v="Pfizer, AstraZeneca, Merck"/>
    <s v="Site Name: USA - Pennsylvania - Upper Providence_x000a_Posted Date: Jun 8 2020_x000a__x000a_Do you have a passion for coding, building visualizations for people to use, tinkering with instruments and an interest in science? Are you interested in pursuing a career at the in"/>
    <s v="GSK_x000a_3.9"/>
    <s v="Collegeville, PA"/>
  </r>
  <r>
    <x v="1"/>
    <s v="$80K-$132K "/>
    <n v="80000"/>
    <s v="$132K"/>
    <n v="132000"/>
    <s v="Glassdoor est."/>
    <n v="3.8"/>
    <x v="389"/>
    <s v="Washington"/>
    <x v="7"/>
    <s v="Langley, VA"/>
    <n v="-1"/>
    <n v="1947"/>
    <x v="4"/>
    <x v="12"/>
    <x v="7"/>
    <s v="na"/>
    <n v="-1"/>
    <s v="As a Data Scientist for the CIA, you will organize and interpret data to inform US decision makers, drive successful operations and shape CIA technology and resource investments. Through CIA's global mission, the Agency has access to unique and highly spe"/>
    <s v="CIA_x000a_3.8"/>
    <s v="Washington, DC"/>
  </r>
  <r>
    <x v="1"/>
    <s v="$80K-$132K "/>
    <n v="80000"/>
    <s v="$132K"/>
    <n v="132000"/>
    <s v="Glassdoor est."/>
    <n v="4.5"/>
    <x v="390"/>
    <s v="Chicago"/>
    <x v="4"/>
    <s v="Chicago, IL"/>
    <s v="201 to 500 "/>
    <n v="2008"/>
    <x v="3"/>
    <x v="2"/>
    <x v="1"/>
    <s v="$50 - $100 million "/>
    <n v="-1"/>
    <s v="Who We Are!_x000a__x000a_At Maven Wave, an Atos Company, we are relentless in hiring the industrys top talent. Each employee is hand-picked not only for their skills, but for their personality and broad expertise. We are looking for this rare combination of talent th"/>
    <s v="Maven Wave Partners_x000a_4.5"/>
    <s v="Chicago, IL"/>
  </r>
  <r>
    <x v="1"/>
    <s v="$80K-$132K "/>
    <n v="80000"/>
    <s v="$132K"/>
    <n v="132000"/>
    <s v="Glassdoor est."/>
    <n v="4.3"/>
    <x v="391"/>
    <s v="Minneapolis"/>
    <x v="36"/>
    <s v="Minneapolis, MN"/>
    <s v="51 to 200 "/>
    <n v="2009"/>
    <x v="3"/>
    <x v="4"/>
    <x v="1"/>
    <s v="$10 - $25 million "/>
    <n v="-1"/>
    <s v="Digital Marketing is a critical part of every consumer journey, but many companies only measure its impact on their digital outcomes. Our focus on enterprise-level optimization at Ovative Group can't be found anywhere else, and our clients are household n"/>
    <s v="Ovative Group_x000a_4.3"/>
    <s v="Minneapolis, MN"/>
  </r>
  <r>
    <x v="1"/>
    <s v="$80K-$132K "/>
    <n v="80000"/>
    <s v="$132K"/>
    <n v="132000"/>
    <s v="Glassdoor est."/>
    <n v="3.6"/>
    <x v="392"/>
    <s v="Gahanna"/>
    <x v="22"/>
    <s v="New York, NY"/>
    <s v="01 to 50"/>
    <n v="-1"/>
    <x v="3"/>
    <x v="18"/>
    <x v="11"/>
    <s v="na"/>
    <n v="-1"/>
    <s v="Job Description:_x000a__x000a_Â· Working closely with the technology and learning teams, theData Scientist will be responsible for the following:_x000a__x000a_Â· Creating infrastructure for thedelivery team; Maintain a working knowledge of data mining and visualizationbest pract"/>
    <s v="Kognetics_x000a_3.6"/>
    <s v="Gahanna, OH"/>
  </r>
  <r>
    <x v="1"/>
    <s v="$80K-$132K "/>
    <n v="80000"/>
    <s v="$132K"/>
    <n v="132000"/>
    <s v="Glassdoor est."/>
    <n v="2.9"/>
    <x v="393"/>
    <s v="Nashville"/>
    <x v="9"/>
    <s v="Nashville, TN"/>
    <s v="10000+ "/>
    <n v="2005"/>
    <x v="3"/>
    <x v="14"/>
    <x v="8"/>
    <s v="na"/>
    <n v="-1"/>
    <s v="Overview_x000a__x000a__x000a_Envision Physician Services is a multispecialty physician group and practice management company. Established in 1953, our organization provides anesthesia, emergency medicine, hospital medicine, radiology, primary/urgent care, surgical services"/>
    <s v="Envision Healthcare_x000a_2.9"/>
    <s v="Nashville, TN"/>
  </r>
  <r>
    <x v="1"/>
    <s v="$80K-$132K "/>
    <n v="80000"/>
    <s v="$132K"/>
    <n v="132000"/>
    <s v="Glassdoor est."/>
    <n v="2.9"/>
    <x v="339"/>
    <s v="United States"/>
    <x v="16"/>
    <s v="Reston, VA"/>
    <s v="201 to 500 "/>
    <n v="1985"/>
    <x v="3"/>
    <x v="9"/>
    <x v="3"/>
    <s v="$100 - $500 million "/>
    <n v="-1"/>
    <s v="Company overview:_x000a_For more than three decades, Pragmatics has provided clients with award-winning customer service and expert solutions to complex challenges. Since 1985, Pragmatics has maintained a sterling reputation as a trusted, capable and innovative"/>
    <s v="Pragmatics, Inc._x000a_2.9"/>
    <s v="United States"/>
  </r>
  <r>
    <x v="1"/>
    <s v="$80K-$132K "/>
    <n v="80000"/>
    <s v="$132K"/>
    <n v="132000"/>
    <s v="Glassdoor est."/>
    <n v="3.2"/>
    <x v="394"/>
    <s v="California"/>
    <x v="42"/>
    <s v="Los Angeles, CA"/>
    <s v="51 to 200 "/>
    <n v="2004"/>
    <x v="3"/>
    <x v="13"/>
    <x v="3"/>
    <s v="$25 - $50 million "/>
    <n v="-1"/>
    <s v="ConsumerTrackâ„¢ is unique in the digital marketing and media industry - we combine marketing, digital, content and fintech. Our performance based approach increases brand awareness and generates targeted audience engagement on our internal web properties"/>
    <s v="ConsumerTrack_x000a_3.2"/>
    <s v="California"/>
  </r>
  <r>
    <x v="124"/>
    <s v="$80K-$132K "/>
    <n v="80000"/>
    <s v="$132K"/>
    <n v="132000"/>
    <s v="Glassdoor est."/>
    <n v="4.5"/>
    <x v="262"/>
    <s v="Laurel"/>
    <x v="24"/>
    <s v="Laurel, MD"/>
    <s v="5001 to 10000 "/>
    <n v="1942"/>
    <x v="0"/>
    <x v="16"/>
    <x v="10"/>
    <s v="$1 - $2 billion "/>
    <s v="MIT Lincoln Laboratory, Lockheed Martin, Northrop Grumman"/>
    <s v="Are you passionate about Decision Science?_x000a__x000a_Do you want to resolve ambiguity, spark creativity, and manage complexity in high impact DoD programs?_x000a__x000a_Are you searching for a gratifying work environment where you can grow, learn new skills, and apply the sta"/>
    <s v="Johns Hopkins University Applied Physics Laboratory_x000a_4.5"/>
    <s v="Laurel, MD"/>
  </r>
  <r>
    <x v="93"/>
    <s v="$80K-$132K "/>
    <n v="80000"/>
    <s v="$132K"/>
    <n v="132000"/>
    <s v="Glassdoor est."/>
    <n v="5"/>
    <x v="166"/>
    <s v="Annapolis Junction"/>
    <x v="24"/>
    <s v="Woodbine, MD"/>
    <s v="01 to 50"/>
    <n v="2011"/>
    <x v="3"/>
    <x v="9"/>
    <x v="3"/>
    <s v="$1 - $5 million "/>
    <n v="-1"/>
    <s v="US Citizenship Required and (TS/SCI with FSP or CI) Required_x000a__x000a_Job Description:_x000a_Excited about data? Take action with it._x000a__x000a_As a Phoenix Data Scientist, you'll be part of a team with access to tons of real mission and that takes action on it. You will not be"/>
    <s v="Phoenix Operations Group_x000a_5.0"/>
    <s v="Annapolis Junction, MD"/>
  </r>
  <r>
    <x v="1"/>
    <s v="$80K-$132K "/>
    <n v="80000"/>
    <s v="$132K"/>
    <n v="132000"/>
    <s v="Glassdoor est."/>
    <n v="3.5"/>
    <x v="340"/>
    <s v="San Clemente"/>
    <x v="3"/>
    <s v="Aliso Viejo, CA"/>
    <s v="01 to 50"/>
    <n v="2010"/>
    <x v="3"/>
    <x v="14"/>
    <x v="8"/>
    <s v="$1 - $5 million "/>
    <n v="-1"/>
    <s v="Job Description:_x000a__x000a_Designs, develops and programs methods, processes, and systems to consolidate and analyze unstructured, diverse â€œbig dataâ€ sources to generate actionable insights and solutions for client services and product enhancement. Constructs "/>
    <s v="Crossover Health_x000a_3.5"/>
    <s v="San Clemente, CA"/>
  </r>
  <r>
    <x v="1"/>
    <s v="$80K-$132K "/>
    <n v="80000"/>
    <s v="$132K"/>
    <n v="132000"/>
    <s v="Glassdoor est."/>
    <n v="4"/>
    <x v="341"/>
    <s v="New York"/>
    <x v="0"/>
    <s v="Plainsboro, NJ"/>
    <s v="01 to 50"/>
    <n v="-1"/>
    <x v="3"/>
    <x v="48"/>
    <x v="19"/>
    <s v="Less than $1 million "/>
    <n v="-1"/>
    <s v="Use statistical analysis, machine learning, pattern recognition, and data visualization along with domain knowledge and subject-specific models to solve science, engineering, and commercial problems_x000a_Solve challenging data science problems by developing no"/>
    <s v="Lorven Technologies Inc_x000a_4.0"/>
    <s v="New York, NY"/>
  </r>
  <r>
    <x v="1"/>
    <s v="$80K-$132K "/>
    <n v="80000"/>
    <s v="$132K"/>
    <n v="132000"/>
    <s v="Glassdoor est."/>
    <n v="4.4000000000000004"/>
    <x v="395"/>
    <s v="Washington"/>
    <x v="7"/>
    <s v="Reston, VA"/>
    <s v="51 to 200 "/>
    <n v="1997"/>
    <x v="5"/>
    <x v="8"/>
    <x v="3"/>
    <s v="$100 - $500 million "/>
    <n v="-1"/>
    <s v="Meridian Knowledge Solutions, LLC, is the leading provider of enterprise, web-based learning management software. Meridians powerful yet easy-to-use solutions are leveraged by organizations dedicated to building world-class learning enterprises inspired a"/>
    <s v="Meridian Knowledge Solutions_x000a_4.4"/>
    <s v="Washington, DC"/>
  </r>
  <r>
    <x v="1"/>
    <s v="$80K-$132K "/>
    <n v="80000"/>
    <s v="$132K"/>
    <n v="132000"/>
    <s v="Glassdoor est."/>
    <n v="4.2"/>
    <x v="396"/>
    <s v="Atlanta"/>
    <x v="14"/>
    <s v="Aliso Viejo, CA"/>
    <s v="10000+ "/>
    <n v="1999"/>
    <x v="3"/>
    <x v="9"/>
    <x v="3"/>
    <s v="$1 - $2 billion "/>
    <s v="Cognizant Technology Solutions, Infosys, Wipro"/>
    <s v="Data Engineer_x000a__x000a_Description_x000a_UST Global is looking for Data Engineer to build end to end business solutions and to work with one of the leading healthcare providers in US. The ideal candidate must possess excellent background on Kafka. The candidate must po"/>
    <s v="UST Global_x000a_4.2"/>
    <s v="Atlanta, GA"/>
  </r>
  <r>
    <x v="1"/>
    <s v="$80K-$132K "/>
    <n v="80000"/>
    <s v="$132K"/>
    <n v="132000"/>
    <s v="Glassdoor est."/>
    <n v="3.2"/>
    <x v="397"/>
    <s v="Plano"/>
    <x v="10"/>
    <s v="Plano, TX"/>
    <s v="01 to 50"/>
    <n v="-1"/>
    <x v="3"/>
    <x v="2"/>
    <x v="1"/>
    <s v="$1 - $5 million "/>
    <n v="-1"/>
    <s v="Date Posted_x000a_2018-10-22_x000a__x000a_Location_x000a_Various Locations_x000a__x000a_Job Title_x000a_Data Scientist_x000a__x000a_Job ID_x000a_IMGDS18_x000a_Apply this Job_x000a__x000a_Job Description_x000a__x000a_IMG Systems, Inc. seeks Masterâ€™s+1yr/Bachelorâ€™s+5yrs exp/equiv. Data Scientist (IMGDS18): Data Visualization, Natural Languag"/>
    <s v="IMG Systems_x000a_3.2"/>
    <s v="Plano, TX"/>
  </r>
  <r>
    <x v="1"/>
    <s v="$80K-$132K "/>
    <n v="80000"/>
    <s v="$132K"/>
    <n v="132000"/>
    <s v="Glassdoor est."/>
    <n v="3.4"/>
    <x v="398"/>
    <s v="Fairfax"/>
    <x v="1"/>
    <s v="Fairfax, VA"/>
    <s v="51 to 200 "/>
    <n v="1985"/>
    <x v="3"/>
    <x v="16"/>
    <x v="10"/>
    <s v="$25 - $50 million "/>
    <n v="-1"/>
    <s v="Data Scientist (Fairfax, VA)_x000a__x000a_Do you want to be part of a team that contributes to our nations defense while implementing cutting-edge aerospace technology solutions? At Trident Systems, you could be a part of a team delivering world-class technology solu"/>
    <s v="Trident Systems Inc_x000a_3.4"/>
    <s v="Fairfax, VA"/>
  </r>
  <r>
    <x v="1"/>
    <s v="$80K-$132K "/>
    <n v="80000"/>
    <s v="$132K"/>
    <n v="132000"/>
    <s v="Glassdoor est."/>
    <n v="4.7"/>
    <x v="343"/>
    <s v="Washington"/>
    <x v="7"/>
    <s v="Fairmont, WV"/>
    <s v="01 to 50"/>
    <n v="-1"/>
    <x v="3"/>
    <x v="18"/>
    <x v="11"/>
    <s v="$1 - $5 million "/>
    <n v="-1"/>
    <s v="Tygart is currently seeking Data Scientist to support a Department of Justice (DoJ) organization. The successful candidate will have a background in a quantitative or technical field, will have experience working with small and large data sets, and will h"/>
    <s v="Tygart Technology, Inc_x000a_4.7"/>
    <s v="Washington, DC"/>
  </r>
  <r>
    <x v="46"/>
    <s v="$87K-$141K "/>
    <n v="87000"/>
    <s v="$141K"/>
    <n v="141000"/>
    <s v="Glassdoor est."/>
    <n v="3.6"/>
    <x v="84"/>
    <s v="Utah"/>
    <x v="26"/>
    <s v="South Jordan, UT"/>
    <s v="201 to 500 "/>
    <n v="1997"/>
    <x v="3"/>
    <x v="25"/>
    <x v="9"/>
    <s v="na"/>
    <n v="-1"/>
    <s v="Thursday, June 11, 2020_x000a__x000a_Merrick Bank is a top-25 credit card issuer and merchant acquirer in the VISA/MasterCard networks, and a major recreational vehicle lender._x000a_The Bank is a Utah Financial Institution and a member of the FDIC._x000a__x000a_At Merrick Bank, we sp"/>
    <s v="Merrick Bank_x000a_3.6"/>
    <s v="Utah"/>
  </r>
  <r>
    <x v="25"/>
    <s v="$87K-$141K "/>
    <n v="87000"/>
    <s v="$141K"/>
    <n v="141000"/>
    <s v="Glassdoor est."/>
    <n v="4.2"/>
    <x v="1"/>
    <s v="Alexandria"/>
    <x v="1"/>
    <s v="Herndon, VA"/>
    <s v="5001 to 10000 "/>
    <n v="1968"/>
    <x v="1"/>
    <x v="1"/>
    <x v="1"/>
    <s v="$1 - $2 billion "/>
    <n v="-1"/>
    <s v="Secure our Nation, Ignite your Future_x000a__x000a_Job Summary_x000a__x000a_Each day U.S. Customs and Border Protection (CBP) oversees the massive flow of people, capital, and products that enter and depart the United States via air, land, sea, and cyberspace. The volume and com"/>
    <s v="ManTech_x000a_4.2"/>
    <s v="Alexandria, VA"/>
  </r>
  <r>
    <x v="1"/>
    <s v="$87K-$141K "/>
    <n v="87000"/>
    <s v="$141K"/>
    <n v="141000"/>
    <s v="Glassdoor est."/>
    <n v="-1"/>
    <x v="399"/>
    <s v="Omaha"/>
    <x v="17"/>
    <n v="-1"/>
    <n v="-1"/>
    <n v="-1"/>
    <x v="7"/>
    <x v="18"/>
    <x v="11"/>
    <s v="na"/>
    <n v="-1"/>
    <s v="DESCRIPTION_x000a__x000a_GrainBridge is seeking a talented data scientist who is passionate about technology to help us build the next generation of Ag software for the worlds producers. Successful candidates will have the opportunity to join our highly collaborative"/>
    <s v="GrainBridge, LLC"/>
    <s v="Omaha, NE"/>
  </r>
  <r>
    <x v="1"/>
    <s v="$87K-$141K "/>
    <n v="87000"/>
    <s v="$141K"/>
    <n v="141000"/>
    <s v="Glassdoor est."/>
    <n v="3.2"/>
    <x v="400"/>
    <s v="Wellesley"/>
    <x v="2"/>
    <s v="Bethesda, MD"/>
    <s v="10000+ "/>
    <n v="1853"/>
    <x v="3"/>
    <x v="0"/>
    <x v="0"/>
    <s v="$10+ billion "/>
    <s v="Humana"/>
    <s v="Req ID: 70906BR_x000a__x000a_Job Description_x000a__x000a_About the team. The Clinical Products data science team helps supercharge CVS-Aetna s clinical programs to improve member health and lower costs. Given CVS-Aetna s size, scope, and deep set of capacities, CVS-Aetna is an "/>
    <s v="First Health Group_x000a_3.2"/>
    <s v="Wellesley, MA"/>
  </r>
  <r>
    <x v="1"/>
    <s v="$87K-$141K "/>
    <n v="87000"/>
    <s v="$141K"/>
    <n v="141000"/>
    <s v="Glassdoor est."/>
    <n v="-1"/>
    <x v="401"/>
    <s v="Washington"/>
    <x v="1"/>
    <s v="McLean, VA"/>
    <n v="-1"/>
    <n v="-1"/>
    <x v="3"/>
    <x v="18"/>
    <x v="11"/>
    <s v="na"/>
    <n v="-1"/>
    <s v="Position Description_x000a__x000a_Sprezzatura seeks a Data Scientist to join our expanding team. The incumbent will broaden the base of knowledge through discovery, analyze data, and visualize and communicate information derived from data to a broad range of stakehol"/>
    <s v="Sprezzatura Management Consulting"/>
    <s v="Washington, VA"/>
  </r>
  <r>
    <x v="1"/>
    <s v="$87K-$141K "/>
    <n v="87000"/>
    <s v="$141K"/>
    <n v="141000"/>
    <s v="Glassdoor est."/>
    <n v="2.8"/>
    <x v="402"/>
    <s v="Fort Worth"/>
    <x v="10"/>
    <s v="Albertville, AL"/>
    <s v="1001 to 5000 "/>
    <n v="1983"/>
    <x v="5"/>
    <x v="57"/>
    <x v="12"/>
    <s v="$2 - $5 billion "/>
    <n v="-1"/>
    <s v="Data Scientist_x000a__x000a_22-Jun-2020_x000a__x000a_Work Location_x000a_Leased Office - TX_x000a__x000a_Job Purpose_x000a_The Data Scientist is responsible for data analysis, feature selection, and building of ML models, as well as other data science activities to support the development and the deplo"/>
    <s v="Progress Rail, A Caterpillar Company_x000a_2.8"/>
    <s v="Fort Worth, TX"/>
  </r>
  <r>
    <x v="1"/>
    <s v="$87K-$141K "/>
    <n v="87000"/>
    <s v="$141K"/>
    <n v="141000"/>
    <s v="Glassdoor est."/>
    <n v="4.2"/>
    <x v="396"/>
    <s v="Atlanta"/>
    <x v="14"/>
    <s v="Aliso Viejo, CA"/>
    <s v="10000+ "/>
    <n v="1999"/>
    <x v="3"/>
    <x v="9"/>
    <x v="3"/>
    <s v="$1 - $2 billion "/>
    <s v="Cognizant Technology Solutions, Infosys, Wipro"/>
    <s v="Data Engineer_x000a__x000a_Description_x000a_UST Global is looking for Data Engineer to build end to end business solutions and to work with one of the leading healthcare providers in US. The ideal candidate must possess excellent background on Kafka. The candidate must po"/>
    <s v="UST Global_x000a_4.2"/>
    <s v="Atlanta, GA"/>
  </r>
  <r>
    <x v="1"/>
    <s v="$87K-$141K "/>
    <n v="87000"/>
    <s v="$141K"/>
    <n v="141000"/>
    <s v="Glassdoor est."/>
    <n v="4.5"/>
    <x v="403"/>
    <s v="Alexandria"/>
    <x v="1"/>
    <s v="Fairfax, VA"/>
    <s v="51 to 200 "/>
    <n v="2009"/>
    <x v="3"/>
    <x v="16"/>
    <x v="10"/>
    <s v="na"/>
    <n v="-1"/>
    <s v="Position Description_x000a__x000a__x000a_Data Scientist_x000a_Location_x000a__x000a__x000a_National Capital Region, VA_x000a__x000a_Job Code_x000a__x000a_122_x000a__x000a_# of openings_x000a__x000a_1_x000a__x000a_Apply Now_x000a__x000a_Overview:_x000a__x000a_Based in Northern, VA, Axiologic Solutions LLC has opportunities for you to become part of our high-quality team that deli"/>
    <s v="Axiologic Solutions_x000a_4.5"/>
    <s v="Alexandria, VA"/>
  </r>
  <r>
    <x v="1"/>
    <s v="$87K-$141K "/>
    <n v="87000"/>
    <s v="$141K"/>
    <n v="141000"/>
    <s v="Glassdoor est."/>
    <n v="3"/>
    <x v="404"/>
    <s v="Bellevue"/>
    <x v="6"/>
    <s v="Bellevue, WA"/>
    <s v="51 to 200 "/>
    <n v="2006"/>
    <x v="3"/>
    <x v="2"/>
    <x v="1"/>
    <s v="$10 - $25 million "/>
    <n v="-1"/>
    <s v="Job Description_x000a_At Indigo Slate, we are looking to build an onsite high energy collaborative team of Data Scientists for one of the fastest growing and innovative enterprise customer._x000a__x000a_What are the required qualifications?_x000a_At least 2-8 years of hands-on e"/>
    <s v="Indigo Slate_x000a_3.0"/>
    <s v="Bellevue, WA"/>
  </r>
  <r>
    <x v="1"/>
    <s v="$87K-$141K "/>
    <n v="87000"/>
    <s v="$141K"/>
    <n v="141000"/>
    <s v="Glassdoor est."/>
    <n v="3.3"/>
    <x v="405"/>
    <s v="United States"/>
    <x v="16"/>
    <s v="San Diego, CA"/>
    <s v="5001 to 10000 "/>
    <n v="1951"/>
    <x v="1"/>
    <x v="16"/>
    <x v="10"/>
    <s v="$1 - $2 billion "/>
    <s v="Accenture, Northrop Grumman, Xerox"/>
    <s v="Business Unit:_x000a_Cubic Transportation Systems_x000a_Company Details:_x000a_Cubic offers an opportunity to provide innovative technology for government and commercial customers around the globe, helping to solve their future problems today. Weâ€™re the leading integrato"/>
    <s v="Cubic_x000a_3.3"/>
    <s v="United States"/>
  </r>
  <r>
    <x v="1"/>
    <s v="$87K-$141K "/>
    <n v="87000"/>
    <s v="$141K"/>
    <n v="141000"/>
    <s v="Glassdoor est."/>
    <n v="4"/>
    <x v="406"/>
    <s v="Thousand Oaks"/>
    <x v="3"/>
    <s v="Westlake Village, CA"/>
    <s v="01 to 50"/>
    <n v="-1"/>
    <x v="3"/>
    <x v="18"/>
    <x v="11"/>
    <s v="Less than $1 million "/>
    <n v="-1"/>
    <s v="Day to Day Responsibilities:_x000a_Daily responsibilities will be focused on advancing the machine learning platform and collaborating with partners._x000a_Job Description_x000a_This person will be responsible for providing support to advance artificial intelligence and da"/>
    <s v="Advanced Bio-Logic Solutions Corp_x000a_4.0"/>
    <s v="Thousand Oaks, CA"/>
  </r>
  <r>
    <x v="16"/>
    <s v="$87K-$141K "/>
    <n v="87000"/>
    <s v="$141K"/>
    <n v="141000"/>
    <s v="Glassdoor est."/>
    <n v="3.5"/>
    <x v="407"/>
    <s v="Orange"/>
    <x v="3"/>
    <s v="Orange, CA"/>
    <s v="501 to 1000 "/>
    <n v="2013"/>
    <x v="3"/>
    <x v="14"/>
    <x v="8"/>
    <s v="na"/>
    <n v="-1"/>
    <s v="Alignment Healthcare is a data and technology driven healthcare company focused partnering with health systems, health plans and provider groups to provide care delivery that is preventive, convenient, coordinated, and that results in improved clinical ou"/>
    <s v="Alignment Healthcare_x000a_3.5"/>
    <s v="Orange, CA"/>
  </r>
  <r>
    <x v="1"/>
    <s v="$87K-$141K "/>
    <n v="87000"/>
    <s v="$141K"/>
    <n v="141000"/>
    <s v="Glassdoor est."/>
    <n v="3.5"/>
    <x v="408"/>
    <s v="Baltimore"/>
    <x v="24"/>
    <s v="New York, NY"/>
    <s v="01 to 50"/>
    <n v="1998"/>
    <x v="3"/>
    <x v="2"/>
    <x v="1"/>
    <s v="$50 - $100 million "/>
    <n v="-1"/>
    <s v="Role Overview:_x000a__x000a_Looking for data scientists that will help us discover and leverage digital retail data to help our clients drive top line sales and add meaningful value to their businesses. Primary focus will be in applying data mining techniques, doing "/>
    <s v="WGSN_x000a_3.5"/>
    <s v="Baltimore, MD"/>
  </r>
  <r>
    <x v="1"/>
    <s v="$87K-$141K "/>
    <n v="87000"/>
    <s v="$141K"/>
    <n v="141000"/>
    <s v="Glassdoor est."/>
    <n v="3.6"/>
    <x v="409"/>
    <s v="Herndon"/>
    <x v="1"/>
    <s v="Littleton, CO"/>
    <s v="51 to 200 "/>
    <n v="1990"/>
    <x v="3"/>
    <x v="5"/>
    <x v="3"/>
    <s v="$10 - $25 million "/>
    <n v="-1"/>
    <s v="C.I. Polygraph_x000a_ISYS Technologies delivers emerging technology solutions through our diverse and talented employees who are dedicated to our customersâ€™ success. We empower our teams, contribute to our country and operate responsibly. We are a reputable a"/>
    <s v="ISYS Technologies, Inc._x000a_3.6"/>
    <s v="Herndon, VA"/>
  </r>
  <r>
    <x v="1"/>
    <s v="$87K-$141K "/>
    <n v="87000"/>
    <s v="$141K"/>
    <n v="141000"/>
    <s v="Glassdoor est."/>
    <n v="3"/>
    <x v="410"/>
    <s v="Alexandria"/>
    <x v="1"/>
    <s v="Alexandria, VA"/>
    <s v="51 to 200 "/>
    <n v="2012"/>
    <x v="3"/>
    <x v="8"/>
    <x v="3"/>
    <s v="na"/>
    <n v="-1"/>
    <s v="Job Description_x000a_TransVoyant is seeking a Data Scientist to drive live and predictive data analytics and development for our patented Continuous Decision Intelligenceâ„¢ Platform. The ideal candidate will structure data and create the analytics needed to p"/>
    <s v="TransVoyant_x000a_3.0"/>
    <s v="Alexandria, VA"/>
  </r>
  <r>
    <x v="170"/>
    <s v="$87K-$141K "/>
    <n v="87000"/>
    <s v="$141K"/>
    <n v="141000"/>
    <s v="Glassdoor est."/>
    <n v="4"/>
    <x v="100"/>
    <s v="Bridgeport"/>
    <x v="43"/>
    <s v="Reston, VA"/>
    <s v="1001 to 5000 "/>
    <n v="1996"/>
    <x v="0"/>
    <x v="2"/>
    <x v="1"/>
    <s v="$100 - $500 million "/>
    <s v="Booz Allen Hamilton, SAIC, LMI"/>
    <s v="Responsibilities_x000a__x000a__x000a_Noblis and our wholly owned subsidiary, Noblis ESI, are solving difficult problems that help our government and our country. We bring the best of scientific thought, management, and engineering expertise with a reputation for independen"/>
    <s v="Noblis_x000a_4.0"/>
    <s v="Bridgeport, WV"/>
  </r>
  <r>
    <x v="1"/>
    <s v="$87K-$141K "/>
    <n v="87000"/>
    <s v="$141K"/>
    <n v="141000"/>
    <s v="Glassdoor est."/>
    <n v="4.5999999999999996"/>
    <x v="344"/>
    <s v="The Woodlands"/>
    <x v="10"/>
    <s v="Houston, TX"/>
    <s v="01 to 50"/>
    <n v="1988"/>
    <x v="3"/>
    <x v="20"/>
    <x v="1"/>
    <s v="$10 - $25 million "/>
    <n v="-1"/>
    <s v="Job Description_x000a_Data Scientist_x000a__x000a_Location: The Woodlands, TX_x000a__x000a_Salary: Flexible_x000a__x000a_Looking for an experienced data scientist to collect, analyze, and visualize data ranging from business analytics and customer interactions to human genetics and genealogy._x000a__x000a_Re"/>
    <s v="Murray Resources_x000a_4.6"/>
    <s v="The Woodlands, TX"/>
  </r>
  <r>
    <x v="1"/>
    <s v="$87K-$141K "/>
    <n v="87000"/>
    <s v="$141K"/>
    <n v="141000"/>
    <s v="Glassdoor est."/>
    <n v="4.3"/>
    <x v="411"/>
    <s v="Oakville"/>
    <x v="3"/>
    <s v="Oakville, Canada"/>
    <s v="1001 to 5000 "/>
    <n v="2000"/>
    <x v="3"/>
    <x v="5"/>
    <x v="3"/>
    <s v="$100 - $500 million "/>
    <n v="-1"/>
    <s v="Geotab, a global leader in IoT and connected transportation, is one of the_x000a_fastest-growing technology companies in North America and a certified Grea_x000a_Place to Work. Each day, Geotab processes billions of data points from ove_x000a_2 million connected vehicles, "/>
    <s v="Geotab_x000a_4.3"/>
    <s v="Oakville, CA"/>
  </r>
  <r>
    <x v="1"/>
    <s v="$87K-$141K "/>
    <n v="87000"/>
    <s v="$141K"/>
    <n v="141000"/>
    <s v="Glassdoor est."/>
    <n v="4.7"/>
    <x v="348"/>
    <s v="Chicago"/>
    <x v="4"/>
    <s v="Itasca, IL"/>
    <s v="51 to 200 "/>
    <n v="1994"/>
    <x v="3"/>
    <x v="20"/>
    <x v="1"/>
    <s v="$10 - $25 million "/>
    <n v="-1"/>
    <s v="Job Description_x000a_Data Scientist_x000a_Duration: 6+ month contract_x000a_Location: Chicago, IL 60601_x000a_Overview: The CRS Group is currently looking for a Data Scientist for one of our clients in the Chicagoland area. The CRS Group is a nationwide Staffing Firm who works "/>
    <s v="CRS Group_x000a_4.7"/>
    <s v="Chicago, IL"/>
  </r>
  <r>
    <x v="1"/>
    <s v="$87K-$141K "/>
    <n v="87000"/>
    <s v="$141K"/>
    <n v="141000"/>
    <s v="Glassdoor est."/>
    <n v="3.7"/>
    <x v="412"/>
    <s v="Arlington"/>
    <x v="1"/>
    <s v="Vienna, VA"/>
    <s v="201 to 500 "/>
    <n v="2004"/>
    <x v="3"/>
    <x v="9"/>
    <x v="3"/>
    <s v="na"/>
    <n v="-1"/>
    <s v="eGlobalTech, one of Northern Virginiaâ€™s fastest growing Cybersecurity consulting firms, is looking for an energetic and motivated Data Scientist/ML Developer to join our team out of Tysons Corner, VA and at consulting locations all around the DC Metro A"/>
    <s v="EGlobalTech_x000a_3.7"/>
    <s v="Arlington, VA"/>
  </r>
  <r>
    <x v="47"/>
    <s v="$92K-$155K "/>
    <n v="92000"/>
    <s v="$155K"/>
    <n v="155000"/>
    <s v="Glassdoor est."/>
    <n v="3.9"/>
    <x v="82"/>
    <s v="New York"/>
    <x v="0"/>
    <s v="Mc Lean, VA"/>
    <s v="10000+ "/>
    <n v="1911"/>
    <x v="3"/>
    <x v="24"/>
    <x v="2"/>
    <s v="$10+ billion "/>
    <n v="-1"/>
    <s v="Back to search results_x000a_Previous job_x000a__x000a_Next job_x000a__x000a_JOB DESCRIPTION_x000a__x000a_The Petcare Segment consists of five Divisions: Pet Nutrition, Royal Canin, Mars Veterinary Health N. America, Mars Veterinary Health International &amp; Diagnostics, Kinship. Under this new orga"/>
    <s v="Mars_x000a_3.9"/>
    <s v="New York, NY"/>
  </r>
  <r>
    <x v="1"/>
    <s v="$92K-$155K "/>
    <n v="92000"/>
    <s v="$155K"/>
    <n v="155000"/>
    <s v="Glassdoor est."/>
    <n v="4.9000000000000004"/>
    <x v="88"/>
    <s v="New Jersey"/>
    <x v="27"/>
    <s v="Holmdel, NJ"/>
    <s v="01 to 50"/>
    <n v="2013"/>
    <x v="3"/>
    <x v="8"/>
    <x v="3"/>
    <s v="Less than $1 million "/>
    <n v="-1"/>
    <s v="Job Description_x000a__x000a__x000a_Avlino Inc. is seeking experienced data scientists to join our growing team_x000a_of AI engineers, analysts, and quantitative developers. The role involves_x000a_model construction, information extraction, prediction and finding solutions_x000a_to large-s"/>
    <s v="Avlino_x000a_4.9"/>
    <s v="New Jersey"/>
  </r>
  <r>
    <x v="1"/>
    <s v="$92K-$155K "/>
    <n v="92000"/>
    <s v="$155K"/>
    <n v="155000"/>
    <s v="Glassdoor est."/>
    <n v="3"/>
    <x v="413"/>
    <s v="Seattle"/>
    <x v="6"/>
    <s v="Fremont, CA"/>
    <s v="51 to 200 "/>
    <n v="-1"/>
    <x v="3"/>
    <x v="2"/>
    <x v="1"/>
    <s v="$5 - $10 million "/>
    <n v="-1"/>
    <s v="Position Role/Tile: Data Scientist_x000a_Location: Seattle, WA._x000a__x000a_Job Description for Data Scientist_x000a_5 to 7 years of experience as a data scientist._x000a_Strong skills for mining data, assessing the accuracy and insights from new data sources._x000a_Work with stakeholders "/>
    <s v="Central Business Solutions, Inc_x000a_3.0"/>
    <s v="Seattle, WA"/>
  </r>
  <r>
    <x v="1"/>
    <s v="$92K-$155K "/>
    <n v="92000"/>
    <s v="$155K"/>
    <n v="155000"/>
    <s v="Glassdoor est."/>
    <n v="2.5"/>
    <x v="414"/>
    <s v="Naperville"/>
    <x v="4"/>
    <s v="Naperville, IL"/>
    <s v="5001 to 10000 "/>
    <n v="1954"/>
    <x v="3"/>
    <x v="56"/>
    <x v="1"/>
    <s v="na"/>
    <s v="United Natural Foods, US Foods, DPI Specialty Foods"/>
    <s v="Overview:_x000a__x000a__x000a_Good people, working with good people, for our common good._x000a__x000a_Sound good?_x000a__x000a_KeHE-a natural, organic, specialty and fresh food distributor-is all about &quot;good&quot; and is growing, so there's never been a more exciting time to join our team. If you're "/>
    <s v="KeHE Distributors_x000a_2.5"/>
    <s v="Naperville, IL"/>
  </r>
  <r>
    <x v="1"/>
    <s v="$92K-$155K "/>
    <n v="92000"/>
    <s v="$155K"/>
    <n v="155000"/>
    <s v="Glassdoor est."/>
    <n v="3.5"/>
    <x v="349"/>
    <s v="San Francisco"/>
    <x v="3"/>
    <s v="San Francisco, CA"/>
    <s v="51 to 200 "/>
    <n v="1998"/>
    <x v="3"/>
    <x v="2"/>
    <x v="1"/>
    <s v="$25 - $50 million "/>
    <n v="-1"/>
    <s v="Job Description_x000a_Blackstone Talent Group, an award-winning technology consulting and talent agency is seeking a Data Scientist to join our team at our client s site in San Francisco, CA._x000a__x000a_Responsibilities:_x000a__x000a_Applies machine learning and other analytical mod"/>
    <s v="Blackstone Talent Group_x000a_3.5"/>
    <s v="San Francisco, CA"/>
  </r>
  <r>
    <x v="94"/>
    <s v="$92K-$155K "/>
    <n v="92000"/>
    <s v="$155K"/>
    <n v="155000"/>
    <s v="Glassdoor est."/>
    <n v="5"/>
    <x v="166"/>
    <s v="Baltimore"/>
    <x v="24"/>
    <s v="Woodbine, MD"/>
    <s v="01 to 50"/>
    <n v="2011"/>
    <x v="3"/>
    <x v="9"/>
    <x v="3"/>
    <s v="$1 - $5 million "/>
    <n v="-1"/>
    <s v="US Citizenship Required and (TS or TS/SCI) Required_x000a__x000a_Job Description:_x000a__x000a_Are you ready for a position that really matters and is not just about corporate profits? As a Phoenix Data Scientist, you'll be part of a small team composed of both engineers and mis"/>
    <s v="Phoenix Operations Group_x000a_5.0"/>
    <s v="Baltimore, MD"/>
  </r>
  <r>
    <x v="1"/>
    <s v="$92K-$155K "/>
    <n v="92000"/>
    <s v="$155K"/>
    <n v="155000"/>
    <s v="Glassdoor est."/>
    <n v="-1"/>
    <x v="347"/>
    <s v="Chantilly"/>
    <x v="1"/>
    <n v="-1"/>
    <s v="01 to 50"/>
    <n v="-1"/>
    <x v="8"/>
    <x v="18"/>
    <x v="11"/>
    <s v="na"/>
    <n v="-1"/>
    <s v="Job Description_x000a_Working at Sophinea_x000a__x000a_Sophinea is looking for individuals who are passionate about data and want to join a growing company that is intently focused on bringing clarity to data for our clients. At Sophinea, we use data to support complex pro"/>
    <s v="Sophinea"/>
    <s v="Chantilly, VA"/>
  </r>
  <r>
    <x v="25"/>
    <s v="$92K-$155K "/>
    <n v="92000"/>
    <s v="$155K"/>
    <n v="155000"/>
    <s v="Glassdoor est."/>
    <n v="3.5"/>
    <x v="98"/>
    <s v="Herndon"/>
    <x v="1"/>
    <s v="Westminster, CO"/>
    <s v="5001 to 10000 "/>
    <n v="-1"/>
    <x v="1"/>
    <x v="16"/>
    <x v="10"/>
    <s v="$2 - $5 billion "/>
    <n v="-1"/>
    <s v="Do you have a head for numbers? Like turning real-world problems into mathematical representations and checking to see if you did it right? If you like that, youll love developing algorithms with us! Our customers have some of the most interesting needs a"/>
    <s v="Maxar Technologies_x000a_3.5"/>
    <s v="Herndon, VA"/>
  </r>
  <r>
    <x v="1"/>
    <s v="$92K-$155K "/>
    <n v="92000"/>
    <s v="$155K"/>
    <n v="155000"/>
    <s v="Glassdoor est."/>
    <n v="3"/>
    <x v="415"/>
    <s v="Bellevue"/>
    <x v="6"/>
    <s v="San Bruno, CA"/>
    <s v="51 to 200 "/>
    <n v="1999"/>
    <x v="3"/>
    <x v="8"/>
    <x v="3"/>
    <s v="na"/>
    <s v="LivePerson, Salesforce, SAP"/>
    <s v="Who is Moxie?_x000a__x000a_Moxie is a company on a mission to change the way e-Commerce is done. We are passionate about ensuring a great experience for our customers and their customers. Moxie integrates the power of email, chat, and real-time collaboration with a m"/>
    <s v="Moxie Software_x000a_3.0"/>
    <s v="Bellevue, WA"/>
  </r>
  <r>
    <x v="147"/>
    <s v="$92K-$155K "/>
    <n v="92000"/>
    <s v="$155K"/>
    <n v="155000"/>
    <s v="Glassdoor est."/>
    <n v="5"/>
    <x v="352"/>
    <s v="New York"/>
    <x v="0"/>
    <s v="Coconut Creek, FL"/>
    <s v="01 to 50"/>
    <n v="1987"/>
    <x v="3"/>
    <x v="20"/>
    <x v="1"/>
    <s v="na"/>
    <n v="-1"/>
    <s v="Company: AI/Data Science_x000a_Location: New York City, NY_x000a_Position: Data Scientist/Machine Learning Engineer_x000a__x000a_Sizzle: Without a doubt you will have the opportunity to collaborate with top engineers in the AI and Machine Learning space; work in &quot;google esq &quot; en"/>
    <s v="Blue Horizon Tek Solutions_x000a_5.0"/>
    <s v="New York, NY"/>
  </r>
  <r>
    <x v="1"/>
    <s v="$92K-$155K "/>
    <n v="92000"/>
    <s v="$155K"/>
    <n v="155000"/>
    <s v="Glassdoor est."/>
    <n v="4.7"/>
    <x v="416"/>
    <s v="Chicago"/>
    <x v="4"/>
    <s v="Naperville, IL"/>
    <s v="51 to 200 "/>
    <n v="-1"/>
    <x v="3"/>
    <x v="9"/>
    <x v="3"/>
    <s v="na"/>
    <n v="-1"/>
    <s v="Domain Experience:_x000a__x000a_3+ years-experience in machine learning and predictive analytics_x000a__x000a_Strong knowledge of statistics and predictive methods such as SEM, multiple and logistic regression, Bayesian modeling, support vector machines, neural net training, tre"/>
    <s v="Unicom Technologies INC_x000a_4.7"/>
    <s v="Chicago, IL"/>
  </r>
  <r>
    <x v="16"/>
    <s v="$92K-$155K "/>
    <n v="92000"/>
    <s v="$155K"/>
    <n v="155000"/>
    <s v="Glassdoor est."/>
    <n v="3.3"/>
    <x v="417"/>
    <s v="Kansas City"/>
    <x v="5"/>
    <s v="Kansas City, MO"/>
    <s v="201 to 500 "/>
    <n v="1992"/>
    <x v="3"/>
    <x v="0"/>
    <x v="0"/>
    <s v="$100 - $500 million "/>
    <n v="-1"/>
    <s v="JOB SUMMARY:_x000a_We are looking for a savvy Data Engineer to join our growing team of analytics experts. The hire will be responsible for expanding and optimizing our data and data pipeline architecture, as well as optimizing data flow and collection for cros"/>
    <s v="Americo Life_x000a_3.3"/>
    <s v="Kansas City, MO"/>
  </r>
  <r>
    <x v="1"/>
    <s v="$92K-$155K "/>
    <n v="92000"/>
    <s v="$155K"/>
    <n v="155000"/>
    <s v="Glassdoor est."/>
    <n v="3.3"/>
    <x v="418"/>
    <s v="Houston"/>
    <x v="10"/>
    <s v="Houston, TX"/>
    <s v="1001 to 5000 "/>
    <n v="1974"/>
    <x v="3"/>
    <x v="0"/>
    <x v="0"/>
    <s v="na"/>
    <s v="Zurich Insurance, AXA XL, Allianz"/>
    <s v="Tokio Marine HCC is a leading specialty insurance group with offices in the United States, the United Kingdom, and Continental Europe, transacting business in approximately 180 countries and underwriting more than 100 classes of specialty insurance. Tokio"/>
    <s v="Tokio Marine HCC_x000a_3.3"/>
    <s v="Houston, TX"/>
  </r>
  <r>
    <x v="1"/>
    <s v="$92K-$155K "/>
    <n v="92000"/>
    <s v="$155K"/>
    <n v="155000"/>
    <s v="Glassdoor est."/>
    <n v="3.5"/>
    <x v="419"/>
    <s v="Chantilly"/>
    <x v="1"/>
    <s v="Arlington, VA"/>
    <s v="10000+ "/>
    <n v="1962"/>
    <x v="1"/>
    <x v="16"/>
    <x v="10"/>
    <s v="$2 - $5 billion "/>
    <s v="CSC, ManTech, SAIC"/>
    <s v="Job Description_x000a__x000a_CACI is seeking fully cleared, dynamic technical professionals to join our TETRA program in the Northern, Virginia area. Be part of something greater than yourself and make a lasting impact at CACI. TETRA is an Enterprise IT Program that "/>
    <s v="CACI International_x000a_3.5"/>
    <s v="Chantilly, VA"/>
  </r>
  <r>
    <x v="171"/>
    <s v="$92K-$155K "/>
    <n v="92000"/>
    <s v="$155K"/>
    <n v="155000"/>
    <s v="Glassdoor est."/>
    <n v="4.0999999999999996"/>
    <x v="366"/>
    <s v="Santa Clara"/>
    <x v="3"/>
    <s v="Cupertino, CA"/>
    <s v="10000+ "/>
    <n v="1976"/>
    <x v="1"/>
    <x v="5"/>
    <x v="3"/>
    <s v="$10+ billion "/>
    <s v="Google, Microsoft, Samsung Electronics"/>
    <s v="Posted: May 2, 2020_x000a_Role Number:_x000a_200018211_x000a_Play a part in the next revolution in human-computer interaction. Supply to a product that is redefining mobile computing. Create groundbreaking technology for large-scale systems, spoken language, big data, and "/>
    <s v="Apple_x000a_4.1"/>
    <s v="Santa Clara, CA"/>
  </r>
  <r>
    <x v="1"/>
    <s v="$92K-$155K "/>
    <n v="92000"/>
    <s v="$155K"/>
    <n v="155000"/>
    <s v="Glassdoor est."/>
    <n v="3.5"/>
    <x v="98"/>
    <s v="Herndon"/>
    <x v="1"/>
    <s v="Westminster, CO"/>
    <s v="5001 to 10000 "/>
    <n v="-1"/>
    <x v="1"/>
    <x v="16"/>
    <x v="10"/>
    <s v="$2 - $5 billion "/>
    <n v="-1"/>
    <s v="Please review the job details below._x000a_We are looking to hire a Data Scientist. The selected candidate will complete data science projects on a short-term, quick-reaction basis aligned with the Sponsorâ€™s requirements._x000a__x000a_Highlights of Responsibilities:_x000a_Arra"/>
    <s v="Maxar Technologies_x000a_3.5"/>
    <s v="Herndon, VA"/>
  </r>
  <r>
    <x v="96"/>
    <s v="$92K-$155K "/>
    <n v="92000"/>
    <s v="$155K"/>
    <n v="155000"/>
    <s v="Glassdoor est."/>
    <n v="3.9"/>
    <x v="168"/>
    <s v="Oklahoma City"/>
    <x v="37"/>
    <s v="San Antonio, TX"/>
    <s v="1001 to 5000 "/>
    <n v="1947"/>
    <x v="0"/>
    <x v="1"/>
    <x v="1"/>
    <s v="$500 million - $1 billion "/>
    <s v="Los Alamos National Laboratory, Battelle, SRI International"/>
    <s v="Join our Defense and Intelligence Solutions Division to pursue the exciting new area of developing the avionics applications and next generation of cyber threat detection capabilities for airborne platforms. Collaborate in a dynamic team environment, deve"/>
    <s v="Southwest Research Institute_x000a_3.9"/>
    <s v="Oklahoma City, OK"/>
  </r>
  <r>
    <x v="1"/>
    <s v="$92K-$155K "/>
    <n v="92000"/>
    <s v="$155K"/>
    <n v="155000"/>
    <s v="Glassdoor est."/>
    <n v="4.7"/>
    <x v="267"/>
    <s v="Thousand Oaks"/>
    <x v="3"/>
    <s v="Danville, CA"/>
    <s v="51 to 200 "/>
    <n v="2008"/>
    <x v="3"/>
    <x v="2"/>
    <x v="1"/>
    <s v="na"/>
    <n v="-1"/>
    <s v="Job Description_x000a_Our client is committed to unlocking the potential of biology for patients suffering from serious illnesses by discovering, developing, manufacturing and delivering innovative human therapeutics. This approach begins by using tools like ad"/>
    <s v="Compass Consulting Group_x000a_4.7"/>
    <s v="Thousand Oaks, CA"/>
  </r>
  <r>
    <x v="95"/>
    <s v="$92K-$155K "/>
    <n v="92000"/>
    <s v="$155K"/>
    <n v="155000"/>
    <s v="Glassdoor est."/>
    <n v="4.8"/>
    <x v="44"/>
    <s v="Boston"/>
    <x v="2"/>
    <s v="Boston, MA"/>
    <s v="201 to 500 "/>
    <n v="2012"/>
    <x v="3"/>
    <x v="5"/>
    <x v="3"/>
    <s v="na"/>
    <n v="-1"/>
    <s v="We love programming and the excitement that comes with building something people use. We are the kind of people that love talking to users and can find the balance between solving a problem quickly and thinking about how your code will work in the future."/>
    <s v="Klaviyo_x000a_4.8"/>
    <s v="Boston, MA"/>
  </r>
  <r>
    <x v="148"/>
    <s v="$92K-$155K "/>
    <n v="92000"/>
    <s v="$155K"/>
    <n v="155000"/>
    <s v="Glassdoor est."/>
    <n v="-1"/>
    <x v="356"/>
    <s v="Cambridge"/>
    <x v="2"/>
    <n v="-1"/>
    <n v="-1"/>
    <n v="-1"/>
    <x v="7"/>
    <x v="18"/>
    <x v="11"/>
    <s v="na"/>
    <n v="-1"/>
    <s v="Scientist / Group Lead, Cancer Biology_x000a_Location: Cambridge, MA_x000a_We are seeking an energetic and self-motivated PhD scientist to join a team of scientists working towards discovery of unique anti-cancer compounds for the treatment of targeted patient popula"/>
    <s v="Monte Rosa Therapeutics"/>
    <s v="Cambridge, MA"/>
  </r>
  <r>
    <x v="97"/>
    <s v="$92K-$155K "/>
    <n v="92000"/>
    <s v="$155K"/>
    <n v="155000"/>
    <s v="Glassdoor est."/>
    <n v="4"/>
    <x v="74"/>
    <s v="Gaithersburg"/>
    <x v="24"/>
    <s v="Cambridge, United Kingdom"/>
    <s v="10000+ "/>
    <n v="1913"/>
    <x v="1"/>
    <x v="6"/>
    <x v="4"/>
    <s v="$10+ billion "/>
    <s v="Roche, GlaxoSmithKline, Novartis"/>
    <s v="Company_x000a__x000a_AstraZeneca is a global, innovation-driven biopharmaceutical business that focuses on the discovery, development and commercialization of prescription medicines for some of the world's most serious diseases. But we're more than one of the world's"/>
    <s v="AstraZeneca_x000a_4.0"/>
    <s v="Gaithersburg, MD"/>
  </r>
  <r>
    <x v="25"/>
    <s v="$105K-$167K "/>
    <n v="105000"/>
    <s v="$167K"/>
    <n v="167000"/>
    <s v="Glassdoor est."/>
    <n v="3.8"/>
    <x v="86"/>
    <s v="Denver"/>
    <x v="25"/>
    <s v="Denver, CO"/>
    <s v="51 to 200 "/>
    <n v="2009"/>
    <x v="3"/>
    <x v="4"/>
    <x v="1"/>
    <s v="$10 - $25 million "/>
    <s v="Nielsen, Zappi, SurveyMonkey"/>
    <s v="About Us_x000a__x000a_At GutCheck, we pioneered agile market research to provide our clients withâ€¯actionableâ€¯insights at the speed of their business. As the marketplace rapidly evolves, we're evolving with it. By combining qualitative, quantitative, and behaviora"/>
    <s v="GutCheck_x000a_3.8"/>
    <s v="Denver, CO"/>
  </r>
  <r>
    <x v="59"/>
    <s v="$105K-$167K "/>
    <n v="105000"/>
    <s v="$167K"/>
    <n v="167000"/>
    <s v="Glassdoor est."/>
    <n v="3.8"/>
    <x v="107"/>
    <s v="Cupertino"/>
    <x v="3"/>
    <s v="Sunnyvale, CA"/>
    <s v="5001 to 10000 "/>
    <n v="1996"/>
    <x v="1"/>
    <x v="28"/>
    <x v="14"/>
    <s v="$2 - $5 billion "/>
    <n v="-1"/>
    <s v="Sr. ML/Data Scientist - AI/NLP/Chatbot_x000a__x000a_Mist, a Juniper Company, is the first vendor to bring enterprise-grade Wi-Fi, BLE and IoT together through a highly scalable cloud architecture. At Mist, we built the first AI-empowered platform to provide an unprec"/>
    <s v="Juniper Networks_x000a_3.8"/>
    <s v="Cupertino, CA"/>
  </r>
  <r>
    <x v="1"/>
    <s v="$105K-$167K "/>
    <n v="105000"/>
    <s v="$167K"/>
    <n v="167000"/>
    <s v="Glassdoor est."/>
    <n v="2.7"/>
    <x v="355"/>
    <s v="Lexington Park"/>
    <x v="24"/>
    <s v="Chantilly, VA"/>
    <s v="51 to 200 "/>
    <n v="2010"/>
    <x v="1"/>
    <x v="16"/>
    <x v="10"/>
    <s v="na"/>
    <n v="-1"/>
    <s v="JOB DESCRIPTION:_x000a__x000a_Hexagon US Federal is looking for highly motivated, talented individuals who want to join a team that has a long history of providing the best-in-class level of service and support in the field of Data Scientist (DS), Senior level. The D"/>
    <s v="Hexagon US Federal_x000a_2.7"/>
    <s v="Lexington Park, MD"/>
  </r>
  <r>
    <x v="1"/>
    <s v="$105K-$167K "/>
    <n v="105000"/>
    <s v="$167K"/>
    <n v="167000"/>
    <s v="Glassdoor est."/>
    <n v="4"/>
    <x v="357"/>
    <s v="Washington"/>
    <x v="7"/>
    <s v="Columbus, OH"/>
    <s v="51 to 200 "/>
    <n v="-1"/>
    <x v="3"/>
    <x v="55"/>
    <x v="22"/>
    <s v="$5 - $10 million "/>
    <n v="-1"/>
    <s v="Role: Data ScientistÃ‚_x000a__x000a_Location: Washington, DC (This role is 100% remote now but will be on site Mon-Fri in Washington, DC once its safe toÃ‚return to work from COVID)_x000a__x000a_Duration: Long Term_x000a__x000a_EXP: 10+ Years_x000a__x000a_Ã‚_x000a__x000a_MUST HAVE SKILLS FROM THE MANAGER:_x000a__x000a_-Analyt"/>
    <s v="Comtech Global Inc_x000a_4.0"/>
    <s v="Washington, DC"/>
  </r>
  <r>
    <x v="1"/>
    <s v="$105K-$167K "/>
    <n v="105000"/>
    <s v="$167K"/>
    <n v="167000"/>
    <s v="Glassdoor est."/>
    <n v="-1"/>
    <x v="420"/>
    <s v="Fort Belvoir"/>
    <x v="1"/>
    <n v="-1"/>
    <n v="-1"/>
    <n v="-1"/>
    <x v="7"/>
    <x v="18"/>
    <x v="11"/>
    <s v="na"/>
    <n v="-1"/>
    <s v="Join our team dedicated to developing and executing innovative solutions in support of customer mission success._x000a_Job Description:_x000a_Novetta is currently seeking an experienced TS SCI Data Scientists to fill an immediate opening located in Fort Belvoir, VA. "/>
    <s v="Berico Technologies"/>
    <s v="Fort Belvoir, VA"/>
  </r>
  <r>
    <x v="1"/>
    <s v="$105K-$167K "/>
    <n v="105000"/>
    <s v="$167K"/>
    <n v="167000"/>
    <s v="Glassdoor est."/>
    <n v="-1"/>
    <x v="421"/>
    <s v="Naperville"/>
    <x v="4"/>
    <n v="-1"/>
    <n v="-1"/>
    <n v="-1"/>
    <x v="7"/>
    <x v="18"/>
    <x v="11"/>
    <s v="na"/>
    <n v="-1"/>
    <s v="Overview_x000a__x000a_Good people, working with good people, for our common good._x000a__x000a_Sound good?_x000a__x000a_KeHE-a natural, organic, specialty and fresh food distributor-is all about &quot;good&quot; and is growing, so there's never been a more exciting time to join our team. If you're en"/>
    <s v="Kehe Food Distributors"/>
    <s v="Naperville, IL"/>
  </r>
  <r>
    <x v="1"/>
    <s v="$105K-$167K "/>
    <n v="105000"/>
    <s v="$167K"/>
    <n v="167000"/>
    <s v="Glassdoor est."/>
    <n v="3.8"/>
    <x v="358"/>
    <s v="Washington"/>
    <x v="7"/>
    <s v="Arlington, VA"/>
    <s v="51 to 200 "/>
    <n v="2010"/>
    <x v="1"/>
    <x v="9"/>
    <x v="3"/>
    <s v="$10 - $25 million "/>
    <n v="-1"/>
    <s v="The work is in support of targeting and watchlisting operations, and specifically document and media exploitation._x000a__x000a_Handles raw data (e.g. structured, unstructured, and mixed datasets), and analyzes data through the application of various statistical tech"/>
    <s v="Aveshka, Inc._x000a_3.8"/>
    <s v="Washington, DC"/>
  </r>
  <r>
    <x v="1"/>
    <s v="$105K-$167K "/>
    <n v="105000"/>
    <s v="$167K"/>
    <n v="167000"/>
    <s v="Glassdoor est."/>
    <n v="3.2"/>
    <x v="269"/>
    <s v="Adelphi"/>
    <x v="24"/>
    <s v="Chantilly, VA"/>
    <s v="10000+ "/>
    <n v="2018"/>
    <x v="1"/>
    <x v="16"/>
    <x v="10"/>
    <s v="na"/>
    <n v="-1"/>
    <s v="Position is in support of the U.S. Army CCDC C5ISR Center Sustaining Base Network Assurance Branch (SBNAB). Program objective is to address today's cyber threats by designing and deploying game-changing cyber defense capabilities that allow organizations "/>
    <s v="Perspecta_x000a_3.2"/>
    <s v="Adelphi, MD"/>
  </r>
  <r>
    <x v="1"/>
    <s v="$105K-$167K "/>
    <n v="105000"/>
    <s v="$167K"/>
    <n v="167000"/>
    <s v="Glassdoor est."/>
    <n v="-1"/>
    <x v="422"/>
    <s v="Redmond"/>
    <x v="6"/>
    <n v="-1"/>
    <n v="-1"/>
    <n v="-1"/>
    <x v="7"/>
    <x v="18"/>
    <x v="11"/>
    <s v="na"/>
    <n v="-1"/>
    <s v="Location: Redmond, WA_x000a_Client: Microsoft (Un-Managed)_x000a__x000a_Job Description:_x000a_Data Analyzer: strong problem-solving skills and hands-on coding skills with_x000a_SQL, python,_x000a_Deep Learning Modeler: understanding NLP embedding, Vision, transformer, etc_x000a_Recommendation al"/>
    <s v="Pactera Edge"/>
    <s v="Redmond, WA"/>
  </r>
  <r>
    <x v="1"/>
    <s v="$105K-$167K "/>
    <n v="105000"/>
    <s v="$167K"/>
    <n v="167000"/>
    <s v="Glassdoor est."/>
    <n v="3.6"/>
    <x v="423"/>
    <s v="West Chester"/>
    <x v="11"/>
    <s v="West Chester, PA"/>
    <s v="10000+ "/>
    <n v="-1"/>
    <x v="1"/>
    <x v="41"/>
    <x v="5"/>
    <s v="na"/>
    <n v="-1"/>
    <s v="Our Data Scientist is responsible for in-depth analysis of data across QVC and HSN leading to actionable insights and recommendations. This usually involves statistical and non-statistical modeling, simulations, optimization, and A/B testing._x000a__x000a_Relevant ar"/>
    <s v="Qurate Retail Group_x000a_3.6"/>
    <s v="West Chester, PA"/>
  </r>
  <r>
    <x v="1"/>
    <s v="$105K-$167K "/>
    <n v="105000"/>
    <s v="$167K"/>
    <n v="167000"/>
    <s v="Glassdoor est."/>
    <n v="4.4000000000000004"/>
    <x v="268"/>
    <s v="Edison"/>
    <x v="20"/>
    <s v="Wilmington, MA"/>
    <s v="51 to 200 "/>
    <n v="-1"/>
    <x v="3"/>
    <x v="18"/>
    <x v="11"/>
    <s v="na"/>
    <n v="-1"/>
    <s v="Solution IT Inc. is looking for an Data Scientist for one of its clients in Edison, NJ NC Job Title Data Scientist Responsibilities Must have recent 2-3 projects of Data Science experience. Should have experience with following skills Data Science Machine"/>
    <s v="SolutionIT, Inc._x000a_4.4"/>
    <s v="Edison, NJ"/>
  </r>
  <r>
    <x v="1"/>
    <s v="$105K-$167K "/>
    <n v="105000"/>
    <s v="$167K"/>
    <n v="167000"/>
    <s v="Glassdoor est."/>
    <n v="4.0999999999999996"/>
    <x v="424"/>
    <s v="Durham"/>
    <x v="39"/>
    <s v="Utica, MI"/>
    <s v="501 to 1000 "/>
    <n v="2004"/>
    <x v="3"/>
    <x v="20"/>
    <x v="1"/>
    <s v="na"/>
    <n v="-1"/>
    <s v="Job Description_x000a_Education and Experience:_x000a_At least one advanced degree (Master or PhD level) in a technical or mathematically-oriented discipline, e.g., coursework or experience in fields such as statistics, machine learning, computer science, applied mat"/>
    <s v="A-Line Staffing Solutions_x000a_4.1"/>
    <s v="Durham, NC"/>
  </r>
  <r>
    <x v="1"/>
    <s v="$105K-$167K "/>
    <n v="105000"/>
    <s v="$167K"/>
    <n v="167000"/>
    <s v="Glassdoor est."/>
    <n v="-1"/>
    <x v="425"/>
    <s v="Quantico"/>
    <x v="1"/>
    <s v="Baltimore, MD"/>
    <s v="01 to 50"/>
    <n v="-1"/>
    <x v="3"/>
    <x v="18"/>
    <x v="11"/>
    <s v="na"/>
    <n v="-1"/>
    <s v="Job Description_x000a_Clear Ridge has an exciting opportunity for a Data Scientist in Quantico, VA._x000a__x000a_Roles &amp; Responsibilities:_x000a_Utilizes data science techniques (Data Preprocessing, Data Transformation, Descriptive Statistical Analysis, Centrality Analysis, Conn"/>
    <s v="Clear Ridge Defense"/>
    <s v="Quantico, VA"/>
  </r>
  <r>
    <x v="1"/>
    <s v="$105K-$167K "/>
    <n v="105000"/>
    <s v="$167K"/>
    <n v="167000"/>
    <s v="Glassdoor est."/>
    <n v="3.8"/>
    <x v="426"/>
    <s v="Vienna"/>
    <x v="1"/>
    <s v="Vienna, VA"/>
    <s v="201 to 500 "/>
    <n v="2005"/>
    <x v="3"/>
    <x v="9"/>
    <x v="3"/>
    <s v="$50 - $100 million "/>
    <n v="-1"/>
    <s v="Criterion Systems seeks a Data Scientist to support our McLean, VA customer. Responsibilities include working directly with the Customer and other stakeholders to establish working data sets, configurations, and profiles to support metrics analysis. In ad"/>
    <s v="Criterion Systems, Inc._x000a_3.8"/>
    <s v="Vienna, VA"/>
  </r>
  <r>
    <x v="1"/>
    <s v="$105K-$167K "/>
    <n v="105000"/>
    <s v="$167K"/>
    <n v="167000"/>
    <s v="Glassdoor est."/>
    <n v="4"/>
    <x v="427"/>
    <s v="Boston"/>
    <x v="2"/>
    <s v="Cambridge, MA"/>
    <s v="1001 to 5000 "/>
    <n v="2010"/>
    <x v="1"/>
    <x v="6"/>
    <x v="4"/>
    <s v="$100 - $500 million "/>
    <s v="Genomic Health, Myriad Genetics, The Broad Institute"/>
    <s v="About Foundation Medicine:_x000a__x000a_Foundation Medicine began with an idea, to simplify the complex nature of cancer genomics, bringing cutting-edge science and technology to everyday cancer care. Our approach generates insights that help doctors match patients t"/>
    <s v="Foundation Medicine_x000a_4.0"/>
    <s v="Boston, MA"/>
  </r>
  <r>
    <x v="1"/>
    <s v="$105K-$167K "/>
    <n v="105000"/>
    <s v="$167K"/>
    <n v="167000"/>
    <s v="Glassdoor est."/>
    <n v="3.6"/>
    <x v="428"/>
    <s v="Fort Lee"/>
    <x v="20"/>
    <s v="Fort Lee, NJ"/>
    <s v="1001 to 5000 "/>
    <n v="1989"/>
    <x v="3"/>
    <x v="4"/>
    <x v="1"/>
    <s v="na"/>
    <n v="-1"/>
    <s v="Summary_x000a__x000a_Weâ€™re looking for a data scientist to drive our data science and analytics group forward! Youâ€™ll be joining a group of curious, smart, technically minded yet business savvy data scientists and analysts looking to make a difference to the comp"/>
    <s v="TRANZACT_x000a_3.6"/>
    <s v="Fort Lee, NJ"/>
  </r>
  <r>
    <x v="1"/>
    <s v="$105K-$167K "/>
    <n v="105000"/>
    <s v="$167K"/>
    <n v="167000"/>
    <s v="Glassdoor est."/>
    <n v="-1"/>
    <x v="429"/>
    <s v="San Francisco"/>
    <x v="3"/>
    <n v="-1"/>
    <n v="-1"/>
    <n v="-1"/>
    <x v="7"/>
    <x v="18"/>
    <x v="11"/>
    <s v="na"/>
    <n v="-1"/>
    <s v="Job Description_x000a_Become a thought leader within the organization as it pertains to analytic execution, and proactively identify opportunities to increase efficiency in analytic execution within the existing computing environment._x000a_Develop credit risk models"/>
    <s v="JKGT"/>
    <s v="San Francisco, CA"/>
  </r>
  <r>
    <x v="1"/>
    <s v="$105K-$167K "/>
    <n v="105000"/>
    <s v="$167K"/>
    <n v="167000"/>
    <s v="Glassdoor est."/>
    <n v="-1"/>
    <x v="430"/>
    <s v="Irwindale"/>
    <x v="3"/>
    <n v="-1"/>
    <n v="-1"/>
    <n v="-1"/>
    <x v="7"/>
    <x v="18"/>
    <x v="11"/>
    <s v="na"/>
    <n v="-1"/>
    <s v="Join a thriving company that is changing the way cancer care is delivered for millions of patients around the country. Recently spun off from an internationally renowned research and treatment hospital, AccessHope understands that cancer doesnâ€™t play by"/>
    <s v="AccessHope"/>
    <s v="Irwindale, CA"/>
  </r>
  <r>
    <x v="1"/>
    <s v="$105K-$167K "/>
    <n v="105000"/>
    <s v="$167K"/>
    <n v="167000"/>
    <s v="Glassdoor est."/>
    <n v="5"/>
    <x v="431"/>
    <s v="San Francisco"/>
    <x v="3"/>
    <s v="Santa Clara, CA"/>
    <s v="01 to 50"/>
    <n v="-1"/>
    <x v="3"/>
    <x v="4"/>
    <x v="1"/>
    <s v="$1 - $5 million "/>
    <n v="-1"/>
    <s v="100 Remote Opportunity As an AINLP Data Scientist you will be responsible for building AI and Data Science models with a main focus on data extraction and insights from form or any text corpora. You will need to rapidly prototype various algorithmic imple"/>
    <s v="ChaTeck Incorporated_x000a_5.0"/>
    <s v="San Francisco, CA"/>
  </r>
  <r>
    <x v="1"/>
    <s v="$105K-$167K "/>
    <n v="105000"/>
    <s v="$167K"/>
    <n v="167000"/>
    <s v="Glassdoor est."/>
    <n v="2.7"/>
    <x v="361"/>
    <s v="New York"/>
    <x v="0"/>
    <s v="Carle Place, NY"/>
    <s v="1001 to 5000 "/>
    <n v="1976"/>
    <x v="1"/>
    <x v="56"/>
    <x v="1"/>
    <s v="$1 - $2 billion "/>
    <n v="-1"/>
    <s v="Description_x000a__x000a_The Data Scientist will be part of the Enterprise BI team at , Inc. This individual will manage one or more analysts and focus on customer-level advanced analytics for the direct-to-consumer and business-to-business channels._x000a__x000a_Responsibilitie"/>
    <s v="1-800-Flowers_x000a_2.7"/>
    <s v="New York, NY"/>
  </r>
  <r>
    <x v="172"/>
    <m/>
    <m/>
    <m/>
    <m/>
    <m/>
    <m/>
    <x v="432"/>
    <m/>
    <x v="44"/>
    <m/>
    <m/>
    <m/>
    <x v="13"/>
    <x v="58"/>
    <x v="23"/>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3">
  <r>
    <x v="0"/>
    <s v="$137K-$171K "/>
    <x v="0"/>
    <s v="$171K"/>
    <x v="0"/>
    <s v="Glassdoor est."/>
    <n v="3.1"/>
    <x v="0"/>
    <s v="New York"/>
    <s v="NY"/>
    <s v="New York, NY"/>
    <s v="1001 to 5000 "/>
    <n v="1993"/>
    <s v="Nonprofit Organization"/>
    <s v="Insurance Carriers"/>
    <s v="Insurance"/>
    <s v="na"/>
    <x v="0"/>
    <s v="Description_x000a__x000a_The Senior Data Scientist is responsible for defining, building, and improving statistical models to improve business processes and outcomes in one or more healthcare domains such as Clinical, Enrollment, Claims, and Finance. As part of the b"/>
    <s v="Healthfirst_x000a_3.1"/>
    <s v="New York, NY"/>
  </r>
  <r>
    <x v="1"/>
    <s v="$137K-$171K "/>
    <x v="0"/>
    <s v="$171K"/>
    <x v="0"/>
    <s v="Glassdoor est."/>
    <n v="4.2"/>
    <x v="1"/>
    <s v="Chantilly"/>
    <s v="VA"/>
    <s v="Herndon, VA"/>
    <s v="5001 to 10000 "/>
    <n v="1968"/>
    <s v="Public"/>
    <s v="Research &amp; Development"/>
    <s v="Business Services"/>
    <s v="$1 - $2 billion "/>
    <x v="1"/>
    <s v="Secure our Nation, Ignite your Future_x000a__x000a_Join the top Information Technology and Analytic professionals in the industry to make invaluable contributions to our national security on a daily basis. In this innovative, self-contained, Big Data environment, the"/>
    <s v="ManTech_x000a_4.2"/>
    <s v="Chantilly, VA"/>
  </r>
  <r>
    <x v="1"/>
    <s v="$137K-$171K "/>
    <x v="0"/>
    <s v="$171K"/>
    <x v="0"/>
    <s v="Glassdoor est."/>
    <n v="3.8"/>
    <x v="2"/>
    <s v="Boston"/>
    <s v="MA"/>
    <s v="Boston, MA"/>
    <s v="1001 to 5000 "/>
    <n v="1981"/>
    <s v="Private Practice / Firm"/>
    <s v="Consulting"/>
    <s v="Business Services"/>
    <s v="$100 - $500 million "/>
    <x v="1"/>
    <s v="Overview_x000a__x000a__x000a_Analysis Group is one of the largest international economics consulting firms, with more than 1,000 professionals across 14 offices in North America, Europe, and Asia. Since 1981, we have provided expertise in economics, finance, health care an"/>
    <s v="Analysis Group_x000a_3.8"/>
    <s v="Boston, MA"/>
  </r>
  <r>
    <x v="1"/>
    <s v="$137K-$171K "/>
    <x v="0"/>
    <s v="$171K"/>
    <x v="0"/>
    <s v="Glassdoor est."/>
    <n v="3.5"/>
    <x v="3"/>
    <s v="Newton"/>
    <s v="MA"/>
    <s v="Bad Ragaz, Switzerland"/>
    <s v="501 to 1000 "/>
    <n v="2000"/>
    <s v="Public"/>
    <s v="Electrical &amp; Electronic Manufacturing"/>
    <s v="Manufacturing"/>
    <s v="$100 - $500 million "/>
    <x v="2"/>
    <s v="JOB DESCRIPTION:_x000a__x000a_Do you have a passion for Data and Machine Learning? Do you dream of working with customers on their most forward-looking AI initiatives? Does the challenge of developing modern machine learning solutions to solve real-world manufacturin"/>
    <s v="INFICON_x000a_3.5"/>
    <s v="Newton, MA"/>
  </r>
  <r>
    <x v="1"/>
    <s v="$137K-$171K "/>
    <x v="0"/>
    <s v="$171K"/>
    <x v="0"/>
    <s v="Glassdoor est."/>
    <n v="2.9"/>
    <x v="4"/>
    <s v="New York"/>
    <s v="NY"/>
    <s v="New York, NY"/>
    <s v="51 to 200 "/>
    <n v="1998"/>
    <s v="Private"/>
    <s v="Advertising &amp; Marketing"/>
    <s v="Business Services"/>
    <s v="na"/>
    <x v="3"/>
    <s v="Data Scientist_x000a_Affinity Solutions / Marketing Cloud seeks smart, curious, technically savvy candidates to join our cutting-edge data science team. We hire the best and brightest and give them the opportunity to work on industry-leading technologies._x000a_The d"/>
    <s v="Affinity Solutions_x000a_2.9"/>
    <s v="New York, NY"/>
  </r>
  <r>
    <x v="1"/>
    <s v="$137K-$171K "/>
    <x v="0"/>
    <s v="$171K"/>
    <x v="0"/>
    <s v="Glassdoor est."/>
    <n v="4.2"/>
    <x v="5"/>
    <s v="Santa Barbara"/>
    <s v="CA"/>
    <s v="Santa Barbara, CA"/>
    <s v="51 to 200 "/>
    <n v="2010"/>
    <s v="Private"/>
    <s v="Computer Hardware &amp; Software"/>
    <s v="Information Technology"/>
    <s v="na"/>
    <x v="1"/>
    <s v="About Us:_x000a__x000a_Headquartered in beautiful Santa Barbara, HG Insights is the global leader in technology intelligence. HG Insights uses advanced data science methodologies to help the world's largest technology firms and the fastest growing companies accelerat"/>
    <s v="HG Insights_x000a_4.2"/>
    <s v="Santa Barbara, CA"/>
  </r>
  <r>
    <x v="2"/>
    <s v="$137K-$171K "/>
    <x v="0"/>
    <s v="$171K"/>
    <x v="0"/>
    <s v="Glassdoor est."/>
    <n v="3.9"/>
    <x v="6"/>
    <s v="Cambridge"/>
    <s v="MA"/>
    <s v="Basel, Switzerland"/>
    <s v="10000+ "/>
    <n v="1996"/>
    <s v="Public"/>
    <s v="Biotech &amp; Pharmaceuticals"/>
    <s v="Biotech &amp; Pharmaceuticals"/>
    <s v="$10+ billion "/>
    <x v="1"/>
    <s v="Posting Title_x000a_Data Scientist / Machine Learning Expert_x000a__x000a_04-Feb-2020_x000a__x000a_Job ID_x000a_288341BR_x000a__x000a_Job Description_x000a_ONE Global Discovery Chemistry Community working across 7 disease areas at the Novartis Institutes for BioMedical Research (NIBR) is seeking a highly tal"/>
    <s v="Novartis_x000a_3.9"/>
    <s v="Cambridge, MA"/>
  </r>
  <r>
    <x v="1"/>
    <s v="$137K-$171K "/>
    <x v="0"/>
    <s v="$171K"/>
    <x v="0"/>
    <s v="Glassdoor est."/>
    <n v="3.5"/>
    <x v="7"/>
    <s v="Bedford"/>
    <s v="MA"/>
    <s v="Bedford, MA"/>
    <s v="1001 to 5000 "/>
    <n v="1990"/>
    <s v="Public"/>
    <s v="Consumer Electronics &amp; Appliances Stores"/>
    <s v="Retail"/>
    <s v="$1 - $2 billion "/>
    <x v="1"/>
    <s v="Introduction_x000a__x000a_Have you always wanted to run experiments on a global fleet of consumer robots? iRobot is looking for a data scientist to help manage a/b tests related to robot software, track performance KPIs, and share results with software teams. A stron"/>
    <s v="iRobot_x000a_3.5"/>
    <s v="Bedford, MA"/>
  </r>
  <r>
    <x v="3"/>
    <s v="$137K-$171K "/>
    <x v="0"/>
    <s v="$171K"/>
    <x v="0"/>
    <s v="Glassdoor est."/>
    <n v="4.4000000000000004"/>
    <x v="8"/>
    <s v="San Diego"/>
    <s v="CA"/>
    <s v="Mountain View, CA"/>
    <s v="5001 to 10000 "/>
    <n v="1983"/>
    <s v="Public"/>
    <s v="Computer Hardware &amp; Software"/>
    <s v="Information Technology"/>
    <s v="$2 - $5 billion "/>
    <x v="4"/>
    <s v="Intuit is seeking a Staff Data Scientist to cover Intuits Consumer Group (TurboTax, Mint, Turbo). We have an exciting opportunity to help shape how we use data to generate hypotheses, surface insights, and build models in order to personalize customer exp"/>
    <s v="Intuit - Data_x000a_4.4"/>
    <s v="San Diego, CA"/>
  </r>
  <r>
    <x v="1"/>
    <s v="$137K-$171K "/>
    <x v="0"/>
    <s v="$171K"/>
    <x v="0"/>
    <s v="Glassdoor est."/>
    <n v="3.6"/>
    <x v="9"/>
    <s v="Chicago"/>
    <s v="IL"/>
    <s v="Chicago, IL"/>
    <s v="51 to 200 "/>
    <n v="2014"/>
    <s v="Private"/>
    <s v="Enterprise Software &amp; Network Solutions"/>
    <s v="Information Technology"/>
    <s v="na"/>
    <x v="1"/>
    <s v="Ready to write the best chapter of your career? XSELL Technologies is an artificial intelligence company focused on increasing sales. Our cloud-based machine learning engine uses predictive analytics and natural language processing to equip sales professi"/>
    <s v="XSELL Technologies_x000a_3.6"/>
    <s v="Chicago, IL"/>
  </r>
  <r>
    <x v="1"/>
    <s v="$137K-$171K "/>
    <x v="0"/>
    <s v="$171K"/>
    <x v="0"/>
    <s v="Glassdoor est."/>
    <n v="4.5"/>
    <x v="10"/>
    <s v="Herndon"/>
    <s v="VA"/>
    <s v="Mc Lean, VA"/>
    <s v="501 to 1000 "/>
    <n v="2012"/>
    <s v="Private"/>
    <s v="Enterprise Software &amp; Network Solutions"/>
    <s v="Information Technology"/>
    <s v="$100 - $500 million "/>
    <x v="5"/>
    <s v="Join our team dedicated to developing and executing innovative solutions in support of customer mission success._x000a__x000a_Job Description:_x000a__x000a_Novetta is seeking a Data Scientist who wants to develop innovative solutions for customers and internal product teams. We "/>
    <s v="Novetta_x000a_4.5"/>
    <s v="Herndon, VA"/>
  </r>
  <r>
    <x v="1"/>
    <s v="$137K-$171K "/>
    <x v="0"/>
    <s v="$171K"/>
    <x v="0"/>
    <s v="Glassdoor est."/>
    <n v="4.7"/>
    <x v="11"/>
    <s v="Saint Louis"/>
    <s v="MO"/>
    <s v="Saint Louis, MO"/>
    <s v="51 to 200 "/>
    <n v="2016"/>
    <s v="Private"/>
    <s v="IT Services"/>
    <s v="Information Technology"/>
    <s v="na"/>
    <x v="6"/>
    <s v="About Us_x000a__x000a__x000a_Interested in working for a human-centered technology company that prides itself on using modern tools and technologies? Want to be surrounded by intensely curious and innovative thinkers?_x000a__x000a_Seeking to solve complex technical challenges by build"/>
    <s v="1904labs_x000a_4.7"/>
    <s v="Saint Louis, MO"/>
  </r>
  <r>
    <x v="4"/>
    <s v="$137K-$171K "/>
    <x v="0"/>
    <s v="$171K"/>
    <x v="0"/>
    <s v="Glassdoor est."/>
    <n v="3.7"/>
    <x v="12"/>
    <s v="Richland"/>
    <s v="WA"/>
    <s v="Richland, WA"/>
    <s v="1001 to 5000 "/>
    <n v="1965"/>
    <s v="Government"/>
    <s v="Energy"/>
    <s v="Oil, Gas, Energy &amp; Utilities"/>
    <s v="$500 million - $1 billion "/>
    <x v="7"/>
    <s v="*Organization and Job ID**_x000a_Job ID: 310918_x000a__x000a_Directorate: National Security Directorate_x000a__x000a_Division: Computing &amp; Analytics_x000a__x000a_Group: Applied Statistics &amp; Computational Modeling_x000a_*Job Description**_x000a_This position is for a Scientist in Data Science and Applied or M"/>
    <s v="PNNL_x000a_3.7"/>
    <s v="Richland, WA"/>
  </r>
  <r>
    <x v="5"/>
    <s v="$137K-$171K "/>
    <x v="0"/>
    <s v="$171K"/>
    <x v="0"/>
    <s v="Glassdoor est."/>
    <n v="3.1"/>
    <x v="13"/>
    <s v="Northbrook"/>
    <s v="IL"/>
    <s v="Northbrook, IL"/>
    <s v="201 to 500 "/>
    <n v="1973"/>
    <s v="Private"/>
    <s v="Chemical Manufacturing"/>
    <s v="Manufacturing"/>
    <s v="$1 - $2 billion "/>
    <x v="1"/>
    <s v="POSITION PURPOSE:_x000a__x000a_The Data Architect/Data Modeler will be part of the OWI Analytic team. Our team works closely with our business partners, proactively developing and delivering analytic solutions.The Primary Deliverables include: Data architecture, data"/>
    <s v="Old World Industries_x000a_3.1"/>
    <s v="Northbrook, IL"/>
  </r>
  <r>
    <x v="1"/>
    <s v="$137K-$171K "/>
    <x v="0"/>
    <s v="$171K"/>
    <x v="0"/>
    <s v="Glassdoor est."/>
    <n v="3.4"/>
    <x v="14"/>
    <s v="Washington"/>
    <s v="DC"/>
    <s v="Princeton, NJ"/>
    <s v="1001 to 5000 "/>
    <n v="1986"/>
    <s v="Private"/>
    <s v="Consulting"/>
    <s v="Business Services"/>
    <s v="$100 - $500 million "/>
    <x v="1"/>
    <s v="Position Description:_x000a__x000a_Want to make a difference in our world. Mathematica applies expertise at the intersection of data, methods, policy, and practice to improve well-being around the world. We collaborate closely with public- and private-sector partners"/>
    <s v="Mathematica Policy Research_x000a_3.4"/>
    <s v="Washington, DC"/>
  </r>
  <r>
    <x v="6"/>
    <s v="$137K-$171K "/>
    <x v="0"/>
    <s v="$171K"/>
    <x v="0"/>
    <s v="Glassdoor est."/>
    <n v="4.4000000000000004"/>
    <x v="15"/>
    <s v="Washington"/>
    <s v="DC"/>
    <s v="Mays Landing, NJ"/>
    <s v="01 to 50"/>
    <n v="1997"/>
    <s v="Private"/>
    <s v="Federal Agencies"/>
    <s v="Government"/>
    <s v="na"/>
    <x v="1"/>
    <s v="*******Please Apply using this link: https://app.smartsheet.com/b/form/2cb8018ed6a041b0870e3cd056c286ab_x000a_Our Focus_x000a_In aviation safety, we seek to minimize the potential for harm to the flying public. To support this_x000a_effort, we collect vast amounts of opera"/>
    <s v="Guzman &amp; Griffin Technologies (GGTI)_x000a_4.4"/>
    <s v="Washington, DC"/>
  </r>
  <r>
    <x v="7"/>
    <s v="$137K-$171K "/>
    <x v="0"/>
    <s v="$171K"/>
    <x v="0"/>
    <s v="Glassdoor est."/>
    <n v="4.0999999999999996"/>
    <x v="16"/>
    <s v="Remote"/>
    <s v="Remote"/>
    <s v="Washington, DC"/>
    <s v="51 to 200 "/>
    <n v="2015"/>
    <s v="Private"/>
    <s v="Internet"/>
    <s v="Information Technology"/>
    <s v="na"/>
    <x v="1"/>
    <s v="We are an ambitious, well-funded startup with plans to change a $1 trillion-dollar global industry. This is no ordinary startup. We have a proven management team that has done it before, done it before together, and done it before in the travel industry. "/>
    <s v="Upside Business Travel_x000a_4.1"/>
    <s v="Remote"/>
  </r>
  <r>
    <x v="1"/>
    <s v="$137K-$171K "/>
    <x v="0"/>
    <s v="$171K"/>
    <x v="0"/>
    <s v="Glassdoor est."/>
    <n v="3.5"/>
    <x v="17"/>
    <s v="Memphis"/>
    <s v="TN"/>
    <s v="Memphis, TN"/>
    <s v="1001 to 5000 "/>
    <n v="1945"/>
    <s v="Private"/>
    <s v="Chemical Manufacturing"/>
    <s v="Manufacturing"/>
    <s v="$500 million - $1 billion "/>
    <x v="1"/>
    <s v="Job Success Profile_x000a__x000a_Data Scientist_x000a__x000a_Buckman is a privately held, global specialty chemical company with headquarters in Memphis, TN, USA, committed to safeguarding the environment, maintaining safety in the workplace, and promoting sustainable developmen"/>
    <s v="Buckman_x000a_3.5"/>
    <s v="Memphis, TN"/>
  </r>
  <r>
    <x v="8"/>
    <s v="$137K-$171K "/>
    <x v="0"/>
    <s v="$171K"/>
    <x v="0"/>
    <s v="Glassdoor est."/>
    <n v="4.2"/>
    <x v="18"/>
    <s v="Plano"/>
    <s v="TX"/>
    <s v="Tempe, AZ"/>
    <s v="5001 to 10000 "/>
    <n v="1988"/>
    <s v="Public"/>
    <s v="Enterprise Software &amp; Network Solutions"/>
    <s v="Information Technology"/>
    <s v="$5 - $10 billion "/>
    <x v="8"/>
    <s v="The Data Analyst II is responsible for data entry and maintenance for our integrated enterprise system (SAP). As part of the Data Integrity team, this position is responsible for the accurate entry of data into SAP. The Data Integrity team is responsible "/>
    <s v="Insight Enterprises, Inc._x000a_4.2"/>
    <s v="Plano, TX"/>
  </r>
  <r>
    <x v="9"/>
    <s v="$137K-$171K "/>
    <x v="0"/>
    <s v="$171K"/>
    <x v="0"/>
    <s v="Glassdoor est."/>
    <n v="3.5"/>
    <x v="19"/>
    <s v="West Grove"/>
    <s v="PA"/>
    <s v="Reading, PA"/>
    <s v="5001 to 10000 "/>
    <n v="2017"/>
    <s v="Nonprofit Organization"/>
    <s v="Health Care Services &amp; Hospitals"/>
    <s v="Health Care"/>
    <s v="na"/>
    <x v="1"/>
    <s v="Responsibilities_x000a__x000a__x000a_The Medical Laboratory Scientist is responsible for obtaining or receiving specimens, performing clinical laboratory tests by standardized procedures, understanding method principles, performing quality control, performing preventive ma"/>
    <s v="Tower Health_x000a_3.5"/>
    <s v="West Grove, PA"/>
  </r>
  <r>
    <x v="1"/>
    <s v="$137K-$171K "/>
    <x v="0"/>
    <s v="$171K"/>
    <x v="0"/>
    <s v="Glassdoor est."/>
    <n v="3.2"/>
    <x v="20"/>
    <s v="New York"/>
    <s v="NY"/>
    <s v="San Francisco, CA"/>
    <s v="51 to 200 "/>
    <n v="2015"/>
    <s v="Private"/>
    <s v="Computer Hardware &amp; Software"/>
    <s v="Information Technology"/>
    <s v="na"/>
    <x v="1"/>
    <s v="Role Description_x000a_As a data scientist at Triplebyte, youâ€™ll have the opportunity to work on a variety of challenges to help us scale. You'll be part of a small team, who are leveraging data to fix technical hiring. Your day to day, will include a mix of "/>
    <s v="Triplebyte_x000a_3.2"/>
    <s v="New York, NY"/>
  </r>
  <r>
    <x v="10"/>
    <s v="$137K-$171K "/>
    <x v="0"/>
    <s v="$171K"/>
    <x v="0"/>
    <s v="Glassdoor est."/>
    <n v="4.3"/>
    <x v="21"/>
    <s v="New York"/>
    <s v="NY"/>
    <s v="New York, NY"/>
    <s v="51 to 200 "/>
    <n v="2011"/>
    <s v="Private"/>
    <s v="Internet"/>
    <s v="Information Technology"/>
    <s v="$100 - $500 million "/>
    <x v="9"/>
    <s v="PulsePointâ„¢, a global programmatic advertising platform with specialized healthcare expertise, fuses the science of programmatic targeting, distribution, and optimization with the art of brand engagement. The PulsePoint platform is powered by terabytes "/>
    <s v="PulsePoint_x000a_4.3"/>
    <s v="New York, NY"/>
  </r>
  <r>
    <x v="11"/>
    <s v="$137K-$171K "/>
    <x v="0"/>
    <s v="$171K"/>
    <x v="0"/>
    <s v="Glassdoor est."/>
    <n v="3.5"/>
    <x v="22"/>
    <s v="Phoenix"/>
    <s v="AZ"/>
    <s v="Menlo Park, CA"/>
    <s v="1001 to 5000 "/>
    <n v="1967"/>
    <s v="Public"/>
    <s v="Consulting"/>
    <s v="Business Services"/>
    <s v="$100 - $500 million "/>
    <x v="1"/>
    <s v="Human Factors Scientist_x000a_ID_x000a__x000a_3336_x000a__x000a_Location_x000a__x000a__x000a_Phoenix, AZ_x000a__x000a_Practice/Center_x000a__x000a__x000a_Human Factors_x000a__x000a_Apply Now_x000a__x000a_Exponent is a leading engineering and scientific consulting firm. Our multidisciplinary team of scientists, engineers, physicians, and regulatory consult"/>
    <s v="Exponent_x000a_3.5"/>
    <s v="Phoenix, AZ"/>
  </r>
  <r>
    <x v="12"/>
    <s v="$137K-$171K "/>
    <x v="0"/>
    <s v="$171K"/>
    <x v="0"/>
    <s v="Glassdoor est."/>
    <n v="3.5"/>
    <x v="23"/>
    <s v="Appleton"/>
    <s v="WI"/>
    <s v="New York, NY"/>
    <s v="5001 to 10000 "/>
    <n v="1860"/>
    <s v="Private"/>
    <s v="Insurance Carriers"/>
    <s v="Insurance"/>
    <s v="$5 - $10 billion "/>
    <x v="10"/>
    <s v="Position Summary_x000a__x000a_Individuals within the_x000a_Business Intelligence (BI) Analyst I role provide business intelligence,_x000a_reporting, and data analysis needs for Customer Service and Delivery. They work_x000a_closely with BI Consultants, end users, and IT teams to turn "/>
    <s v="Guardian Life_x000a_3.5"/>
    <s v="Appleton, WI"/>
  </r>
  <r>
    <x v="1"/>
    <s v="$137K-$171K "/>
    <x v="0"/>
    <s v="$171K"/>
    <x v="0"/>
    <s v="Glassdoor est."/>
    <n v="3.4"/>
    <x v="24"/>
    <s v="Chicago"/>
    <s v="IL"/>
    <s v="Chicago, IL"/>
    <s v="51 to 200 "/>
    <n v="1992"/>
    <s v="Private"/>
    <s v="Advertising &amp; Marketing"/>
    <s v="Business Services"/>
    <s v="$10 - $25 million "/>
    <x v="1"/>
    <s v="Whatâ€™s significantly better than working on a typical data science team? How about working on a data science team in which youâ€™re directly making an impact in the revolutionary field of artificial intelligence even as an entry level team member? (well"/>
    <s v="Spectrum Communications and Consulting_x000a_3.4"/>
    <s v="Chicago, IL"/>
  </r>
  <r>
    <x v="1"/>
    <s v="$137K-$171K "/>
    <x v="0"/>
    <s v="$171K"/>
    <x v="0"/>
    <s v="Glassdoor est."/>
    <n v="4.7"/>
    <x v="25"/>
    <s v="Atlanta"/>
    <s v="GA"/>
    <s v="Atlanta, GA"/>
    <s v="51 to 200 "/>
    <n v="2003"/>
    <s v="Private"/>
    <s v="Computer Hardware &amp; Software"/>
    <s v="Information Technology"/>
    <s v="$25 - $50 million "/>
    <x v="1"/>
    <s v="Job Description_x000a__x000a__x000a_Oversight is a leading provider of cloud-based artificial intelligence solutions automating and analyzing financial payment transactions to identify fraud, non-compliant purchases, and wasteful spending. Oversight analyzes over $2 trilli"/>
    <s v="Oversight Systems_x000a_4.7"/>
    <s v="Atlanta, GA"/>
  </r>
  <r>
    <x v="13"/>
    <s v="$137K-$171K "/>
    <x v="0"/>
    <s v="$171K"/>
    <x v="0"/>
    <s v="Glassdoor est."/>
    <n v="4.2"/>
    <x v="26"/>
    <s v="Orlando"/>
    <s v="FL"/>
    <s v="Orlando, FL"/>
    <s v="51 to 200 "/>
    <n v="1996"/>
    <s v="Private"/>
    <s v="Investment Banking &amp; Asset Management"/>
    <s v="Finance"/>
    <s v="$100 - $500 million "/>
    <x v="1"/>
    <s v="Job Title: Data Scientist (Risk)_x000a__x000a_Location: Orlando, Florida_x000a__x000a_Manager: Head of Data Science_x000a__x000a_About LSQ_x000a__x000a_LSQ is a technology-driven provider of accounts receivable financing to companies who need working capital but may not be able to obtain sufficient fin"/>
    <s v="LSQ_x000a_4.2"/>
    <s v="Orlando, FL"/>
  </r>
  <r>
    <x v="14"/>
    <s v="$137K-$171K "/>
    <x v="0"/>
    <s v="$171K"/>
    <x v="0"/>
    <s v="Glassdoor est."/>
    <n v="3.8"/>
    <x v="27"/>
    <s v="Lexington"/>
    <s v="MA"/>
    <s v="Lexington, MA"/>
    <s v="1001 to 5000 "/>
    <n v="1951"/>
    <s v="Nonprofit Organization"/>
    <s v="Aerospace &amp; Defense"/>
    <s v="Aerospace &amp; Defense"/>
    <s v="na"/>
    <x v="1"/>
    <s v="Lexington, MA, US_x000a__x000a_#job-location.job-location-inline {_x000a_display: inline;_x000a_}_x000a__x000a_Company:_x000a_MIT Lincoln Laboratory_x000a_Job Summary_x000a_Responsible for the collection, synthesis, and analysis of employee data to meet organizational objectives. Gains insight into key Human"/>
    <s v="MIT Lincoln Laboratory_x000a_3.8"/>
    <s v="Lexington, MA"/>
  </r>
  <r>
    <x v="1"/>
    <s v="$137K-$171K "/>
    <x v="0"/>
    <s v="$171K"/>
    <x v="0"/>
    <s v="Glassdoor est."/>
    <n v="4.5"/>
    <x v="28"/>
    <s v="McLean"/>
    <s v="VA"/>
    <s v="Falls Church, VA"/>
    <s v="51 to 200 "/>
    <n v="2005"/>
    <s v="Private"/>
    <s v="Federal Agencies"/>
    <s v="Government"/>
    <s v="$25 - $50 million "/>
    <x v="1"/>
    <s v="Kingfisher Systems, Inc. specializes in providing a full range of Information Technology, Cybersecurity, Intelligence, and support services to the U.S. Government. Kingfisher Systems core competency is technology-enabled services, with a specific focus on"/>
    <s v="Kingfisher Systems_x000a_4.5"/>
    <s v="McLean, VA"/>
  </r>
  <r>
    <x v="1"/>
    <s v="$137K-$171K "/>
    <x v="0"/>
    <s v="$171K"/>
    <x v="0"/>
    <s v="Glassdoor est."/>
    <n v="2.8"/>
    <x v="29"/>
    <s v="San Francisco"/>
    <s v="CA"/>
    <s v="San Francisco, CA"/>
    <s v="51 to 200 "/>
    <n v="2015"/>
    <s v="Private"/>
    <s v="Enterprise Software &amp; Network Solutions"/>
    <s v="Information Technology"/>
    <s v="na"/>
    <x v="1"/>
    <s v="Formation provides personalization for the largest enterprise businesses in the world. We work with high volume data streams to deliver tailored experiences and orchestrate physical and digital exchanges into a seamless journey. Our Data Science Team is t"/>
    <s v="Formation_x000a_2.8"/>
    <s v="San Francisco, CA"/>
  </r>
  <r>
    <x v="1"/>
    <s v="$75K-$131K "/>
    <x v="1"/>
    <s v="$131K"/>
    <x v="1"/>
    <s v="Glassdoor est."/>
    <n v="3.8"/>
    <x v="2"/>
    <s v="Boston"/>
    <s v="MA"/>
    <s v="Boston, MA"/>
    <s v="1001 to 5000 "/>
    <n v="1981"/>
    <s v="Private Practice / Firm"/>
    <s v="Consulting"/>
    <s v="Business Services"/>
    <s v="$100 - $500 million "/>
    <x v="1"/>
    <s v="Overview_x000a__x000a__x000a_Analysis Group is one of the largest international economics consulting firms, with more than 1,000 professionals across 14 offices in North America, Europe, and Asia. Since 1981, we have provided expertise in economics, finance, health care an"/>
    <s v="Analysis Group_x000a_3.8"/>
    <s v="Boston, MA"/>
  </r>
  <r>
    <x v="2"/>
    <s v="$75K-$131K "/>
    <x v="1"/>
    <s v="$131K"/>
    <x v="1"/>
    <s v="Glassdoor est."/>
    <n v="3.9"/>
    <x v="6"/>
    <s v="Cambridge"/>
    <s v="MA"/>
    <s v="Basel, Switzerland"/>
    <s v="10000+ "/>
    <n v="1996"/>
    <s v="Public"/>
    <s v="Biotech &amp; Pharmaceuticals"/>
    <s v="Biotech &amp; Pharmaceuticals"/>
    <s v="$10+ billion "/>
    <x v="1"/>
    <s v="Posting Title_x000a_Data Scientist / Machine Learning Expert_x000a__x000a_04-Feb-2020_x000a__x000a_Job ID_x000a_288341BR_x000a__x000a_Job Description_x000a_ONE Global Discovery Chemistry Community working across 7 disease areas at the Novartis Institutes for BioMedical Research (NIBR) is seeking a highly tal"/>
    <s v="Novartis_x000a_3.9"/>
    <s v="Cambridge, MA"/>
  </r>
  <r>
    <x v="1"/>
    <s v="$75K-$131K "/>
    <x v="1"/>
    <s v="$131K"/>
    <x v="1"/>
    <s v="Glassdoor est."/>
    <n v="5"/>
    <x v="30"/>
    <s v="Boston"/>
    <s v="MA"/>
    <s v="Boston, MA"/>
    <s v="01 to 50"/>
    <n v="2019"/>
    <s v="Private"/>
    <s v="IT Services"/>
    <s v="Information Technology"/>
    <s v="na"/>
    <x v="1"/>
    <s v="Cohere Health is simplifying healthcare for patients, their doctors, and all those who are important in a patient's healthcare experience. Our focus is to enable an efficient, transparent patient journey where patient goals are central to decision-making."/>
    <s v="Cohere Health_x000a_5.0"/>
    <s v="Boston, MA"/>
  </r>
  <r>
    <x v="15"/>
    <s v="$75K-$131K "/>
    <x v="1"/>
    <s v="$131K"/>
    <x v="1"/>
    <s v="Glassdoor est."/>
    <n v="4.8"/>
    <x v="31"/>
    <s v="Sheboygan"/>
    <s v="WI"/>
    <s v="Sheboygan, WI"/>
    <s v="1001 to 5000 "/>
    <n v="1925"/>
    <s v="Private"/>
    <s v="Insurance Carriers"/>
    <s v="Insurance"/>
    <s v="$1 - $2 billion "/>
    <x v="1"/>
    <s v="Acuity is seeking a Senior Research Statistician- Data Scientist to use statistical knowledge and research skills to solve business problems. The Research Statistician will develop, implement, and interpret statistical models with a strong emphasis on dat"/>
    <s v="Acuity Insurance_x000a_4.8"/>
    <s v="Sheboygan, WI"/>
  </r>
  <r>
    <x v="16"/>
    <s v="$75K-$131K "/>
    <x v="1"/>
    <s v="$131K"/>
    <x v="1"/>
    <s v="Glassdoor est."/>
    <n v="3.6"/>
    <x v="32"/>
    <s v="United States"/>
    <s v="United States"/>
    <s v="Seattle, WA"/>
    <s v="201 to 500 "/>
    <n v="2008"/>
    <s v="Private"/>
    <s v="Enterprise Software &amp; Network Solutions"/>
    <s v="Information Technology"/>
    <s v="$50 - $100 million "/>
    <x v="11"/>
    <s v="Chef Software is the industry leader in IT automation and DevOps solutions. We develop the world's best products for managing applications and infrastructure at scale, and we deploy them against real problems in all kinds of industries. Weâ€™re writing th"/>
    <s v="Chef_x000a_3.6"/>
    <s v="United States"/>
  </r>
  <r>
    <x v="17"/>
    <s v="$75K-$131K "/>
    <x v="1"/>
    <s v="$131K"/>
    <x v="1"/>
    <s v="Glassdoor est."/>
    <n v="3.3"/>
    <x v="33"/>
    <s v="Bothell"/>
    <s v="WA"/>
    <s v="Bellevue, WA"/>
    <s v="1001 to 5000 "/>
    <n v="1999"/>
    <s v="Private"/>
    <s v="Utilities"/>
    <s v="Oil, Gas, Energy &amp; Utilities"/>
    <s v="$2 - $5 billion "/>
    <x v="1"/>
    <s v="Puget Sound Energy is looking to grow our community with like-minded, top talented individuals like you! With our rapidly growing, award winning energy efficiency programs, our pathway to an exciting and innovative future is now._x000a__x000a_PSE's IT Application Sol"/>
    <s v="Puget Sound Energy_x000a_3.3"/>
    <s v="Bothell, WA"/>
  </r>
  <r>
    <x v="18"/>
    <s v="$75K-$131K "/>
    <x v="1"/>
    <s v="$131K"/>
    <x v="1"/>
    <s v="Glassdoor est."/>
    <n v="2.7"/>
    <x v="34"/>
    <s v="Lincoln"/>
    <s v="NE"/>
    <s v="Lincoln, NE"/>
    <s v="1001 to 5000 "/>
    <n v="1978"/>
    <s v="Private"/>
    <s v="Enterprise Software &amp; Network Solutions"/>
    <s v="Information Technology"/>
    <s v="$50 - $100 million "/>
    <x v="1"/>
    <s v="The Business Intelligence Analyst is responsible for analyzing and reviewing data that is collected in our current and future products and services. Working with our Data Scientist team, the Business Intelligence Analyst would need to be able to take this"/>
    <s v="Sandhills Global_x000a_2.7"/>
    <s v="Lincoln, NE"/>
  </r>
  <r>
    <x v="1"/>
    <s v="$75K-$131K "/>
    <x v="1"/>
    <s v="$131K"/>
    <x v="1"/>
    <s v="Glassdoor est."/>
    <n v="2.7"/>
    <x v="35"/>
    <s v="Overland Park"/>
    <s v="KS"/>
    <s v="New York, NY"/>
    <s v="501 to 1000 "/>
    <n v="2000"/>
    <s v="Private"/>
    <s v="Health Care Services &amp; Hospitals"/>
    <s v="Health Care"/>
    <s v="na"/>
    <x v="12"/>
    <s v="Join Our Growing Team_x000a_A career with A Place for Mom is an opportunity for you to join a rapidly expanding company committed to making a difference for seniors and their families. A Place for Mom is an online platform connecting families searching for seni"/>
    <s v="A Place for Mom_x000a_2.7"/>
    <s v="Overland Park, KS"/>
  </r>
  <r>
    <x v="1"/>
    <s v="$75K-$131K "/>
    <x v="1"/>
    <s v="$131K"/>
    <x v="1"/>
    <s v="Glassdoor est."/>
    <n v="2.2000000000000002"/>
    <x v="36"/>
    <s v="Chantilly"/>
    <s v="VA"/>
    <s v="Chantilly, VA"/>
    <s v="01 to 50"/>
    <n v="2000"/>
    <s v="Private"/>
    <s v="Enterprise Software &amp; Network Solutions"/>
    <s v="Information Technology"/>
    <s v="$1 - $5 million "/>
    <x v="1"/>
    <s v="Job Title: Data Scientists_x000a__x000a_Job Description_x000a_Join an elite group dedicated to continuous personal improvement as GCT is currently seeking Data Scientists of all levels to support an intelligence agency with insights gained from analyzing voluminous sensor "/>
    <s v="Great-Circle Technologies_x000a_2.2"/>
    <s v="Chantilly, VA"/>
  </r>
  <r>
    <x v="19"/>
    <s v="$75K-$131K "/>
    <x v="1"/>
    <s v="$131K"/>
    <x v="1"/>
    <s v="Glassdoor est."/>
    <n v="3.4"/>
    <x v="37"/>
    <s v="Santa Monica"/>
    <s v="CA"/>
    <s v="Santa Monica, CA"/>
    <s v="501 to 1000 "/>
    <n v="1966"/>
    <s v="Private"/>
    <s v="Internet"/>
    <s v="Information Technology"/>
    <s v="$100 - $500 million "/>
    <x v="13"/>
    <s v="At Edmunds were driven to make car buying easier. Ever since we began publishing printed car guides in the 60s, the company has been in the business of trust, innovating ways to empower and support car shoppers. When Edmunds launched the car industrys fir"/>
    <s v="Edmunds.com_x000a_3.4"/>
    <s v="Santa Monica, CA"/>
  </r>
  <r>
    <x v="20"/>
    <s v="$75K-$131K "/>
    <x v="1"/>
    <s v="$131K"/>
    <x v="1"/>
    <s v="Glassdoor est."/>
    <n v="3.1"/>
    <x v="38"/>
    <s v="Boston"/>
    <s v="MA"/>
    <s v="Boston, MA"/>
    <s v="501 to 1000 "/>
    <n v="1973"/>
    <s v="Private"/>
    <s v="Investment Banking &amp; Asset Management"/>
    <s v="Finance"/>
    <s v="$100 - $500 million "/>
    <x v="1"/>
    <s v="Data Analyst_x000a_Location_x000a__x000a__x000a_Boston_x000a__x000a_Business Function_x000a__x000a__x000a_Portfolio Services_x000a__x000a_Apply Now_x000a__x000a_Job Description:_x000a__x000a__x000a_Enterprise Data Support Services is a newly formulated centralized group that is going to play a pivotal role in building the next generation of tools an"/>
    <s v="Cambridge Associates, LLC_x000a_3.1"/>
    <s v="Boston, MA"/>
  </r>
  <r>
    <x v="21"/>
    <s v="$75K-$131K "/>
    <x v="1"/>
    <s v="$131K"/>
    <x v="1"/>
    <s v="Glassdoor est."/>
    <n v="3.4"/>
    <x v="39"/>
    <s v="Portsmouth"/>
    <s v="NH"/>
    <s v="Boston, MA"/>
    <s v="10000+ "/>
    <n v="1912"/>
    <s v="Private"/>
    <s v="Insurance Carriers"/>
    <s v="Insurance"/>
    <s v="$10+ billion "/>
    <x v="14"/>
    <s v="We deliver our customers peace of mind every day by helping them protect what they value most. Our passion for placing the customer at the center of everything we do is driving a transformational shift at Liberty Mutual. Operating as a tech startup within"/>
    <s v="Liberty Mutual Insurance_x000a_3.4"/>
    <s v="Portsmouth, NH"/>
  </r>
  <r>
    <x v="22"/>
    <s v="$75K-$131K "/>
    <x v="1"/>
    <s v="$131K"/>
    <x v="1"/>
    <s v="Glassdoor est."/>
    <n v="2.6"/>
    <x v="40"/>
    <s v="Ewing"/>
    <s v="NJ"/>
    <s v="Ewing, NJ"/>
    <s v="1001 to 5000 "/>
    <n v="1958"/>
    <s v="Private"/>
    <n v="-1"/>
    <n v="-1"/>
    <s v="$100 - $500 million "/>
    <x v="1"/>
    <s v="Who is Cenlar?_x000a__x000a_You are._x000a__x000a_Employee-owners have made Cenlar one of the nationâ€™s largest mortgage subservicers. We have achieved success by empowering people with company ownership, real programs that provide avenues for advancement, and a great atmospher"/>
    <s v="Cenlar_x000a_2.6"/>
    <s v="Ewing, NJ"/>
  </r>
  <r>
    <x v="23"/>
    <s v="$75K-$131K "/>
    <x v="1"/>
    <s v="$131K"/>
    <x v="1"/>
    <s v="Glassdoor est."/>
    <n v="5"/>
    <x v="41"/>
    <s v="South San Francisco"/>
    <s v="CA"/>
    <s v="South San Francisco, CA"/>
    <s v="51 to 200 "/>
    <n v="2019"/>
    <s v="Private"/>
    <s v="Biotech &amp; Pharmaceuticals"/>
    <s v="Biotech &amp; Pharmaceuticals"/>
    <s v="na"/>
    <x v="1"/>
    <s v="ArsenalBioâ€™s mission is to develop efficacious and safe cellular therapies for patients with chronic diseases, initially cancer. Our products are being designed to herald the transition of adoptive cell therapy from a hospital based treatment to outpati"/>
    <s v="Arsenal Biosciences_x000a_5.0"/>
    <s v="South San Francisco, CA"/>
  </r>
  <r>
    <x v="1"/>
    <s v="$75K-$131K "/>
    <x v="1"/>
    <s v="$131K"/>
    <x v="1"/>
    <s v="Glassdoor est."/>
    <n v="4.2"/>
    <x v="42"/>
    <s v="Palo Alto"/>
    <s v="CA"/>
    <s v="Palo Alto, CA"/>
    <s v="51 to 200 "/>
    <n v="2013"/>
    <s v="Private"/>
    <s v="Enterprise Software &amp; Network Solutions"/>
    <s v="Information Technology"/>
    <s v="$10 - $25 million "/>
    <x v="1"/>
    <s v="The Opportunity_x000a__x000a_Eversight is the recognized leader in AI-powered price and promotions. Eversight's proprietary cloud-based SaaS solution brings AI and continuous experimentation to consumer brands and retailers. Our software acts as a coach, enabling mar"/>
    <s v="Eversight_x000a_4.2"/>
    <s v="Palo Alto, CA"/>
  </r>
  <r>
    <x v="24"/>
    <s v="$75K-$131K "/>
    <x v="1"/>
    <s v="$131K"/>
    <x v="1"/>
    <s v="Glassdoor est."/>
    <n v="4.0999999999999996"/>
    <x v="43"/>
    <s v="Cambridge"/>
    <s v="MA"/>
    <s v="New York, NY"/>
    <s v="10000+ "/>
    <n v="1849"/>
    <s v="Public"/>
    <s v="Biotech &amp; Pharmaceuticals"/>
    <s v="Biotech &amp; Pharmaceuticals"/>
    <s v="$10+ billion "/>
    <x v="1"/>
    <s v="ROLE SUMMARY_x000a__x000a_The Pfizer Simulation and Modeling Sciences (SMS) group has an opening for a computational methods developer with strong expertise in computational biology, bioinformatics, Artificial Intelligence (AI) and Machine Learning (ML). Working with"/>
    <s v="Pfizer_x000a_4.1"/>
    <s v="Cambridge, MA"/>
  </r>
  <r>
    <x v="25"/>
    <s v="$75K-$131K "/>
    <x v="1"/>
    <s v="$131K"/>
    <x v="1"/>
    <s v="Glassdoor est."/>
    <n v="4.8"/>
    <x v="44"/>
    <s v="Boston"/>
    <s v="MA"/>
    <s v="Boston, MA"/>
    <s v="201 to 500 "/>
    <n v="2012"/>
    <s v="Private"/>
    <s v="Computer Hardware &amp; Software"/>
    <s v="Information Technology"/>
    <s v="na"/>
    <x v="1"/>
    <s v="Klaviyo is looking for Senior Data Scientists to join our team which is still in its early days. You'll have a big impact on our direction and how we operate. You'll be central to upfront research and shipping products that help our customers learn and gr"/>
    <s v="Klaviyo_x000a_4.8"/>
    <s v="Boston, MA"/>
  </r>
  <r>
    <x v="1"/>
    <s v="$75K-$131K "/>
    <x v="1"/>
    <s v="$131K"/>
    <x v="1"/>
    <s v="Glassdoor est."/>
    <n v="3.3"/>
    <x v="45"/>
    <s v="Bellevue"/>
    <s v="WA"/>
    <s v="Bellevue, WA"/>
    <s v="501 to 1000 "/>
    <n v="2000"/>
    <s v="Private"/>
    <s v="Investment Banking &amp; Asset Management"/>
    <s v="Finance"/>
    <s v="na"/>
    <x v="1"/>
    <s v="Job Description_x000a__x000a_The Cooking Lab is the publisher of both Modernist Cuisine: The Art and Science of Cooking (2011) and Modernist Cuisine at Home (2012). Our interdisciplinary team in Bellevue, Washington includes scientists, development chefs, and a full "/>
    <s v="Intellectual Ventures_x000a_3.3"/>
    <s v="Bellevue, WA"/>
  </r>
  <r>
    <x v="1"/>
    <s v="$75K-$131K "/>
    <x v="1"/>
    <s v="$131K"/>
    <x v="1"/>
    <s v="Glassdoor est."/>
    <n v="3.7"/>
    <x v="46"/>
    <s v="San Francisco"/>
    <s v="CA"/>
    <s v="Singapore, Singapore"/>
    <s v="1001 to 5000 "/>
    <n v="2016"/>
    <s v="Government"/>
    <s v="Federal Agencies"/>
    <s v="Government"/>
    <s v="na"/>
    <x v="1"/>
    <s v="We are looking for Data Scientists who are interested in using data to draw insights that will result in policy changes or business process optimisation, benefiting the public. The applicant will be scoping projects with stakeholders, using data sets acro"/>
    <s v="GovTech_x000a_3.7"/>
    <s v="San Francisco, CA"/>
  </r>
  <r>
    <x v="1"/>
    <s v="$75K-$131K "/>
    <x v="1"/>
    <s v="$131K"/>
    <x v="1"/>
    <s v="Glassdoor est."/>
    <n v="4.3"/>
    <x v="47"/>
    <s v="Cambridge"/>
    <s v="MA"/>
    <s v="Cambridge, MA"/>
    <s v="201 to 500 "/>
    <n v="1999"/>
    <s v="Private"/>
    <s v="Enterprise Software &amp; Network Solutions"/>
    <s v="Information Technology"/>
    <s v="na"/>
    <x v="1"/>
    <s v="Company Description:_x000a_Whats it like to work at Quick Base? Well, our company, our market and our customers are growing fast. This means all Quick Base employees are engaged in interesting and challenging work, we have the opportunity to try new and differe"/>
    <s v="Quick Base_x000a_4.3"/>
    <s v="Cambridge, MA"/>
  </r>
  <r>
    <x v="20"/>
    <s v="$75K-$131K "/>
    <x v="1"/>
    <s v="$131K"/>
    <x v="1"/>
    <s v="Glassdoor est."/>
    <n v="4.8"/>
    <x v="48"/>
    <s v="San Francisco"/>
    <s v="CA"/>
    <s v="San Francisco, CA"/>
    <s v="01 to 50"/>
    <n v="2014"/>
    <s v="Private"/>
    <s v="Advertising &amp; Marketing"/>
    <s v="Business Services"/>
    <s v="$10 - $25 million "/>
    <x v="1"/>
    <s v="Reporting to Director of Data_x000a__x000a_Company Overview:_x000a_Founded in 2014, Giving Assistant is a fast growing, mission-driven, for-profit, Certified B Corporation. We envision a shopping economy where giving back is easy, and every purchase makes a difference no m"/>
    <s v="Giving Assistant_x000a_4.8"/>
    <s v="San Francisco, CA"/>
  </r>
  <r>
    <x v="1"/>
    <s v="$75K-$131K "/>
    <x v="1"/>
    <s v="$131K"/>
    <x v="1"/>
    <s v="Glassdoor est."/>
    <n v="3.7"/>
    <x v="49"/>
    <s v="Cambridge"/>
    <s v="MA"/>
    <s v="OSAKA, Japan"/>
    <s v="10000+ "/>
    <n v="1781"/>
    <s v="Public"/>
    <s v="Biotech &amp; Pharmaceuticals"/>
    <s v="Biotech &amp; Pharmaceuticals"/>
    <s v="$10+ billion "/>
    <x v="15"/>
    <s v="By clicking the Apply button, I understand that my employment application process with Takeda will commence and that I agree with Takedas Privacy Notice, Privacy Policy and Terms of Use._x000a__x000a_Job Description_x000a__x000a__x000a_Takeda is looking for a Data Scientist to join ou"/>
    <s v="Takeda_x000a_3.7"/>
    <s v="Cambridge, MA"/>
  </r>
  <r>
    <x v="1"/>
    <s v="$75K-$131K "/>
    <x v="1"/>
    <s v="$131K"/>
    <x v="1"/>
    <s v="Glassdoor est."/>
    <n v="4"/>
    <x v="50"/>
    <s v="San Francisco"/>
    <s v="CA"/>
    <s v="Santa Clara, CA"/>
    <s v="501 to 1000 "/>
    <n v="2012"/>
    <s v="Private"/>
    <s v="Enterprise Software &amp; Network Solutions"/>
    <s v="Information Technology"/>
    <s v="na"/>
    <x v="16"/>
    <s v="About Netskope_x000a__x000a_Today, there's more data and users outside the enterprise than inside, causing the network perimeter as we know it to dissolve. We realized a new perimeter was needed, one that is built in the cloud and follows and protects data wherever i"/>
    <s v="Netskope_x000a_4.0"/>
    <s v="San Francisco, CA"/>
  </r>
  <r>
    <x v="26"/>
    <s v="$75K-$131K "/>
    <x v="1"/>
    <s v="$131K"/>
    <x v="1"/>
    <s v="Glassdoor est."/>
    <n v="4.8"/>
    <x v="51"/>
    <s v="Remote"/>
    <s v="Remote"/>
    <s v="Vienna, VA"/>
    <s v="51 to 200 "/>
    <n v="2003"/>
    <s v="Private"/>
    <s v="IT Services"/>
    <s v="Information Technology"/>
    <s v="$10 - $25 million "/>
    <x v="1"/>
    <s v="Jr. Data Engineer_x000a__x000a_Job Details_x000a_Level_x000a_Entry_x000a_Job Location_x000a_Remote, Telework - , VA_x000a_Position Type_x000a_Full Time_x000a_Education Level_x000a_4 Year Degree_x000a_Travel Percentage_x000a_None_x000a_Job Shift_x000a_Normal Business Hours_x000a_Job Category_x000a_Information Technology_x000a_Description_x000a_The Company:_x000a_We op"/>
    <s v="IT Concepts_x000a_4.8"/>
    <s v="Remote"/>
  </r>
  <r>
    <x v="27"/>
    <s v="$75K-$131K "/>
    <x v="1"/>
    <s v="$131K"/>
    <x v="1"/>
    <s v="Glassdoor est."/>
    <n v="3.5"/>
    <x v="52"/>
    <s v="New Orleans"/>
    <s v="LA"/>
    <s v="New Orleans, LA"/>
    <s v="51 to 200 "/>
    <n v="1999"/>
    <s v="Private"/>
    <s v="Enterprise Software &amp; Network Solutions"/>
    <s v="Information Technology"/>
    <s v="na"/>
    <x v="1"/>
    <s v="We have an exciting opportunity forYOU to joinUS, as ourE- Commerce Data Analyst._x000a__x000a_This position will be based in New Orleans, Louisiana._x000a__x000a_Job Description:_x000a__x000a_Reporting to the Manager of UIX&amp; Optimization, this collaborative role will place you in an agile_x000a_"/>
    <s v="iSeatz_x000a_3.5"/>
    <s v="New Orleans, LA"/>
  </r>
  <r>
    <x v="28"/>
    <s v="$75K-$131K "/>
    <x v="1"/>
    <s v="$131K"/>
    <x v="1"/>
    <s v="Glassdoor est."/>
    <n v="3.7"/>
    <x v="53"/>
    <s v="Akron"/>
    <s v="OH"/>
    <s v="Akron, OH"/>
    <s v="5001 to 10000 "/>
    <n v="1926"/>
    <s v="Nonprofit Organization"/>
    <s v="Health Care Services &amp; Hospitals"/>
    <s v="Health Care"/>
    <s v="$100 - $500 million "/>
    <x v="1"/>
    <s v="Analytics Engineer-Administration_x000a_Summa Health System_x000a_Full-time, w/benefits_x000a__x000a_Summa Health System is recognized as one of the regionâ€™s top employers by a number of third party organizations, including NorthCoast 99. Exceptional candidates gravitate to Su"/>
    <s v="Summa Health System_x000a_3.7"/>
    <s v="Akron, OH"/>
  </r>
  <r>
    <x v="25"/>
    <s v="$75K-$131K "/>
    <x v="1"/>
    <s v="$131K"/>
    <x v="1"/>
    <s v="Glassdoor est."/>
    <n v="3.5"/>
    <x v="54"/>
    <s v="Saint Louis"/>
    <s v="MO"/>
    <s v="Saint Louis, MO"/>
    <s v="201 to 500 "/>
    <n v="2012"/>
    <s v="Private"/>
    <s v="Biotech &amp; Pharmaceuticals"/>
    <s v="Biotech &amp; Pharmaceuticals"/>
    <s v="$1 - $5 million "/>
    <x v="1"/>
    <s v="Benson Hill empowers innovators to develop more healthy, tasty and sustainable food by unlocking the natural genetic diversity of plants. Benson Hill's CropOS platform combines machine learning and big data with breeding techniques and plant biology to dr"/>
    <s v="Benson Hill_x000a_3.5"/>
    <s v="Saint Louis, MO"/>
  </r>
  <r>
    <x v="29"/>
    <s v="$75K-$131K "/>
    <x v="1"/>
    <s v="$131K"/>
    <x v="1"/>
    <s v="Glassdoor est."/>
    <n v="4.0999999999999996"/>
    <x v="55"/>
    <s v="San Francisco"/>
    <s v="CA"/>
    <s v="San Francisco, CA"/>
    <s v="1001 to 5000 "/>
    <n v="2006"/>
    <s v="Public"/>
    <s v="Internet"/>
    <s v="Information Technology"/>
    <s v="$2 - $5 billion "/>
    <x v="17"/>
    <s v="Who We Are_x000a__x000a__x000a_The team is responsible for placing each and every ad that Twitter serves. While placing those ads we decide how best to balance user experience, advertiser results, and Twitter revenue. Our team optimizes supply/demand, operation points and "/>
    <s v="Twitter_x000a_4.1"/>
    <s v="San Francisco, CA"/>
  </r>
  <r>
    <x v="1"/>
    <s v="$75K-$131K "/>
    <x v="1"/>
    <s v="$131K"/>
    <x v="1"/>
    <s v="Glassdoor est."/>
    <n v="3.2"/>
    <x v="56"/>
    <s v="San Francisco"/>
    <s v="CA"/>
    <s v="San Francisco, CA"/>
    <s v="1001 to 5000 "/>
    <n v="2011"/>
    <s v="Private"/>
    <s v="Express Delivery Services"/>
    <s v="Transportation &amp; Logistics"/>
    <s v="na"/>
    <x v="18"/>
    <s v="WHO WE ARE_x000a__x000a__x000a_Postmates enables anyone to have just about anything on-demand. We pioneered the on-demand space and currently serve 80% of US households with a fleet of more than 350,000 Postmates and the largest network of merchants in the US. We're changi"/>
    <s v="Postmates - Corporate HQ_x000a_3.2"/>
    <s v="San Francisco, CA"/>
  </r>
  <r>
    <x v="30"/>
    <s v="$75K-$131K "/>
    <x v="1"/>
    <s v="$131K"/>
    <x v="1"/>
    <s v="Glassdoor est."/>
    <n v="4.5"/>
    <x v="57"/>
    <s v="Saint Louis"/>
    <s v="MO"/>
    <s v="Saint Louis, MO"/>
    <s v="201 to 500 "/>
    <n v="1994"/>
    <s v="Private"/>
    <s v="Staffing &amp; Outsourcing"/>
    <s v="Business Services"/>
    <s v="$25 - $50 million "/>
    <x v="1"/>
    <s v="Job description:_x000a__x000a_Create and maintain code for ingesting datasets used to develop predictive agronomic soy models._x000a__x000a_Create and integrate features to support predictive agronomic soy models._x000a__x000a_Conduct exploratory data analyses on large and diverse datasets."/>
    <s v="Envision LLC_x000a_4.5"/>
    <s v="Saint Louis, MO"/>
  </r>
  <r>
    <x v="20"/>
    <s v="$75K-$131K "/>
    <x v="1"/>
    <s v="$131K"/>
    <x v="1"/>
    <s v="Glassdoor est."/>
    <n v="3.8"/>
    <x v="58"/>
    <s v="Fort Wayne"/>
    <s v="IN"/>
    <s v="Zurich, Switzerland"/>
    <s v="10000+ "/>
    <n v="1863"/>
    <s v="Public"/>
    <s v="Insurance Agencies &amp; Brokerages"/>
    <s v="Insurance"/>
    <s v="$10+ billion "/>
    <x v="19"/>
    <s v="About Swiss Re_x000a__x000a_Swiss Re is one of the worldâ€™s leading providers of reinsurance, insurance and other forms of insurance-based risk transfer, working to make the world more resilient. We anticipate and manage a wide variety of risks, from natural catastr"/>
    <s v="Swiss Re_x000a_3.8"/>
    <s v="Fort Wayne, IN"/>
  </r>
  <r>
    <x v="21"/>
    <s v="$75K-$131K "/>
    <x v="1"/>
    <s v="$131K"/>
    <x v="1"/>
    <s v="Glassdoor est."/>
    <n v="4.5"/>
    <x v="59"/>
    <s v="Woburn"/>
    <s v="MA"/>
    <s v="Woburn, MA"/>
    <s v="201 to 500 "/>
    <n v="2010"/>
    <s v="Private"/>
    <s v="Aerospace &amp; Defense"/>
    <s v="Aerospace &amp; Defense"/>
    <s v="$100 - $500 million "/>
    <x v="1"/>
    <s v="The Video &amp; Image Understanding Group develops and applies cutting-edge computer vision and deep learning techniques to solve problems in object detection, recognition, localization &amp; tracking; biometrics; 3D scene reconstruction; threat detection; vision"/>
    <s v="Systems &amp; Technology Research_x000a_4.5"/>
    <s v="Woburn, MA"/>
  </r>
  <r>
    <x v="1"/>
    <s v="$79K-$131K "/>
    <x v="2"/>
    <s v="$131K"/>
    <x v="1"/>
    <s v="Glassdoor est."/>
    <n v="3.5"/>
    <x v="7"/>
    <s v="Bedford"/>
    <s v="MA"/>
    <s v="Bedford, MA"/>
    <s v="1001 to 5000 "/>
    <n v="1990"/>
    <s v="Public"/>
    <s v="Consumer Electronics &amp; Appliances Stores"/>
    <s v="Retail"/>
    <s v="$1 - $2 billion "/>
    <x v="1"/>
    <s v="Introduction_x000a__x000a_Have you always wanted to run experiments on a global fleet of consumer robots? iRobot is looking for a data scientist to help manage a/b tests related to robot software, track performance KPIs, and share results with software teams. A stron"/>
    <s v="iRobot_x000a_3.5"/>
    <s v="Bedford, MA"/>
  </r>
  <r>
    <x v="1"/>
    <s v="$79K-$131K "/>
    <x v="2"/>
    <s v="$131K"/>
    <x v="1"/>
    <s v="Glassdoor est."/>
    <n v="4.2"/>
    <x v="5"/>
    <s v="Santa Barbara"/>
    <s v="CA"/>
    <s v="Santa Barbara, CA"/>
    <s v="51 to 200 "/>
    <n v="2010"/>
    <s v="Private"/>
    <s v="Computer Hardware &amp; Software"/>
    <s v="Information Technology"/>
    <s v="na"/>
    <x v="1"/>
    <s v="About Us:_x000a__x000a_Headquartered in beautiful Santa Barbara, HG Insights is the global leader in technology intelligence. HG Insights uses advanced data science methodologies to help the world's largest technology firms and the fastest growing companies accelerat"/>
    <s v="HG Insights_x000a_4.2"/>
    <s v="Santa Barbara, CA"/>
  </r>
  <r>
    <x v="31"/>
    <s v="$79K-$131K "/>
    <x v="2"/>
    <s v="$131K"/>
    <x v="1"/>
    <s v="Glassdoor est."/>
    <n v="3.8"/>
    <x v="60"/>
    <s v="Carson"/>
    <s v="CA"/>
    <s v="Carson, CA"/>
    <s v="201 to 500 "/>
    <n v="1986"/>
    <s v="Subsidiary or Business Segment"/>
    <s v="Consumer Products Manufacturing"/>
    <s v="Manufacturing"/>
    <s v="$100 - $500 million "/>
    <x v="20"/>
    <s v="Global Data Analyst_x000a_Job Code_x000a__x000a_3938_x000a__x000a_Location_x000a__x000a__x000a_US - Carson, CA Corporate HQ_x000a__x000a_Position Type_x000a__x000a__x000a_Regular Full-Time_x000a__x000a_Apply Now_x000a__x000a_Dermalogica Global Data Analyst_x000a__x000a_Dermalogica continues to dominate the professional skin care industry with distribution in over 90 "/>
    <s v="Dermalogica_x000a_3.8"/>
    <s v="Carson, CA"/>
  </r>
  <r>
    <x v="16"/>
    <s v="$79K-$131K "/>
    <x v="2"/>
    <s v="$131K"/>
    <x v="1"/>
    <s v="Glassdoor est."/>
    <n v="3.7"/>
    <x v="61"/>
    <s v="Coral Gables"/>
    <s v="FL"/>
    <s v="Coral Gables, FL"/>
    <s v="1001 to 5000 "/>
    <n v="1995"/>
    <s v="Private"/>
    <s v="Investment Banking &amp; Asset Management"/>
    <s v="Finance"/>
    <s v="$100 - $500 million "/>
    <x v="1"/>
    <s v="POSITION SUMMARY_x000a__x000a__x000a_The candidate will be joining the research team at Bayview Asset Management, which develops and implements statistical models for the valuation of mortgage assets. This role will be to develop, maintain, and enhance the various database"/>
    <s v="Bayview Asset Management_x000a_3.7"/>
    <s v="Coral Gables, FL"/>
  </r>
  <r>
    <x v="1"/>
    <s v="$79K-$131K "/>
    <x v="2"/>
    <s v="$131K"/>
    <x v="1"/>
    <s v="Glassdoor est."/>
    <n v="3.7"/>
    <x v="62"/>
    <s v="New York"/>
    <s v="NY"/>
    <s v="New York, NY"/>
    <s v="501 to 1000 "/>
    <n v="2012"/>
    <s v="Private"/>
    <s v="Internet"/>
    <s v="Information Technology"/>
    <s v="na"/>
    <x v="1"/>
    <s v="As a Data Scientist, you'll utilize advanced quantitative &amp; statistical analysis techniques to drive business model innovation for Via, and work closely with our senior management to help drive decisions._x000a__x000a_What You'll Do_x000a_Adeptly interpret and utilize mass"/>
    <s v="Via Transportation_x000a_3.7"/>
    <s v="New York, NY"/>
  </r>
  <r>
    <x v="1"/>
    <s v="$79K-$131K "/>
    <x v="2"/>
    <s v="$131K"/>
    <x v="1"/>
    <s v="Glassdoor est."/>
    <n v="4"/>
    <x v="63"/>
    <s v="Santa Clara"/>
    <s v="CA"/>
    <s v="San Ramon, CA"/>
    <s v="1001 to 5000 "/>
    <n v="2006"/>
    <s v="Private"/>
    <s v="Enterprise Software &amp; Network Solutions"/>
    <s v="Information Technology"/>
    <s v="$50 - $100 million "/>
    <x v="21"/>
    <s v="As a member of the Data Science team, this role will be responsible for providing critical analysis and insights to help inform and optimize digital properties and strategy for all of the marketing communications programs with our company partners._x000a__x000a_Respo"/>
    <s v="Grid Dynamics_x000a_4.0"/>
    <s v="Santa Clara, CA"/>
  </r>
  <r>
    <x v="32"/>
    <s v="$79K-$131K "/>
    <x v="2"/>
    <s v="$131K"/>
    <x v="1"/>
    <s v="Glassdoor est."/>
    <n v="3.3"/>
    <x v="64"/>
    <s v="Chicago"/>
    <s v="IL"/>
    <s v="Chicago, IL"/>
    <s v="501 to 1000 "/>
    <n v="2015"/>
    <s v="Private"/>
    <s v="Biotech &amp; Pharmaceuticals"/>
    <s v="Biotech &amp; Pharmaceuticals"/>
    <s v="na"/>
    <x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Chicago, IL"/>
  </r>
  <r>
    <x v="33"/>
    <s v="$79K-$131K "/>
    <x v="2"/>
    <s v="$131K"/>
    <x v="1"/>
    <s v="Glassdoor est."/>
    <n v="2.5"/>
    <x v="65"/>
    <s v="Brisbane"/>
    <s v="CA"/>
    <s v="Brisbane, CA"/>
    <s v="01 to 50"/>
    <n v="-1"/>
    <s v="Private"/>
    <s v="Biotech &amp; Pharmaceuticals"/>
    <s v="Biotech &amp; Pharmaceuticals"/>
    <s v="na"/>
    <x v="22"/>
    <s v="Headquartered in Brisbane, Calif., CareDx, Inc. is a leading precision medicine solutions company focused on the discovery, development and commercialization of clinically differentiated, high-value healthcare solutions for transplant patients and caregiv"/>
    <s v="CareDx_x000a_2.5"/>
    <s v="Brisbane, CA"/>
  </r>
  <r>
    <x v="34"/>
    <s v="$79K-$131K "/>
    <x v="2"/>
    <s v="$131K"/>
    <x v="1"/>
    <s v="Glassdoor est."/>
    <n v="4.2"/>
    <x v="66"/>
    <s v="Winter Park"/>
    <s v="FL"/>
    <s v="Winter Park, FL"/>
    <s v="51 to 200 "/>
    <n v="2006"/>
    <s v="Public"/>
    <s v="Advertising &amp; Marketing"/>
    <s v="Business Services"/>
    <s v="$25 - $50 million "/>
    <x v="23"/>
    <s v="IZEA was built to connect the worldâ€™s top brands with influential content creators and publishers to enable influencer marketing and content production at scale. With over 500,000 Creators reaching over 3 billion fans and followers around the globe, IZE"/>
    <s v="IZEA_x000a_4.2"/>
    <s v="Winter Park, FL"/>
  </r>
  <r>
    <x v="35"/>
    <s v="$79K-$131K "/>
    <x v="2"/>
    <s v="$131K"/>
    <x v="1"/>
    <s v="Glassdoor est."/>
    <n v="3.3"/>
    <x v="64"/>
    <s v="Redwood City"/>
    <s v="CA"/>
    <s v="Chicago, IL"/>
    <s v="501 to 1000 "/>
    <n v="2015"/>
    <s v="Private"/>
    <s v="Biotech &amp; Pharmaceuticals"/>
    <s v="Biotech &amp; Pharmaceuticals"/>
    <s v="na"/>
    <x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Redwood City, CA"/>
  </r>
  <r>
    <x v="36"/>
    <s v="$79K-$131K "/>
    <x v="2"/>
    <s v="$131K"/>
    <x v="1"/>
    <s v="Glassdoor est."/>
    <n v="4"/>
    <x v="67"/>
    <s v="San Francisco"/>
    <s v="CA"/>
    <s v="San Rafael, CA"/>
    <s v="5001 to 10000 "/>
    <n v="1982"/>
    <s v="Public"/>
    <s v="Computer Hardware &amp; Software"/>
    <s v="Information Technology"/>
    <s v="$2 - $5 billion "/>
    <x v="1"/>
    <s v="Job Requisition ID #_x000a_20WD40121_x000a_Job Title_x000a_Principal Data Scientist_x000a_Job Description_x000a__x000a_Principal Data Scientist_x000a_Location: Boston, MA OR San Francisco, CA OR Portland, OR- United States_x000a_Job ID: 20WD40121_x000a__x000a_Security @ Autodesk_x000a_Our team of security experts helps "/>
    <s v="Autodesk_x000a_4.0"/>
    <s v="San Francisco, CA"/>
  </r>
  <r>
    <x v="37"/>
    <s v="$79K-$131K "/>
    <x v="2"/>
    <s v="$131K"/>
    <x v="1"/>
    <s v="Glassdoor est."/>
    <n v="3.7"/>
    <x v="68"/>
    <s v="Peoria"/>
    <s v="IL"/>
    <s v="Deerfield, IL"/>
    <s v="10000+ "/>
    <n v="1925"/>
    <s v="Public"/>
    <s v="Industrial Manufacturing"/>
    <s v="Manufacturing"/>
    <s v="$10+ billion "/>
    <x v="24"/>
    <s v="Description_x000a_Are you passionate about customer success?_x000a__x000a_Caterpillar provides services to our customers far beyond the initial equipment sale. We leverage connected equipment and our decades of application expertise to enhance customer performance. Caterpi"/>
    <s v="Caterpillar_x000a_3.7"/>
    <s v="Peoria, IL"/>
  </r>
  <r>
    <x v="38"/>
    <s v="$79K-$131K "/>
    <x v="2"/>
    <s v="$131K"/>
    <x v="1"/>
    <s v="Glassdoor est."/>
    <n v="4.9000000000000004"/>
    <x v="69"/>
    <s v="Ipswich"/>
    <s v="MA"/>
    <s v="Ipswich, MA"/>
    <s v="201 to 500 "/>
    <n v="1974"/>
    <s v="Private"/>
    <s v="Biotech &amp; Pharmaceuticals"/>
    <s v="Biotech &amp; Pharmaceuticals"/>
    <s v="na"/>
    <x v="25"/>
    <s v="New England Biolabs (NEB) is seeking highly motivated and detail-oriented individual for a downstream protein manufacturing role as a Purification Scientist in a laboratory equipped with cutting edge technologies. The successful candidate will execute dow"/>
    <s v="New England Biolabs_x000a_4.9"/>
    <s v="Ipswich, MA"/>
  </r>
  <r>
    <x v="20"/>
    <s v="$79K-$131K "/>
    <x v="2"/>
    <s v="$131K"/>
    <x v="1"/>
    <s v="Glassdoor est."/>
    <n v="3.4"/>
    <x v="70"/>
    <s v="Carmel"/>
    <s v="IN"/>
    <s v="Carmel, IN"/>
    <s v="1001 to 5000 "/>
    <n v="2001"/>
    <s v="Subsidiary or Business Segment"/>
    <s v="Insurance Agencies &amp; Brokerages"/>
    <s v="Insurance"/>
    <s v="$100 - $500 million "/>
    <x v="26"/>
    <s v="As part of the Data Intelligence department, the Data Analyst supports key strategic data initiatives along with various business units in helping to understand our source system data and how to use it to drive innovation and growth. This will require exp"/>
    <s v="Allied Solutions_x000a_3.4"/>
    <s v="Carmel, IN"/>
  </r>
  <r>
    <x v="39"/>
    <s v="$79K-$131K "/>
    <x v="2"/>
    <s v="$131K"/>
    <x v="1"/>
    <s v="Glassdoor est."/>
    <n v="3.1"/>
    <x v="0"/>
    <s v="New York"/>
    <s v="NY"/>
    <s v="New York, NY"/>
    <s v="1001 to 5000 "/>
    <n v="1993"/>
    <s v="Nonprofit Organization"/>
    <s v="Insurance Carriers"/>
    <s v="Insurance"/>
    <s v="na"/>
    <x v="0"/>
    <s v="Description_x000a__x000a_The Data Engineer on the Enterprise Analytics team, is responsible for data acquisition strategies and integration scripting and tools, data migrations, conversions, purging and back-ups; fulfills data acquisition strategy requirements. They "/>
    <s v="Healthfirst_x000a_3.1"/>
    <s v="New York, NY"/>
  </r>
  <r>
    <x v="1"/>
    <s v="$79K-$131K "/>
    <x v="2"/>
    <s v="$131K"/>
    <x v="1"/>
    <s v="Glassdoor est."/>
    <n v="3.5"/>
    <x v="71"/>
    <s v="Washington"/>
    <s v="DC"/>
    <s v="Chevy Chase, MD"/>
    <s v="1001 to 5000 "/>
    <n v="2019"/>
    <s v="Private"/>
    <s v="Internet"/>
    <s v="Information Technology"/>
    <s v="na"/>
    <x v="27"/>
    <s v="WHAT WE DO MATTERS:_x000a__x000a_Here at The Knot Worldwide, we believe in doing work that matters. In 15 countries around the world, our leading family of brands (The Knot, WeddingWire, Bodas, GigMasters, The Bump, How They Asked, Lasting, and more) inspire, inform,"/>
    <s v="The Knot Worldwide_x000a_3.5"/>
    <s v="Washington, DC"/>
  </r>
  <r>
    <x v="1"/>
    <s v="$79K-$131K "/>
    <x v="2"/>
    <s v="$131K"/>
    <x v="1"/>
    <s v="Glassdoor est."/>
    <n v="2.9"/>
    <x v="72"/>
    <s v="New York"/>
    <s v="NY"/>
    <s v="Hartford, CT"/>
    <s v="201 to 500 "/>
    <n v="1985"/>
    <s v="Private"/>
    <s v="Insurance Carriers"/>
    <s v="Insurance"/>
    <s v="na"/>
    <x v="28"/>
    <s v="Job Brief_x000a__x000a_The ideal candidate will have previous Data Modeling experience. Strong preference will be given to candidates with an actuarial background in the property and casualty insurance space._x000a__x000a_Overview_x000a__x000a_IFG Companies is in search of a Data Scientist "/>
    <s v="IFG Companies_x000a_2.9"/>
    <s v="New York, NY"/>
  </r>
  <r>
    <x v="40"/>
    <s v="$79K-$131K "/>
    <x v="2"/>
    <s v="$131K"/>
    <x v="1"/>
    <s v="Glassdoor est."/>
    <n v="3.3"/>
    <x v="73"/>
    <s v="Emeryville"/>
    <s v="CA"/>
    <s v="Emeryville, CA"/>
    <s v="201 to 500 "/>
    <n v="2003"/>
    <s v="Public"/>
    <s v="Biotech &amp; Pharmaceuticals"/>
    <s v="Biotech &amp; Pharmaceuticals"/>
    <s v="$100 - $500 million "/>
    <x v="1"/>
    <s v="Amyris has developed a high-throughput genetic engineering platform for designing and building custom microbes to serve as living factories. Using an industrial scale fermentation process, our microbes convert cheap sugars into a wide variety of high-valu"/>
    <s v="Amyris_x000a_3.3"/>
    <s v="Emeryville, CA"/>
  </r>
  <r>
    <x v="41"/>
    <s v="$79K-$131K "/>
    <x v="2"/>
    <s v="$131K"/>
    <x v="1"/>
    <s v="Glassdoor est."/>
    <n v="4"/>
    <x v="74"/>
    <s v="Gaithersburg"/>
    <s v="MD"/>
    <s v="Cambridge, United Kingdom"/>
    <s v="10000+ "/>
    <n v="1913"/>
    <s v="Public"/>
    <s v="Biotech &amp; Pharmaceuticals"/>
    <s v="Biotech &amp; Pharmaceuticals"/>
    <s v="$10+ billion "/>
    <x v="29"/>
    <s v="Title: Real World Science, Data Scientist_x000a_Location: Gaithersburg, MD_x000a__x000a_At AstraZeneca we turn ideas into life changing medicines. Working here means being entrepreneurial, thinking big and working together to make the impossible a reality._x000a_Were focused on "/>
    <s v="AstraZeneca_x000a_4.0"/>
    <s v="Gaithersburg, MD"/>
  </r>
  <r>
    <x v="1"/>
    <s v="$79K-$131K "/>
    <x v="2"/>
    <s v="$131K"/>
    <x v="1"/>
    <s v="Glassdoor est."/>
    <n v="3.6"/>
    <x v="75"/>
    <s v="Washington"/>
    <s v="DC"/>
    <s v="Rockville, MD"/>
    <s v="51 to 200 "/>
    <n v="2001"/>
    <s v="Private"/>
    <s v="IT Services"/>
    <s v="Information Technology"/>
    <s v="$25 - $50 million "/>
    <x v="1"/>
    <s v="The Senior Data Scientist will build and improve analytic pipelines to consolidate multiple data sources, perform analytic processing, and produce actionable business information (e.g., top-10 lists, pattern-matches, exceptions, or lists of #39;needles in"/>
    <s v="Powertek_x000a_3.6"/>
    <s v="Washington, DC"/>
  </r>
  <r>
    <x v="16"/>
    <s v="$79K-$131K "/>
    <x v="2"/>
    <s v="$131K"/>
    <x v="1"/>
    <s v="Glassdoor est."/>
    <n v="4.7"/>
    <x v="76"/>
    <s v="Saint Louis"/>
    <s v="MO"/>
    <s v="Minneapolis, MN"/>
    <s v="51 to 200 "/>
    <n v="1996"/>
    <s v="Private"/>
    <s v="Consulting"/>
    <s v="Business Services"/>
    <s v="$25 - $50 million "/>
    <x v="30"/>
    <s v="Job Description_x000a__x000a_Why consider OPI, and why do people dig working here?_x000a_Variety of consulting; new technologies, projects, and people on a regular basis._x000a_Stability; weâ€™ve been around since 1996 and have a diverse mix of clients and technologies to keep u"/>
    <s v="Object Partners_x000a_4.7"/>
    <s v="Saint Louis, MO"/>
  </r>
  <r>
    <x v="42"/>
    <s v="$79K-$131K "/>
    <x v="2"/>
    <s v="$131K"/>
    <x v="1"/>
    <s v="Glassdoor est."/>
    <n v="4.9000000000000004"/>
    <x v="77"/>
    <s v="Longmont"/>
    <s v="CO"/>
    <s v="Chicago, IL"/>
    <s v="01 to 50"/>
    <n v="2016"/>
    <s v="Private"/>
    <s v="Staffing &amp; Outsourcing"/>
    <s v="Business Services"/>
    <s v="na"/>
    <x v="1"/>
    <s v="Company Industry: Technology_x000a_Opportunity: The Mom Project is helping to source candidates for the above client who is looking for a Data Scientist - Image and Video Analytics_x000a_Commitment Level: 40 hours per week, on-site, 10% travel_x000a__x000a_Our Customer is a data"/>
    <s v="The Mom Project_x000a_4.9"/>
    <s v="Longmont, CO"/>
  </r>
  <r>
    <x v="1"/>
    <s v="$79K-$131K "/>
    <x v="2"/>
    <s v="$131K"/>
    <x v="1"/>
    <s v="Glassdoor est."/>
    <n v="4.3"/>
    <x v="78"/>
    <s v="Austin"/>
    <s v="TX"/>
    <s v="Austin, TX"/>
    <s v="51 to 200 "/>
    <n v="1999"/>
    <s v="Private"/>
    <s v="Computer Hardware &amp; Software"/>
    <s v="Information Technology"/>
    <s v="$25 - $50 million "/>
    <x v="1"/>
    <s v="Lightspeed Systems partners with schools to make learning safe, mobile and easily managed. Currently serving 15 million students and 28,000 schools in 35 countries, we are growing! We're looking to add passionate, driven people to help us fulfill our miss"/>
    <s v="Lightspeed Systems_x000a_4.3"/>
    <s v="Austin, TX"/>
  </r>
  <r>
    <x v="43"/>
    <s v="$79K-$131K "/>
    <x v="2"/>
    <s v="$131K"/>
    <x v="1"/>
    <s v="Glassdoor est."/>
    <n v="4"/>
    <x v="79"/>
    <s v="San Francisco"/>
    <s v="CA"/>
    <s v="San Francisco, CA"/>
    <s v="1001 to 5000 "/>
    <n v="2010"/>
    <s v="Private"/>
    <s v="Internet"/>
    <s v="Information Technology"/>
    <s v="na"/>
    <x v="31"/>
    <s v="Build out rigorous observability and optimizations across the many ways Payments are accepted at Stripe_x000a__x000a_At Stripe, data science managers grow teams and inspire them to rigorous work that shapes our decisions and products. We're looking for an experienced"/>
    <s v="Stripe_x000a_4.0"/>
    <s v="San Francisco, CA"/>
  </r>
  <r>
    <x v="20"/>
    <s v="$79K-$131K "/>
    <x v="2"/>
    <s v="$131K"/>
    <x v="1"/>
    <s v="Glassdoor est."/>
    <n v="2.6"/>
    <x v="80"/>
    <s v="Yakima"/>
    <s v="WA"/>
    <s v="Yakima, WA"/>
    <s v="501 to 1000 "/>
    <n v="1971"/>
    <s v="Nonprofit Organization"/>
    <s v="Health Care Services &amp; Hospitals"/>
    <s v="Health Care"/>
    <s v="na"/>
    <x v="1"/>
    <s v="What are we looking for in a Data Analyst?_x000a__x000a_As a member of the Information Services department, the Data Analyst supports Comprehensive?s technology and business initiatives by coordinating the collection, storage, and utilization of essential data. This "/>
    <s v="Comprehensive Healthcare_x000a_2.6"/>
    <s v="Yakima, WA"/>
  </r>
  <r>
    <x v="44"/>
    <s v="$79K-$131K "/>
    <x v="2"/>
    <s v="$131K"/>
    <x v="1"/>
    <s v="Glassdoor est."/>
    <n v="4.5"/>
    <x v="81"/>
    <s v="Santa Cruz"/>
    <s v="CA"/>
    <s v="Santa Cruz, CA"/>
    <s v="51 to 200 "/>
    <n v="2003"/>
    <s v="Private"/>
    <s v="Computer Hardware &amp; Software"/>
    <s v="Information Technology"/>
    <s v="$10 - $25 million "/>
    <x v="1"/>
    <s v="FullpowerÂ® designs, develops and operates a complete platform for hybrid Edge/Cloud AI, algorithms, big data, predictive analytics, together with end-to-end engineering services. The Companyâ€™s platform is backed by a patent portfolio of 125+ patents. T"/>
    <s v="Fullpower Technologies, Inc._x000a_4.5"/>
    <s v="Santa Cruz, CA"/>
  </r>
  <r>
    <x v="21"/>
    <s v="$79K-$131K "/>
    <x v="2"/>
    <s v="$131K"/>
    <x v="1"/>
    <s v="Glassdoor est."/>
    <n v="4.8"/>
    <x v="44"/>
    <s v="Boston"/>
    <s v="MA"/>
    <s v="Boston, MA"/>
    <s v="201 to 500 "/>
    <n v="2012"/>
    <s v="Private"/>
    <s v="Computer Hardware &amp; Software"/>
    <s v="Information Technology"/>
    <s v="na"/>
    <x v="1"/>
    <s v="We love programming and the excitement that comes with building something people use. We are the kind of people that love talking to users and can find the balance between solving a problem quickly and thinking about how your code will work in the future."/>
    <s v="Klaviyo_x000a_4.8"/>
    <s v="Boston, MA"/>
  </r>
  <r>
    <x v="1"/>
    <s v="$79K-$131K "/>
    <x v="2"/>
    <s v="$131K"/>
    <x v="1"/>
    <s v="Glassdoor est."/>
    <n v="3.9"/>
    <x v="82"/>
    <s v="United States"/>
    <s v="United States"/>
    <s v="Mc Lean, VA"/>
    <s v="10000+ "/>
    <n v="1911"/>
    <s v="Private"/>
    <s v="Food &amp; Beverage Manufacturing"/>
    <s v="Manufacturing"/>
    <s v="$10+ billion "/>
    <x v="1"/>
    <s v="Back to search results_x000a_Previous job_x000a__x000a_Next job_x000a__x000a_JOB DESCRIPTION_x000a__x000a_A BIT ABOUT OUR DATA SCIENCE &amp; ANALYTICS TEAM_x000a__x000a_Kinshipâ€™s Data Science &amp; Analytics team is core to our strategy. Weâ€™re using digital, data and customer insights to transform our business b"/>
    <s v="Mars_x000a_3.9"/>
    <s v="United States"/>
  </r>
  <r>
    <x v="45"/>
    <s v="$79K-$131K "/>
    <x v="2"/>
    <s v="$131K"/>
    <x v="1"/>
    <s v="Glassdoor est."/>
    <n v="4"/>
    <x v="74"/>
    <s v="Gaithersburg"/>
    <s v="MD"/>
    <s v="Cambridge, United Kingdom"/>
    <s v="10000+ "/>
    <n v="1913"/>
    <s v="Public"/>
    <s v="Biotech &amp; Pharmaceuticals"/>
    <s v="Biotech &amp; Pharmaceuticals"/>
    <s v="$10+ billion "/>
    <x v="29"/>
    <s v="Do you have expertise in, and passion for applying Data science to facilitate drug development while ensuring patient safety? Would you like to apply your expertise to impact the lives of millions of patients in a company that follows the science and turn"/>
    <s v="AstraZeneca_x000a_4.0"/>
    <s v="Gaithersburg, MD"/>
  </r>
  <r>
    <x v="21"/>
    <s v="$79K-$131K "/>
    <x v="2"/>
    <s v="$131K"/>
    <x v="1"/>
    <s v="Glassdoor est."/>
    <n v="4.4000000000000004"/>
    <x v="83"/>
    <s v="Springfield"/>
    <s v="VA"/>
    <s v="Mc Lean, VA"/>
    <s v="51 to 200 "/>
    <n v="1999"/>
    <s v="Private"/>
    <s v="IT Services"/>
    <s v="Information Technology"/>
    <s v="$5 - $10 million "/>
    <x v="1"/>
    <s v="Machine Learning Engineer Springfield, VA_x000a__x000a_Machine Learning Engineer_x000a__x000a_Position Description_x000a__x000a_Lead developer of distributed machine learning for applications that seek to detect emerging threats, forecast behaviors, and optimize related courses of action fo"/>
    <s v="NuWave Solutions_x000a_4.4"/>
    <s v="Springfield, VA"/>
  </r>
  <r>
    <x v="25"/>
    <s v="$79K-$131K "/>
    <x v="2"/>
    <s v="$131K"/>
    <x v="1"/>
    <s v="Glassdoor est."/>
    <n v="4.2"/>
    <x v="1"/>
    <s v="Alexandria"/>
    <s v="VA"/>
    <s v="Herndon, VA"/>
    <s v="5001 to 10000 "/>
    <n v="1968"/>
    <s v="Public"/>
    <s v="Research &amp; Development"/>
    <s v="Business Services"/>
    <s v="$1 - $2 billion "/>
    <x v="1"/>
    <s v="Secure our Nation, Ignite your Future_x000a__x000a_Job Summary_x000a__x000a_Each day U.S. Customs and Border Protection (CBP) oversees the massive flow of people, capital, and products that enter and depart the United States via air, land, sea, and cyberspace. The volume and com"/>
    <s v="ManTech_x000a_4.2"/>
    <s v="Alexandria, VA"/>
  </r>
  <r>
    <x v="46"/>
    <s v="$79K-$131K "/>
    <x v="2"/>
    <s v="$131K"/>
    <x v="1"/>
    <s v="Glassdoor est."/>
    <n v="3.6"/>
    <x v="84"/>
    <s v="Utah"/>
    <s v="Utah"/>
    <s v="South Jordan, UT"/>
    <s v="201 to 500 "/>
    <n v="1997"/>
    <s v="Private"/>
    <s v="Banks &amp; Credit Unions"/>
    <s v="Finance"/>
    <s v="na"/>
    <x v="1"/>
    <s v="Thursday, June 11, 2020_x000a__x000a_Merrick Bank is a top-25 credit card issuer and merchant acquirer in the VISA/MasterCard networks, and a major recreational vehicle lender._x000a_The Bank is a Utah Financial Institution and a member of the FDIC._x000a__x000a_At Merrick Bank, we sp"/>
    <s v="Merrick Bank_x000a_3.6"/>
    <s v="Utah"/>
  </r>
  <r>
    <x v="1"/>
    <s v="$99K-$132K "/>
    <x v="3"/>
    <s v="$132K"/>
    <x v="2"/>
    <s v="Glassdoor est."/>
    <n v="3.4"/>
    <x v="14"/>
    <s v="Washington"/>
    <s v="DC"/>
    <s v="Princeton, NJ"/>
    <s v="1001 to 5000 "/>
    <n v="1986"/>
    <s v="Private"/>
    <s v="Consulting"/>
    <s v="Business Services"/>
    <s v="$100 - $500 million "/>
    <x v="1"/>
    <s v="Position Description:_x000a__x000a_Want to make a difference in our world. Mathematica applies expertise at the intersection of data, methods, policy, and practice to improve well-being around the world. We collaborate closely with public- and private-sector partners"/>
    <s v="Mathematica Policy Research_x000a_3.4"/>
    <s v="Washington, DC"/>
  </r>
  <r>
    <x v="3"/>
    <s v="$99K-$132K "/>
    <x v="3"/>
    <s v="$132K"/>
    <x v="2"/>
    <s v="Glassdoor est."/>
    <n v="4.4000000000000004"/>
    <x v="8"/>
    <s v="San Diego"/>
    <s v="CA"/>
    <s v="Mountain View, CA"/>
    <s v="5001 to 10000 "/>
    <n v="1983"/>
    <s v="Public"/>
    <s v="Computer Hardware &amp; Software"/>
    <s v="Information Technology"/>
    <s v="$2 - $5 billion "/>
    <x v="4"/>
    <s v="Intuit is seeking a Staff Data Scientist to cover Intuits Consumer Group (TurboTax, Mint, Turbo). We have an exciting opportunity to help shape how we use data to generate hypotheses, surface insights, and build models in order to personalize customer exp"/>
    <s v="Intuit - Data_x000a_4.4"/>
    <s v="San Diego, CA"/>
  </r>
  <r>
    <x v="28"/>
    <s v="$99K-$132K "/>
    <x v="3"/>
    <s v="$132K"/>
    <x v="2"/>
    <s v="Glassdoor est."/>
    <n v="3.5"/>
    <x v="85"/>
    <s v="Reston"/>
    <s v="VA"/>
    <s v="Reston, VA"/>
    <s v="51 to 200 "/>
    <n v="2015"/>
    <s v="Private"/>
    <s v="Enterprise Software &amp; Network Solutions"/>
    <s v="Information Technology"/>
    <s v="$10 - $25 million "/>
    <x v="1"/>
    <s v="Our Data Analytics Engineer will engineer elegant and performant analytic code, predominantly in Scala (and Spark), Python and/or R. You will join a growing multi-disciplinary team of Data Scientists, Engineers, and Solutions Experts with deep domain know"/>
    <s v="QOMPLX_x000a_3.5"/>
    <s v="Reston, VA"/>
  </r>
  <r>
    <x v="47"/>
    <s v="$99K-$132K "/>
    <x v="3"/>
    <s v="$132K"/>
    <x v="2"/>
    <s v="Glassdoor est."/>
    <n v="3.9"/>
    <x v="82"/>
    <s v="New York"/>
    <s v="NY"/>
    <s v="Mc Lean, VA"/>
    <s v="10000+ "/>
    <n v="1911"/>
    <s v="Private"/>
    <s v="Food &amp; Beverage Manufacturing"/>
    <s v="Manufacturing"/>
    <s v="$10+ billion "/>
    <x v="1"/>
    <s v="Back to search results_x000a_Previous job_x000a__x000a_Next job_x000a__x000a_JOB DESCRIPTION_x000a__x000a_The Petcare Segment consists of five Divisions: Pet Nutrition, Royal Canin, Mars Veterinary Health N. America, Mars Veterinary Health International &amp; Diagnostics, Kinship. Under this new orga"/>
    <s v="Mars_x000a_3.9"/>
    <s v="New York, NY"/>
  </r>
  <r>
    <x v="25"/>
    <s v="$99K-$132K "/>
    <x v="3"/>
    <s v="$132K"/>
    <x v="2"/>
    <s v="Glassdoor est."/>
    <n v="3.8"/>
    <x v="86"/>
    <s v="Denver"/>
    <s v="CO"/>
    <s v="Denver, CO"/>
    <s v="51 to 200 "/>
    <n v="2009"/>
    <s v="Private"/>
    <s v="Advertising &amp; Marketing"/>
    <s v="Business Services"/>
    <s v="$10 - $25 million "/>
    <x v="32"/>
    <s v="About Us_x000a__x000a_At GutCheck, we pioneered agile market research to provide our clients withâ€¯actionableâ€¯insights at the speed of their business. As the marketplace rapidly evolves, we're evolving with it. By combining qualitative, quantitative, and behaviora"/>
    <s v="GutCheck_x000a_3.8"/>
    <s v="Denver, CO"/>
  </r>
  <r>
    <x v="48"/>
    <s v="$99K-$132K "/>
    <x v="3"/>
    <s v="$132K"/>
    <x v="2"/>
    <s v="Glassdoor est."/>
    <n v="3.5"/>
    <x v="87"/>
    <s v="Washington"/>
    <s v="DC"/>
    <s v="Washington, DC"/>
    <s v="1001 to 5000 "/>
    <n v="1959"/>
    <s v="Other Organization"/>
    <s v="Banks &amp; Credit Unions"/>
    <s v="Finance"/>
    <s v="$10+ billion "/>
    <x v="33"/>
    <s v="Applied Technology Researcher / Data Scientist_x000a_(Information Technology Specialist)_x000a_Background: We are seeking a resourceful and enthusiastic professional who will conduct the research and support of emerging technologies at the IT Tech Lab. The Tech Lab i"/>
    <s v="Inter-American Development Bank_x000a_3.5"/>
    <s v="Washington, DC"/>
  </r>
  <r>
    <x v="1"/>
    <s v="$99K-$132K "/>
    <x v="3"/>
    <s v="$132K"/>
    <x v="2"/>
    <s v="Glassdoor est."/>
    <n v="4.9000000000000004"/>
    <x v="88"/>
    <s v="New Jersey"/>
    <s v="New Jersey"/>
    <s v="Holmdel, NJ"/>
    <s v="01 to 50"/>
    <n v="2013"/>
    <s v="Private"/>
    <s v="Enterprise Software &amp; Network Solutions"/>
    <s v="Information Technology"/>
    <s v="Less than $1 million "/>
    <x v="1"/>
    <s v="Job Description_x000a__x000a__x000a_Avlino Inc. is seeking experienced data scientists to join our growing team_x000a_of AI engineers, analysts, and quantitative developers. The role involves_x000a_model construction, information extraction, prediction and finding solutions_x000a_to large-s"/>
    <s v="Avlino_x000a_4.9"/>
    <s v="New Jersey"/>
  </r>
  <r>
    <x v="21"/>
    <s v="$99K-$132K "/>
    <x v="3"/>
    <s v="$132K"/>
    <x v="2"/>
    <s v="Glassdoor est."/>
    <n v="4.4000000000000004"/>
    <x v="89"/>
    <s v="Aurora"/>
    <s v="CO"/>
    <s v="Aurora, CO"/>
    <s v="01 to 50"/>
    <n v="2007"/>
    <s v="Private"/>
    <s v="Aerospace &amp; Defense"/>
    <s v="Aerospace &amp; Defense"/>
    <s v="na"/>
    <x v="1"/>
    <s v="Machine Learning Engineer_x000a_Aurora, COApply Now_x000a_Are you interested in supporting the ever-changing technology needs of the U.S. Government by providing services that support defense initiatives? Come look at Stratagem, where we help the U.S. Government solv"/>
    <s v="Stratagem Group_x000a_4.4"/>
    <s v="Aurora, CO"/>
  </r>
  <r>
    <x v="49"/>
    <s v="$99K-$132K "/>
    <x v="3"/>
    <s v="$132K"/>
    <x v="2"/>
    <s v="Glassdoor est."/>
    <n v="4.0999999999999996"/>
    <x v="90"/>
    <s v="Santa Barbara"/>
    <s v="CA"/>
    <s v="San Mateo, CA"/>
    <s v="51 to 200 "/>
    <n v="2012"/>
    <s v="Private"/>
    <s v="Internet"/>
    <s v="Information Technology"/>
    <s v="na"/>
    <x v="1"/>
    <s v="Evidation Health is a new kind of health and measurement company that provides the technology and guidance to understand how everyday behavior and health interact. The volumes of behavior data generated from wearables and smartphones has opened up new way"/>
    <s v="Evidation_x000a_4.1"/>
    <s v="Santa Barbara, CA"/>
  </r>
  <r>
    <x v="25"/>
    <s v="$99K-$132K "/>
    <x v="3"/>
    <s v="$132K"/>
    <x v="2"/>
    <s v="Glassdoor est."/>
    <n v="4"/>
    <x v="67"/>
    <s v="San Francisco"/>
    <s v="CA"/>
    <s v="San Rafael, CA"/>
    <s v="5001 to 10000 "/>
    <n v="1982"/>
    <s v="Public"/>
    <s v="Computer Hardware &amp; Software"/>
    <s v="Information Technology"/>
    <s v="$2 - $5 billion "/>
    <x v="1"/>
    <s v="Job Requisition ID #_x000a_20WD40666_x000a_Job Title_x000a_Senior Data Scientist_x000a_Job Description_x000a__x000a_Senior Data Scientist_x000a__x000a_Location: San Francisco, CA- United States_x000a__x000a_Job ID: 20WD40666_x000a__x000a_Position Overview_x000a__x000a_Autodesk is seeking a Senior Data Scientist to join our Data Platform "/>
    <s v="Autodesk_x000a_4.0"/>
    <s v="San Francisco, CA"/>
  </r>
  <r>
    <x v="50"/>
    <s v="$99K-$132K "/>
    <x v="3"/>
    <s v="$132K"/>
    <x v="2"/>
    <s v="Glassdoor est."/>
    <n v="4.4000000000000004"/>
    <x v="8"/>
    <s v="San Diego"/>
    <s v="CA"/>
    <s v="Mountain View, CA"/>
    <s v="5001 to 10000 "/>
    <n v="1983"/>
    <s v="Public"/>
    <s v="Computer Hardware &amp; Software"/>
    <s v="Information Technology"/>
    <s v="$2 - $5 billion "/>
    <x v="4"/>
    <s v="Intuit is hiring a Senior Data scientist to focus on our Consumer Group. We are looking for exceptional talent that can drive customer benefit for our personal finance offerings."/>
    <s v="Intuit - Data_x000a_4.4"/>
    <s v="San Diego, CA"/>
  </r>
  <r>
    <x v="1"/>
    <s v="$99K-$132K "/>
    <x v="3"/>
    <s v="$132K"/>
    <x v="2"/>
    <s v="Glassdoor est."/>
    <n v="3.8"/>
    <x v="91"/>
    <s v="Hill AFB"/>
    <s v="UT"/>
    <s v="Goleta, CA"/>
    <s v="501 to 1000 "/>
    <n v="1973"/>
    <s v="Private"/>
    <s v="Aerospace &amp; Defense"/>
    <s v="Aerospace &amp; Defense"/>
    <s v="$50 - $100 million "/>
    <x v="1"/>
    <s v="Data Scientist_x000a_Location: Hill AFB, UT_x000a_Education Required: Bachelorâ€™s degree required, preferably in math, engineering, business, or the sciences._x000a_Skills Required:_x000a__x000a_Tecolote Research is seeking a Data Scientist to join our Aviation &amp; Missiles Programs Gr"/>
    <s v="Tecolote Research_x000a_3.8"/>
    <s v="Hill AFB, UT"/>
  </r>
  <r>
    <x v="51"/>
    <s v="$99K-$132K "/>
    <x v="3"/>
    <s v="$132K"/>
    <x v="2"/>
    <s v="Glassdoor est."/>
    <n v="3.2"/>
    <x v="92"/>
    <s v="Chandler"/>
    <s v="AZ"/>
    <s v="Franklin, TN"/>
    <s v="501 to 1000 "/>
    <n v="1981"/>
    <s v="Public"/>
    <s v="Health Care Services &amp; Hospitals"/>
    <s v="Health Care"/>
    <s v="na"/>
    <x v="1"/>
    <s v="Description/Responsibilities_x000a__x000a__x000a_Responsible for the ongoing support of existing Data management solutions, as well as development of new functionality to include sophisticated data management solutions, to enable colleagues to support tactical and strategi"/>
    <s v="Tivity Health_x000a_3.2"/>
    <s v="Chandler, AZ"/>
  </r>
  <r>
    <x v="16"/>
    <s v="$99K-$132K "/>
    <x v="3"/>
    <s v="$132K"/>
    <x v="2"/>
    <s v="Glassdoor est."/>
    <n v="2.9"/>
    <x v="93"/>
    <s v="Indianapolis"/>
    <s v="IN"/>
    <s v="Indianapolis, IN"/>
    <s v="51 to 200 "/>
    <n v="2011"/>
    <s v="Private"/>
    <s v="Biotech &amp; Pharmaceuticals"/>
    <s v="Biotech &amp; Pharmaceuticals"/>
    <s v="$10 - $25 million "/>
    <x v="1"/>
    <s v="Who we are:_x000a__x000a_hc1 is focused on improving lives with high-value care. Our unique machine learning algorithms transform laboratory data into personalized healthcare insights. As an AWS Partner Network organization, our cloud-based software organizes live da"/>
    <s v="hc1_x000a_2.9"/>
    <s v="Indianapolis, IN"/>
  </r>
  <r>
    <x v="52"/>
    <s v="$99K-$132K "/>
    <x v="3"/>
    <s v="$132K"/>
    <x v="2"/>
    <s v="Glassdoor est."/>
    <n v="4.0999999999999996"/>
    <x v="94"/>
    <s v="San Diego"/>
    <s v="CA"/>
    <s v="Palo Alto, CA"/>
    <s v="10000+ "/>
    <n v="1939"/>
    <s v="Public"/>
    <s v="Computer Hardware &amp; Software"/>
    <s v="Information Technology"/>
    <s v="na"/>
    <x v="1"/>
    <s v="Applies advanced subject matter knowledge to solve complex business issues and is regarded as a subject matter expert. Frequently contributes to the development of new ideas and methods. Works on complex problems where analysis of situations or data requi"/>
    <s v="HP Inc._x000a_4.1"/>
    <s v="San Diego, CA"/>
  </r>
  <r>
    <x v="1"/>
    <s v="$99K-$132K "/>
    <x v="3"/>
    <s v="$132K"/>
    <x v="2"/>
    <s v="Glassdoor est."/>
    <n v="3.7"/>
    <x v="95"/>
    <s v="Chantilly"/>
    <s v="VA"/>
    <s v="Reston, VA"/>
    <s v="10000+ "/>
    <n v="2013"/>
    <s v="Public"/>
    <s v="Enterprise Software &amp; Network Solutions"/>
    <s v="Information Technology"/>
    <s v="$5 - $10 million "/>
    <x v="34"/>
    <s v="Description_x000a__x000a_SAIC is seeking an individual for a Data_x000a_Analytics role to join the Space and Missions Group (SMSG). SMSG provides_x000a_specialized program management, engineering, analysis and operations support to_x000a_a variety of Intelligence Community (IC) and De"/>
    <s v="SAIC_x000a_3.7"/>
    <s v="Chantilly, VA"/>
  </r>
  <r>
    <x v="53"/>
    <s v="$99K-$132K "/>
    <x v="3"/>
    <s v="$132K"/>
    <x v="2"/>
    <s v="Glassdoor est."/>
    <n v="3.2"/>
    <x v="96"/>
    <s v="Nashville"/>
    <s v="TN"/>
    <s v="New York, NY"/>
    <s v="1001 to 5000 "/>
    <n v="1967"/>
    <s v="Public"/>
    <s v="Investment Banking &amp; Asset Management"/>
    <s v="Finance"/>
    <s v="$2 - $5 billion "/>
    <x v="1"/>
    <s v="Job Summary_x000a__x000a_AllianceBernsteinâ€™s Request for Proposal Data Team is in search of a Data Associate to support new business development and client service efforts globally through ensuring proper maintenance and quarterly reporting to investment consultant"/>
    <s v="AllianceBernstein_x000a_3.2"/>
    <s v="Nashville, TN"/>
  </r>
  <r>
    <x v="20"/>
    <s v="$99K-$132K "/>
    <x v="3"/>
    <s v="$132K"/>
    <x v="2"/>
    <s v="Glassdoor est."/>
    <n v="4.9000000000000004"/>
    <x v="97"/>
    <s v="Timonium"/>
    <s v="MD"/>
    <s v="Lutherville Timonium, MD"/>
    <s v="51 to 200 "/>
    <n v="2013"/>
    <s v="Subsidiary or Business Segment"/>
    <s v="Video Games"/>
    <s v="Media"/>
    <s v="na"/>
    <x v="1"/>
    <s v="Big Huge Games is looking for a qualified Data Analyst to help provide data insights to our games teams and upcoming BHG titles to assist them in making successful strategic and game direction decisions. This role works closely with our Product and Design"/>
    <s v="Big Huge Games_x000a_4.9"/>
    <s v="Timonium, MD"/>
  </r>
  <r>
    <x v="54"/>
    <s v="$99K-$132K "/>
    <x v="3"/>
    <s v="$132K"/>
    <x v="2"/>
    <s v="Glassdoor est."/>
    <n v="3.5"/>
    <x v="98"/>
    <s v="Herndon"/>
    <s v="VA"/>
    <s v="Westminster, CO"/>
    <s v="5001 to 10000 "/>
    <n v="-1"/>
    <s v="Public"/>
    <s v="Aerospace &amp; Defense"/>
    <s v="Aerospace &amp; Defense"/>
    <s v="$2 - $5 billion "/>
    <x v="1"/>
    <s v="Are you an intelligence analyst looking to further your technical capabilities? Are you curious about this whole Machine Learning / Artificial Intelligence trend?_x000a__x000a_At Maxar, we have a variety of projects focused on hard problems to solve requiring cleared"/>
    <s v="Maxar Technologies_x000a_3.5"/>
    <s v="Herndon, VA"/>
  </r>
  <r>
    <x v="16"/>
    <s v="$99K-$132K "/>
    <x v="3"/>
    <s v="$132K"/>
    <x v="2"/>
    <s v="Glassdoor est."/>
    <n v="5"/>
    <x v="99"/>
    <s v="Burlingame"/>
    <s v="CA"/>
    <s v="Burlingame, CA"/>
    <s v="01 to 50"/>
    <n v="2016"/>
    <s v="Private"/>
    <s v="Computer Hardware &amp; Software"/>
    <s v="Information Technology"/>
    <s v="na"/>
    <x v="1"/>
    <s v="At Phantom AI, experience the fast paced environment and help the development of the next generation of autonomous vehicles. We are seeking a Data Engineer to help our visionary team through building a robust pipeline and handling terabytes of data._x000a_You w"/>
    <s v="Phantom AI_x000a_5.0"/>
    <s v="Burlingame, CA"/>
  </r>
  <r>
    <x v="1"/>
    <s v="$99K-$132K "/>
    <x v="3"/>
    <s v="$132K"/>
    <x v="2"/>
    <s v="Glassdoor est."/>
    <n v="4"/>
    <x v="100"/>
    <s v="Reston"/>
    <s v="VA"/>
    <s v="Reston, VA"/>
    <s v="1001 to 5000 "/>
    <n v="1996"/>
    <s v="Nonprofit Organization"/>
    <s v="Consulting"/>
    <s v="Business Services"/>
    <s v="$100 - $500 million "/>
    <x v="35"/>
    <s v="Responsibilities_x000a__x000a__x000a_As a data scientist within our team, you will be working with our clients to design, create, evaluate, and maintain solutions using your experience and expertise in data science and machine learning. In your role you will work with vari"/>
    <s v="Noblis_x000a_4.0"/>
    <s v="Reston, VA"/>
  </r>
  <r>
    <x v="1"/>
    <s v="$99K-$132K "/>
    <x v="3"/>
    <s v="$132K"/>
    <x v="2"/>
    <s v="Glassdoor est."/>
    <n v="3.6"/>
    <x v="101"/>
    <s v="New York"/>
    <s v="NY"/>
    <s v="New York, NY"/>
    <s v="01 to 50"/>
    <n v="2016"/>
    <s v="Private"/>
    <s v="Health Care Services &amp; Hospitals"/>
    <s v="Health Care"/>
    <s v="na"/>
    <x v="1"/>
    <s v="***Please note: All hiring and recruitment at Spring Health is handled with a valid '@springhealth.com' email address only or from recruitment firms @hays.com, @oxeonpartners.com, @neptunepeople.com, @rivierapartners.com, or @swingtalent.com. If you recei"/>
    <s v="Spring Health_x000a_3.6"/>
    <s v="New York, NY"/>
  </r>
  <r>
    <x v="55"/>
    <s v="$99K-$132K "/>
    <x v="3"/>
    <s v="$132K"/>
    <x v="2"/>
    <s v="Glassdoor est."/>
    <n v="4"/>
    <x v="102"/>
    <s v="Annapolis Junction"/>
    <s v="MD"/>
    <s v="Annapolis Junction, MD"/>
    <s v="51 to 200 "/>
    <n v="2002"/>
    <s v="Private"/>
    <s v="Computer Hardware &amp; Software"/>
    <s v="Information Technology"/>
    <s v="$5 - $10 million "/>
    <x v="1"/>
    <s v="Join ClearEdge and be a part of the team of men and women that solve some of the DoDâ€™s most complex technical challenges. Every day, ClearEdge empowers customers in government and industry with innovative data driven solutions._x000a_Check out our extremely c"/>
    <s v="ClearEdge_x000a_4.0"/>
    <s v="Annapolis Junction, MD"/>
  </r>
  <r>
    <x v="56"/>
    <s v="$99K-$132K "/>
    <x v="3"/>
    <s v="$132K"/>
    <x v="2"/>
    <s v="Glassdoor est."/>
    <n v="3.2"/>
    <x v="96"/>
    <s v="Nashville"/>
    <s v="TN"/>
    <s v="New York, NY"/>
    <s v="1001 to 5000 "/>
    <n v="1967"/>
    <s v="Public"/>
    <s v="Investment Banking &amp; Asset Management"/>
    <s v="Finance"/>
    <s v="$2 - $5 billion "/>
    <x v="1"/>
    <s v="Group Description_x000a__x000a_Client Group Technology creates and supports business innovating technology for the Client Group. The team is responsible for business innovation, project and relationship management, data and business intelligence, vendor management, a"/>
    <s v="AllianceBernstein_x000a_3.2"/>
    <s v="Nashville, TN"/>
  </r>
  <r>
    <x v="57"/>
    <s v="$99K-$132K "/>
    <x v="3"/>
    <s v="$132K"/>
    <x v="2"/>
    <s v="Glassdoor est."/>
    <n v="5"/>
    <x v="41"/>
    <s v="South San Francisco"/>
    <s v="CA"/>
    <s v="South San Francisco, CA"/>
    <s v="51 to 200 "/>
    <n v="2019"/>
    <s v="Private"/>
    <s v="Biotech &amp; Pharmaceuticals"/>
    <s v="Biotech &amp; Pharmaceuticals"/>
    <s v="na"/>
    <x v="1"/>
    <s v="ArsenalBioâ€™s mission is to develop efficacious and safe cellular therapies for patients with chronic diseases, initially cancer. Our products are being designed to herald the transition of adoptive cell therapy from a hospital based treatment to outpati"/>
    <s v="Arsenal Biosciences_x000a_5.0"/>
    <s v="South San Francisco, CA"/>
  </r>
  <r>
    <x v="16"/>
    <s v="$99K-$132K "/>
    <x v="3"/>
    <s v="$132K"/>
    <x v="2"/>
    <s v="Glassdoor est."/>
    <n v="4.8"/>
    <x v="103"/>
    <s v="Bethesda"/>
    <s v="MD"/>
    <s v="Bethesda, MD"/>
    <s v="201 to 500 "/>
    <n v="2000"/>
    <s v="Private"/>
    <s v="Health Care Services &amp; Hospitals"/>
    <s v="Health Care"/>
    <s v="$50 - $100 million "/>
    <x v="36"/>
    <s v="OPPORTUNITY:_x000a__x000a_GetWellNetwork is searching for a Data Engineer with 4+ years of experience in implementing modern data architectures and, ideally, 2+ years of a Data Streaming. We are building a net new data streaming platform to unify and govern reporting"/>
    <s v="GetWellNetwork_x000a_4.8"/>
    <s v="Bethesda, MD"/>
  </r>
  <r>
    <x v="1"/>
    <s v="$99K-$132K "/>
    <x v="3"/>
    <s v="$132K"/>
    <x v="2"/>
    <s v="Glassdoor est."/>
    <n v="4.5"/>
    <x v="104"/>
    <s v="Dayton"/>
    <s v="OH"/>
    <s v="Beavercreek, OH"/>
    <s v="51 to 200 "/>
    <n v="2006"/>
    <s v="Private"/>
    <s v="Consulting"/>
    <s v="Business Services"/>
    <s v="na"/>
    <x v="37"/>
    <s v="TACG is a driven Alaskan Native 8(a) professional consulting firm, that focuses on employee growth in collaboration with client delivery. Our portfolio ranges from support work with Health and Human Services to highly skilled Defense consulting. We have r"/>
    <s v="TACG Solutions_x000a_4.5"/>
    <s v="Dayton, OH"/>
  </r>
  <r>
    <x v="58"/>
    <s v="$99K-$132K "/>
    <x v="3"/>
    <s v="$132K"/>
    <x v="2"/>
    <s v="Glassdoor est."/>
    <n v="4.7"/>
    <x v="105"/>
    <s v="San Francisco"/>
    <s v="CA"/>
    <s v="San Francisco, CA"/>
    <s v="51 to 200 "/>
    <n v="2015"/>
    <s v="Private"/>
    <s v="Internet"/>
    <s v="Information Technology"/>
    <s v="na"/>
    <x v="1"/>
    <s v="About Scoop_x000a__x000a_Scoop brings co-workers and neighbors together to enjoy a smooth carpooling experienceâ€”unlocking new opportunities to create friendships, improve their well-being, and make the most of their valuable time._x000a__x000a_Learn more in Crunchbase: https:/"/>
    <s v="Scoop_x000a_4.7"/>
    <s v="San Francisco, CA"/>
  </r>
  <r>
    <x v="25"/>
    <s v="$99K-$132K "/>
    <x v="3"/>
    <s v="$132K"/>
    <x v="2"/>
    <s v="Glassdoor est."/>
    <n v="4.5"/>
    <x v="10"/>
    <s v="Herndon"/>
    <s v="VA"/>
    <s v="Mc Lean, VA"/>
    <s v="501 to 1000 "/>
    <n v="2012"/>
    <s v="Private"/>
    <s v="Enterprise Software &amp; Network Solutions"/>
    <s v="Information Technology"/>
    <s v="$100 - $500 million "/>
    <x v="5"/>
    <s v="Join our team dedicated to developing and executing innovative solutions in support of customer mission success._x000a__x000a_Job Description:_x000a__x000a_Novetta is seeking a Senior Data Scientist to develop innovative solutions for customers and internal product teams. We loo"/>
    <s v="Novetta_x000a_4.5"/>
    <s v="Herndon, VA"/>
  </r>
  <r>
    <x v="16"/>
    <s v="$99K-$132K "/>
    <x v="3"/>
    <s v="$132K"/>
    <x v="2"/>
    <s v="Glassdoor est."/>
    <n v="4.2"/>
    <x v="66"/>
    <s v="Winter Park"/>
    <s v="FL"/>
    <s v="Winter Park, FL"/>
    <s v="51 to 200 "/>
    <n v="2006"/>
    <s v="Public"/>
    <s v="Advertising &amp; Marketing"/>
    <s v="Business Services"/>
    <s v="$25 - $50 million "/>
    <x v="23"/>
    <s v="IZEA was built to connect the worldâ€™s top brands with influential content creators and publishers to enable influencer marketing and content production at scale. With over 500,000 Creators reaching over 3 billion fans and followers around the globe, IZE"/>
    <s v="IZEA_x000a_4.2"/>
    <s v="Winter Park, FL"/>
  </r>
  <r>
    <x v="18"/>
    <s v="$99K-$132K "/>
    <x v="3"/>
    <s v="$132K"/>
    <x v="2"/>
    <s v="Glassdoor est."/>
    <n v="3.4"/>
    <x v="106"/>
    <s v="Schaumburg"/>
    <s v="IL"/>
    <s v="Schaumburg, IL"/>
    <s v="51 to 200 "/>
    <n v="2006"/>
    <s v="Private"/>
    <s v="Shipping"/>
    <s v="Transportation &amp; Logistics"/>
    <s v="na"/>
    <x v="1"/>
    <s v="Outside IL applicants: Must be willing to relocate at your own expense_x000a_**Remote applicants will not be considered_x000a_***No calls and/or no recruiters, please_x000a__x000a_****We aren't supporting visa sponsorships at this time****_x000a__x000a_Schaumburg IL_x000a__x000a_Montway Auto Transport "/>
    <s v="Montway Inc_x000a_3.4"/>
    <s v="Schaumburg, IL"/>
  </r>
  <r>
    <x v="59"/>
    <s v="$99K-$132K "/>
    <x v="3"/>
    <s v="$132K"/>
    <x v="2"/>
    <s v="Glassdoor est."/>
    <n v="3.8"/>
    <x v="107"/>
    <s v="Cupertino"/>
    <s v="CA"/>
    <s v="Sunnyvale, CA"/>
    <s v="5001 to 10000 "/>
    <n v="1996"/>
    <s v="Public"/>
    <s v="Telecommunications Services"/>
    <s v="Telecommunications"/>
    <s v="$2 - $5 billion "/>
    <x v="1"/>
    <s v="Sr. ML/Data Scientist - AI/NLP/Chatbot_x000a__x000a_Mist, a Juniper Company, is the first vendor to bring enterprise-grade Wi-Fi, BLE and IoT together through a highly scalable cloud architecture. At Mist, we built the first AI-empowered platform to provide an unprec"/>
    <s v="Juniper Networks_x000a_3.8"/>
    <s v="Cupertino, CA"/>
  </r>
  <r>
    <x v="1"/>
    <s v="$90K-$109K "/>
    <x v="4"/>
    <s v="$109K"/>
    <x v="3"/>
    <s v="Glassdoor est."/>
    <n v="4.7"/>
    <x v="11"/>
    <s v="Saint Louis"/>
    <s v="MO"/>
    <s v="Saint Louis, MO"/>
    <s v="51 to 200 "/>
    <n v="2016"/>
    <s v="Private"/>
    <s v="IT Services"/>
    <s v="Information Technology"/>
    <s v="na"/>
    <x v="6"/>
    <s v="About Us_x000a__x000a__x000a_Interested in working for a human-centered technology company that prides itself on using modern tools and technologies? Want to be surrounded by intensely curious and innovative thinkers?_x000a__x000a_Seeking to solve complex technical challenges by build"/>
    <s v="1904labs_x000a_4.7"/>
    <s v="Saint Louis, MO"/>
  </r>
  <r>
    <x v="1"/>
    <s v="$90K-$109K "/>
    <x v="4"/>
    <s v="$109K"/>
    <x v="3"/>
    <s v="Glassdoor est."/>
    <n v="3.6"/>
    <x v="9"/>
    <s v="Chicago"/>
    <s v="IL"/>
    <s v="Chicago, IL"/>
    <s v="51 to 200 "/>
    <n v="2014"/>
    <s v="Private"/>
    <s v="Enterprise Software &amp; Network Solutions"/>
    <s v="Information Technology"/>
    <s v="na"/>
    <x v="1"/>
    <s v="Ready to write the best chapter of your career? XSELL Technologies is an artificial intelligence company focused on increasing sales. Our cloud-based machine learning engine uses predictive analytics and natural language processing to equip sales professi"/>
    <s v="XSELL Technologies_x000a_3.6"/>
    <s v="Chicago, IL"/>
  </r>
  <r>
    <x v="16"/>
    <s v="$90K-$109K "/>
    <x v="4"/>
    <s v="$109K"/>
    <x v="3"/>
    <s v="Glassdoor est."/>
    <n v="4.2"/>
    <x v="66"/>
    <s v="Winter Park"/>
    <s v="FL"/>
    <s v="Winter Park, FL"/>
    <s v="51 to 200 "/>
    <n v="2006"/>
    <s v="Public"/>
    <s v="Advertising &amp; Marketing"/>
    <s v="Business Services"/>
    <s v="$25 - $50 million "/>
    <x v="23"/>
    <s v="IZEA was built to connect the worldâ€™s top brands with influential content creators and publishers to enable influencer marketing and content production at scale. With over 500,000 Creators reaching over 3 billion fans and followers around the globe, IZE"/>
    <s v="IZEA_x000a_4.2"/>
    <s v="Winter Park, FL"/>
  </r>
  <r>
    <x v="59"/>
    <s v="$90K-$109K "/>
    <x v="4"/>
    <s v="$109K"/>
    <x v="3"/>
    <s v="Glassdoor est."/>
    <n v="3.8"/>
    <x v="107"/>
    <s v="Cupertino"/>
    <s v="CA"/>
    <s v="Sunnyvale, CA"/>
    <s v="5001 to 10000 "/>
    <n v="1996"/>
    <s v="Public"/>
    <s v="Telecommunications Services"/>
    <s v="Telecommunications"/>
    <s v="$2 - $5 billion "/>
    <x v="1"/>
    <s v="Sr. ML/Data Scientist - AI/NLP/Chatbot_x000a__x000a_Mist, a Juniper Company, is the first vendor to bring enterprise-grade Wi-Fi, BLE and IoT together through a highly scalable cloud architecture. At Mist, we built the first AI-empowered platform to provide an unprec"/>
    <s v="Juniper Networks_x000a_3.8"/>
    <s v="Cupertino, CA"/>
  </r>
  <r>
    <x v="1"/>
    <s v="$90K-$109K "/>
    <x v="4"/>
    <s v="$109K"/>
    <x v="3"/>
    <s v="Glassdoor est."/>
    <n v="5"/>
    <x v="108"/>
    <s v="San Francisco"/>
    <s v="CA"/>
    <s v="San Francisco, CA"/>
    <s v="01 to 50"/>
    <n v="2016"/>
    <s v="Private"/>
    <s v="Enterprise Software &amp; Network Solutions"/>
    <s v="Information Technology"/>
    <s v="na"/>
    <x v="1"/>
    <s v="Intro_x000a__x000a_Why this job?_x000a__x000a_1. Work on a product people love that solves real problems: Your friends and family can use Notion to take notes, display photos, collect recipes â€” while Fortune 500 companies use it to run huge teams (and some non-profits use it t"/>
    <s v="Notion Labs_x000a_5.0"/>
    <s v="San Francisco, CA"/>
  </r>
  <r>
    <x v="58"/>
    <s v="$90K-$109K "/>
    <x v="4"/>
    <s v="$109K"/>
    <x v="3"/>
    <s v="Glassdoor est."/>
    <n v="4.9000000000000004"/>
    <x v="109"/>
    <s v="Lehi"/>
    <s v="UT"/>
    <s v="Lehi, UT"/>
    <s v="201 to 500 "/>
    <n v="2011"/>
    <s v="Private"/>
    <s v="Lending"/>
    <s v="Finance"/>
    <s v="$50 - $100 million "/>
    <x v="1"/>
    <s v="Lendio is looking to fill a position for a Senior Data Engineer. In addition to reporting to the lead Data Architect, this role will work with engineering leadership, application engineers, members of the BI team, and others to design, maintain, and deliv"/>
    <s v="Lendio_x000a_4.9"/>
    <s v="Lehi, UT"/>
  </r>
  <r>
    <x v="16"/>
    <s v="$90K-$109K "/>
    <x v="4"/>
    <s v="$109K"/>
    <x v="3"/>
    <s v="Glassdoor est."/>
    <n v="4.4000000000000004"/>
    <x v="110"/>
    <s v="Culver City"/>
    <s v="CA"/>
    <s v="New York, NY"/>
    <s v="51 to 200 "/>
    <n v="2003"/>
    <s v="Private"/>
    <s v="Advertising &amp; Marketing"/>
    <s v="Business Services"/>
    <s v="$25 - $50 million "/>
    <x v="1"/>
    <s v="Who We Are:_x000a__x000a_2-time winner of Crain's 100 Best Places to Work, Direct Agents is a data-driven digital marketing agency with offices in NY and LA._x000a__x000a_Established in 2003, we are an independent company, and our business has been built on adapting and driving "/>
    <s v="Direct Agents_x000a_4.4"/>
    <s v="Culver City, CA"/>
  </r>
  <r>
    <x v="1"/>
    <s v="$90K-$109K "/>
    <x v="4"/>
    <s v="$109K"/>
    <x v="3"/>
    <s v="Glassdoor est."/>
    <n v="3.3"/>
    <x v="111"/>
    <s v="Lake Oswego"/>
    <s v="OR"/>
    <s v="Lake Oswego, OR"/>
    <s v="1001 to 5000 "/>
    <n v="2012"/>
    <s v="Private"/>
    <s v="Computer Hardware &amp; Software"/>
    <s v="Information Technology"/>
    <s v="$100 - $500 million "/>
    <x v="1"/>
    <s v="It's fun to work in a company where people truly BELIEVE in what they're doing!_x000a__x000a_We're committed to bringing passion and customer focus to the business._x000a__x000a_Thank you for your interest in NAVEX Global. At this time we are not actively hiring for the Data Sci"/>
    <s v="NAVEX Global_x000a_3.3"/>
    <s v="Lake Oswego, OR"/>
  </r>
  <r>
    <x v="21"/>
    <s v="$90K-$109K "/>
    <x v="4"/>
    <s v="$109K"/>
    <x v="3"/>
    <s v="Glassdoor est."/>
    <n v="3.2"/>
    <x v="20"/>
    <s v="Remote"/>
    <s v="Remote"/>
    <s v="San Francisco, CA"/>
    <s v="51 to 200 "/>
    <n v="2015"/>
    <s v="Private"/>
    <s v="Computer Hardware &amp; Software"/>
    <s v="Information Technology"/>
    <s v="na"/>
    <x v="1"/>
    <s v="Role Description_x000a_Triplebyte screens and evaluates thousands of engineers per month to find the best candidates for our partner companies. Human decision making doesn't work at our scale; our marketplace is powered by automated assessment and decision maki"/>
    <s v="Triplebyte_x000a_3.2"/>
    <s v="Remote"/>
  </r>
  <r>
    <x v="21"/>
    <s v="$90K-$109K "/>
    <x v="4"/>
    <s v="$109K"/>
    <x v="3"/>
    <s v="Glassdoor est."/>
    <n v="3.2"/>
    <x v="20"/>
    <s v="Remote"/>
    <s v="Remote"/>
    <s v="San Francisco, CA"/>
    <s v="51 to 200 "/>
    <n v="2015"/>
    <s v="Private"/>
    <s v="Computer Hardware &amp; Software"/>
    <s v="Information Technology"/>
    <s v="na"/>
    <x v="1"/>
    <s v="Role Description_x000a_Triplebyte screens and evaluates thousands of engineers per month to find the best candidates for our partner companies. Human decision making doesn't work at our scale; our marketplace is powered by automated assessment and decision maki"/>
    <s v="Triplebyte_x000a_3.2"/>
    <s v="Remote"/>
  </r>
  <r>
    <x v="58"/>
    <s v="$90K-$109K "/>
    <x v="4"/>
    <s v="$109K"/>
    <x v="3"/>
    <s v="Glassdoor est."/>
    <n v="4.9000000000000004"/>
    <x v="109"/>
    <s v="Lehi"/>
    <s v="UT"/>
    <s v="Lehi, UT"/>
    <s v="201 to 500 "/>
    <n v="2011"/>
    <s v="Private"/>
    <s v="Lending"/>
    <s v="Finance"/>
    <s v="$50 - $100 million "/>
    <x v="1"/>
    <s v="Lendio is looking to fill a position for a Senior Data Engineer. In addition to reporting to the lead Data Architect, this role will work with engineering leadership, application engineers, members of the BI team, and others to design, maintain, and deliv"/>
    <s v="Lendio_x000a_4.9"/>
    <s v="Lehi, UT"/>
  </r>
  <r>
    <x v="1"/>
    <s v="$90K-$109K "/>
    <x v="4"/>
    <s v="$109K"/>
    <x v="3"/>
    <s v="Glassdoor est."/>
    <n v="4.2"/>
    <x v="112"/>
    <s v="San Mateo"/>
    <s v="CA"/>
    <s v="San Mateo, CA"/>
    <s v="201 to 500 "/>
    <n v="2012"/>
    <s v="Private"/>
    <s v="Lending"/>
    <s v="Finance"/>
    <s v="na"/>
    <x v="1"/>
    <s v="Upstart is a leading AI lending platform partnering with banks to expand access to affordable credit. Forbes recently ranked Upstart #12 on its list of &quot;most promising AI companies in America.&quot; Inc. Magazine also recognized Upstart as one of the Best Work"/>
    <s v="Upstart_x000a_4.2"/>
    <s v="San Mateo, CA"/>
  </r>
  <r>
    <x v="20"/>
    <s v="$90K-$109K "/>
    <x v="4"/>
    <s v="$109K"/>
    <x v="3"/>
    <s v="Glassdoor est."/>
    <n v="4.5"/>
    <x v="57"/>
    <s v="San Francisco"/>
    <s v="CA"/>
    <s v="Saint Louis, MO"/>
    <s v="201 to 500 "/>
    <n v="1994"/>
    <s v="Private"/>
    <s v="Staffing &amp; Outsourcing"/>
    <s v="Business Services"/>
    <s v="$25 - $50 million "/>
    <x v="1"/>
    <s v="Data Analyst -San Francisco_x000a__x000a_No C2C or sponsorship_x000a__x000a_You will do data summarization, data manipulation, literature review, paired programming, team meetings, code reviews and pull requests_x000a__x000a_Must have: Python coding skills, data manipulation, statistical an"/>
    <s v="Envision LLC_x000a_4.5"/>
    <s v="San Francisco, CA"/>
  </r>
  <r>
    <x v="16"/>
    <s v="$90K-$109K "/>
    <x v="4"/>
    <s v="$109K"/>
    <x v="3"/>
    <s v="Glassdoor est."/>
    <n v="4.8"/>
    <x v="113"/>
    <s v="Palo Alto"/>
    <s v="CA"/>
    <s v="Palo Alto, CA"/>
    <s v="201 to 500 "/>
    <n v="2012"/>
    <s v="Private"/>
    <s v="Video Games"/>
    <s v="Media"/>
    <s v="na"/>
    <x v="1"/>
    <s v="Grow your career at AppLovin._x000a__x000a_AppLovin fuels the growth of many of the world's most popular mobile games. Since 2012, the company's technologies have been instrumental in driving the explosive growth of games from its studio partners and its own studios."/>
    <s v="AppLovin_x000a_4.8"/>
    <s v="Palo Alto, CA"/>
  </r>
  <r>
    <x v="60"/>
    <s v="$90K-$109K "/>
    <x v="4"/>
    <s v="$109K"/>
    <x v="3"/>
    <s v="Glassdoor est."/>
    <n v="3.8"/>
    <x v="114"/>
    <s v="Holyoke"/>
    <s v="MA"/>
    <s v="Holyoke, MA"/>
    <s v="501 to 1000 "/>
    <n v="1997"/>
    <s v="Nonprofit Organization"/>
    <s v="Utilities"/>
    <s v="Oil, Gas, Energy &amp; Utilities"/>
    <s v="na"/>
    <x v="1"/>
    <s v="Friday, April 3, 2020_x000a__x000a_As a member of the Data Architecture group you will be involved in the creation of database solutions for the enterprise. You will utilize your technical knowledge to understand business requirements and design, and develop producti"/>
    <s v="ISO New England_x000a_3.8"/>
    <s v="Holyoke, MA"/>
  </r>
  <r>
    <x v="61"/>
    <s v="$90K-$109K "/>
    <x v="4"/>
    <s v="$109K"/>
    <x v="3"/>
    <s v="Glassdoor est."/>
    <n v="3.7"/>
    <x v="115"/>
    <s v="Chicago"/>
    <s v="IL"/>
    <s v="Chicago, IL"/>
    <s v="1001 to 5000 "/>
    <n v="2001"/>
    <s v="Private"/>
    <s v="Enterprise Software &amp; Network Solutions"/>
    <s v="Information Technology"/>
    <s v="na"/>
    <x v="1"/>
    <s v="We are Relativity. A market-leading, global tech company that equips legal professionals with a powerful platform to organize data, discover the truth, and act on it.â€¯ The US Department of Justice, 198 of top 200 US law firms, and more than 70 Fortune 1"/>
    <s v="Relativity_x000a_3.7"/>
    <s v="Chicago, IL"/>
  </r>
  <r>
    <x v="25"/>
    <s v="$90K-$109K "/>
    <x v="4"/>
    <s v="$109K"/>
    <x v="3"/>
    <s v="Glassdoor est."/>
    <n v="3.3"/>
    <x v="116"/>
    <s v="San Francisco"/>
    <s v="CA"/>
    <s v="San Francisco, CA"/>
    <s v="51 to 200 "/>
    <n v="2013"/>
    <s v="Private"/>
    <s v="Electrical &amp; Electronic Manufacturing"/>
    <s v="Manufacturing"/>
    <s v="$5 - $10 million "/>
    <x v="1"/>
    <s v="Tempo Automation is the world's fastest electronics manufacturer. Our software-driven smart factory in the heart of San Francisco merges data, analytics, and automation to deliver new levels of speed, quality, and insights. We make it possible for the wor"/>
    <s v="Tempo Automation_x000a_3.3"/>
    <s v="San Francisco, CA"/>
  </r>
  <r>
    <x v="62"/>
    <s v="$90K-$109K "/>
    <x v="4"/>
    <s v="$109K"/>
    <x v="3"/>
    <s v="Glassdoor est."/>
    <n v="3.3"/>
    <x v="117"/>
    <s v="McLean"/>
    <s v="VA"/>
    <s v="Bedford, MA"/>
    <s v="5001 to 10000 "/>
    <n v="1958"/>
    <s v="Nonprofit Organization"/>
    <s v="Federal Agencies"/>
    <s v="Government"/>
    <s v="$1 - $2 billion "/>
    <x v="38"/>
    <s v="A chance to provide active support to our sponsorâ€™s vital_x000a_national security mission and to build MITREâ€™s capabilities in the artificial_x000a_intelligence and machine learning arenas._x000a_This is a strategic leadership role with the successful candidate also_x000a_ad"/>
    <s v="MITRE_x000a_3.3"/>
    <s v="McLean, VA"/>
  </r>
  <r>
    <x v="21"/>
    <s v="$90K-$109K "/>
    <x v="4"/>
    <s v="$109K"/>
    <x v="3"/>
    <s v="Glassdoor est."/>
    <n v="5"/>
    <x v="118"/>
    <s v="Herndon"/>
    <s v="VA"/>
    <s v="Dulles, VA"/>
    <s v="01 to 50"/>
    <n v="2013"/>
    <s v="Private"/>
    <s v="Aerospace &amp; Defense"/>
    <s v="Aerospace &amp; Defense"/>
    <s v="$10 - $25 million "/>
    <x v="1"/>
    <s v="Machine Learning Engineer_x000a__x000a_US Citizenship is required due to security clearance requirements._x000a__x000a_Are you a motivated engineer who is passionate about embracing new challenges and solving the hardest technical problems in a team-oriented environment? Every d"/>
    <s v="Expedition Technology, Inc._x000a_5.0"/>
    <s v="Herndon, VA"/>
  </r>
  <r>
    <x v="63"/>
    <s v="$90K-$109K "/>
    <x v="4"/>
    <s v="$109K"/>
    <x v="3"/>
    <s v="Glassdoor est."/>
    <n v="3.8"/>
    <x v="119"/>
    <s v="Bethesda"/>
    <s v="MD"/>
    <s v="Bethesda, MD"/>
    <s v="501 to 1000 "/>
    <n v="2013"/>
    <s v="Subsidiary or Business Segment"/>
    <s v="Biotech &amp; Pharmaceuticals"/>
    <s v="Biotech &amp; Pharmaceuticals"/>
    <s v="$100 - $500 million "/>
    <x v="39"/>
    <s v="*We would ideally like this position to be based in Bethesda, MD or London, UK; however, remote opportunities are available based on experience._x000a_Position Summary_x000a_As a Research Scientist, you will be an independent PI, with scientific and strategic respons"/>
    <s v="Evidera_x000a_3.8"/>
    <s v="Bethesda, MD"/>
  </r>
  <r>
    <x v="1"/>
    <s v="$90K-$109K "/>
    <x v="4"/>
    <s v="$109K"/>
    <x v="3"/>
    <s v="Glassdoor est."/>
    <n v="3.4"/>
    <x v="120"/>
    <s v="Woodbridge"/>
    <s v="NJ"/>
    <s v="Boston, MA"/>
    <s v="1001 to 5000 "/>
    <n v="1982"/>
    <s v="Private"/>
    <s v="Insurance Carriers"/>
    <s v="Insurance"/>
    <s v="$10 - $25 million "/>
    <x v="40"/>
    <s v="The Data Scientist supports the development of statistical models that will enable future growth and profitability for our book of business through appropriate pricing, underwriting and risk segmentation. He/she will report to the Manager of Data Science "/>
    <s v="Plymouth Rock Assurance_x000a_3.4"/>
    <s v="Woodbridge, NJ"/>
  </r>
  <r>
    <x v="64"/>
    <s v="$90K-$109K "/>
    <x v="4"/>
    <s v="$109K"/>
    <x v="3"/>
    <s v="Glassdoor est."/>
    <n v="2.4"/>
    <x v="121"/>
    <s v="San Diego"/>
    <s v="CA"/>
    <s v="San Diego, CA"/>
    <s v="501 to 1000 "/>
    <n v="2006"/>
    <s v="Private"/>
    <s v="Biotech &amp; Pharmaceuticals"/>
    <s v="Biotech &amp; Pharmaceuticals"/>
    <s v="$50 - $100 million "/>
    <x v="1"/>
    <s v="Crown Bioscience, a JSR Life Sciences company, is seeking a highly motivated and skilled PhD level scientist with strong immunology, molecular biology, cancer biology, biomarker, immunohistochemistry, histopathology and related fields experience. This pos"/>
    <s v="Crown Bioscience_x000a_2.4"/>
    <s v="San Diego, CA"/>
  </r>
  <r>
    <x v="1"/>
    <s v="$90K-$109K "/>
    <x v="4"/>
    <s v="$109K"/>
    <x v="3"/>
    <s v="Glassdoor est."/>
    <n v="2.9"/>
    <x v="122"/>
    <s v="Cambridge"/>
    <s v="MA"/>
    <s v="Cambridge, MA"/>
    <s v="51 to 200 "/>
    <n v="2000"/>
    <s v="Private"/>
    <s v="Biotech &amp; Pharmaceuticals"/>
    <s v="Biotech &amp; Pharmaceuticals"/>
    <s v="$10 - $25 million "/>
    <x v="1"/>
    <s v="Company Overview_x000a__x000a_Imagine if we could match patients with the treatments that prove the most effective for them . . ._x000a_GNS Healthcare applies a powerful form of AI called causal machine learning to predict which treatments and care management programs will"/>
    <s v="GNS Healthcare_x000a_2.9"/>
    <s v="Cambridge, MA"/>
  </r>
  <r>
    <x v="65"/>
    <s v="$90K-$109K "/>
    <x v="4"/>
    <s v="$109K"/>
    <x v="3"/>
    <s v="Glassdoor est."/>
    <n v="4.4000000000000004"/>
    <x v="123"/>
    <s v="Dearborn"/>
    <s v="MI"/>
    <s v="Detroit, MI"/>
    <s v="201 to 500 "/>
    <n v="1967"/>
    <s v="Private"/>
    <s v="Advertising &amp; Marketing"/>
    <s v="Business Services"/>
    <s v="na"/>
    <x v="1"/>
    <s v="Responsible for both high level and granular measurement of public and private variable marketing programs. Provide 1:1 program insights with regard to campaign offer performance and efficiency, audience segmentation and performance, ROI that drive future"/>
    <s v="OneMagnify_x000a_4.4"/>
    <s v="Dearborn, MI"/>
  </r>
  <r>
    <x v="1"/>
    <s v="$90K-$109K "/>
    <x v="4"/>
    <s v="$109K"/>
    <x v="3"/>
    <s v="Glassdoor est."/>
    <n v="2.9"/>
    <x v="124"/>
    <s v="Maryland Heights"/>
    <s v="MO"/>
    <s v="Stamford, CT"/>
    <s v="10000+ "/>
    <n v="2016"/>
    <s v="Subsidiary or Business Segment"/>
    <s v="Cable, Internet &amp; Telephone Providers"/>
    <s v="Telecommunications"/>
    <s v="$10+ billion "/>
    <x v="1"/>
    <s v="JOB SUMMARY_x000a_Responsible for designing, analyzing, modeling, and deploying analytical applications to enrich the agent and customer experience in the Agent Portal organization._x000a__x000a_MAJOR DUTIES AND RESPONSIBILITIES_x000a_Actively and consistently support all effort"/>
    <s v="SPECTRUM_x000a_2.9"/>
    <s v="Maryland Heights, MO"/>
  </r>
  <r>
    <x v="66"/>
    <s v="$90K-$109K "/>
    <x v="4"/>
    <s v="$109K"/>
    <x v="3"/>
    <s v="Glassdoor est."/>
    <n v="2.7"/>
    <x v="125"/>
    <s v="Rockville"/>
    <s v="MD"/>
    <s v="Rockville, MD"/>
    <s v="201 to 500 "/>
    <n v="1961"/>
    <s v="Private"/>
    <s v="Biotech &amp; Pharmaceuticals"/>
    <s v="Biotech &amp; Pharmaceuticals"/>
    <s v="$50 - $100 million "/>
    <x v="1"/>
    <s v="As a Staff Scientist in Upstream Process Development, the candidate will be accountable for planning, development, optimization, execution and management of all assigned projects. Working with external clients, R&amp;D, Quality Control/Quality assurance, and "/>
    <s v="Advanced BioScience Laboratories_x000a_2.7"/>
    <s v="Rockville, MD"/>
  </r>
  <r>
    <x v="16"/>
    <s v="$90K-$109K "/>
    <x v="4"/>
    <s v="$109K"/>
    <x v="3"/>
    <s v="Glassdoor est."/>
    <n v="4.2"/>
    <x v="126"/>
    <s v="Carpinteria"/>
    <s v="CA"/>
    <s v="Carpinteria, CA"/>
    <s v="1001 to 5000 "/>
    <n v="2002"/>
    <s v="Private"/>
    <s v="Computer Hardware &amp; Software"/>
    <s v="Information Technology"/>
    <s v="na"/>
    <x v="1"/>
    <s v="We're looking for a Data Engineer to join Procore's Information Technology Engineering team to help evolve our data-driven culture and become a world-class data organization. In this role, you'll help us gain a data advantage by leveraging our data assets"/>
    <s v="Procore Technologies_x000a_4.2"/>
    <s v="Carpinteria, CA"/>
  </r>
  <r>
    <x v="67"/>
    <s v="$90K-$109K "/>
    <x v="4"/>
    <s v="$109K"/>
    <x v="3"/>
    <s v="Glassdoor est."/>
    <n v="3.5"/>
    <x v="127"/>
    <s v="Columbia"/>
    <s v="SC"/>
    <s v="Columbia, SC"/>
    <s v="201 to 500 "/>
    <n v="1995"/>
    <s v="Private"/>
    <s v="Biotech &amp; Pharmaceuticals"/>
    <s v="Biotech &amp; Pharmaceuticals"/>
    <s v="$100 - $500 million "/>
    <x v="1"/>
    <s v="Sr Scientist - Extractables &amp; Leachables_x000a__x000a_Job Details_x000a_Job Location_x000a_The Ritedose Corporation - Columbia, SC_x000a_Position Type_x000a_2C_x000a_Education Level_x000a_4 Year Degree_x000a_Job Shift_x000a_Day_x000a_Job Category_x000a_Science_x000a_Description_x000a_The Sr. Scientist will be an expert in the field of Ex"/>
    <s v="Ritedose_x000a_3.5"/>
    <s v="Columbia, SC"/>
  </r>
  <r>
    <x v="68"/>
    <s v="$90K-$109K "/>
    <x v="4"/>
    <s v="$109K"/>
    <x v="3"/>
    <s v="Glassdoor est."/>
    <n v="-1"/>
    <x v="128"/>
    <s v="Hauppauge"/>
    <s v="NY"/>
    <n v="-1"/>
    <n v="-1"/>
    <n v="-1"/>
    <n v="-1"/>
    <n v="-1"/>
    <n v="-1"/>
    <s v="na"/>
    <x v="1"/>
    <s v="Covaxx, a subsidiary of the UBI Group, has joined the fight against COVID-19 and is rapidly developing precision antibody-based assays and vaccine candidates needed to successfully manage and slow the rate of the outbreak. As a result, Covaxx is quickly e"/>
    <s v="Covid-19 Search Pa+G160+G1+G156:G284"/>
    <s v="Hauppauge, NY"/>
  </r>
  <r>
    <x v="0"/>
    <s v="$90K-$109K "/>
    <x v="4"/>
    <s v="$109K"/>
    <x v="3"/>
    <s v="Glassdoor est."/>
    <n v="4.2"/>
    <x v="129"/>
    <s v="Saint Louis"/>
    <s v="MO"/>
    <s v="Marcy-l'Etoile, France"/>
    <s v="10000+ "/>
    <n v="1963"/>
    <s v="Private"/>
    <s v="Biotech &amp; Pharmaceuticals"/>
    <s v="Biotech &amp; Pharmaceuticals"/>
    <s v="$2 - $5 billion "/>
    <x v="1"/>
    <s v="bioMÃ©rieux Inc._x000a__x000a_Sr Data Scientist_x000a__x000a_SENIOR DATA SCIENTIST â€“ SYSTEM DEVELOPMENT_x000a__x000a__x000a_Description:_x000a__x000a__x000a__x000a_bioMerieuxâ€™s Data Science group is looking for an experienced Data Scientist to help develop solutions for the next generation product concepts that will"/>
    <s v="bioMÃ©rieux_x000a_4.2"/>
    <s v="Saint Louis, MO"/>
  </r>
  <r>
    <x v="1"/>
    <s v="$101K-$165K "/>
    <x v="5"/>
    <s v="$165K"/>
    <x v="4"/>
    <s v="Glassdoor est."/>
    <n v="4.5"/>
    <x v="10"/>
    <s v="Herndon"/>
    <s v="VA"/>
    <s v="Mc Lean, VA"/>
    <s v="501 to 1000 "/>
    <n v="2012"/>
    <s v="Private"/>
    <s v="Enterprise Software &amp; Network Solutions"/>
    <s v="Information Technology"/>
    <s v="$100 - $500 million "/>
    <x v="5"/>
    <s v="Join our team dedicated to developing and executing innovative solutions in support of customer mission success._x000a__x000a_Job Description:_x000a__x000a_Novetta is seeking a Data Scientist who wants to develop innovative solutions for customers and internal product teams. We "/>
    <s v="Novetta_x000a_4.5"/>
    <s v="Herndon, VA"/>
  </r>
  <r>
    <x v="6"/>
    <s v="$101K-$165K "/>
    <x v="5"/>
    <s v="$165K"/>
    <x v="4"/>
    <s v="Glassdoor est."/>
    <n v="4.4000000000000004"/>
    <x v="15"/>
    <s v="Washington"/>
    <s v="DC"/>
    <s v="Mays Landing, NJ"/>
    <s v="01 to 50"/>
    <n v="1997"/>
    <s v="Private"/>
    <s v="Federal Agencies"/>
    <s v="Government"/>
    <s v="na"/>
    <x v="1"/>
    <s v="*******Please Apply using this link: https://app.smartsheet.com/b/form/2cb8018ed6a041b0870e3cd056c286ab_x000a_Our Focus_x000a_In aviation safety, we seek to minimize the potential for harm to the flying public. To support this_x000a_effort, we collect vast amounts of opera"/>
    <s v="Guzman &amp; Griffin Technologies (GGTI)_x000a_4.4"/>
    <s v="Washington, DC"/>
  </r>
  <r>
    <x v="21"/>
    <s v="$101K-$165K "/>
    <x v="5"/>
    <s v="$165K"/>
    <x v="4"/>
    <s v="Glassdoor est."/>
    <n v="-1"/>
    <x v="130"/>
    <s v="Reston"/>
    <s v="VA"/>
    <n v="-1"/>
    <n v="-1"/>
    <n v="-1"/>
    <n v="-1"/>
    <n v="-1"/>
    <n v="-1"/>
    <s v="na"/>
    <x v="1"/>
    <s v="Overview_x000a__x000a_Radical Convergence is a fast-paced start up looking to disrupt, transform, and innovate on behalf of our clients. We are inventors, technologists, artisans, problem solvers, and collaborators seeking to redefine the content management experienc"/>
    <s v="Radical Convergence"/>
    <s v="Reston, VA"/>
  </r>
  <r>
    <x v="1"/>
    <s v="$101K-$165K "/>
    <x v="5"/>
    <s v="$165K"/>
    <x v="4"/>
    <s v="Glassdoor est."/>
    <n v="3.5"/>
    <x v="131"/>
    <s v="Fort Meade"/>
    <s v="MD"/>
    <s v="Reston, VA"/>
    <s v="10000+ "/>
    <n v="1969"/>
    <s v="Public"/>
    <s v="Aerospace &amp; Defense"/>
    <s v="Aerospace &amp; Defense"/>
    <s v="$10+ billion "/>
    <x v="1"/>
    <s v="Description_x000a__x000a_Job Description:_x000a__x000a__x000a_The Defense Group of Leidos has an opening for a Data Scientist supporting the Global Information Grid (GIG) Service Management-Operations (GSM-O) contract at Ft. Meade, MD._x000a__x000a_In this role, you will enable Command and Contro"/>
    <s v="Leidos_x000a_3.5"/>
    <s v="Fort Meade, MD"/>
  </r>
  <r>
    <x v="1"/>
    <s v="$101K-$165K "/>
    <x v="5"/>
    <s v="$165K"/>
    <x v="4"/>
    <s v="Glassdoor est."/>
    <n v="4.5"/>
    <x v="132"/>
    <s v="San Francisco"/>
    <s v="CA"/>
    <s v="San Francisco, CA"/>
    <s v="201 to 500 "/>
    <n v="2006"/>
    <s v="Private"/>
    <s v="Computer Hardware &amp; Software"/>
    <s v="Information Technology"/>
    <s v="$100 - $500 million "/>
    <x v="41"/>
    <s v="The world's largest and fastest-growing companies such as Accenture, Adobe, DocuSign, and Salesforce rely on Demandbase to drive their Account-Based Marketing strategy and maximize their B2B marketing performance. We pioneered the ABM category nearly a de"/>
    <s v="Demandbase_x000a_4.5"/>
    <s v="San Francisco, CA"/>
  </r>
  <r>
    <x v="69"/>
    <s v="$101K-$165K "/>
    <x v="5"/>
    <s v="$165K"/>
    <x v="4"/>
    <s v="Glassdoor est."/>
    <n v="4.0999999999999996"/>
    <x v="133"/>
    <s v="Columbia"/>
    <s v="MO"/>
    <s v="Columbia, MO"/>
    <s v="1001 to 5000 "/>
    <n v="1946"/>
    <s v="Private"/>
    <s v="Insurance Carriers"/>
    <s v="Insurance"/>
    <s v="$1 - $2 billion "/>
    <x v="1"/>
    <s v="A company built to serve you. It's your career, Shelter it!_x000a__x000a_The job, in a nutshell:_x000a__x000a_The Data Analyst is a key contributor to our business team, analyzing data for all channels employed by our direct-to-consumer auto insurance brand â€“ Say InsuranceÂ®. "/>
    <s v="Shelter Insurance_x000a_4.1"/>
    <s v="Columbia, MO"/>
  </r>
  <r>
    <x v="70"/>
    <s v="$101K-$165K "/>
    <x v="5"/>
    <s v="$165K"/>
    <x v="4"/>
    <s v="Glassdoor est."/>
    <n v="3.5"/>
    <x v="98"/>
    <s v="Chantilly"/>
    <s v="VA"/>
    <s v="Westminster, CO"/>
    <s v="5001 to 10000 "/>
    <n v="-1"/>
    <s v="Public"/>
    <s v="Aerospace &amp; Defense"/>
    <s v="Aerospace &amp; Defense"/>
    <s v="$2 - $5 billion "/>
    <x v="1"/>
    <s v="Maxar is seeking a seasoned Geospatial Data Specialist to join our team in Chantilly VA. This position will require an individual that not only can explore the Art of the Possible in Geospatial Technology but can also identify various technology and datas"/>
    <s v="Maxar Technologies_x000a_3.5"/>
    <s v="Chantilly, VA"/>
  </r>
  <r>
    <x v="20"/>
    <s v="$101K-$165K "/>
    <x v="5"/>
    <s v="$165K"/>
    <x v="4"/>
    <s v="Glassdoor est."/>
    <n v="2.7"/>
    <x v="134"/>
    <s v="Washington"/>
    <s v="DC"/>
    <s v="Washington, DC"/>
    <s v="501 to 1000 "/>
    <n v="1997"/>
    <s v="Nonprofit Organization"/>
    <s v="Telecommunications Services"/>
    <s v="Telecommunications"/>
    <s v="$25 - $50 million "/>
    <x v="1"/>
    <s v="We are currently seeking an experienced, dynamic and collaborative professional to serve as a Data Analyst within our High Cost Program. Reporting to the Senior Manager of Program Management you will:_x000a_performs data reporting and analytics, including requi"/>
    <s v="USAC_x000a_2.7"/>
    <s v="Washington, DC"/>
  </r>
  <r>
    <x v="71"/>
    <s v="$101K-$165K "/>
    <x v="5"/>
    <s v="$165K"/>
    <x v="4"/>
    <s v="Glassdoor est."/>
    <n v="3.4"/>
    <x v="135"/>
    <s v="Vicksburg"/>
    <s v="MS"/>
    <s v="Fairfax, VA"/>
    <s v="10000+ "/>
    <n v="1996"/>
    <s v="Subsidiary or Business Segment"/>
    <s v="IT Services"/>
    <s v="Information Technology"/>
    <s v="$10+ billion "/>
    <x v="42"/>
    <s v="Type of Requisition:_x000a__x000a_Regular_x000a__x000a_Clearance Level Must Currently Possess:_x000a__x000a_Secret_x000a__x000a_Clearance Level Must Be Able to Obtain:_x000a__x000a_Suitability:_x000a__x000a_No Suitability Required_x000a__x000a_Public Trust/Other Required:_x000a__x000a_None_x000a__x000a_Job Family:_x000a__x000a_Scientists_x000a__x000a_Job Description:_x000a__x000a_At GDIT, people "/>
    <s v="General Dynamics Information Technology_x000a_3.4"/>
    <s v="Vicksburg, MS"/>
  </r>
  <r>
    <x v="1"/>
    <s v="$101K-$165K "/>
    <x v="5"/>
    <s v="$165K"/>
    <x v="4"/>
    <s v="Glassdoor est."/>
    <n v="4.4000000000000004"/>
    <x v="136"/>
    <s v="Chandler"/>
    <s v="AZ"/>
    <s v="Chandler, AZ"/>
    <s v="201 to 500 "/>
    <n v="2015"/>
    <s v="Private"/>
    <s v="Real Estate"/>
    <s v="Real Estate"/>
    <s v="na"/>
    <x v="1"/>
    <s v="Job Description_x000a_We are looking to expand our Data Science team and looking for individuals with a passion for Data! You will collect, clean and interpret data to meet the company's overall purpose of changing how we buy and sell homes!_x000a__x000a_Position Summary_x000a__x000a_"/>
    <s v="Offerpad_x000a_4.4"/>
    <s v="Chandler, AZ"/>
  </r>
  <r>
    <x v="72"/>
    <s v="$101K-$165K "/>
    <x v="5"/>
    <s v="$165K"/>
    <x v="4"/>
    <s v="Glassdoor est."/>
    <n v="4"/>
    <x v="67"/>
    <s v="San Francisco"/>
    <s v="CA"/>
    <s v="San Rafael, CA"/>
    <s v="5001 to 10000 "/>
    <n v="1982"/>
    <s v="Public"/>
    <s v="Computer Hardware &amp; Software"/>
    <s v="Information Technology"/>
    <s v="$2 - $5 billion "/>
    <x v="1"/>
    <s v="Job Requisition ID #_x000a_20WD38079_x000a_Job Title_x000a_Senior Data Analyst_x000a_Job Description_x000a__x000a_Senior Data Analyst_x000a_Location: San Francisco, CA- United States_x000a_Job ID: 20WD38079_x000a__x000a_Position Overview_x000a_Autodesk is seeking an experienced data analyst to join the Data Science team"/>
    <s v="Autodesk_x000a_4.0"/>
    <s v="San Francisco, CA"/>
  </r>
  <r>
    <x v="72"/>
    <s v="$101K-$165K "/>
    <x v="5"/>
    <s v="$165K"/>
    <x v="4"/>
    <s v="Glassdoor est."/>
    <n v="4.2"/>
    <x v="67"/>
    <s v="San Francisco"/>
    <s v="CA"/>
    <s v="Herndon, VA"/>
    <s v="5001 to 10000 "/>
    <n v="1968"/>
    <s v="Public"/>
    <s v="Research &amp; Development"/>
    <s v="Business Services"/>
    <s v="$1 - $2 billion "/>
    <x v="1"/>
    <s v="Secure our Nation, Ignite your Future_x000a__x000a_Job Summary_x000a__x000a_Each day U.S. Customs and Border Protection (CBP) oversees the massive flow of people, capital, and products that enter and depart the United States via air, land, sea, and cyberspace. The volume and com"/>
    <s v="Autodesk_x000a_4.0"/>
    <s v="San Francisco, CA"/>
  </r>
  <r>
    <x v="16"/>
    <s v="$101K-$165K "/>
    <x v="5"/>
    <s v="$165K"/>
    <x v="4"/>
    <s v="Glassdoor est."/>
    <n v="3.5"/>
    <x v="137"/>
    <s v="Birmingham"/>
    <s v="AL"/>
    <s v="Aurora, Canada"/>
    <s v="10000+ "/>
    <n v="1957"/>
    <s v="Public"/>
    <n v="-1"/>
    <n v="-1"/>
    <s v="$10+ billion "/>
    <x v="43"/>
    <s v="Job Number: 10202_x000a_Group: Cosma International_x000a_Division: Kamtek Casting_x000a_Job Type: Permanent/Regular_x000a_Location: Birmingham_x000a__x000a_Group Description_x000a__x000a_Cosma provides a comprehensive range of body, chassis and engineering solutions to global customers. Through our rob"/>
    <s v="Magna International Inc._x000a_3.5"/>
    <s v="Birmingham, AL"/>
  </r>
  <r>
    <x v="73"/>
    <s v="$101K-$165K "/>
    <x v="5"/>
    <s v="$165K"/>
    <x v="4"/>
    <s v="Glassdoor est."/>
    <n v="2.2999999999999998"/>
    <x v="138"/>
    <s v="Blue Bell"/>
    <s v="PA"/>
    <s v="Blue Bell, PA"/>
    <s v="1001 to 5000 "/>
    <n v="2003"/>
    <s v="Other Organization"/>
    <s v="Biotech &amp; Pharmaceuticals"/>
    <s v="Biotech &amp; Pharmaceuticals"/>
    <s v="$100 - $500 million "/>
    <x v="44"/>
    <s v="Position location: Lake Mary, FLorBlue Bell, PA_x000a__x000a_Position Summary_x000a_The Senior Data Analyst drives pharma client analytics solutions for United BioSource Corporation (UBC), supporting many of the worldâ€™s largest pharmaceutical companies to improve patient"/>
    <s v="United BioSource_x000a_2.3"/>
    <s v="Blue Bell, PA"/>
  </r>
  <r>
    <x v="1"/>
    <s v="$101K-$165K "/>
    <x v="5"/>
    <s v="$165K"/>
    <x v="4"/>
    <s v="Glassdoor est."/>
    <n v="3.4"/>
    <x v="139"/>
    <s v="Chicago"/>
    <s v="IL"/>
    <s v="Troy, MI"/>
    <s v="5001 to 10000 "/>
    <n v="1946"/>
    <s v="Public"/>
    <s v="Staffing &amp; Outsourcing"/>
    <s v="Business Services"/>
    <s v="$5 - $10 billion "/>
    <x v="45"/>
    <s v="Kelly Services is seeking a Data Scientist for a leading hospital and health care company in Chicago, IL._x000a__x000a_Job Title: Data Scientist_x000a__x000a_Location: Chicago, IL_x000a__x000a_Type: Contract (W2)_x000a_Length: 6 months (Possibility of Extension)_x000a__x000a_Pay Rate: $45/HR_x000a__x000a_Job Purpose: Th"/>
    <s v="Kelly_x000a_3.4"/>
    <s v="Chicago, IL"/>
  </r>
  <r>
    <x v="74"/>
    <s v="$101K-$165K "/>
    <x v="5"/>
    <s v="$165K"/>
    <x v="4"/>
    <s v="Glassdoor est."/>
    <n v="3.3"/>
    <x v="64"/>
    <s v="Redwood City"/>
    <s v="CA"/>
    <s v="Chicago, IL"/>
    <s v="501 to 1000 "/>
    <n v="2015"/>
    <s v="Private"/>
    <s v="Biotech &amp; Pharmaceuticals"/>
    <s v="Biotech &amp; Pharmaceuticals"/>
    <s v="na"/>
    <x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Redwood City, CA"/>
  </r>
  <r>
    <x v="1"/>
    <s v="$101K-$165K "/>
    <x v="5"/>
    <s v="$165K"/>
    <x v="4"/>
    <s v="Glassdoor est."/>
    <n v="4.7"/>
    <x v="140"/>
    <s v="Redwood City"/>
    <s v="CA"/>
    <s v="Redwood City, CA"/>
    <s v="201 to 500 "/>
    <n v="2009"/>
    <s v="Private"/>
    <s v="Enterprise Software &amp; Network Solutions"/>
    <s v="Information Technology"/>
    <s v="$100 - $500 million "/>
    <x v="46"/>
    <s v="C3.ai is a leading enterprise AI software provider for accelerating digital transformation. The comprehensive and proven C3 AI Suite uses a model-driven abstraction layer to enable organizations to develop, deploy, and operate enterprise scale AI applicat"/>
    <s v="C3.ai_x000a_4.7"/>
    <s v="Redwood City, CA"/>
  </r>
  <r>
    <x v="75"/>
    <s v="$101K-$165K "/>
    <x v="5"/>
    <s v="$165K"/>
    <x v="4"/>
    <s v="Glassdoor est."/>
    <n v="3.9"/>
    <x v="141"/>
    <s v="New York"/>
    <s v="NY"/>
    <s v="New York, NY"/>
    <s v="201 to 500 "/>
    <n v="2014"/>
    <s v="Private"/>
    <s v="Enterprise Software &amp; Network Solutions"/>
    <s v="Information Technology"/>
    <s v="na"/>
    <x v="1"/>
    <s v="Company Description: Quartet is a pioneering healthcare technology company striving to improve the lives of people with mental health conditions. We connect people to a personalized care team to get them the right care at the right time. Our collaborative"/>
    <s v="Quartet Health_x000a_3.9"/>
    <s v="New York, NY"/>
  </r>
  <r>
    <x v="20"/>
    <s v="$101K-$165K "/>
    <x v="5"/>
    <s v="$165K"/>
    <x v="4"/>
    <s v="Glassdoor est."/>
    <n v="3.3"/>
    <x v="142"/>
    <s v="San Diego"/>
    <s v="CA"/>
    <s v="San Diego, CA"/>
    <s v="1001 to 5000 "/>
    <n v="1953"/>
    <s v="Subsidiary or Business Segment"/>
    <s v="Banks &amp; Credit Unions"/>
    <s v="Finance"/>
    <s v="$1 - $2 billion "/>
    <x v="47"/>
    <s v="As we navigate through these unprecedented times, MCMs focus continues to be our commitment to our Consumers and Employees. Over the past couple of weeks our teams have worked diligently to ensure wherever possible our employees were able to move to 100% "/>
    <s v="Midland Credit Management_x000a_3.3"/>
    <s v="San Diego, CA"/>
  </r>
  <r>
    <x v="76"/>
    <s v="$101K-$165K "/>
    <x v="5"/>
    <s v="$165K"/>
    <x v="4"/>
    <s v="Glassdoor est."/>
    <n v="3.3"/>
    <x v="64"/>
    <s v="Chicago"/>
    <s v="IL"/>
    <s v="Chicago, IL"/>
    <s v="501 to 1000 "/>
    <n v="2015"/>
    <s v="Private"/>
    <s v="Biotech &amp; Pharmaceuticals"/>
    <s v="Biotech &amp; Pharmaceuticals"/>
    <s v="na"/>
    <x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Chicago, IL"/>
  </r>
  <r>
    <x v="16"/>
    <s v="$101K-$165K "/>
    <x v="5"/>
    <s v="$165K"/>
    <x v="4"/>
    <s v="Glassdoor est."/>
    <n v="4.4000000000000004"/>
    <x v="143"/>
    <s v="Cincinnati"/>
    <s v="OH"/>
    <s v="Greenville, SC"/>
    <s v="201 to 500 "/>
    <n v="1998"/>
    <s v="Private"/>
    <s v="Venture Capital &amp; Private Equity"/>
    <s v="Finance"/>
    <s v="$50 - $100 million "/>
    <x v="1"/>
    <s v="Building Bridges, Moving Ahead_x000a_Work hard. Play hard. Breathe Easy. Thatâ€™s a nutshell description of the professionals who thrive at Resurgent. Regardless of their position, our people are ambitious and entrepreneurial, attracted to the fresh point-of-vi"/>
    <s v="Resurgent Capital Services_x000a_4.4"/>
    <s v="Cincinnati, OH"/>
  </r>
  <r>
    <x v="4"/>
    <s v="$56K-$97K "/>
    <x v="6"/>
    <s v="$97K"/>
    <x v="5"/>
    <s v="Glassdoor est."/>
    <n v="3.7"/>
    <x v="12"/>
    <s v="Richland"/>
    <s v="WA"/>
    <s v="Richland, WA"/>
    <s v="1001 to 5000 "/>
    <n v="1965"/>
    <s v="Government"/>
    <s v="Energy"/>
    <s v="Oil, Gas, Energy &amp; Utilities"/>
    <s v="$500 million - $1 billion "/>
    <x v="7"/>
    <s v="*Organization and Job ID**_x000a_Job ID: 310918_x000a__x000a_Directorate: National Security Directorate_x000a__x000a_Division: Computing &amp; Analytics_x000a__x000a_Group: Applied Statistics &amp; Computational Modeling_x000a_*Job Description**_x000a_This position is for a Scientist in Data Science and Applied or M"/>
    <s v="PNNL_x000a_3.7"/>
    <s v="Richland, WA"/>
  </r>
  <r>
    <x v="1"/>
    <s v="$56K-$97K "/>
    <x v="6"/>
    <s v="$97K"/>
    <x v="5"/>
    <s v="Glassdoor est."/>
    <n v="3.5"/>
    <x v="17"/>
    <s v="Memphis"/>
    <s v="TN"/>
    <s v="Memphis, TN"/>
    <s v="1001 to 5000 "/>
    <n v="1945"/>
    <s v="Private"/>
    <s v="Chemical Manufacturing"/>
    <s v="Manufacturing"/>
    <s v="$500 million - $1 billion "/>
    <x v="1"/>
    <s v="Job Success Profile_x000a__x000a_Data Scientist_x000a__x000a_Buckman is a privately held, global specialty chemical company with headquarters in Memphis, TN, USA, committed to safeguarding the environment, maintaining safety in the workplace, and promoting sustainable developmen"/>
    <s v="Buckman_x000a_3.5"/>
    <s v="Memphis, TN"/>
  </r>
  <r>
    <x v="21"/>
    <s v="$56K-$97K "/>
    <x v="6"/>
    <s v="$97K"/>
    <x v="5"/>
    <s v="Glassdoor est."/>
    <n v="3.6"/>
    <x v="17"/>
    <s v="Memphis"/>
    <s v="TN"/>
    <s v="Arlington, VA"/>
    <s v="501 to 1000 "/>
    <n v="1967"/>
    <s v="Nonprofit Organization"/>
    <s v="Federal Agencies"/>
    <s v="Government"/>
    <s v="$50 - $100 million "/>
    <x v="1"/>
    <s v="Returning Candidate? Log back in to the Career Portal and click on 'Job Browsing/History' and find the job you're looking for._x000a__x000a_2020-038-INT: Machine Learning Engineer_x000a__x000a_Directorate Intelligence &amp; Defense Solutions_x000a_Location Beavercreek, OH_x000a_Riverside Resear"/>
    <s v="Buckman_x000a_3.5"/>
    <s v="Memphis, TN"/>
  </r>
  <r>
    <x v="77"/>
    <s v="$56K-$97K "/>
    <x v="6"/>
    <s v="$97K"/>
    <x v="5"/>
    <s v="Glassdoor est."/>
    <n v="3.8"/>
    <x v="119"/>
    <s v="Bethesda"/>
    <s v="MD"/>
    <s v="Bethesda, MD"/>
    <s v="501 to 1000 "/>
    <n v="2013"/>
    <s v="Subsidiary or Business Segment"/>
    <s v="Biotech &amp; Pharmaceuticals"/>
    <s v="Biotech &amp; Pharmaceuticals"/>
    <s v="$100 - $500 million "/>
    <x v="39"/>
    <s v="*This position can be in either of our Evidera offices (Seattle, Bethesda, Waltham, London) or can be based remotely_x000a_Position Summary_x000a_The Research Scientist is the independent PI of projects responsible for overseeing all aspects of project delivery; dele"/>
    <s v="Evidera_x000a_3.8"/>
    <s v="Bethesda, MD"/>
  </r>
  <r>
    <x v="78"/>
    <s v="$56K-$97K "/>
    <x v="6"/>
    <s v="$97K"/>
    <x v="5"/>
    <s v="Glassdoor est."/>
    <n v="4.7"/>
    <x v="144"/>
    <s v="Harrisburg"/>
    <s v="PA"/>
    <s v="Harrisburg, PA"/>
    <s v="201 to 500 "/>
    <n v="1997"/>
    <s v="Private"/>
    <s v="Advertising &amp; Marketing"/>
    <s v="Business Services"/>
    <s v="$25 - $50 million "/>
    <x v="1"/>
    <s v="April 2020 Update from WebFX: We're still actively hiring and conducting interviews via video conferencing_x000a__x000a_Hi there! We're WebFX, a full-service digital marketing agency based in the US. We've been named the Best Place To Work in Pennsylvania 5 times in "/>
    <s v="webfx.com_x000a_4.7"/>
    <s v="Harrisburg, PA"/>
  </r>
  <r>
    <x v="79"/>
    <s v="$56K-$97K "/>
    <x v="6"/>
    <s v="$97K"/>
    <x v="5"/>
    <s v="Glassdoor est."/>
    <n v="3.5"/>
    <x v="145"/>
    <s v="New York"/>
    <s v="NY"/>
    <s v="Hamilton, Bermuda"/>
    <s v="1001 to 5000 "/>
    <n v="1948"/>
    <s v="Public"/>
    <s v="Insurance Carriers"/>
    <s v="Insurance"/>
    <s v="$1 - $2 billion "/>
    <x v="1"/>
    <s v="Data Scientist_x000a__x000a_Before the dawn of everything internet, insurance was intimate and personal. You walked down the street to chat with your broker, and the risk to your business, your livelihood, was covered with a handshake. Today things are different. The"/>
    <s v="Argo Group US_x000a_3.5"/>
    <s v="New York, NY"/>
  </r>
  <r>
    <x v="1"/>
    <s v="$56K-$97K "/>
    <x v="6"/>
    <s v="$97K"/>
    <x v="5"/>
    <s v="Glassdoor est."/>
    <n v="3.3"/>
    <x v="146"/>
    <s v="Oak Ridge"/>
    <s v="TN"/>
    <s v="Lynchburg, VA"/>
    <s v="5001 to 10000 "/>
    <n v="1850"/>
    <s v="Public"/>
    <s v="Aerospace &amp; Defense"/>
    <s v="Aerospace &amp; Defense"/>
    <s v="$500 million - $1 billion "/>
    <x v="1"/>
    <s v="Headquartered in Lynchburg, Va., BWX Technologies, Inc. (NYSE:BWXT) is a leading supplier of nuclear components and fuel to the U.S. government; provides technical and management services to support the U.S. government in the operation of complex faciliti"/>
    <s v="BWX Technologies_x000a_3.3"/>
    <s v="Oak Ridge, TN"/>
  </r>
  <r>
    <x v="72"/>
    <s v="$56K-$97K "/>
    <x v="6"/>
    <s v="$97K"/>
    <x v="5"/>
    <s v="Glassdoor est."/>
    <n v="3.9"/>
    <x v="147"/>
    <s v="San Francisco"/>
    <s v="CA"/>
    <s v="San Francisco, CA"/>
    <s v="51 to 200 "/>
    <n v="2008"/>
    <s v="Public"/>
    <s v="Internet"/>
    <s v="Information Technology"/>
    <s v="na"/>
    <x v="1"/>
    <s v="About us_x000a__x000a__x000a_Life360 brings families closer with smart tools designed to protect and connect the people who matter most._x000a__x000a_Known for first-to-market solutions for modern family challenges, Life360 recently reached #1 in Apple's US App Store's list of free so"/>
    <s v="Life360_x000a_3.9"/>
    <s v="San Francisco, CA"/>
  </r>
  <r>
    <x v="52"/>
    <s v="$56K-$97K "/>
    <x v="6"/>
    <s v="$97K"/>
    <x v="5"/>
    <s v="Glassdoor est."/>
    <n v="3.7"/>
    <x v="148"/>
    <s v="Boston"/>
    <s v="MA"/>
    <s v="Springfield, MA"/>
    <s v="5001 to 10000 "/>
    <n v="1851"/>
    <s v="Private"/>
    <s v="Insurance Carriers"/>
    <s v="Insurance"/>
    <s v="$10+ billion "/>
    <x v="1"/>
    <s v="Job Description_x000a__x000a_Since 1851, MassMutuals commitment has always been to help people protect their families, support their communities, and help one another. This is why we want to inspire people to Live Mutual. Were people helping people._x000a__x000a_A career with us"/>
    <s v="MassMutual_x000a_3.7"/>
    <s v="Boston, MA"/>
  </r>
  <r>
    <x v="80"/>
    <s v="$56K-$97K "/>
    <x v="6"/>
    <s v="$97K"/>
    <x v="5"/>
    <s v="Glassdoor est."/>
    <n v="3.9"/>
    <x v="149"/>
    <s v="San Carlos"/>
    <s v="CA"/>
    <s v="San Carlos, CA"/>
    <s v="501 to 1000 "/>
    <n v="2004"/>
    <s v="Public"/>
    <s v="Biotech &amp; Pharmaceuticals"/>
    <s v="Biotech &amp; Pharmaceuticals"/>
    <s v="$100 - $500 million "/>
    <x v="48"/>
    <s v="POSITION SUMMARY:_x000a_Production Engineer - Statistics performs basic data analysis to manage daily operations for the product and its algorithms._x000a_PRIMARY RESPONSIBILITIES:_x000a_Manage daily operations for the product algorithms._x000a_Track issues, coordinate new featu"/>
    <s v="Natera_x000a_3.9"/>
    <s v="San Carlos, CA"/>
  </r>
  <r>
    <x v="81"/>
    <s v="$56K-$97K "/>
    <x v="6"/>
    <s v="$97K"/>
    <x v="5"/>
    <s v="Glassdoor est."/>
    <n v="4"/>
    <x v="150"/>
    <s v="South San Francisco"/>
    <s v="CA"/>
    <s v="South San Francisco, CA"/>
    <s v="10000+ "/>
    <n v="1976"/>
    <s v="Subsidiary or Business Segment"/>
    <s v="Biotech &amp; Pharmaceuticals"/>
    <s v="Biotech &amp; Pharmaceuticals"/>
    <s v="$10+ billion "/>
    <x v="1"/>
    <s v="The Position_x000a__x000a__x000a_Statistical Scientist-Personalized Healthcare, USMA_x000a__x000a_Job Description Summary_x000a__x000a_Biostatistics and Data Sciences (BDS) is a cross-functional group in the Evidence Generation Medical Unit in US Medical Affairs (USMA), comprising Biostatistician"/>
    <s v="Genentech_x000a_4.0"/>
    <s v="South San Francisco, CA"/>
  </r>
  <r>
    <x v="82"/>
    <s v="$56K-$97K "/>
    <x v="6"/>
    <s v="$97K"/>
    <x v="5"/>
    <s v="Glassdoor est."/>
    <n v="4.2"/>
    <x v="151"/>
    <s v="Herndon"/>
    <s v="VA"/>
    <s v="Herndon, VA"/>
    <s v="201 to 500 "/>
    <n v="2010"/>
    <s v="Private"/>
    <s v="IT Services"/>
    <s v="Information Technology"/>
    <s v="$50 - $100 million "/>
    <x v="49"/>
    <s v="The Machine Intelligence Research and Applications (MIRA) group at Ntrepid is composed of a mix of junior and senior, scientists and technologists, with the goal of attending to both: the subtlety of fundamental questions, as well as those of implementati"/>
    <s v="Ntrepid_x000a_4.2"/>
    <s v="Herndon, VA"/>
  </r>
  <r>
    <x v="83"/>
    <s v="$56K-$97K "/>
    <x v="6"/>
    <s v="$97K"/>
    <x v="5"/>
    <s v="Glassdoor est."/>
    <n v="3.6"/>
    <x v="152"/>
    <s v="Waltham"/>
    <s v="MA"/>
    <s v="Waltham, MA"/>
    <n v="-1"/>
    <n v="1995"/>
    <s v="Subsidiary or Business Segment"/>
    <s v="Advertising &amp; Marketing"/>
    <s v="Business Services"/>
    <s v="na"/>
    <x v="50"/>
    <s v="Are you a highly experienced Data Scientist with exceptional machine learning skills and experience supporting critical initiatives focused on improving various customer and financial metrics?_x000a__x000a_Do you thrive in an environment where you not only dive deep "/>
    <s v="Constant Contact_x000a_3.6"/>
    <s v="Waltham, MA"/>
  </r>
  <r>
    <x v="84"/>
    <s v="$56K-$97K "/>
    <x v="6"/>
    <s v="$97K"/>
    <x v="5"/>
    <s v="Glassdoor est."/>
    <n v="4.7"/>
    <x v="153"/>
    <s v="San Francisco"/>
    <s v="CA"/>
    <s v="San Jose, CA"/>
    <s v="501 to 1000 "/>
    <n v="1999"/>
    <s v="Subsidiary or Business Segment"/>
    <s v="Computer Hardware &amp; Software"/>
    <s v="Information Technology"/>
    <s v="na"/>
    <x v="1"/>
    <s v="Today, nearly every business in the world has to do bookkeeping and accounting in order to file taxes, understand financial health, and most importantly, make strategic business decisions. The process is universally manual, tedious, and error prone. At th"/>
    <s v="Sage Intacct_x000a_4.7"/>
    <s v="San Francisco, CA"/>
  </r>
  <r>
    <x v="16"/>
    <s v="$56K-$97K "/>
    <x v="6"/>
    <s v="$97K"/>
    <x v="5"/>
    <s v="Glassdoor est."/>
    <n v="4.0999999999999996"/>
    <x v="154"/>
    <s v="Santa Clara"/>
    <s v="CA"/>
    <s v="Mountain View, CA"/>
    <s v="51 to 200 "/>
    <n v="2011"/>
    <s v="Private"/>
    <s v="IT Services"/>
    <s v="Information Technology"/>
    <s v="na"/>
    <x v="1"/>
    <s v="About Shape Security_x000a__x000a_We are security and web experts, pioneers, evangelists, and elite researchers. We believe in the power of the Internet to be a positive force; our mission is to protect every website and mobile app from cybercriminals. Shapeâ€™s foun"/>
    <s v="Shape Security_x000a_4.1"/>
    <s v="Santa Clara, CA"/>
  </r>
  <r>
    <x v="36"/>
    <s v="$56K-$97K "/>
    <x v="6"/>
    <s v="$97K"/>
    <x v="5"/>
    <s v="Glassdoor est."/>
    <n v="4"/>
    <x v="74"/>
    <s v="Gaithersburg"/>
    <s v="MD"/>
    <s v="Cambridge, United Kingdom"/>
    <s v="10000+ "/>
    <n v="1913"/>
    <s v="Public"/>
    <s v="Biotech &amp; Pharmaceuticals"/>
    <s v="Biotech &amp; Pharmaceuticals"/>
    <s v="$10+ billion "/>
    <x v="29"/>
    <s v="At AstraZeneca we are constantly pushing the boundaries of science to deliver life-changing medicines to patients, with a passion for discovery and a pipeline to show for it. Were pioneering innovative research and exploring novel pathways across key ther"/>
    <s v="AstraZeneca_x000a_4.0"/>
    <s v="Gaithersburg, MD"/>
  </r>
  <r>
    <x v="1"/>
    <s v="$56K-$97K "/>
    <x v="6"/>
    <s v="$97K"/>
    <x v="5"/>
    <s v="Glassdoor est."/>
    <n v="5"/>
    <x v="155"/>
    <s v="San Francisco"/>
    <s v="CA"/>
    <s v="Jersey City, NJ"/>
    <n v="-1"/>
    <n v="-1"/>
    <s v="Public"/>
    <n v="-1"/>
    <n v="-1"/>
    <s v="na"/>
    <x v="1"/>
    <s v="Job Description_x000a_Client JD below:_x000a__x000a_We need a technical contractor to assist on building out data cleaning and manipulation tools for our machine learning system. The contractor will sit along side our data scientists to productionize and optimize the code "/>
    <s v="SkillSoniq_x000a_5.0"/>
    <s v="San Francisco, CA"/>
  </r>
  <r>
    <x v="85"/>
    <s v="$56K-$97K "/>
    <x v="6"/>
    <s v="$97K"/>
    <x v="5"/>
    <s v="Glassdoor est."/>
    <n v="4"/>
    <x v="74"/>
    <s v="New York"/>
    <s v="NY"/>
    <s v="Cambridge, United Kingdom"/>
    <s v="10000+ "/>
    <n v="1913"/>
    <s v="Public"/>
    <s v="Biotech &amp; Pharmaceuticals"/>
    <s v="Biotech &amp; Pharmaceuticals"/>
    <s v="$10+ billion "/>
    <x v="29"/>
    <s v="At AstraZeneca,we work together to deliver innovative medicines to patients across global boundaries. We make an impact and findsolutionsto challenges. We do this with integrity, even in the most difficult situations,because we are committed to doing the "/>
    <s v="AstraZeneca_x000a_4.0"/>
    <s v="New York, NY"/>
  </r>
  <r>
    <x v="1"/>
    <s v="$56K-$97K "/>
    <x v="6"/>
    <s v="$97K"/>
    <x v="5"/>
    <s v="Glassdoor est."/>
    <n v="4.3"/>
    <x v="156"/>
    <s v="San Carlos"/>
    <s v="CA"/>
    <s v="Santa Cruz, CA"/>
    <s v="51 to 200 "/>
    <n v="-1"/>
    <s v="Private"/>
    <n v="-1"/>
    <n v="-1"/>
    <s v="na"/>
    <x v="1"/>
    <s v="About Joby_x000a_Located in Northern California, the Joby Aviation team has been steadily working toward our goal of providing safe, affordable, fully electric air transportation that is accessible to everyone. Imagine an air taxi that takes off vertically, the"/>
    <s v="Joby Aviation_x000a_4.3"/>
    <s v="San Carlos, CA"/>
  </r>
  <r>
    <x v="86"/>
    <s v="$56K-$97K "/>
    <x v="6"/>
    <s v="$97K"/>
    <x v="5"/>
    <s v="Glassdoor est."/>
    <n v="3.8"/>
    <x v="157"/>
    <s v="Fort Worth"/>
    <s v="TX"/>
    <s v="Fort Worth, TX"/>
    <s v="5001 to 10000 "/>
    <n v="1918"/>
    <s v="Nonprofit Organization"/>
    <s v="Health Care Services &amp; Hospitals"/>
    <s v="Health Care"/>
    <s v="$100 - $500 million "/>
    <x v="51"/>
    <s v="Title: Health Plan Data Analyst, Sr_x000a__x000a_Cook Children's Health Plan_x000a__x000a_We are a local, non-profit managed care company that cares about the community we serve. Our health plan offers coverage through the Texas CHIP, STAR, and STAR Kids Medicaid programs to mor"/>
    <s v="Cook Children's Health Care System_x000a_3.8"/>
    <s v="Fort Worth, TX"/>
  </r>
  <r>
    <x v="87"/>
    <s v="$56K-$97K "/>
    <x v="6"/>
    <s v="$97K"/>
    <x v="5"/>
    <s v="Glassdoor est."/>
    <n v="3.8"/>
    <x v="158"/>
    <s v="Smithfield"/>
    <s v="RI"/>
    <s v="Cambridge, MA"/>
    <s v="201 to 500 "/>
    <n v="2013"/>
    <s v="Public"/>
    <s v="Biotech &amp; Pharmaceuticals"/>
    <s v="Biotech &amp; Pharmaceuticals"/>
    <s v="$100 - $500 million "/>
    <x v="1"/>
    <s v="Rubius Therapeutics is a clinical-stage biopharmaceutical company developing a new class of medicines called Red Cell Therapeuticsâ„¢. Our proprietary RED PLATFORMÂ® was designed to genetically engineer and culture Red Cell Therapeuticsâ„¢ that are select"/>
    <s v="Rubius Therapeutics_x000a_3.8"/>
    <s v="Smithfield, RI"/>
  </r>
  <r>
    <x v="88"/>
    <s v="$56K-$97K "/>
    <x v="6"/>
    <s v="$97K"/>
    <x v="5"/>
    <s v="Glassdoor est."/>
    <n v="4.5999999999999996"/>
    <x v="159"/>
    <s v="Cedar Rapids"/>
    <s v="IA"/>
    <s v="Cedar Rapids, IA"/>
    <s v="501 to 1000 "/>
    <n v="1992"/>
    <s v="Private"/>
    <s v="Lending"/>
    <s v="Finance"/>
    <s v="$100 - $500 million "/>
    <x v="1"/>
    <s v="Analytics - Business Assurance Data Analyst (Cedar Rapids, IA)_x000a__x000a_Position Summary_x000a_GreatAmerica is a national commercial equipment finance company dedicated to helping manufacturers, vendors and dealers be more successful and keep their customers for a life"/>
    <s v="GreatAmerica Financial Services_x000a_4.6"/>
    <s v="Cedar Rapids, IA"/>
  </r>
  <r>
    <x v="7"/>
    <s v="$79K-$106K "/>
    <x v="2"/>
    <s v="$106K"/>
    <x v="6"/>
    <s v="Glassdoor est."/>
    <n v="4.0999999999999996"/>
    <x v="16"/>
    <s v="Remote"/>
    <s v="Remote"/>
    <s v="Washington, DC"/>
    <s v="51 to 200 "/>
    <n v="2015"/>
    <s v="Private"/>
    <s v="Internet"/>
    <s v="Information Technology"/>
    <s v="na"/>
    <x v="1"/>
    <s v="We are an ambitious, well-funded startup with plans to change a $1 trillion-dollar global industry. This is no ordinary startup. We have a proven management team that has done it before, done it before together, and done it before in the travel industry. "/>
    <s v="Upside Business Travel_x000a_4.1"/>
    <s v="Remote"/>
  </r>
  <r>
    <x v="1"/>
    <s v="$79K-$106K "/>
    <x v="2"/>
    <s v="$106K"/>
    <x v="6"/>
    <s v="Glassdoor est."/>
    <n v="3.4"/>
    <x v="24"/>
    <s v="Chicago"/>
    <s v="IL"/>
    <s v="Chicago, IL"/>
    <s v="51 to 200 "/>
    <n v="1992"/>
    <s v="Private"/>
    <s v="Advertising &amp; Marketing"/>
    <s v="Business Services"/>
    <s v="$10 - $25 million "/>
    <x v="1"/>
    <s v="Whatâ€™s significantly better than working on a typical data science team? How about working on a data science team in which youâ€™re directly making an impact in the revolutionary field of artificial intelligence even as an entry level team member? (well"/>
    <s v="Spectrum Communications and Consulting_x000a_3.4"/>
    <s v="Chicago, IL"/>
  </r>
  <r>
    <x v="1"/>
    <s v="$79K-$106K "/>
    <x v="2"/>
    <s v="$106K"/>
    <x v="6"/>
    <s v="Glassdoor est."/>
    <n v="4.0999999999999996"/>
    <x v="160"/>
    <s v="McLean"/>
    <s v="VA"/>
    <s v="McLean, VA"/>
    <s v="51 to 200 "/>
    <n v="2008"/>
    <s v="Private"/>
    <s v="Consulting"/>
    <s v="Business Services"/>
    <s v="$10 - $25 million "/>
    <x v="1"/>
    <s v="Company information_x000a__x000a_Coverent is a specialized consulting services firm focused on developing innovative solutions to the most challenging problems facing our nation. We are growing quickly, but focused on maintaining our commitment to fantastic results a"/>
    <s v="Coverent_x000a_4.1"/>
    <s v="McLean, VA"/>
  </r>
  <r>
    <x v="21"/>
    <s v="$79K-$106K "/>
    <x v="2"/>
    <s v="$106K"/>
    <x v="6"/>
    <s v="Glassdoor est."/>
    <n v="3.7"/>
    <x v="161"/>
    <s v="Fort Belvoir"/>
    <s v="VA"/>
    <s v="Lorton, VA"/>
    <s v="501 to 1000 "/>
    <n v="1954"/>
    <s v="Public"/>
    <s v="Aerospace &amp; Defense"/>
    <s v="Aerospace &amp; Defense"/>
    <s v="$100 - $500 million "/>
    <x v="52"/>
    <s v="Who Are We?_x000a__x000a_QinetiQ Inc. is an innovative C5ISR Systems and Technology leader. Our company is built on a foundation of advanced technology, systems engineering, rapid prototyping, and improved operational sensing. We work with the latest technological de"/>
    <s v="Mteq_x000a_3.7"/>
    <s v="Fort Belvoir, VA"/>
  </r>
  <r>
    <x v="16"/>
    <s v="$79K-$106K "/>
    <x v="2"/>
    <s v="$106K"/>
    <x v="6"/>
    <s v="Glassdoor est."/>
    <n v="4.4000000000000004"/>
    <x v="162"/>
    <s v="San Francisco"/>
    <s v="CA"/>
    <s v="San Francisco, CA"/>
    <s v="51 to 200 "/>
    <n v="2008"/>
    <s v="Private"/>
    <s v="Computer Hardware &amp; Software"/>
    <s v="Information Technology"/>
    <s v="$50 - $100 million "/>
    <x v="1"/>
    <s v="About Rocket Lawyer_x000a_We believe everyone deserves access to simple and affordable legal services._x000a__x000a_Founded in 2008, Rocket Lawyer is the largest and most widely used online legal service platform in the world. With offices in North America and Europe, Rock"/>
    <s v="Rocket Lawyer_x000a_4.4"/>
    <s v="San Francisco, CA"/>
  </r>
  <r>
    <x v="89"/>
    <s v="$79K-$106K "/>
    <x v="2"/>
    <s v="$106K"/>
    <x v="6"/>
    <s v="Glassdoor est."/>
    <n v="3.9"/>
    <x v="6"/>
    <s v="Cambridge"/>
    <s v="MA"/>
    <s v="Basel, Switzerland"/>
    <s v="10000+ "/>
    <n v="1996"/>
    <s v="Public"/>
    <s v="Biotech &amp; Pharmaceuticals"/>
    <s v="Biotech &amp; Pharmaceuticals"/>
    <s v="$10+ billion "/>
    <x v="1"/>
    <s v="15-Apr-2020_x000a__x000a_Job ID_x000a_279187BR_x000a_{&quot;QuestionName&quot;:&quot;Job Description&quot;,&quot;AnswerValue&quot;:&quot;750 million. Thatâ€™s how many lives our products touch. And while weâ€™re proud of that fact, in this world of digital and technological transformation, we must also ask oursel"/>
    <s v="Novartis_x000a_3.9"/>
    <s v="Cambridge, MA"/>
  </r>
  <r>
    <x v="16"/>
    <s v="$79K-$106K "/>
    <x v="2"/>
    <s v="$106K"/>
    <x v="6"/>
    <s v="Glassdoor est."/>
    <n v="3.6"/>
    <x v="163"/>
    <s v="Linthicum Heights"/>
    <s v="MD"/>
    <s v="Mc Lean, VA"/>
    <s v="1001 to 5000 "/>
    <n v="2001"/>
    <s v="Private"/>
    <s v="Research &amp; Development"/>
    <s v="Business Services"/>
    <s v="$1 - $2 billion "/>
    <x v="1"/>
    <s v="Responsibilities/Qualification_x000a__x000a_Enlighten, an Alion company is looking for a talented Data Engineer to support the acquisition of mission critical and mission support data sets. The preferred candidate will have a background in supporting cyber and/or net"/>
    <s v="Alion Science &amp; Technology_x000a_3.6"/>
    <s v="Linthicum Heights, MD"/>
  </r>
  <r>
    <x v="90"/>
    <s v="$79K-$106K "/>
    <x v="2"/>
    <s v="$106K"/>
    <x v="6"/>
    <s v="Glassdoor est."/>
    <n v="4.5"/>
    <x v="10"/>
    <s v="Herndon"/>
    <s v="VA"/>
    <s v="Mc Lean, VA"/>
    <s v="501 to 1000 "/>
    <n v="2012"/>
    <s v="Private"/>
    <s v="Enterprise Software &amp; Network Solutions"/>
    <s v="Information Technology"/>
    <s v="$100 - $500 million "/>
    <x v="5"/>
    <s v="Join our team dedicated to developing and executing innovative solutions in support of customer mission success._x000a__x000a_Job Description:_x000a__x000a_Novetta is seeking a skilled Data Science Instructor to support a fast paced, innovative project supporting our client in t"/>
    <s v="Novetta_x000a_4.5"/>
    <s v="Herndon, VA"/>
  </r>
  <r>
    <x v="91"/>
    <s v="$79K-$106K "/>
    <x v="2"/>
    <s v="$106K"/>
    <x v="6"/>
    <s v="Glassdoor est."/>
    <n v="3.7"/>
    <x v="164"/>
    <s v="Maple Plain"/>
    <s v="MN"/>
    <s v="Maple Plain, MN"/>
    <s v="1001 to 5000 "/>
    <n v="1999"/>
    <s v="Public"/>
    <s v="Miscellaneous Manufacturing"/>
    <s v="Manufacturing"/>
    <s v="$100 - $500 million "/>
    <x v="1"/>
    <s v="Position Overview:_x000a__x000a_The Senior Business Intelligence Analyst is responsible for turning data into knowledge, enabling business decisions._x000a__x000a_Specific Duties Include:_x000a_Partnering with the user community to create new business intelligence, reporting and data "/>
    <s v="Protolabs_x000a_3.7"/>
    <s v="Maple Plain, MN"/>
  </r>
  <r>
    <x v="92"/>
    <s v="$79K-$106K "/>
    <x v="2"/>
    <s v="$106K"/>
    <x v="6"/>
    <s v="Glassdoor est."/>
    <n v="2.9"/>
    <x v="165"/>
    <s v="Tulsa"/>
    <s v="OK"/>
    <s v="Kent, WA"/>
    <s v="201 to 500 "/>
    <n v="1996"/>
    <s v="Public"/>
    <s v="Oil &amp; Gas Services"/>
    <s v="Oil, Gas, Energy &amp; Utilities"/>
    <s v="$50 - $100 million "/>
    <x v="1"/>
    <s v="In-Line Inspection Data Analyst_x000a__x000a_Quest Integrity, a global leader in inspection and engineering services, is seeking an In-Line Inspection Data Analyst/Pipeline to process and analyze data, apply accepted engineering practices for fitness-for-purpose asse"/>
    <s v="Quest Integrity_x000a_2.9"/>
    <s v="Tulsa, OK"/>
  </r>
  <r>
    <x v="93"/>
    <s v="$79K-$106K "/>
    <x v="2"/>
    <s v="$106K"/>
    <x v="6"/>
    <s v="Glassdoor est."/>
    <n v="5"/>
    <x v="166"/>
    <s v="Annapolis Junction"/>
    <s v="MD"/>
    <s v="Woodbine, MD"/>
    <s v="01 to 50"/>
    <n v="2011"/>
    <s v="Private"/>
    <s v="IT Services"/>
    <s v="Information Technology"/>
    <s v="$1 - $5 million "/>
    <x v="1"/>
    <s v="US Citizenship Required and (TS/SCI with FSP or CI) Required_x000a__x000a_Job Description:_x000a_Excited about data? Take action with it._x000a__x000a_As a Phoenix Data Scientist, you'll be part of a team with access to tons of real mission and that takes action on it. You will not be"/>
    <s v="Phoenix Operations Group_x000a_5.0"/>
    <s v="Annapolis Junction, MD"/>
  </r>
  <r>
    <x v="1"/>
    <s v="$79K-$106K "/>
    <x v="2"/>
    <s v="$106K"/>
    <x v="6"/>
    <s v="Glassdoor est."/>
    <n v="3.4"/>
    <x v="167"/>
    <s v="Newton"/>
    <s v="MA"/>
    <s v="Denver, CO"/>
    <s v="201 to 500 "/>
    <n v="1990"/>
    <s v="Subsidiary or Business Segment"/>
    <s v="Staffing &amp; Outsourcing"/>
    <s v="Business Services"/>
    <s v="$100 - $500 million "/>
    <x v="53"/>
    <s v="COMPANY OVERVIEW INFICON is a growing, global, leading provider of innovative technologies that enhances productivity and quality in sophisticated industrial processes. The products provided by INFICON are world-class instruments for gas analysis, measure"/>
    <s v="Dice.com_x000a_3.4"/>
    <s v="Newton, MA"/>
  </r>
  <r>
    <x v="25"/>
    <s v="$79K-$106K "/>
    <x v="2"/>
    <s v="$106K"/>
    <x v="6"/>
    <s v="Glassdoor est."/>
    <n v="3.5"/>
    <x v="98"/>
    <s v="Herndon"/>
    <s v="VA"/>
    <s v="Westminster, CO"/>
    <s v="5001 to 10000 "/>
    <n v="-1"/>
    <s v="Public"/>
    <s v="Aerospace &amp; Defense"/>
    <s v="Aerospace &amp; Defense"/>
    <s v="$2 - $5 billion "/>
    <x v="1"/>
    <s v="Do you have a head for numbers? Like turning real-world problems into mathematical representations and checking to see if you did it right? If you like that, youll love developing algorithms with us! Our customers have some of the most interesting needs a"/>
    <s v="Maxar Technologies_x000a_3.5"/>
    <s v="Herndon, VA"/>
  </r>
  <r>
    <x v="94"/>
    <s v="$79K-$106K "/>
    <x v="2"/>
    <s v="$106K"/>
    <x v="6"/>
    <s v="Glassdoor est."/>
    <n v="5"/>
    <x v="166"/>
    <s v="Baltimore"/>
    <s v="MD"/>
    <s v="Woodbine, MD"/>
    <s v="01 to 50"/>
    <n v="2011"/>
    <s v="Private"/>
    <s v="IT Services"/>
    <s v="Information Technology"/>
    <s v="$1 - $5 million "/>
    <x v="1"/>
    <s v="US Citizenship Required and (TS or TS/SCI) Required_x000a__x000a_Job Description:_x000a__x000a_Are you ready for a position that really matters and is not just about corporate profits? As a Phoenix Data Scientist, you'll be part of a small team composed of both engineers and mis"/>
    <s v="Phoenix Operations Group_x000a_5.0"/>
    <s v="Baltimore, MD"/>
  </r>
  <r>
    <x v="95"/>
    <s v="$79K-$106K "/>
    <x v="2"/>
    <s v="$106K"/>
    <x v="6"/>
    <s v="Glassdoor est."/>
    <n v="4.8"/>
    <x v="44"/>
    <s v="Boston"/>
    <s v="MA"/>
    <s v="Boston, MA"/>
    <s v="201 to 500 "/>
    <n v="2012"/>
    <s v="Private"/>
    <s v="Computer Hardware &amp; Software"/>
    <s v="Information Technology"/>
    <s v="na"/>
    <x v="1"/>
    <s v="We love programming and the excitement that comes with building something people use. We are the kind of people that love talking to users and can find the balance between solving a problem quickly and thinking about how your code will work in the future."/>
    <s v="Klaviyo_x000a_4.8"/>
    <s v="Boston, MA"/>
  </r>
  <r>
    <x v="96"/>
    <s v="$79K-$106K "/>
    <x v="2"/>
    <s v="$106K"/>
    <x v="6"/>
    <s v="Glassdoor est."/>
    <n v="3.9"/>
    <x v="168"/>
    <s v="Oklahoma City"/>
    <s v="OK"/>
    <s v="San Antonio, TX"/>
    <s v="1001 to 5000 "/>
    <n v="1947"/>
    <s v="Nonprofit Organization"/>
    <s v="Research &amp; Development"/>
    <s v="Business Services"/>
    <s v="$500 million - $1 billion "/>
    <x v="54"/>
    <s v="Join our Defense and Intelligence Solutions Division to pursue the exciting new area of developing the avionics applications and next generation of cyber threat detection capabilities for airborne platforms. Collaborate in a dynamic team environment, deve"/>
    <s v="Southwest Research Institute_x000a_3.9"/>
    <s v="Oklahoma City, OK"/>
  </r>
  <r>
    <x v="97"/>
    <s v="$79K-$106K "/>
    <x v="2"/>
    <s v="$106K"/>
    <x v="6"/>
    <s v="Glassdoor est."/>
    <n v="4"/>
    <x v="74"/>
    <s v="Gaithersburg"/>
    <s v="MD"/>
    <s v="Cambridge, United Kingdom"/>
    <s v="10000+ "/>
    <n v="1913"/>
    <s v="Public"/>
    <s v="Biotech &amp; Pharmaceuticals"/>
    <s v="Biotech &amp; Pharmaceuticals"/>
    <s v="$10+ billion "/>
    <x v="29"/>
    <s v="Company_x000a__x000a_AstraZeneca is a global, innovation-driven biopharmaceutical business that focuses on the discovery, development and commercialization of prescription medicines for some of the world's most serious diseases. But we're more than one of the world's"/>
    <s v="AstraZeneca_x000a_4.0"/>
    <s v="Gaithersburg, MD"/>
  </r>
  <r>
    <x v="98"/>
    <s v="$79K-$106K "/>
    <x v="2"/>
    <s v="$106K"/>
    <x v="6"/>
    <s v="Glassdoor est."/>
    <n v="4.3"/>
    <x v="169"/>
    <s v="Fort Belvoir"/>
    <s v="VA"/>
    <s v="Reston, VA"/>
    <s v="501 to 1000 "/>
    <n v="2010"/>
    <s v="Private"/>
    <s v="IT Services"/>
    <s v="Information Technology"/>
    <s v="$100 - $500 million "/>
    <x v="55"/>
    <s v="Intelligence Data Analyst, Sr_x000a__x000a_Job Description: Provides support to the Department of the Army_x000a__x000a_Intelligence Information Services (DAIIS). Responsible for delivering world_x000a__x000a_class organizational messaging for the Army intelligence enterprise through_x000a__x000a_the M"/>
    <s v="The Buffalo Group_x000a_4.3"/>
    <s v="Fort Belvoir, VA"/>
  </r>
  <r>
    <x v="99"/>
    <s v="$79K-$106K "/>
    <x v="2"/>
    <s v="$106K"/>
    <x v="6"/>
    <s v="Glassdoor est."/>
    <n v="3.5"/>
    <x v="170"/>
    <s v="Scotts Valley"/>
    <s v="CA"/>
    <s v="Scotts Valley, CA"/>
    <s v="501 to 1000 "/>
    <n v="1996"/>
    <s v="Nonprofit Organization"/>
    <s v="Health Care Services &amp; Hospitals"/>
    <s v="Health Care"/>
    <s v="$500 million - $1 billion "/>
    <x v="1"/>
    <s v="We have an opportunity to join the Alliance as the Analytics Manager - Data Mart leading in the Analytics Services Department._x000a__x000a_WHAT YOU'LL BE RESPONSIBLE FOR_x000a__x000a__x000a_Reporting to the Analytics Director, you will manage and lead the analytical data management f"/>
    <s v="Central California Alliance for Health_x000a_3.5"/>
    <s v="Scotts Valley, CA"/>
  </r>
  <r>
    <x v="100"/>
    <s v="$79K-$106K "/>
    <x v="2"/>
    <s v="$106K"/>
    <x v="6"/>
    <s v="Glassdoor est."/>
    <n v="3.7"/>
    <x v="148"/>
    <s v="Boston"/>
    <s v="MA"/>
    <s v="Springfield, MA"/>
    <s v="5001 to 10000 "/>
    <n v="1851"/>
    <s v="Private"/>
    <s v="Insurance Carriers"/>
    <s v="Insurance"/>
    <s v="$10+ billion "/>
    <x v="1"/>
    <s v="At MassMutual, were passionate about helping millions of people find financial freedom and this passion has driven our approach to developing meaningful experiences for our customers. The Data Engineering team, part of MassMutuals Enterprise Technology &amp; "/>
    <s v="MassMutual_x000a_3.7"/>
    <s v="Boston, MA"/>
  </r>
  <r>
    <x v="101"/>
    <s v="$79K-$106K "/>
    <x v="2"/>
    <s v="$106K"/>
    <x v="6"/>
    <s v="Glassdoor est."/>
    <n v="3.3"/>
    <x v="64"/>
    <s v="Redwood City"/>
    <s v="CA"/>
    <s v="Chicago, IL"/>
    <s v="501 to 1000 "/>
    <n v="2015"/>
    <s v="Private"/>
    <s v="Biotech &amp; Pharmaceuticals"/>
    <s v="Biotech &amp; Pharmaceuticals"/>
    <s v="na"/>
    <x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Redwood City, CA"/>
  </r>
  <r>
    <x v="102"/>
    <s v="$79K-$106K "/>
    <x v="2"/>
    <s v="$106K"/>
    <x v="6"/>
    <s v="Glassdoor est."/>
    <n v="3.1"/>
    <x v="171"/>
    <s v="Spartanburg"/>
    <s v="SC"/>
    <s v="Spartanburg, SC"/>
    <s v="1001 to 5000 "/>
    <n v="1955"/>
    <s v="Private"/>
    <s v="Lending"/>
    <s v="Finance"/>
    <s v="na"/>
    <x v="1"/>
    <s v="Plans, designs, maintains, develops, and implements enterprise wide reports and dashboards for use within the Home Office and Field Operations. This position is vital in helping information flow more fluidly throughout the Company._x000a_Duties and Responsibili"/>
    <s v="Security Finance Corporation of Spartanburg_x000a_3.1"/>
    <s v="Spartanburg, SC"/>
  </r>
  <r>
    <x v="10"/>
    <s v="$71K-$123K "/>
    <x v="7"/>
    <s v="$123K"/>
    <x v="7"/>
    <s v="Glassdoor est."/>
    <n v="4.3"/>
    <x v="21"/>
    <s v="New York"/>
    <s v="NY"/>
    <s v="New York, NY"/>
    <s v="51 to 200 "/>
    <n v="2011"/>
    <s v="Private"/>
    <s v="Internet"/>
    <s v="Information Technology"/>
    <s v="$100 - $500 million "/>
    <x v="9"/>
    <s v="PulsePointâ„¢, a global programmatic advertising platform with specialized healthcare expertise, fuses the science of programmatic targeting, distribution, and optimization with the art of brand engagement. The PulsePoint platform is powered by terabytes "/>
    <s v="PulsePoint_x000a_4.3"/>
    <s v="New York, NY"/>
  </r>
  <r>
    <x v="13"/>
    <s v="$71K-$123K "/>
    <x v="7"/>
    <s v="$123K"/>
    <x v="7"/>
    <s v="Glassdoor est."/>
    <n v="4.2"/>
    <x v="26"/>
    <s v="Orlando"/>
    <s v="FL"/>
    <s v="Orlando, FL"/>
    <s v="51 to 200 "/>
    <n v="1996"/>
    <s v="Private"/>
    <s v="Investment Banking &amp; Asset Management"/>
    <s v="Finance"/>
    <s v="$100 - $500 million "/>
    <x v="1"/>
    <s v="Job Title: Data Scientist (Risk)_x000a__x000a_Location: Orlando, Florida_x000a__x000a_Manager: Head of Data Science_x000a__x000a_About LSQ_x000a__x000a_LSQ is a technology-driven provider of accounts receivable financing to companies who need working capital but may not be able to obtain sufficient fin"/>
    <s v="LSQ_x000a_4.2"/>
    <s v="Orlando, FL"/>
  </r>
  <r>
    <x v="16"/>
    <s v="$71K-$123K "/>
    <x v="7"/>
    <s v="$123K"/>
    <x v="7"/>
    <s v="Glassdoor est."/>
    <n v="4.4000000000000004"/>
    <x v="143"/>
    <s v="Cincinnati"/>
    <s v="OH"/>
    <s v="Greenville, SC"/>
    <s v="201 to 500 "/>
    <n v="1998"/>
    <s v="Private"/>
    <s v="Venture Capital &amp; Private Equity"/>
    <s v="Finance"/>
    <s v="$50 - $100 million "/>
    <x v="1"/>
    <s v="Building Bridges, Moving Ahead_x000a_Work hard. Play hard. Breathe Easy. Thatâ€™s a nutshell description of the professionals who thrive at Resurgent. Regardless of their position, our people are ambitious and entrepreneurial, attracted to the fresh point-of-vi"/>
    <s v="Resurgent Capital Services_x000a_4.4"/>
    <s v="Cincinnati, OH"/>
  </r>
  <r>
    <x v="103"/>
    <s v="$71K-$123K "/>
    <x v="7"/>
    <s v="$123K"/>
    <x v="7"/>
    <s v="Glassdoor est."/>
    <n v="3.6"/>
    <x v="172"/>
    <s v="San Francisco"/>
    <s v="CA"/>
    <s v="San Francisco, CA"/>
    <s v="501 to 1000 "/>
    <n v="2014"/>
    <s v="Private"/>
    <s v="Real Estate"/>
    <s v="Real Estate"/>
    <s v="$2 - $5 billion "/>
    <x v="1"/>
    <s v="About Opendoor:Are you intrigued by the thought of disrupting a trillion dollar industry through technology? At Opendoor, we're on a mission to make it simple to buy and sell homes. The traditional process is broken, with an average home taking over 90 da"/>
    <s v="Opendoor_x000a_3.6"/>
    <s v="San Francisco, CA"/>
  </r>
  <r>
    <x v="1"/>
    <s v="$71K-$123K "/>
    <x v="7"/>
    <s v="$123K"/>
    <x v="7"/>
    <s v="Glassdoor est."/>
    <n v="4.5"/>
    <x v="173"/>
    <s v="Hartford"/>
    <s v="CT"/>
    <s v="Woodbridge, NJ"/>
    <s v="51 to 200 "/>
    <n v="2008"/>
    <s v="Private"/>
    <s v="IT Services"/>
    <s v="Information Technology"/>
    <s v="$5 - $10 million "/>
    <x v="1"/>
    <s v="Hello we are looking full timeContract candidates Data Scientist Location - CT Duration Full timecontract both Skill Experience with R, Python, Oracle, ETL, data processing, database programming and data analytics Knowledge of a variety of machine learnin"/>
    <s v="Global Data Management Inc_x000a_4.5"/>
    <s v="Hartford, CT"/>
  </r>
  <r>
    <x v="1"/>
    <s v="$71K-$123K "/>
    <x v="7"/>
    <s v="$123K"/>
    <x v="7"/>
    <s v="Glassdoor est."/>
    <n v="3"/>
    <x v="174"/>
    <s v="Chicago"/>
    <s v="IL"/>
    <s v="Chennai, India"/>
    <s v="1001 to 5000 "/>
    <n v="1999"/>
    <s v="Private"/>
    <s v="IT Services"/>
    <s v="Information Technology"/>
    <s v="$100 - $500 million "/>
    <x v="1"/>
    <s v="Hi Greetings from Photon!!!!!!! We are looking for an experienced Data Scientist to join our client with a focus on Big Data and Cloud technology. The candidate will work on the Search and Gallery piece of a retail eCommerce website and they plan on imple"/>
    <s v="Photon Infotech_x000a_3.0"/>
    <s v="Chicago, IL"/>
  </r>
  <r>
    <x v="1"/>
    <s v="$71K-$123K "/>
    <x v="7"/>
    <s v="$123K"/>
    <x v="7"/>
    <s v="Glassdoor est."/>
    <n v="5"/>
    <x v="175"/>
    <s v="United States"/>
    <s v="United States"/>
    <s v="Tel Aviv-Yafo, Israel"/>
    <s v="51 to 200 "/>
    <n v="2018"/>
    <s v="Private"/>
    <s v="Transportation Equipment Manufacturing"/>
    <s v="Manufacturing"/>
    <s v="na"/>
    <x v="1"/>
    <s v="About The Position_x000a__x000a_REE is redefining how mobility is designed, from the wheel up. If you have a passion for electric vehicle, big-data, analytics and machine learning â€“ Your place might be with us!_x000a__x000a_We are looking for a data scientist, to join our data"/>
    <s v="REE_x000a_5.0"/>
    <s v="United States"/>
  </r>
  <r>
    <x v="21"/>
    <s v="$71K-$123K "/>
    <x v="7"/>
    <s v="$123K"/>
    <x v="7"/>
    <s v="Glassdoor est."/>
    <n v="3.6"/>
    <x v="176"/>
    <s v="Beavercreek"/>
    <s v="OH"/>
    <s v="Arlington, VA"/>
    <s v="501 to 1000 "/>
    <n v="1967"/>
    <s v="Nonprofit Organization"/>
    <s v="Federal Agencies"/>
    <s v="Government"/>
    <s v="$50 - $100 million "/>
    <x v="1"/>
    <s v="Returning Candidate? Log back in to the Career Portal and click on 'Job Browsing/History' and find the job you're looking for._x000a__x000a_2020-038-INT: Machine Learning Engineer_x000a__x000a_Directorate Intelligence &amp; Defense Solutions_x000a_Location Beavercreek, OH_x000a_Riverside Resear"/>
    <s v="Riverside Research Institute_x000a_3.6"/>
    <s v="Beavercreek, OH"/>
  </r>
  <r>
    <x v="104"/>
    <s v="$71K-$123K "/>
    <x v="7"/>
    <s v="$123K"/>
    <x v="7"/>
    <s v="Glassdoor est."/>
    <n v="3.6"/>
    <x v="177"/>
    <s v="Baltimore"/>
    <s v="MD"/>
    <s v="Baltimore, MD"/>
    <s v="5001 to 10000 "/>
    <n v="1937"/>
    <s v="Public"/>
    <s v="Investment Banking &amp; Asset Management"/>
    <s v="Finance"/>
    <s v="$2 - $5 billion "/>
    <x v="1"/>
    <s v="A career at T. Rowe Price says you want to contribute and make a difference at a leading global investment management firm where success results from the dedication our associates have in building success for our clients. We are a growing organization of "/>
    <s v="T. Rowe Price_x000a_3.6"/>
    <s v="Baltimore, MD"/>
  </r>
  <r>
    <x v="1"/>
    <s v="$71K-$123K "/>
    <x v="7"/>
    <s v="$123K"/>
    <x v="7"/>
    <s v="Glassdoor est."/>
    <n v="-1"/>
    <x v="178"/>
    <s v="Norfolk"/>
    <s v="VA"/>
    <s v="Manalapan, NJ"/>
    <s v="01 to 50"/>
    <n v="-1"/>
    <s v="Private"/>
    <s v="IT Services"/>
    <s v="Information Technology"/>
    <s v="$5 - $10 million "/>
    <x v="1"/>
    <s v="Senior Data Scientist Active Secret clearance Our client seeking an experienced Senior Data Scientist with a positive attitude and a willingness to take the initiative. The ideal candidate will support the daily technical activities of the cyber branch of"/>
    <s v="Encode, Inc."/>
    <s v="Norfolk, VA"/>
  </r>
  <r>
    <x v="77"/>
    <s v="$71K-$123K "/>
    <x v="7"/>
    <s v="$123K"/>
    <x v="7"/>
    <s v="Glassdoor est."/>
    <n v="3.8"/>
    <x v="119"/>
    <s v="Bethesda"/>
    <s v="MD"/>
    <s v="Bethesda, MD"/>
    <s v="501 to 1000 "/>
    <n v="2013"/>
    <s v="Subsidiary or Business Segment"/>
    <s v="Biotech &amp; Pharmaceuticals"/>
    <s v="Biotech &amp; Pharmaceuticals"/>
    <s v="$100 - $500 million "/>
    <x v="39"/>
    <s v="*This position can be in either of our Evidera offices (Seattle, Bethesda, Waltham, London) or can be based remotely_x000a_Position Summary_x000a_The Research Scientist is the independent PI of projects responsible for overseeing all aspects of project delivery; dele"/>
    <s v="Evidera_x000a_3.8"/>
    <s v="Bethesda, MD"/>
  </r>
  <r>
    <x v="1"/>
    <s v="$71K-$123K "/>
    <x v="7"/>
    <s v="$123K"/>
    <x v="7"/>
    <s v="Glassdoor est."/>
    <n v="3.3"/>
    <x v="146"/>
    <s v="Oak Ridge"/>
    <s v="TN"/>
    <s v="Lynchburg, VA"/>
    <s v="5001 to 10000 "/>
    <n v="1850"/>
    <s v="Public"/>
    <s v="Aerospace &amp; Defense"/>
    <s v="Aerospace &amp; Defense"/>
    <s v="$500 million - $1 billion "/>
    <x v="1"/>
    <s v="Headquartered in Lynchburg, Va., BWX Technologies, Inc. (NYSE:BWXT) is a leading supplier of nuclear components and fuel to the U.S. government; provides technical and management services to support the U.S. government in the operation of complex faciliti"/>
    <s v="BWX Technologies_x000a_3.3"/>
    <s v="Oak Ridge, TN"/>
  </r>
  <r>
    <x v="105"/>
    <s v="$71K-$123K "/>
    <x v="7"/>
    <s v="$123K"/>
    <x v="7"/>
    <s v="Glassdoor est."/>
    <n v="3.8"/>
    <x v="179"/>
    <s v="Charlotte"/>
    <s v="NC"/>
    <s v="Charlotte, NC"/>
    <s v="1001 to 5000 "/>
    <n v="2017"/>
    <s v="Public"/>
    <s v="Insurance Carriers"/>
    <s v="Insurance"/>
    <s v="na"/>
    <x v="1"/>
    <s v="Req Id: 2756_x000a_Job location: Charlotte, NC, US, 28277_x000a__x000a_Brighthouse Financial is on a mission to help people achieve financial security. As one of the largest providers of annuities and life insurance in the U.S., we specialize in products designed to help p"/>
    <s v="Brighthouse Financial_x000a_3.8"/>
    <s v="Charlotte, NC"/>
  </r>
  <r>
    <x v="79"/>
    <s v="$71K-$123K "/>
    <x v="7"/>
    <s v="$123K"/>
    <x v="7"/>
    <s v="Glassdoor est."/>
    <n v="3.5"/>
    <x v="145"/>
    <s v="New York"/>
    <s v="NY"/>
    <s v="Hamilton, Bermuda"/>
    <s v="1001 to 5000 "/>
    <n v="1948"/>
    <s v="Public"/>
    <s v="Insurance Carriers"/>
    <s v="Insurance"/>
    <s v="$1 - $2 billion "/>
    <x v="1"/>
    <s v="Data Scientist_x000a__x000a_Before the dawn of everything internet, insurance was intimate and personal. You walked down the street to chat with your broker, and the risk to your business, your livelihood, was covered with a handshake. Today things are different. The"/>
    <s v="Argo Group US_x000a_3.5"/>
    <s v="New York, NY"/>
  </r>
  <r>
    <x v="1"/>
    <s v="$71K-$123K "/>
    <x v="7"/>
    <s v="$123K"/>
    <x v="7"/>
    <s v="Glassdoor est."/>
    <n v="3.3"/>
    <x v="180"/>
    <s v="Champaign"/>
    <s v="IL"/>
    <s v="Saxonburg, PA"/>
    <s v="10000+ "/>
    <n v="1971"/>
    <s v="Public"/>
    <s v="Telecommunications Manufacturing"/>
    <s v="Telecommunications"/>
    <s v="$1 - $2 billion "/>
    <x v="56"/>
    <s v="Job Description_x000a_Key Job Duties and Responsibilities_x000a__x000a_II-VI Epiworks is seeking a Data Scientist in our Quality Department to support its semiconductor manufacturing operations. This position supports the company's ISO 9001:2015 Quality system. This positi"/>
    <s v="II-VI Incorporated_x000a_3.3"/>
    <s v="Champaign, IL"/>
  </r>
  <r>
    <x v="1"/>
    <s v="$71K-$123K "/>
    <x v="7"/>
    <s v="$123K"/>
    <x v="7"/>
    <s v="Glassdoor est."/>
    <n v="4.5999999999999996"/>
    <x v="181"/>
    <s v="San Francisco"/>
    <s v="CA"/>
    <s v="Bristol, PA"/>
    <s v="01 to 50"/>
    <n v="-1"/>
    <s v="Private"/>
    <s v="Computer Hardware &amp; Software"/>
    <s v="Information Technology"/>
    <s v="Less than $1 million "/>
    <x v="1"/>
    <s v="Position Data Scientist Location San Francisco, CA Duration Long Term At least 7+ years of experience in applied data science, analytics, data storytelling. Write well documented code that can be shared and used across teams, and can scale to be used in e"/>
    <s v="Surya Systems_x000a_4.6"/>
    <s v="San Francisco, CA"/>
  </r>
  <r>
    <x v="1"/>
    <s v="$71K-$123K "/>
    <x v="7"/>
    <s v="$123K"/>
    <x v="7"/>
    <s v="Glassdoor est."/>
    <n v="3.8"/>
    <x v="182"/>
    <s v="Texas"/>
    <s v="Texas"/>
    <s v="San Jose, CA"/>
    <s v="10000+ "/>
    <n v="1998"/>
    <s v="Public"/>
    <s v="Internet"/>
    <s v="Information Technology"/>
    <s v="$10+ billion "/>
    <x v="57"/>
    <s v="Who we are_x000a__x000a__x000a_Fueled by a fundamental belief that having access to financial services creates opportunity, PayPal (NASDAQ: PYPL) is committed to democratizing financial services and empowering people and businesses to join and thrive in the global economy."/>
    <s v="PayPal_x000a_3.8"/>
    <s v="Texas"/>
  </r>
  <r>
    <x v="72"/>
    <s v="$71K-$123K "/>
    <x v="7"/>
    <s v="$123K"/>
    <x v="7"/>
    <s v="Glassdoor est."/>
    <n v="3.9"/>
    <x v="147"/>
    <s v="San Francisco"/>
    <s v="CA"/>
    <s v="San Francisco, CA"/>
    <s v="51 to 200 "/>
    <n v="2008"/>
    <s v="Public"/>
    <s v="Internet"/>
    <s v="Information Technology"/>
    <s v="na"/>
    <x v="1"/>
    <s v="About us_x000a__x000a__x000a_Life360 brings families closer with smart tools designed to protect and connect the people who matter most._x000a__x000a_Known for first-to-market solutions for modern family challenges, Life360 recently reached #1 in Apple's US App Store's list of free so"/>
    <s v="Life360_x000a_3.9"/>
    <s v="San Francisco, CA"/>
  </r>
  <r>
    <x v="1"/>
    <s v="$71K-$123K "/>
    <x v="7"/>
    <s v="$123K"/>
    <x v="7"/>
    <s v="Glassdoor est."/>
    <n v="3.9"/>
    <x v="183"/>
    <s v="Plano"/>
    <s v="TX"/>
    <s v="Bangalore, India"/>
    <s v="01 to 50"/>
    <n v="-1"/>
    <s v="Private"/>
    <s v="Consulting"/>
    <s v="Business Services"/>
    <s v="na"/>
    <x v="1"/>
    <s v="Job Description_x000a_We are looking for Data Scientist with Python, Tensorflow, SKLEARN, pandas,numpy skills. Experience 2-8 years."/>
    <s v="Predictive Research Inc_x000a_3.9"/>
    <s v="Plano, TX"/>
  </r>
  <r>
    <x v="1"/>
    <s v="$90K-$124K "/>
    <x v="4"/>
    <s v="$124K"/>
    <x v="8"/>
    <s v="Glassdoor est."/>
    <n v="4.7"/>
    <x v="25"/>
    <s v="Atlanta"/>
    <s v="GA"/>
    <s v="Atlanta, GA"/>
    <s v="51 to 200 "/>
    <n v="2003"/>
    <s v="Private"/>
    <s v="Computer Hardware &amp; Software"/>
    <s v="Information Technology"/>
    <s v="$25 - $50 million "/>
    <x v="1"/>
    <s v="Job Description_x000a__x000a__x000a_Oversight is a leading provider of cloud-based artificial intelligence solutions automating and analyzing financial payment transactions to identify fraud, non-compliant purchases, and wasteful spending. Oversight analyzes over $2 trilli"/>
    <s v="Oversight Systems_x000a_4.7"/>
    <s v="Atlanta, GA"/>
  </r>
  <r>
    <x v="15"/>
    <s v="$90K-$124K "/>
    <x v="4"/>
    <s v="$124K"/>
    <x v="8"/>
    <s v="Glassdoor est."/>
    <n v="4.8"/>
    <x v="31"/>
    <s v="Sheboygan"/>
    <s v="WI"/>
    <s v="Sheboygan, WI"/>
    <s v="1001 to 5000 "/>
    <n v="1925"/>
    <s v="Private"/>
    <s v="Insurance Carriers"/>
    <s v="Insurance"/>
    <s v="$1 - $2 billion "/>
    <x v="1"/>
    <s v="Acuity is seeking a Senior Research Statistician- Data Scientist to use statistical knowledge and research skills to solve business problems. The Research Statistician will develop, implement, and interpret statistical models with a strong emphasis on dat"/>
    <s v="Acuity Insurance_x000a_4.8"/>
    <s v="Sheboygan, WI"/>
  </r>
  <r>
    <x v="106"/>
    <s v="$90K-$124K "/>
    <x v="4"/>
    <s v="$124K"/>
    <x v="8"/>
    <s v="Glassdoor est."/>
    <n v="3.1"/>
    <x v="184"/>
    <s v="New York"/>
    <s v="NY"/>
    <s v="New York, NY"/>
    <s v="201 to 500 "/>
    <n v="2000"/>
    <s v="Private"/>
    <s v="Computer Hardware &amp; Software"/>
    <s v="Information Technology"/>
    <s v="$50 - $100 million "/>
    <x v="1"/>
    <s v="1010data values:_x000a__x000a__x000a_Integrity: Doing the right things for the right reasons_x000a__x000a_Agility: Adapting and thriving in a dynamic environment_x000a__x000a_Teamwork: Combining our strengths to do amazing things_x000a__x000a_Passion: Channeling enthusiasm to drive excellence_x000a__x000a_Creativity: Un"/>
    <s v="1010data_x000a_3.1"/>
    <s v="New York, NY"/>
  </r>
  <r>
    <x v="1"/>
    <s v="$90K-$124K "/>
    <x v="4"/>
    <s v="$124K"/>
    <x v="8"/>
    <s v="Glassdoor est."/>
    <n v="3.6"/>
    <x v="185"/>
    <s v="Palo Alto"/>
    <s v="CA"/>
    <s v="Mountain View, CA"/>
    <s v="201 to 500 "/>
    <n v="2006"/>
    <s v="Private"/>
    <s v="Enterprise Software &amp; Network Solutions"/>
    <s v="Information Technology"/>
    <s v="$10 - $25 million "/>
    <x v="1"/>
    <s v="Requisition ID: 256384Work Area: Software-ResearchExpected Travel: 0 - 10%Career Status: ProfessionalEmployment Type: Regular Full TimeCareer Level: T2Posting Date : 6/16/2020COMPANY DESCRIPTIONSAP started in 1972 as a team of five colleagues with a desir"/>
    <s v="Gigya_x000a_3.6"/>
    <s v="Palo Alto, CA"/>
  </r>
  <r>
    <x v="107"/>
    <s v="$90K-$124K "/>
    <x v="4"/>
    <s v="$124K"/>
    <x v="8"/>
    <s v="Glassdoor est."/>
    <n v="5"/>
    <x v="186"/>
    <s v="Hoboken"/>
    <s v="NJ"/>
    <s v="Hoboken, NJ"/>
    <s v="01 to 50"/>
    <n v="2009"/>
    <s v="Private"/>
    <s v="Biotech &amp; Pharmaceuticals"/>
    <s v="Biotech &amp; Pharmaceuticals"/>
    <s v="na"/>
    <x v="1"/>
    <s v="Genesis Research is an international healthcare consultancy providing end-to-end evidence development, optimization and communication services for Life Sciences groups. Our RWE-S team has seen exceptional growth and success in providing holistic and compr"/>
    <s v="Genesis Research_x000a_5.0"/>
    <s v="Hoboken, NJ"/>
  </r>
  <r>
    <x v="1"/>
    <s v="$90K-$124K "/>
    <x v="4"/>
    <s v="$124K"/>
    <x v="8"/>
    <s v="Glassdoor est."/>
    <n v="3.7"/>
    <x v="187"/>
    <s v="Cambridge"/>
    <s v="MA"/>
    <s v="Paris, France"/>
    <s v="10000+ "/>
    <n v="1973"/>
    <s v="Public"/>
    <s v="Biotech &amp; Pharmaceuticals"/>
    <s v="Biotech &amp; Pharmaceuticals"/>
    <s v="$10+ billion "/>
    <x v="58"/>
    <s v="Job Overview:_x000a__x000a_Advanced Analytics - Data Scientist will execute advanced computational approaches to accelerate and optimize evidence-based pharmaceutical product development. He/She will leverage high-dimensional population health data to support R&amp;D, Me"/>
    <s v="Sanofi_x000a_3.7"/>
    <s v="Cambridge, MA"/>
  </r>
  <r>
    <x v="1"/>
    <s v="$90K-$124K "/>
    <x v="4"/>
    <s v="$124K"/>
    <x v="8"/>
    <s v="Glassdoor est."/>
    <n v="3.7"/>
    <x v="188"/>
    <s v="Lebanon"/>
    <s v="IN"/>
    <s v="Greenwich, CT"/>
    <s v="10000+ "/>
    <n v="2011"/>
    <s v="Public"/>
    <s v="Transportation Management"/>
    <s v="Transportation &amp; Logistics"/>
    <s v="$10+ billion "/>
    <x v="59"/>
    <s v="Logistics done differently.At XPO Logistics, we invest hundreds of millions of dollars in technology every year so that we can continue to develop state-of-the-art solutions for our customers. As the Scientist, Data Science, you will develop analytical ex"/>
    <s v="XPO Logistics_x000a_3.7"/>
    <s v="Lebanon, IN"/>
  </r>
  <r>
    <x v="1"/>
    <s v="$90K-$124K "/>
    <x v="4"/>
    <s v="$124K"/>
    <x v="8"/>
    <s v="Glassdoor est."/>
    <n v="3.9"/>
    <x v="189"/>
    <s v="Oakland"/>
    <s v="CA"/>
    <s v="Santa Ana, CA"/>
    <s v="51 to 200 "/>
    <n v="2000"/>
    <s v="Private"/>
    <s v="Insurance Carriers"/>
    <s v="Insurance"/>
    <s v="$10 - $25 million "/>
    <x v="1"/>
    <s v="Trace Data is developing a ground breaking product to help companies monitor and secure their data. We're integrating the world of security, observability and connectivity. We're looking for people with a strong background or interest in building successf"/>
    <s v="Trace Data_x000a_3.9"/>
    <s v="Oakland, CA"/>
  </r>
  <r>
    <x v="1"/>
    <s v="$90K-$124K "/>
    <x v="4"/>
    <s v="$124K"/>
    <x v="8"/>
    <s v="Glassdoor est."/>
    <n v="4.3"/>
    <x v="190"/>
    <s v="San Francisco"/>
    <s v="CA"/>
    <s v="Houston, TX"/>
    <s v="01 to 50"/>
    <n v="-1"/>
    <s v="Private"/>
    <n v="-1"/>
    <n v="-1"/>
    <s v="Less than $1 million "/>
    <x v="1"/>
    <s v="Descript is a new kind of audio/video creation tool, powerful enough for professionals, but easy enough to be accessible by the growing community of new media creatives. Our vision is to build the next-generation platform to enable easy and fast creation "/>
    <s v="Descript_x000a_4.3"/>
    <s v="San Francisco, CA"/>
  </r>
  <r>
    <x v="108"/>
    <s v="$90K-$124K "/>
    <x v="4"/>
    <s v="$124K"/>
    <x v="8"/>
    <s v="Glassdoor est."/>
    <n v="4.2"/>
    <x v="191"/>
    <s v="Melbourne"/>
    <s v="FL"/>
    <s v="Tucson, AZ"/>
    <s v="201 to 500 "/>
    <n v="1983"/>
    <s v="Private"/>
    <s v="Aerospace &amp; Defense"/>
    <s v="Aerospace &amp; Defense"/>
    <s v="$50 - $100 million "/>
    <x v="60"/>
    <s v="Computer Scientist_x000a__x000a_NSBU | Melbourne, FL, United States_x000a__x000a_Why Join Rincon Research Corporation (RRC)?_x000a__x000a_At Rincon Research Corporation, our primary business is innovating, developing, and fielding digital signal processing (DSP) products and services for th"/>
    <s v="Rincon Research Corporation_x000a_4.2"/>
    <s v="Melbourne, FL"/>
  </r>
  <r>
    <x v="52"/>
    <s v="$90K-$124K "/>
    <x v="4"/>
    <s v="$124K"/>
    <x v="8"/>
    <s v="Glassdoor est."/>
    <n v="3.7"/>
    <x v="148"/>
    <s v="Boston"/>
    <s v="MA"/>
    <s v="Springfield, MA"/>
    <s v="5001 to 10000 "/>
    <n v="1851"/>
    <s v="Private"/>
    <s v="Insurance Carriers"/>
    <s v="Insurance"/>
    <s v="$10+ billion "/>
    <x v="1"/>
    <s v="Job Description_x000a__x000a_Since 1851, MassMutuals commitment has always been to help people protect their families, support their communities, and help one another. This is why we want to inspire people to Live Mutual. Were people helping people._x000a__x000a_A career with us"/>
    <s v="MassMutual_x000a_3.7"/>
    <s v="Boston, MA"/>
  </r>
  <r>
    <x v="1"/>
    <s v="$90K-$124K "/>
    <x v="4"/>
    <s v="$124K"/>
    <x v="8"/>
    <s v="Glassdoor est."/>
    <n v="4"/>
    <x v="192"/>
    <s v="Birmingham"/>
    <s v="AL"/>
    <s v="Birmingham, AL"/>
    <s v="01 to 50"/>
    <n v="-1"/>
    <s v="Private"/>
    <n v="-1"/>
    <n v="-1"/>
    <s v="na"/>
    <x v="1"/>
    <s v="We are looking for a Data Scientist to analyze large amounts of raw information to find patterns that will help improve our company. We will rely on you to build data products to extract valuable business insights._x000a_In this role, you should be highly analy"/>
    <s v="Better Hire_x000a_4.0"/>
    <s v="Birmingham, AL"/>
  </r>
  <r>
    <x v="1"/>
    <s v="$90K-$124K "/>
    <x v="4"/>
    <s v="$124K"/>
    <x v="8"/>
    <s v="Glassdoor est."/>
    <n v="3.3"/>
    <x v="193"/>
    <s v="Cleveland"/>
    <s v="OH"/>
    <s v="Cleveland, OH"/>
    <s v="10000+ "/>
    <n v="1917"/>
    <s v="Public"/>
    <s v="Industrial Manufacturing"/>
    <s v="Manufacturing"/>
    <s v="$10+ billion "/>
    <x v="61"/>
    <s v="Equal Employment Opportunity_x000a__x000a_Parker Hannifin's Enterprise Performance Management &amp; Analytics team is looking for a full time data scientist who is fluent in using today's data science and mining methods and tools, with excellent communications skills, an"/>
    <s v="Parker Hannifin_x000a_3.3"/>
    <s v="Cleveland, OH"/>
  </r>
  <r>
    <x v="1"/>
    <s v="$90K-$124K "/>
    <x v="4"/>
    <s v="$124K"/>
    <x v="8"/>
    <s v="Glassdoor est."/>
    <n v="4.0999999999999996"/>
    <x v="194"/>
    <s v="New York"/>
    <s v="NY"/>
    <s v="Washington, DC"/>
    <s v="1001 to 5000 "/>
    <n v="1935"/>
    <s v="Private"/>
    <s v="Consulting"/>
    <s v="Business Services"/>
    <s v="na"/>
    <x v="62"/>
    <s v="You are key to helping global clients make better decisions based on data analytics._x000a__x000a_As a data scientist at Gallup, you will apply your knowledge of statistical and machine-learning techniques to a wide variety of challenging projects customized to our c"/>
    <s v="Gallup_x000a_4.1"/>
    <s v="New York, NY"/>
  </r>
  <r>
    <x v="1"/>
    <s v="$90K-$124K "/>
    <x v="4"/>
    <s v="$124K"/>
    <x v="8"/>
    <s v="Glassdoor est."/>
    <n v="3.3"/>
    <x v="195"/>
    <s v="New York"/>
    <s v="NY"/>
    <s v="New York, NY"/>
    <s v="201 to 500 "/>
    <n v="2007"/>
    <s v="Private"/>
    <s v="News Outlet"/>
    <s v="Media"/>
    <s v="$50 - $100 million "/>
    <x v="1"/>
    <s v="Job Description_x000a_Business Insider and Insider Inc. create stories that inform and inspire people. Data and analysis help guide our business at Insider, Inc., ensuring that our teams can deliver our stories to our fans as quickly and effectively as possible"/>
    <s v="Insider Inc_x000a_3.3"/>
    <s v="New York, NY"/>
  </r>
  <r>
    <x v="1"/>
    <s v="$90K-$124K "/>
    <x v="4"/>
    <s v="$124K"/>
    <x v="8"/>
    <s v="Glassdoor est."/>
    <n v="3.9"/>
    <x v="196"/>
    <s v="San Francisco"/>
    <s v="CA"/>
    <s v="Pleasanton, CA"/>
    <s v="201 to 500 "/>
    <n v="2009"/>
    <s v="Private"/>
    <s v="IT Services"/>
    <s v="Information Technology"/>
    <s v="na"/>
    <x v="1"/>
    <s v="Encouraging Diversity applicants Required Skills 2 years professional experience as software development engineer, data scientist, or machine learning engineer Proficient in Python, with solid background in data structures and algorithms Professional expe"/>
    <s v="Rapid Value Solutions_x000a_3.9"/>
    <s v="San Francisco, CA"/>
  </r>
  <r>
    <x v="109"/>
    <s v="$90K-$124K "/>
    <x v="4"/>
    <s v="$124K"/>
    <x v="8"/>
    <s v="Glassdoor est."/>
    <n v="3.1"/>
    <x v="197"/>
    <s v="Norwell"/>
    <s v="MA"/>
    <s v="Columbus, OH"/>
    <s v="10000+ "/>
    <n v="1929"/>
    <s v="Nonprofit Organization"/>
    <s v="Research &amp; Development"/>
    <s v="Business Services"/>
    <s v="$5 - $10 billion "/>
    <x v="1"/>
    <s v="We are currently seeking an Environmental Data Scientist. This is a position located in Norwell, Massachusetts._x000a__x000a_Battelle is guided by a founding mission. We invest our knowledge, talents and resources, helping our customers achieve their most important g"/>
    <s v="Battelle_x000a_3.1"/>
    <s v="Norwell, MA"/>
  </r>
  <r>
    <x v="82"/>
    <s v="$90K-$124K "/>
    <x v="4"/>
    <s v="$124K"/>
    <x v="8"/>
    <s v="Glassdoor est."/>
    <n v="4.2"/>
    <x v="151"/>
    <s v="Herndon"/>
    <s v="VA"/>
    <s v="Herndon, VA"/>
    <s v="201 to 500 "/>
    <n v="2010"/>
    <s v="Private"/>
    <s v="IT Services"/>
    <s v="Information Technology"/>
    <s v="$50 - $100 million "/>
    <x v="49"/>
    <s v="The Machine Intelligence Research and Applications (MIRA) group at Ntrepid is composed of a mix of junior and senior, scientists and technologists, with the goal of attending to both: the subtlety of fundamental questions, as well as those of implementati"/>
    <s v="Ntrepid_x000a_4.2"/>
    <s v="Herndon, VA"/>
  </r>
  <r>
    <x v="1"/>
    <s v="$90K-$124K "/>
    <x v="4"/>
    <s v="$124K"/>
    <x v="8"/>
    <s v="Glassdoor est."/>
    <n v="5"/>
    <x v="198"/>
    <s v="New York"/>
    <s v="NY"/>
    <n v="-1"/>
    <n v="-1"/>
    <n v="-1"/>
    <s v="Unknown"/>
    <n v="-1"/>
    <n v="-1"/>
    <s v="na"/>
    <x v="1"/>
    <s v="Full Time Data Scientist_x000a__x000a_The Drive Media is seeking a full time Data Scientist to unlock the value drivers in our publishing operations. This role will report to the CTO and provide ad-hoc analytics as well as build automated, repeatable models to integr"/>
    <s v="The Drive Media, Inc._x000a_5.0"/>
    <s v="New York, NY"/>
  </r>
  <r>
    <x v="110"/>
    <s v="$90K-$124K "/>
    <x v="4"/>
    <s v="$124K"/>
    <x v="8"/>
    <s v="Glassdoor est."/>
    <n v="2.9"/>
    <x v="4"/>
    <s v="San Jose"/>
    <s v="CA"/>
    <s v="New York, NY"/>
    <s v="51 to 200 "/>
    <n v="1998"/>
    <s v="Private"/>
    <s v="Advertising &amp; Marketing"/>
    <s v="Business Services"/>
    <s v="na"/>
    <x v="3"/>
    <s v="Job Description: Staff BI and Data Engineer_x000a_Location: San Jose, CA (or) New York, NY_x000a_Department: Data Engineering_x000a_Hours/Shift: Full Time_x000a_Reports To: VP, Data Engineering_x000a_Job Description:_x000a_Affinity Solutions is looking for a hands-on and self-driven Staff B"/>
    <s v="Affinity Solutions_x000a_2.9"/>
    <s v="San Jose, CA"/>
  </r>
  <r>
    <x v="84"/>
    <s v="$90K-$124K "/>
    <x v="4"/>
    <s v="$124K"/>
    <x v="8"/>
    <s v="Glassdoor est."/>
    <n v="4.7"/>
    <x v="153"/>
    <s v="San Francisco"/>
    <s v="CA"/>
    <s v="San Jose, CA"/>
    <s v="501 to 1000 "/>
    <n v="1999"/>
    <s v="Subsidiary or Business Segment"/>
    <s v="Computer Hardware &amp; Software"/>
    <s v="Information Technology"/>
    <s v="na"/>
    <x v="1"/>
    <s v="Today, nearly every business in the world has to do bookkeeping and accounting in order to file taxes, understand financial health, and most importantly, make strategic business decisions. The process is universally manual, tedious, and error prone. At th"/>
    <s v="Sage Intacct_x000a_4.7"/>
    <s v="San Francisco, CA"/>
  </r>
  <r>
    <x v="83"/>
    <s v="$90K-$124K "/>
    <x v="4"/>
    <s v="$124K"/>
    <x v="8"/>
    <s v="Glassdoor est."/>
    <n v="3.6"/>
    <x v="152"/>
    <s v="Waltham"/>
    <s v="MA"/>
    <s v="Waltham, MA"/>
    <n v="-1"/>
    <n v="1995"/>
    <s v="Subsidiary or Business Segment"/>
    <s v="Advertising &amp; Marketing"/>
    <s v="Business Services"/>
    <s v="na"/>
    <x v="50"/>
    <s v="Are you a highly experienced Data Scientist with exceptional machine learning skills and experience supporting critical initiatives focused on improving various customer and financial metrics?_x000a__x000a_Do you thrive in an environment where you not only dive deep "/>
    <s v="Constant Contact_x000a_3.6"/>
    <s v="Waltham, MA"/>
  </r>
  <r>
    <x v="14"/>
    <s v="$91K-$150K "/>
    <x v="8"/>
    <s v="$150K"/>
    <x v="9"/>
    <s v="Glassdoor est."/>
    <n v="3.8"/>
    <x v="27"/>
    <s v="Lexington"/>
    <s v="MA"/>
    <s v="Lexington, MA"/>
    <s v="1001 to 5000 "/>
    <n v="1951"/>
    <s v="Nonprofit Organization"/>
    <s v="Aerospace &amp; Defense"/>
    <s v="Aerospace &amp; Defense"/>
    <s v="na"/>
    <x v="1"/>
    <s v="Lexington, MA, US_x000a__x000a_#job-location.job-location-inline {_x000a_display: inline;_x000a_}_x000a__x000a_Company:_x000a_MIT Lincoln Laboratory_x000a_Job Summary_x000a_Responsible for the collection, synthesis, and analysis of employee data to meet organizational objectives. Gains insight into key Human"/>
    <s v="MIT Lincoln Laboratory_x000a_3.8"/>
    <s v="Lexington, MA"/>
  </r>
  <r>
    <x v="17"/>
    <s v="$91K-$150K "/>
    <x v="8"/>
    <s v="$150K"/>
    <x v="9"/>
    <s v="Glassdoor est."/>
    <n v="3.3"/>
    <x v="33"/>
    <s v="Bothell"/>
    <s v="WA"/>
    <s v="Bellevue, WA"/>
    <s v="1001 to 5000 "/>
    <n v="1999"/>
    <s v="Private"/>
    <s v="Utilities"/>
    <s v="Oil, Gas, Energy &amp; Utilities"/>
    <s v="$2 - $5 billion "/>
    <x v="1"/>
    <s v="Puget Sound Energy is looking to grow our community with like-minded, top talented individuals like you! With our rapidly growing, award winning energy efficiency programs, our pathway to an exciting and innovative future is now._x000a__x000a_PSE's IT Application Sol"/>
    <s v="Puget Sound Energy_x000a_3.3"/>
    <s v="Bothell, WA"/>
  </r>
  <r>
    <x v="111"/>
    <s v="$91K-$150K "/>
    <x v="8"/>
    <s v="$150K"/>
    <x v="9"/>
    <s v="Glassdoor est."/>
    <n v="3.7"/>
    <x v="199"/>
    <s v="Richland"/>
    <s v="WA"/>
    <s v="Richland, WA"/>
    <s v="1001 to 5000 "/>
    <n v="1965"/>
    <s v="Government"/>
    <s v="Energy"/>
    <s v="Oil, Gas, Energy &amp; Utilities"/>
    <s v="$500 million - $1 billion "/>
    <x v="7"/>
    <s v="*Organization and Job ID**_x000a_Job ID: 310919_x000a__x000a_Directorate: National Security Directorate_x000a__x000a_Division: Computing &amp; Analytics_x000a__x000a_Group: Applied Statistics &amp; Computational Modeling_x000a_*Job Description**_x000a_This position is for a Scientist in Data Science and Applied or M"/>
    <s v="Pacific Northwest National Laboratory_x000a_3.7"/>
    <s v="Richland, WA"/>
  </r>
  <r>
    <x v="112"/>
    <s v="$91K-$150K "/>
    <x v="8"/>
    <s v="$150K"/>
    <x v="9"/>
    <s v="Glassdoor est."/>
    <n v="3.8"/>
    <x v="2"/>
    <s v="Boston"/>
    <s v="MA"/>
    <s v="Boston, MA"/>
    <s v="1001 to 5000 "/>
    <n v="1981"/>
    <s v="Private Practice / Firm"/>
    <s v="Consulting"/>
    <s v="Business Services"/>
    <s v="$100 - $500 million "/>
    <x v="1"/>
    <s v="Overview_x000a__x000a__x000a_Analysis Group is one of the largest international economics consulting firms, with more than 1,000 professionals across 14 offices in North America, Europe, and Asia. Since 1981, we have provided expertise in economics, finance, health care an"/>
    <s v="Analysis Group_x000a_3.8"/>
    <s v="Boston, MA"/>
  </r>
  <r>
    <x v="1"/>
    <s v="$91K-$150K "/>
    <x v="8"/>
    <s v="$150K"/>
    <x v="9"/>
    <s v="Glassdoor est."/>
    <n v="3.2"/>
    <x v="200"/>
    <s v="Rockville"/>
    <s v="MD"/>
    <s v="Rockville, MD"/>
    <s v="1001 to 5000 "/>
    <n v="1820"/>
    <s v="Nonprofit Organization"/>
    <s v="Biotech &amp; Pharmaceuticals"/>
    <s v="Biotech &amp; Pharmaceuticals"/>
    <s v="$100 - $500 million "/>
    <x v="1"/>
    <s v="Summary of the Position_x000a__x000a__x000a_The Data Scientist is a non-supervisory position within the Data Strategy and Analytics (DS&amp;A) department within the Legal, Strategy and Insights (LSI) division. The DS&amp;A team performs a centralized business analytics and market "/>
    <s v="US Pharmacopeia_x000a_3.2"/>
    <s v="Rockville, MD"/>
  </r>
  <r>
    <x v="1"/>
    <s v="$91K-$150K "/>
    <x v="8"/>
    <s v="$150K"/>
    <x v="9"/>
    <s v="Glassdoor est."/>
    <n v="4.5999999999999996"/>
    <x v="201"/>
    <s v="Piscataway"/>
    <s v="NJ"/>
    <s v="Piscataway, NJ"/>
    <s v="201 to 500 "/>
    <n v="2010"/>
    <s v="Private"/>
    <s v="IT Services"/>
    <s v="Information Technology"/>
    <s v="$10 - $25 million "/>
    <x v="1"/>
    <s v="DATA SCIENTIST_x000a__x000a_Job Description_x000a__x000a_Participate in all phases of data mining, data collection, data cleaning, and developing models. Collect data using Hadoop tools to retrieve the data required for building models such as Hive and Pig Latin. Work on Amazon "/>
    <s v="Itlize Global_x000a_4.6"/>
    <s v="Piscataway, NJ"/>
  </r>
  <r>
    <x v="1"/>
    <s v="$91K-$150K "/>
    <x v="8"/>
    <s v="$150K"/>
    <x v="9"/>
    <s v="Glassdoor est."/>
    <n v="3.5"/>
    <x v="202"/>
    <s v="San Jose"/>
    <s v="CA"/>
    <s v="San Jose, CA"/>
    <s v="10000+ "/>
    <n v="1995"/>
    <s v="Public"/>
    <s v="Internet"/>
    <s v="Information Technology"/>
    <s v="$10+ billion "/>
    <x v="63"/>
    <s v="We are looking to hire an analytic &amp; insights Data Scientist to partner with the eBay core product team. As a critical member of the Product Insights team, this role will have the rare opportunity to influence decision-making of the Shipping Product roadm"/>
    <s v="eBay_x000a_3.5"/>
    <s v="San Jose, CA"/>
  </r>
  <r>
    <x v="113"/>
    <s v="$91K-$150K "/>
    <x v="8"/>
    <s v="$150K"/>
    <x v="9"/>
    <s v="Glassdoor est."/>
    <n v="5"/>
    <x v="203"/>
    <s v="New York"/>
    <s v="NY"/>
    <s v="New York, NY"/>
    <s v="01 to 50"/>
    <n v="2018"/>
    <s v="Private"/>
    <s v="Enterprise Software &amp; Network Solutions"/>
    <s v="Information Technology"/>
    <s v="na"/>
    <x v="1"/>
    <s v="Paige is a software company helping pathologists and clinicians make faster, more informed diagnostic and treatment decisions by mining decades of data from the world's experts in cancer care. We are leading a digital transformation in pathology by levera"/>
    <s v="Paige_x000a_5.0"/>
    <s v="New York, NY"/>
  </r>
  <r>
    <x v="16"/>
    <s v="$91K-$150K "/>
    <x v="8"/>
    <s v="$150K"/>
    <x v="9"/>
    <s v="Glassdoor est."/>
    <n v="4.0999999999999996"/>
    <x v="154"/>
    <s v="Santa Clara"/>
    <s v="CA"/>
    <s v="Mountain View, CA"/>
    <s v="51 to 200 "/>
    <n v="2011"/>
    <s v="Private"/>
    <s v="IT Services"/>
    <s v="Information Technology"/>
    <s v="na"/>
    <x v="1"/>
    <s v="About Shape Security_x000a__x000a_We are security and web experts, pioneers, evangelists, and elite researchers. We believe in the power of the Internet to be a positive force; our mission is to protect every website and mobile app from cybercriminals. Shapeâ€™s foun"/>
    <s v="Shape Security_x000a_4.1"/>
    <s v="Santa Clara, CA"/>
  </r>
  <r>
    <x v="114"/>
    <s v="$91K-$150K "/>
    <x v="8"/>
    <s v="$150K"/>
    <x v="9"/>
    <s v="Glassdoor est."/>
    <n v="4.0999999999999996"/>
    <x v="204"/>
    <s v="Danvers"/>
    <s v="MA"/>
    <s v="Danvers, MA"/>
    <s v="1001 to 5000 "/>
    <n v="1981"/>
    <s v="Public"/>
    <s v="Biotech &amp; Pharmaceuticals"/>
    <s v="Biotech &amp; Pharmaceuticals"/>
    <s v="$100 - $500 million "/>
    <x v="64"/>
    <s v="Search by Keyword_x000a_More Options_x000a__x000a_Search by Location_x000a__x000a_Clear_x000a__x000a_Loading..._x000a__x000a_Department_x000a__x000a_All_x000a__x000a_State_x000a__x000a_All_x000a__x000a_Ã—_x000a__x000a_Send me alerts every days_x000a_alert frequency in every certain days_x000a_Create Alert_x000a__x000a_form.emailsubscribe-form {_x000a_display: none;_x000a_}_x000a_Ã—_x000a__x000a_Send me alerts every days"/>
    <s v="ABIOMED_x000a_4.1"/>
    <s v="Danvers, MA"/>
  </r>
  <r>
    <x v="1"/>
    <s v="$91K-$150K "/>
    <x v="8"/>
    <s v="$150K"/>
    <x v="9"/>
    <s v="Glassdoor est."/>
    <n v="3.5"/>
    <x v="205"/>
    <s v="New York"/>
    <s v="NY"/>
    <s v="Philadelphia, PA"/>
    <s v="10000+ "/>
    <n v="1963"/>
    <s v="Public"/>
    <n v="-1"/>
    <n v="-1"/>
    <s v="$10+ billion "/>
    <x v="65"/>
    <s v="Business Unit: Data Scientist Comcast brings together the best in media and technology. We drive innovation to create the world's best entertainment and online experiences. As a Fortune 40 leader, we set the pace in a variety of innovative and fascinating"/>
    <s v="Comcast_x000a_3.5"/>
    <s v="New York, NY"/>
  </r>
  <r>
    <x v="1"/>
    <s v="$91K-$150K "/>
    <x v="8"/>
    <s v="$150K"/>
    <x v="9"/>
    <s v="Glassdoor est."/>
    <n v="3.2"/>
    <x v="206"/>
    <s v="Vienna"/>
    <s v="VA"/>
    <s v="Fairfax, VA"/>
    <s v="51 to 200 "/>
    <n v="2011"/>
    <s v="Private"/>
    <s v="IT Services"/>
    <s v="Information Technology"/>
    <s v="$10 - $25 million "/>
    <x v="1"/>
    <s v="Job Description_x000a_Required Security Clearance: Secret_x000a__x000a_Required Education and Experience: Minimum four years of experience and a BS degree in Physics, Computer Science, Mathematics, or another quantitative discipline_x000a__x000a_Functional Responsibility:_x000a_Collects lar"/>
    <s v="Metronome, LLC_x000a_3.2"/>
    <s v="Vienna, VA"/>
  </r>
  <r>
    <x v="1"/>
    <s v="$91K-$150K "/>
    <x v="8"/>
    <s v="$150K"/>
    <x v="9"/>
    <s v="Glassdoor est."/>
    <n v="5"/>
    <x v="155"/>
    <s v="San Francisco"/>
    <s v="CA"/>
    <s v="Jersey City, NJ"/>
    <n v="-1"/>
    <n v="-1"/>
    <s v="Public"/>
    <n v="-1"/>
    <n v="-1"/>
    <s v="na"/>
    <x v="1"/>
    <s v="Job Description_x000a_Client JD below:_x000a__x000a_We need a technical contractor to assist on building out data cleaning and manipulation tools for our machine learning system. The contractor will sit along side our data scientists to productionize and optimize the code "/>
    <s v="SkillSoniq_x000a_5.0"/>
    <s v="San Francisco, CA"/>
  </r>
  <r>
    <x v="1"/>
    <s v="$91K-$150K "/>
    <x v="8"/>
    <s v="$150K"/>
    <x v="9"/>
    <s v="Glassdoor est."/>
    <n v="4.7"/>
    <x v="207"/>
    <s v="Livermore"/>
    <s v="CA"/>
    <s v="Livermore, CA"/>
    <s v="1001 to 5000 "/>
    <n v="1952"/>
    <s v="Government"/>
    <s v="Federal Agencies"/>
    <s v="Government"/>
    <s v="$1 - $2 billion "/>
    <x v="66"/>
    <s v="Join us and make YOUR mark on the World!_x000a__x000a_Come join Lawrence Livermore National Laboratory (LLNL) where we apply science and technology to make the world a safer place; now one of 2020 Best Places to Work by Glassdoor!_x000a__x000a_We have multiple openings for Data "/>
    <s v="Lawrence Livermore National Lab_x000a_4.7"/>
    <s v="Livermore, CA"/>
  </r>
  <r>
    <x v="115"/>
    <s v="$91K-$150K "/>
    <x v="8"/>
    <s v="$150K"/>
    <x v="9"/>
    <s v="Glassdoor est."/>
    <n v="3.8"/>
    <x v="208"/>
    <s v="Pittsburgh"/>
    <s v="PA"/>
    <s v="Pittsburgh, PA"/>
    <s v="201 to 500 "/>
    <n v="1932"/>
    <s v="Private"/>
    <s v="Banks &amp; Credit Unions"/>
    <s v="Finance"/>
    <s v="$1 - $2 billion "/>
    <x v="1"/>
    <s v="Position Summary_x000a__x000a__x000a_The D&amp;I Data Analyst will be responsible for the development of various management, Board of Directors (Board) and Federal Housing Finance Agency (FHFA) reports, including in-depth data analytics, quality reviews and control development"/>
    <s v="FHLBank Pittsburgh_x000a_3.8"/>
    <s v="Pittsburgh, PA"/>
  </r>
  <r>
    <x v="1"/>
    <s v="$91K-$150K "/>
    <x v="8"/>
    <s v="$150K"/>
    <x v="9"/>
    <s v="Glassdoor est."/>
    <n v="3.6"/>
    <x v="209"/>
    <s v="Herndon"/>
    <s v="VA"/>
    <s v="Dallas, TX"/>
    <s v="10000+ "/>
    <n v="1947"/>
    <s v="Public"/>
    <s v="Architectural &amp; Engineering Services"/>
    <s v="Business Services"/>
    <s v="$10+ billion "/>
    <x v="67"/>
    <s v="*Data Scientist** **Description** Be part of an exciting team dedicated to keeping America safe at home and abroad\. Jacobs has an immediate need for a Data Scientist to support our customer's mission researching new and innovative ways to detect botnets,"/>
    <s v="Jacobs_x000a_3.6"/>
    <s v="Herndon, VA"/>
  </r>
  <r>
    <x v="1"/>
    <s v="$91K-$150K "/>
    <x v="8"/>
    <s v="$150K"/>
    <x v="9"/>
    <s v="Glassdoor est."/>
    <n v="4.8"/>
    <x v="44"/>
    <s v="Boston"/>
    <s v="MA"/>
    <s v="Boston, MA"/>
    <s v="201 to 500 "/>
    <n v="2012"/>
    <s v="Private"/>
    <s v="Computer Hardware &amp; Software"/>
    <s v="Information Technology"/>
    <s v="na"/>
    <x v="1"/>
    <s v="Klaviyo is looking for data scientists to join our team which is still in its early days. You'll have a big impact on our direction and how we operate. You'll be central to upfront research and shipping products that help our customers learn and grow from"/>
    <s v="Klaviyo_x000a_4.8"/>
    <s v="Boston, MA"/>
  </r>
  <r>
    <x v="1"/>
    <s v="$91K-$150K "/>
    <x v="8"/>
    <s v="$150K"/>
    <x v="9"/>
    <s v="Glassdoor est."/>
    <n v="3.3"/>
    <x v="210"/>
    <s v="Northbrook"/>
    <s v="IL"/>
    <s v="Northbrook, IL"/>
    <s v="10000+ "/>
    <n v="1894"/>
    <s v="Private"/>
    <s v="Consulting"/>
    <s v="Business Services"/>
    <s v="$2 - $5 billion "/>
    <x v="68"/>
    <s v="Careers | UL | Data Scientist in Northbrook, Illinois | Careers at United States - Northbrook_x000a_Please Enable Cookies to Continue_x000a__x000a_Please enable cookies in your browser to experience all the personalized features of this site, including the ability to apply"/>
    <s v="Underwriters Laboratories_x000a_3.3"/>
    <s v="Northbrook, IL"/>
  </r>
  <r>
    <x v="1"/>
    <s v="$91K-$150K "/>
    <x v="8"/>
    <s v="$150K"/>
    <x v="9"/>
    <s v="Glassdoor est."/>
    <n v="3.7"/>
    <x v="211"/>
    <s v="Irvine"/>
    <s v="CA"/>
    <s v="Toronto, Canada"/>
    <s v="1001 to 5000 "/>
    <n v="2005"/>
    <s v="Public"/>
    <s v="Real Estate"/>
    <s v="Real Estate"/>
    <s v="$100 - $500 million "/>
    <x v="1"/>
    <s v="Job Category:_x000a__x000a_Advisory_x000a__x000a_Opportunity Awaits at Altus Group!_x000a__x000a_We are looking for a savvy Data Scientist to join our growing team of analytics experts. The hire will be responsible for expanding and optimizing our data and data pipeline architecture. In add"/>
    <s v="Altus Group_x000a_3.7"/>
    <s v="Irvine, CA"/>
  </r>
  <r>
    <x v="1"/>
    <s v="$91K-$150K "/>
    <x v="8"/>
    <s v="$150K"/>
    <x v="9"/>
    <s v="Glassdoor est."/>
    <n v="5"/>
    <x v="212"/>
    <s v="Irvine"/>
    <s v="CA"/>
    <s v="Irvine, CA"/>
    <s v="51 to 200 "/>
    <n v="2018"/>
    <s v="Private"/>
    <s v="Staffing &amp; Outsourcing"/>
    <s v="Business Services"/>
    <s v="$25 - $50 million "/>
    <x v="1"/>
    <s v="This Jobot Job is hosted by: Scott Filbin_x000a_Are you a fit? Easy Apply now by clicking the &quot;Apply Now&quot; button and sending us your resume._x000a_Salary: $90,000 - $110,000_x000a__x000a_A bit about us:_x000a__x000a_$500 Million revenue company actively looking for a Data Scientist to add t"/>
    <s v="Jobot_x000a_5.0"/>
    <s v="Irvine, CA"/>
  </r>
  <r>
    <x v="1"/>
    <s v="$91K-$150K "/>
    <x v="8"/>
    <s v="$150K"/>
    <x v="9"/>
    <s v="Glassdoor est."/>
    <n v="-1"/>
    <x v="213"/>
    <s v="San Francisco"/>
    <s v="CA"/>
    <s v="Hillsborough, NJ"/>
    <n v="-1"/>
    <n v="-1"/>
    <s v="Private"/>
    <n v="-1"/>
    <n v="-1"/>
    <s v="na"/>
    <x v="1"/>
    <s v="Greetings from Trovetechs!!!_x000a__x000a_Ã‚_x000a__x000a_We have an immediate need for Data Scientist Role @ San Francisco, CA. Please find the below Job Description for your kind reference._x000a__x000a_Ã‚_x000a__x000a_Duration: Long term Contract_x000a__x000a_Experience: 8+ Years_x000a__x000a_Rate: DOE$/hr._x000a__x000a_Ã‚_x000a__x000a_Job Descri"/>
    <s v="Trovetechs Inc"/>
    <s v="San Francisco, CA"/>
  </r>
  <r>
    <x v="19"/>
    <s v="$141K-$225K "/>
    <x v="9"/>
    <s v="$225K"/>
    <x v="10"/>
    <s v="Glassdoor est."/>
    <n v="3.4"/>
    <x v="37"/>
    <s v="Santa Monica"/>
    <s v="CA"/>
    <s v="Santa Monica, CA"/>
    <s v="501 to 1000 "/>
    <n v="1966"/>
    <s v="Private"/>
    <s v="Internet"/>
    <s v="Information Technology"/>
    <s v="$100 - $500 million "/>
    <x v="13"/>
    <s v="At Edmunds were driven to make car buying easier. Ever since we began publishing printed car guides in the 60s, the company has been in the business of trust, innovating ways to empower and support car shoppers. When Edmunds launched the car industrys fir"/>
    <s v="Edmunds.com_x000a_3.4"/>
    <s v="Santa Monica, CA"/>
  </r>
  <r>
    <x v="1"/>
    <s v="$141K-$225K "/>
    <x v="9"/>
    <s v="$225K"/>
    <x v="10"/>
    <s v="Glassdoor est."/>
    <n v="5"/>
    <x v="30"/>
    <s v="Boston"/>
    <s v="MA"/>
    <s v="Boston, MA"/>
    <s v="01 to 50"/>
    <n v="2019"/>
    <s v="Private"/>
    <s v="IT Services"/>
    <s v="Information Technology"/>
    <s v="na"/>
    <x v="1"/>
    <s v="Cohere Health is simplifying healthcare for patients, their doctors, and all those who are important in a patient's healthcare experience. Our focus is to enable an efficient, transparent patient journey where patient goals are central to decision-making."/>
    <s v="Cohere Health_x000a_5.0"/>
    <s v="Boston, MA"/>
  </r>
  <r>
    <x v="1"/>
    <s v="$141K-$225K "/>
    <x v="9"/>
    <s v="$225K"/>
    <x v="10"/>
    <s v="Glassdoor est."/>
    <n v="-1"/>
    <x v="213"/>
    <s v="San Francisco"/>
    <s v="CA"/>
    <s v="Hillsborough, NJ"/>
    <n v="-1"/>
    <n v="-1"/>
    <s v="Private"/>
    <n v="-1"/>
    <n v="-1"/>
    <s v="na"/>
    <x v="1"/>
    <s v="Greetings from Trovetechs!!!_x000a__x000a_Ã‚_x000a__x000a_We have an immediate need for Data Scientist Role @ San Francisco, CA. Please find the below Job Description for your kind reference._x000a__x000a_Ã‚_x000a__x000a_Duration: Long term Contract_x000a__x000a_Experience: 8+ Years_x000a__x000a_Rate: DOE$/hr._x000a__x000a_Ã‚_x000a__x000a_Job Descri"/>
    <s v="Trovetechs Inc"/>
    <s v="San Francisco, CA"/>
  </r>
  <r>
    <x v="85"/>
    <s v="$141K-$225K "/>
    <x v="9"/>
    <s v="$225K"/>
    <x v="10"/>
    <s v="Glassdoor est."/>
    <n v="4"/>
    <x v="74"/>
    <s v="New York"/>
    <s v="NY"/>
    <s v="Cambridge, United Kingdom"/>
    <s v="10000+ "/>
    <n v="1913"/>
    <s v="Public"/>
    <s v="Biotech &amp; Pharmaceuticals"/>
    <s v="Biotech &amp; Pharmaceuticals"/>
    <s v="$10+ billion "/>
    <x v="29"/>
    <s v="At AstraZeneca,we work together to deliver innovative medicines to patients across global boundaries. We make an impact and findsolutionsto challenges. We do this with integrity, even in the most difficult situations,because we are committed to doing the "/>
    <s v="AstraZeneca_x000a_4.0"/>
    <s v="New York, NY"/>
  </r>
  <r>
    <x v="1"/>
    <s v="$141K-$225K "/>
    <x v="9"/>
    <s v="$225K"/>
    <x v="10"/>
    <s v="Glassdoor est."/>
    <n v="4.2"/>
    <x v="214"/>
    <s v="Oshkosh"/>
    <s v="WI"/>
    <s v="Oshkosh, WI"/>
    <s v="10000+ "/>
    <n v="1917"/>
    <s v="Public"/>
    <s v="Transportation Equipment Manufacturing"/>
    <s v="Manufacturing"/>
    <s v="$5 - $10 billion "/>
    <x v="69"/>
    <s v="For many of our team members, this is more than a career. Itâ€™s a calling. Oshkosh Corporation is home to thousands of difference-makers working together to build, serve and protect communities across the globe. As part of a People First culture, youâ€™l"/>
    <s v="Oshkosh Corporation_x000a_4.2"/>
    <s v="Oshkosh, WI"/>
  </r>
  <r>
    <x v="1"/>
    <s v="$141K-$225K "/>
    <x v="9"/>
    <s v="$225K"/>
    <x v="10"/>
    <s v="Glassdoor est."/>
    <n v="4.3"/>
    <x v="156"/>
    <s v="San Carlos"/>
    <s v="CA"/>
    <s v="Santa Cruz, CA"/>
    <s v="51 to 200 "/>
    <n v="-1"/>
    <s v="Private"/>
    <n v="-1"/>
    <n v="-1"/>
    <s v="na"/>
    <x v="1"/>
    <s v="About Joby_x000a_Located in Northern California, the Joby Aviation team has been steadily working toward our goal of providing safe, affordable, fully electric air transportation that is accessible to everyone. Imagine an air taxi that takes off vertically, the"/>
    <s v="Joby Aviation_x000a_4.3"/>
    <s v="San Carlos, CA"/>
  </r>
  <r>
    <x v="1"/>
    <s v="$141K-$225K "/>
    <x v="9"/>
    <s v="$225K"/>
    <x v="10"/>
    <s v="Glassdoor est."/>
    <n v="3.4"/>
    <x v="215"/>
    <s v="Menlo Park"/>
    <s v="CA"/>
    <s v="Pittsburgh, PA"/>
    <s v="51 to 200 "/>
    <n v="1960"/>
    <s v="Private"/>
    <s v="Architectural &amp; Engineering Services"/>
    <s v="Business Services"/>
    <s v="$10 - $25 million "/>
    <x v="1"/>
    <s v="We're looking for data scientists to work on our core and business products with a passion for Internet technology to help drive informed business decisions. You will enjoy working with one of the strongest data sets in the world, cutting edge technology,"/>
    <s v="Mackin_x000a_3.4"/>
    <s v="Menlo Park, CA"/>
  </r>
  <r>
    <x v="1"/>
    <s v="$141K-$225K "/>
    <x v="9"/>
    <s v="$225K"/>
    <x v="10"/>
    <s v="Glassdoor est."/>
    <n v="-1"/>
    <x v="216"/>
    <s v="San Francisco"/>
    <s v="CA"/>
    <s v="Fremont, CA"/>
    <s v="51 to 200 "/>
    <n v="-1"/>
    <s v="Private"/>
    <n v="-1"/>
    <n v="-1"/>
    <s v="na"/>
    <x v="1"/>
    <s v="Work Authorization Those authorized to work in the United states are encouraged to apply.We are able to sponsor H1-B at this time. Job SummaryThis position will provide professional-level business process support and analysis for major initiatives that su"/>
    <s v="PETADATA"/>
    <s v="San Francisco, CA"/>
  </r>
  <r>
    <x v="1"/>
    <s v="$141K-$225K "/>
    <x v="9"/>
    <s v="$225K"/>
    <x v="10"/>
    <s v="Glassdoor est."/>
    <n v="4.4000000000000004"/>
    <x v="217"/>
    <s v="Dallas"/>
    <s v="TX"/>
    <s v="Hillsborough, NJ"/>
    <s v="201 to 500 "/>
    <n v="2006"/>
    <s v="Private"/>
    <s v="Staffing &amp; Outsourcing"/>
    <s v="Business Services"/>
    <s v="$5 - $10 million "/>
    <x v="1"/>
    <s v="Job Description_x000a_Role: Data scientist_x000a_Location: Dallas, TX_x000a_Duration : Long term_x000a__x000a_Telecom experience is well &amp; good but not mandatory_x000a__x000a_Required Minimum Qualifications: (Education, Technical Skills/Knowledge)_x000a_Bachelor s degree or equivalent experience requir"/>
    <s v="VBeyond Corporation_x000a_4.4"/>
    <s v="Dallas, TX"/>
  </r>
  <r>
    <x v="116"/>
    <s v="$141K-$225K "/>
    <x v="9"/>
    <s v="$225K"/>
    <x v="10"/>
    <s v="Glassdoor est."/>
    <n v="3.5"/>
    <x v="131"/>
    <s v="Arlington"/>
    <s v="VA"/>
    <s v="Reston, VA"/>
    <s v="10000+ "/>
    <n v="1969"/>
    <s v="Public"/>
    <s v="Aerospace &amp; Defense"/>
    <s v="Aerospace &amp; Defense"/>
    <s v="$10+ billion "/>
    <x v="1"/>
    <s v="Description_x000a__x000a_Job Description:_x000a__x000a__x000a_Reinvent yourself at Leidos! Uncover your potential by becoming a member of our team._x000a__x000a_Leidos's Advanced Analytics Branch within the Leidos Innovation Center (LInC), has an exciting opening for you, our next Data Scientist "/>
    <s v="Leidos_x000a_3.5"/>
    <s v="Arlington, VA"/>
  </r>
  <r>
    <x v="1"/>
    <s v="$141K-$225K "/>
    <x v="9"/>
    <s v="$225K"/>
    <x v="10"/>
    <s v="Glassdoor est."/>
    <n v="3.7"/>
    <x v="218"/>
    <s v="San Francisco"/>
    <s v="CA"/>
    <s v="New York, NY"/>
    <s v="1001 to 5000 "/>
    <n v="1993"/>
    <s v="Public"/>
    <s v="Video Games"/>
    <s v="Media"/>
    <s v="$1 - $2 billion "/>
    <x v="70"/>
    <s v="Job Overview:_x000a__x000a__x000a_Take-Two Interactive, Inc., a leader in the interactive entertainment industry, is looking for dynamic, highly analytical data scientists to join the enterprise-wide data science center of excellence. This CoE is a critical component of ou"/>
    <s v="Take-Two_x000a_3.7"/>
    <s v="San Francisco, CA"/>
  </r>
  <r>
    <x v="1"/>
    <s v="$141K-$225K "/>
    <x v="9"/>
    <s v="$225K"/>
    <x v="10"/>
    <s v="Glassdoor est."/>
    <n v="3.7"/>
    <x v="219"/>
    <s v="Monroe"/>
    <s v="WI"/>
    <s v="Monroe, WI"/>
    <s v="501 to 1000 "/>
    <n v="-1"/>
    <s v="Private"/>
    <s v="Food &amp; Beverage Stores"/>
    <s v="Retail"/>
    <s v="$100 - $500 million "/>
    <x v="1"/>
    <s v="Title_x000a_Data Scientist_x000a__x000a_04-Jun-2020_x000a__x000a_Auto req ID_x000a_2905BR_x000a__x000a_Job Description_x000a_To support our affiliate, DM Services, Inc., we are seeking a Data Scientist to utilize advanced analytics to provide accurate, relevant, and actionable insights that enable us to main"/>
    <s v="Colony Brands_x000a_3.7"/>
    <s v="Monroe, WI"/>
  </r>
  <r>
    <x v="1"/>
    <s v="$141K-$225K "/>
    <x v="9"/>
    <s v="$225K"/>
    <x v="10"/>
    <s v="Glassdoor est."/>
    <n v="4.0999999999999996"/>
    <x v="220"/>
    <s v="Sacramento"/>
    <s v="CA"/>
    <s v="Goteborg, Sweden"/>
    <s v="10000+ "/>
    <n v="-1"/>
    <s v="Hospital"/>
    <s v="Health Care Services &amp; Hospitals"/>
    <s v="Health Care"/>
    <s v="na"/>
    <x v="1"/>
    <s v="FIRST ROLE WITH CAPIO:_x000a__x000a_Help Capio Group design a better way! We are looking for an experienced Data Scientist excited to deliver meaningful solutions to our public sector customers._x000a__x000a_The Data Scientist will be assigned full-time to a Capio Group project."/>
    <s v="Capio Group_x000a_4.1"/>
    <s v="Sacramento, CA"/>
  </r>
  <r>
    <x v="1"/>
    <s v="$141K-$225K "/>
    <x v="9"/>
    <s v="$225K"/>
    <x v="10"/>
    <s v="Glassdoor est."/>
    <n v="3.4"/>
    <x v="221"/>
    <s v="New York"/>
    <s v="NY"/>
    <s v="New York, NY"/>
    <s v="01 to 50"/>
    <n v="2017"/>
    <s v="Private"/>
    <s v="Other Retail Stores"/>
    <s v="Retail"/>
    <s v="na"/>
    <x v="1"/>
    <s v="Job Description_x000a_Expertise in NLP, including analyzing text and generating new texts based on the analysis - must._x000a_Expertise in solving predictive time series problems - advantage._x000a_Knowledge in DS methodologies (e.g. CRISP-DM) and non-linear models (e.g. R"/>
    <s v="SleePare_x000a_3.4"/>
    <s v="New York, NY"/>
  </r>
  <r>
    <x v="20"/>
    <s v="$141K-$225K "/>
    <x v="9"/>
    <s v="$225K"/>
    <x v="10"/>
    <s v="Glassdoor est."/>
    <n v="4.5"/>
    <x v="222"/>
    <s v="Reston"/>
    <s v="VA"/>
    <s v="Washington, DC"/>
    <s v="01 to 50"/>
    <n v="2017"/>
    <s v="Private"/>
    <s v="IT Services"/>
    <s v="Information Technology"/>
    <s v="na"/>
    <x v="1"/>
    <s v="ShorePoint is a cybersecurity services firm with a focus on high-profile, high-threat private and public-sector customers who demand experience and proven security models to protect their data. We are seeking a Data Analyst to provide unparalleled support"/>
    <s v="ShorePoint_x000a_4.5"/>
    <s v="Reston, VA"/>
  </r>
  <r>
    <x v="1"/>
    <s v="$141K-$225K "/>
    <x v="9"/>
    <s v="$225K"/>
    <x v="10"/>
    <s v="Glassdoor est."/>
    <n v="3.5"/>
    <x v="223"/>
    <s v="New York"/>
    <s v="NY"/>
    <s v="Lake Buena Vista, FL"/>
    <s v="1001 to 5000 "/>
    <n v="1990"/>
    <s v="Private"/>
    <s v="Hotels, Motels, &amp; Resorts"/>
    <s v="Travel &amp; Tourism"/>
    <s v="na"/>
    <x v="1"/>
    <s v="--------_x000a_Important: The hiring process for this role is managed by Dolphin, which has made 24K+ matches at jobs tackling the biggest challenges facing society (climate change, poverty, civil rights, infectious diseases, space exploration and more). Browse"/>
    <s v="Dolphin_x000a_3.5"/>
    <s v="New York, NY"/>
  </r>
  <r>
    <x v="1"/>
    <s v="$141K-$225K "/>
    <x v="9"/>
    <s v="$225K"/>
    <x v="10"/>
    <s v="Glassdoor est."/>
    <n v="3.6"/>
    <x v="224"/>
    <s v="Hampton"/>
    <s v="VA"/>
    <s v="Schaffhausen, Switzerland"/>
    <s v="10000+ "/>
    <n v="2007"/>
    <s v="Public"/>
    <s v="Electrical &amp; Electronic Manufacturing"/>
    <s v="Manufacturing"/>
    <s v="$10+ billion "/>
    <x v="1"/>
    <s v="Function: Engineering &amp; Technology_x000a__x000a_Nearest Major Market: Hampton Roads"/>
    <s v="TE Connectivity_x000a_3.6"/>
    <s v="Hampton, VA"/>
  </r>
  <r>
    <x v="1"/>
    <s v="$141K-$225K "/>
    <x v="9"/>
    <s v="$225K"/>
    <x v="10"/>
    <s v="Glassdoor est."/>
    <n v="3.2"/>
    <x v="225"/>
    <s v="Richmond"/>
    <s v="VA"/>
    <s v="Richmond, VA"/>
    <s v="10000+ "/>
    <n v="1788"/>
    <s v="Government"/>
    <s v="State &amp; Regional Agencies"/>
    <s v="Government"/>
    <s v="$10+ billion "/>
    <x v="1"/>
    <s v="For more than 30 years, the Virginia Lottery has been building an amazing organization committed to growth and giving back ? and having fun while doing it. We work hard to build authentic relationships with all Virginians by communicating with them in rel"/>
    <s v="State of Virginia_x000a_3.2"/>
    <s v="Richmond, VA"/>
  </r>
  <r>
    <x v="1"/>
    <s v="$141K-$225K "/>
    <x v="9"/>
    <s v="$225K"/>
    <x v="10"/>
    <s v="Glassdoor est."/>
    <n v="3.7"/>
    <x v="226"/>
    <s v="New York"/>
    <s v="NY"/>
    <s v="Newark, CA"/>
    <s v="501 to 1000 "/>
    <n v="2000"/>
    <s v="Private"/>
    <s v="Computer Hardware &amp; Software"/>
    <s v="Information Technology"/>
    <s v="$25 - $50 million "/>
    <x v="1"/>
    <s v="Location: Anywhere in the US or Canada | Location Preferences - New York, New Jersey, Toronto, Los Angeles, Bay Area, Phoenix, Denver, Chicago or Dallas | Travel Amount 30 - 50%_x000a__x000a_TA Digital is a digital transformation agency with 30-40% growth year-over-y"/>
    <s v="TA Digital_x000a_3.7"/>
    <s v="New York, NY"/>
  </r>
  <r>
    <x v="1"/>
    <s v="$141K-$225K "/>
    <x v="9"/>
    <s v="$225K"/>
    <x v="10"/>
    <s v="Glassdoor est."/>
    <n v="4"/>
    <x v="227"/>
    <s v="Monterey"/>
    <s v="CA"/>
    <s v="Greensboro, NC"/>
    <s v="501 to 1000 "/>
    <n v="1992"/>
    <s v="Private"/>
    <s v="Other Retail Stores"/>
    <s v="Retail"/>
    <s v="$100 - $500 million "/>
    <x v="1"/>
    <s v="Market America- SHOP.COM is seeking a Data Scientist supporting our product, engineering, leadership and marketing teams with insights gained from analyzing company data._x000a__x000a_In this role you will be adept at using large data sets to find opportunities for p"/>
    <s v="Market America Inc_x000a_4.0"/>
    <s v="Monterey, CA"/>
  </r>
  <r>
    <x v="1"/>
    <s v="$145K-$225K"/>
    <x v="10"/>
    <s v="$225K"/>
    <x v="10"/>
    <s v="Employer est."/>
    <n v="3.2"/>
    <x v="20"/>
    <s v="Chicago"/>
    <s v="IL"/>
    <s v="San Francisco, CA"/>
    <s v="51 to 200 "/>
    <n v="2015"/>
    <s v="Private"/>
    <s v="Computer Hardware &amp; Software"/>
    <s v="Information Technology"/>
    <s v="na"/>
    <x v="1"/>
    <s v="Role Description_x000a_As a data scientist at Triplebyte, youâ€™ll have the opportunity to work on a variety of challenges to help us scale. You'll be part of a small team, who are leveraging data to fix technical hiring. Your day to day, will include a mix of "/>
    <s v="Triplebyte_x000a_3.2"/>
    <s v="Chicago, IL"/>
  </r>
  <r>
    <x v="1"/>
    <s v="$145K-$225K"/>
    <x v="10"/>
    <s v="$225K"/>
    <x v="10"/>
    <s v="Employer est."/>
    <n v="4.5"/>
    <x v="28"/>
    <s v="McLean"/>
    <s v="VA"/>
    <s v="Falls Church, VA"/>
    <s v="51 to 200 "/>
    <n v="2005"/>
    <s v="Private"/>
    <s v="Federal Agencies"/>
    <s v="Government"/>
    <s v="$25 - $50 million "/>
    <x v="1"/>
    <s v="Kingfisher Systems, Inc. specializes in providing a full range of Information Technology, Cybersecurity, Intelligence, and support services to the U.S. Government. Kingfisher Systems core competency is technology-enabled services, with a specific focus on"/>
    <s v="Kingfisher Systems_x000a_4.5"/>
    <s v="McLean, VA"/>
  </r>
  <r>
    <x v="117"/>
    <s v="$145K-$225K"/>
    <x v="10"/>
    <s v="$225K"/>
    <x v="10"/>
    <s v="Employer est."/>
    <n v="3.4"/>
    <x v="228"/>
    <s v="Remote"/>
    <s v="Remote"/>
    <s v="San Francisco, CA"/>
    <s v="51 to 200 "/>
    <n v="2013"/>
    <s v="Private"/>
    <s v="Enterprise Software &amp; Network Solutions"/>
    <s v="Information Technology"/>
    <s v="na"/>
    <x v="1"/>
    <s v="Why TrueAccord?_x000a__x000a_Debt collection is failing consumers. Every year, more than 70 million Americans have negative experiences with the collections process, and they deserve a much better treatment - more relevant, more digital, less abrasive. Thatâ€™s why b"/>
    <s v="TrueAccord_x000a_3.4"/>
    <s v="Remote"/>
  </r>
  <r>
    <x v="1"/>
    <s v="$145K-$225K"/>
    <x v="10"/>
    <s v="$225K"/>
    <x v="10"/>
    <s v="Employer est."/>
    <n v="3.9"/>
    <x v="229"/>
    <s v="Woodlawn"/>
    <s v="MD"/>
    <s v="Rockville, MD"/>
    <s v="201 to 500 "/>
    <n v="2004"/>
    <s v="Private"/>
    <s v="IT Services"/>
    <s v="Information Technology"/>
    <s v="$10 - $25 million "/>
    <x v="1"/>
    <s v="Long term. 6 months contract to hire. Open to candidates who do not require sponsorship. Selected candidates should be ready to be onsite for 4-6 months for onboarding. Required qualifications to be successful in this role bull Master's degree and 3+ year"/>
    <s v="ALTA IT Services_x000a_3.9"/>
    <s v="Woodlawn, MD"/>
  </r>
  <r>
    <x v="1"/>
    <s v="$145K-$225K"/>
    <x v="10"/>
    <s v="$225K"/>
    <x v="10"/>
    <s v="Employer est."/>
    <n v="3.2"/>
    <x v="230"/>
    <s v="United States"/>
    <s v="United States"/>
    <s v="Scottsdale, AZ"/>
    <s v="01 to 50"/>
    <n v="-1"/>
    <s v="Private"/>
    <s v="IT Services"/>
    <s v="Information Technology"/>
    <s v="$1 - $5 million "/>
    <x v="1"/>
    <s v="DATA SCIENTIST REMOTE working with occasional travel to Washington,DC can be considered for the right candidate. Duration Long term Position Summary Client is looking for a seasoned Data Scientist to leverage existing data to develop execute predictive mo"/>
    <s v="Kollasoft Inc._x000a_3.2"/>
    <s v="United States"/>
  </r>
  <r>
    <x v="1"/>
    <s v="$145K-$225K"/>
    <x v="10"/>
    <s v="$225K"/>
    <x v="10"/>
    <s v="Employer est."/>
    <n v="5"/>
    <x v="230"/>
    <s v="New York"/>
    <s v="NY"/>
    <s v="Irving, TX"/>
    <n v="-1"/>
    <n v="-1"/>
    <s v="Public"/>
    <n v="-1"/>
    <n v="-1"/>
    <s v="na"/>
    <x v="1"/>
    <s v="Data Scientist_x000a__x000a_Requirements_x000a_MS or PhD in Computer Science, Electrical Engineering, Statistics, or equivalent fields._x000a_Applied Machine Learning experience (regression and classification, supervised, and unsupervised learning)._x000a_Strong mathematical backgroun"/>
    <s v="Kollasoft Inc._x000a_3.2"/>
    <s v="New York, NY"/>
  </r>
  <r>
    <x v="1"/>
    <s v="$145K-$225K"/>
    <x v="10"/>
    <s v="$225K"/>
    <x v="10"/>
    <s v="Employer est."/>
    <n v="3.4"/>
    <x v="231"/>
    <s v="Reston"/>
    <s v="VA"/>
    <s v="Beltsville, MD"/>
    <s v="5001 to 10000 "/>
    <n v="2003"/>
    <s v="Private"/>
    <s v="Aerospace &amp; Defense"/>
    <s v="Aerospace &amp; Defense"/>
    <s v="$500 million - $1 billion "/>
    <x v="1"/>
    <s v="ASRC Federal ExaTech is currently seeking:+ Ten (10) years of experience as a Data Scientist to work in an engaging, high-tech development environment, working with an excellent team and customer base. Bachelor's degree in Computer Science or related disc"/>
    <s v="ASRC Federal Holding Company_x000a_3.4"/>
    <s v="Reston, VA"/>
  </r>
  <r>
    <x v="1"/>
    <s v="$145K-$225K"/>
    <x v="10"/>
    <s v="$225K"/>
    <x v="10"/>
    <s v="Employer est."/>
    <n v="4.4000000000000004"/>
    <x v="232"/>
    <s v="New York"/>
    <s v="NY"/>
    <s v="Houston, TX"/>
    <s v="51 to 200 "/>
    <n v="2015"/>
    <s v="Private"/>
    <s v="IT Services"/>
    <s v="Information Technology"/>
    <s v="na"/>
    <x v="1"/>
    <s v="Job Description_x000a_Title: Data Scientist_x000a_Location:Remote (SF/CT/MN/AZ/NY/WI)_x000a_Duration: 12 Months_x000a_MUST:- 2 plus years of financial services experience is a MUST_x000a_Job Responsibilities:_x000a_As an AI/NLP Data Scientist you will be responsible for building AI and Data"/>
    <s v="Adwait Algorithm_x000a_4.4"/>
    <s v="New York, NY"/>
  </r>
  <r>
    <x v="86"/>
    <s v="$145K-$225K"/>
    <x v="10"/>
    <s v="$225K"/>
    <x v="10"/>
    <s v="Employer est."/>
    <n v="3.8"/>
    <x v="157"/>
    <s v="Fort Worth"/>
    <s v="TX"/>
    <s v="Fort Worth, TX"/>
    <s v="5001 to 10000 "/>
    <n v="1918"/>
    <s v="Nonprofit Organization"/>
    <s v="Health Care Services &amp; Hospitals"/>
    <s v="Health Care"/>
    <s v="$100 - $500 million "/>
    <x v="51"/>
    <s v="Title: Health Plan Data Analyst, Sr_x000a__x000a_Cook Children's Health Plan_x000a__x000a_We are a local, non-profit managed care company that cares about the community we serve. Our health plan offers coverage through the Texas CHIP, STAR, and STAR Kids Medicaid programs to mor"/>
    <s v="Cook Children's Health Care System_x000a_3.8"/>
    <s v="Fort Worth, TX"/>
  </r>
  <r>
    <x v="87"/>
    <s v="$145K-$225K"/>
    <x v="10"/>
    <s v="$225K"/>
    <x v="10"/>
    <s v="Employer est."/>
    <n v="3.8"/>
    <x v="158"/>
    <s v="Smithfield"/>
    <s v="RI"/>
    <s v="Cambridge, MA"/>
    <s v="201 to 500 "/>
    <n v="2013"/>
    <s v="Public"/>
    <s v="Biotech &amp; Pharmaceuticals"/>
    <s v="Biotech &amp; Pharmaceuticals"/>
    <s v="$100 - $500 million "/>
    <x v="1"/>
    <s v="Rubius Therapeutics is a clinical-stage biopharmaceutical company developing a new class of medicines called Red Cell Therapeuticsâ„¢. Our proprietary RED PLATFORMÂ® was designed to genetically engineer and culture Red Cell Therapeuticsâ„¢ that are select"/>
    <s v="Rubius Therapeutics_x000a_3.8"/>
    <s v="Smithfield, RI"/>
  </r>
  <r>
    <x v="1"/>
    <s v="$145K-$225K"/>
    <x v="10"/>
    <s v="$225K"/>
    <x v="10"/>
    <s v="Employer est."/>
    <n v="3.5"/>
    <x v="233"/>
    <s v="Atlanta"/>
    <s v="GA"/>
    <s v="Toronto, Canada"/>
    <s v="201 to 500 "/>
    <n v="1992"/>
    <s v="Public"/>
    <s v="Financial Transaction Processing"/>
    <s v="Finance"/>
    <s v="$100 - $500 million "/>
    <x v="1"/>
    <s v="Data Scientist_x000a__x000a_Job Introduction_x000a_FLEETCOR is seeking a Data Scientist to support the North America Fuel business product, pricing, and leadership teams with insights gained from analyzing business data. The position will be located in FLEETCOR's Atlanta h"/>
    <s v="Cambridge FX_x000a_3.5"/>
    <s v="Atlanta, GA"/>
  </r>
  <r>
    <x v="25"/>
    <s v="$145K-$225K"/>
    <x v="10"/>
    <s v="$225K"/>
    <x v="10"/>
    <s v="Employer est."/>
    <n v="3.8"/>
    <x v="234"/>
    <s v="San Francisco"/>
    <s v="CA"/>
    <s v="San Francisco, CA"/>
    <s v="201 to 500 "/>
    <n v="2011"/>
    <s v="Private"/>
    <s v="Insurance Carriers"/>
    <s v="Insurance"/>
    <s v="na"/>
    <x v="1"/>
    <s v="About Us_x000a__x000a_On the off chance you've thought about insurance, it's likely because you've insured something you love, not because you loved your insurance company. Metromile is out to change that. As an insurtech powered by data science and customer centric-"/>
    <s v="Metromile_x000a_3.8"/>
    <s v="San Francisco, CA"/>
  </r>
  <r>
    <x v="1"/>
    <s v="$145K-$225K"/>
    <x v="10"/>
    <s v="$225K"/>
    <x v="10"/>
    <s v="Employer est."/>
    <n v="3.9"/>
    <x v="235"/>
    <s v="Ann Arbor"/>
    <s v="MI"/>
    <s v="Paris, France"/>
    <s v="1001 to 5000 "/>
    <n v="2005"/>
    <s v="Public"/>
    <s v="Internet"/>
    <s v="Information Technology"/>
    <s v="$2 - $5 billion "/>
    <x v="71"/>
    <s v="Who we are_x000a_Criteo (NASDAQ: CRTO) is the global technology company powering the worlds marketers with trusted and impactful advertising. 2,800 Criteo team members partner with over 20,000 customers and thousands of publishers around the globe to deliver ef"/>
    <s v="Criteo_x000a_3.9"/>
    <s v="Ann Arbor, MI"/>
  </r>
  <r>
    <x v="1"/>
    <s v="$145K-$225K"/>
    <x v="10"/>
    <s v="$225K"/>
    <x v="10"/>
    <s v="Employer est."/>
    <n v="3.4"/>
    <x v="236"/>
    <s v="Pittsburgh"/>
    <s v="PA"/>
    <s v="Pittsburgh, PA"/>
    <s v="51 to 200 "/>
    <n v="-1"/>
    <s v="Private"/>
    <n v="-1"/>
    <n v="-1"/>
    <s v="$1 - $5 million "/>
    <x v="1"/>
    <s v="Job Description_x000a_Essential Responsibilities:_x000a__x000a_This role will be applying operational research and basic machine learning technologies to develop several predictive models within hospital operations._x000a__x000a_Select and apply the appropriate advanced modeling/machi"/>
    <s v="Advance Sourcing Concepts_x000a_3.4"/>
    <s v="Pittsburgh, PA"/>
  </r>
  <r>
    <x v="1"/>
    <s v="$145K-$225K"/>
    <x v="10"/>
    <s v="$225K"/>
    <x v="10"/>
    <s v="Employer est."/>
    <n v="3.8"/>
    <x v="237"/>
    <s v="New York"/>
    <s v="NY"/>
    <s v="Naperville, IL"/>
    <s v="51 to 200 "/>
    <n v="2000"/>
    <s v="Private"/>
    <s v="Staffing &amp; Outsourcing"/>
    <s v="Business Services"/>
    <s v="$25 - $50 million "/>
    <x v="1"/>
    <s v="Role - Data Scientist_x000a_Loccation - NYC, NY_x000a_Position - Full-time / Contract / C2C / W2_x000a__x000a_Key Technical skills: Data Science, Machine Learning, Statistics and Predictive Modeling, Data Visualization_x000a__x000a_Description:_x000a__x000a_The role provides an opportunity to participa"/>
    <s v="Enterprise Solutions Inc_x000a_3.8"/>
    <s v="New York, NY"/>
  </r>
  <r>
    <x v="88"/>
    <s v="$145K-$225K"/>
    <x v="10"/>
    <s v="$225K"/>
    <x v="10"/>
    <s v="Employer est."/>
    <n v="4.5999999999999996"/>
    <x v="159"/>
    <s v="Cedar Rapids"/>
    <s v="IA"/>
    <s v="Cedar Rapids, IA"/>
    <s v="501 to 1000 "/>
    <n v="1992"/>
    <s v="Private"/>
    <s v="Lending"/>
    <s v="Finance"/>
    <s v="$100 - $500 million "/>
    <x v="1"/>
    <s v="Analytics - Business Assurance Data Analyst (Cedar Rapids, IA)_x000a__x000a_Position Summary_x000a_GreatAmerica is a national commercial equipment finance company dedicated to helping manufacturers, vendors and dealers be more successful and keep their customers for a life"/>
    <s v="GreatAmerica Financial Services_x000a_4.6"/>
    <s v="Cedar Rapids, IA"/>
  </r>
  <r>
    <x v="1"/>
    <s v="$145K-$225K"/>
    <x v="10"/>
    <s v="$225K"/>
    <x v="10"/>
    <s v="Employer est."/>
    <n v="-1"/>
    <x v="238"/>
    <s v="New York"/>
    <s v="NY"/>
    <s v="Princeton, NJ"/>
    <s v="01 to 50"/>
    <n v="-1"/>
    <s v="Private"/>
    <s v="Consulting"/>
    <s v="Business Services"/>
    <s v="$1 - $5 million "/>
    <x v="1"/>
    <s v="Job Description_x000a_Selecting features, building and optimizing classifiers using machine learning techniques_x000a_Data mining using state-of-the-art methods_x000a_Extending the companyâ€™s data with third party sources of information when needed_x000a_Enhancing data collecti"/>
    <s v="Microagility"/>
    <s v="New York, NY"/>
  </r>
  <r>
    <x v="1"/>
    <s v="$145K-$225K"/>
    <x v="10"/>
    <s v="$225K"/>
    <x v="10"/>
    <s v="Employer est."/>
    <n v="4.5999999999999996"/>
    <x v="239"/>
    <s v="Concord"/>
    <s v="CA"/>
    <s v="Memphis, TN"/>
    <s v="51 to 200 "/>
    <n v="-1"/>
    <s v="Private"/>
    <s v="Consulting"/>
    <s v="Business Services"/>
    <s v="$5 - $10 million "/>
    <x v="1"/>
    <s v="Hello Associates,_x000a__x000a_*****Greetings from Conch Technologies*****_x000a__x000a_Ã‚_x000a__x000a_Title: Data Scientist_x000a__x000a_Length: 12+ month's contract_x000a__x000a_Location:Ã‚Concord, CA_x000a__x000a_Ã‚_x000a__x000a_Job Description:_x000a__x000a_Ã‚_x000a__x000a_Ã‚AtÃ‚least 5 years relevant experience required._x000a__x000a_Help us discover the information "/>
    <s v="Conch Technologies, Inc_x000a_4.6"/>
    <s v="Concord, CA"/>
  </r>
  <r>
    <x v="118"/>
    <s v="$145K-$225K"/>
    <x v="10"/>
    <s v="$225K"/>
    <x v="10"/>
    <s v="Employer est."/>
    <n v="3.9"/>
    <x v="240"/>
    <s v="Richmond"/>
    <s v="VA"/>
    <s v="Brentford, United Kingdom"/>
    <s v="10000+ "/>
    <n v="1830"/>
    <s v="Public"/>
    <s v="Biotech &amp; Pharmaceuticals"/>
    <s v="Biotech &amp; Pharmaceuticals"/>
    <s v="$10+ billion "/>
    <x v="72"/>
    <s v="Site Name: Richmond Sherwood_x000a_Posted Date: Mar 18 2020_x000a__x000a_As we look to redefine expectations in consumer healthcare, we need experienced, entrepreneurial-minded individuals to help on this journey. Being part of Consumer Health at GSK is being part of somet"/>
    <s v="GSK_x000a_3.9"/>
    <s v="Richmond, VA"/>
  </r>
  <r>
    <x v="1"/>
    <s v="$145K-$225K"/>
    <x v="10"/>
    <s v="$225K"/>
    <x v="10"/>
    <s v="Employer est."/>
    <n v="-1"/>
    <x v="241"/>
    <s v="Cincinnati"/>
    <s v="OH"/>
    <s v="Cincinnati, OH"/>
    <s v="01 to 50"/>
    <n v="-1"/>
    <s v="Private"/>
    <n v="-1"/>
    <n v="-1"/>
    <s v="na"/>
    <x v="1"/>
    <s v="Job Description_x000a_Data Scientist_x000a_Are you interested in joining the fastest growing company in the city? Our client is newly international, hiring career aggressive high achievers to be the next generation of leaders. They offer highly competitive comp packa"/>
    <s v="Rainmaker Resources, LLC"/>
    <s v="Cincinnati, OH"/>
  </r>
  <r>
    <x v="1"/>
    <s v="$79K-$147K "/>
    <x v="2"/>
    <s v="$147K"/>
    <x v="11"/>
    <s v="Glassdoor est."/>
    <n v="3.7"/>
    <x v="46"/>
    <s v="San Francisco"/>
    <s v="CA"/>
    <s v="Singapore, Singapore"/>
    <s v="1001 to 5000 "/>
    <n v="2016"/>
    <s v="Government"/>
    <s v="Federal Agencies"/>
    <s v="Government"/>
    <s v="na"/>
    <x v="1"/>
    <s v="We are looking for Data Scientists who are interested in using data to draw insights that will result in policy changes or business process optimisation, benefiting the public. The applicant will be scoping projects with stakeholders, using data sets acro"/>
    <s v="GovTech_x000a_3.7"/>
    <s v="San Francisco, CA"/>
  </r>
  <r>
    <x v="1"/>
    <s v="$79K-$147K "/>
    <x v="2"/>
    <s v="$147K"/>
    <x v="11"/>
    <s v="Glassdoor est."/>
    <n v="3.3"/>
    <x v="45"/>
    <s v="Bellevue"/>
    <s v="WA"/>
    <s v="Bellevue, WA"/>
    <s v="501 to 1000 "/>
    <n v="2000"/>
    <s v="Private"/>
    <s v="Investment Banking &amp; Asset Management"/>
    <s v="Finance"/>
    <s v="na"/>
    <x v="1"/>
    <s v="Job Description_x000a__x000a_The Cooking Lab is the publisher of both Modernist Cuisine: The Art and Science of Cooking (2011) and Modernist Cuisine at Home (2012). Our interdisciplinary team in Bellevue, Washington includes scientists, development chefs, and a full "/>
    <s v="Intellectual Ventures_x000a_3.3"/>
    <s v="Bellevue, WA"/>
  </r>
  <r>
    <x v="16"/>
    <s v="$79K-$147K "/>
    <x v="2"/>
    <s v="$147K"/>
    <x v="11"/>
    <s v="Glassdoor est."/>
    <n v="4.4000000000000004"/>
    <x v="162"/>
    <s v="San Francisco"/>
    <s v="CA"/>
    <s v="San Francisco, CA"/>
    <s v="51 to 200 "/>
    <n v="2008"/>
    <s v="Private"/>
    <s v="Computer Hardware &amp; Software"/>
    <s v="Information Technology"/>
    <s v="$50 - $100 million "/>
    <x v="1"/>
    <s v="About Rocket Lawyer_x000a_We believe everyone deserves access to simple and affordable legal services._x000a__x000a_Founded in 2008, Rocket Lawyer is the largest and most widely used online legal service platform in the world. With offices in North America and Europe, Rock"/>
    <s v="Rocket Lawyer_x000a_4.4"/>
    <s v="San Francisco, CA"/>
  </r>
  <r>
    <x v="1"/>
    <s v="$79K-$147K "/>
    <x v="2"/>
    <s v="$147K"/>
    <x v="11"/>
    <s v="Glassdoor est."/>
    <n v="3.7"/>
    <x v="242"/>
    <s v="Oakland"/>
    <s v="CA"/>
    <s v="Somerset, NJ"/>
    <s v="1001 to 5000 "/>
    <n v="1997"/>
    <s v="Private"/>
    <s v="IT Services"/>
    <s v="Information Technology"/>
    <s v="$25 - $50 million "/>
    <x v="1"/>
    <s v="Title: Data Scientist_x000a_Location: Oakland, CA 94612_x000a_Duration: Contract_x000a_Job Description:_x000a_Client is in the middle of modernizing many of the IT infrastructure systems and business applications._x000a_Importantly, the District is implementing a new Computer-Aided Di"/>
    <s v="22nd Century Technologies_x000a_3.7"/>
    <s v="Oakland, CA"/>
  </r>
  <r>
    <x v="1"/>
    <s v="$79K-$147K "/>
    <x v="2"/>
    <s v="$147K"/>
    <x v="11"/>
    <s v="Glassdoor est."/>
    <n v="3.3"/>
    <x v="243"/>
    <s v="San Francisco"/>
    <s v="CA"/>
    <s v="London, United Kingdom"/>
    <s v="201 to 500 "/>
    <n v="1995"/>
    <s v="Private"/>
    <s v="Staffing &amp; Outsourcing"/>
    <s v="Business Services"/>
    <s v="$25 - $50 million "/>
    <x v="1"/>
    <s v="Data Scientist_x000a__x000a_Location: San Francisco, California, United States_x000a__x000a_Salary: US$160000 - US$161000 per annum + competitive_x000a__x000a_Sectors: Data and Business Intelligence_x000a__x000a_Job Type: Permanent_x000a__x000a_Apply for this Job_x000a_An exciting opportunity for a talented Data Scienti"/>
    <s v="Huxley_x000a_3.3"/>
    <s v="San Francisco, CA"/>
  </r>
  <r>
    <x v="1"/>
    <s v="$79K-$147K "/>
    <x v="2"/>
    <s v="$147K"/>
    <x v="11"/>
    <s v="Glassdoor est."/>
    <n v="3.4"/>
    <x v="244"/>
    <s v="Boston"/>
    <s v="MA"/>
    <s v="Raleigh, NC"/>
    <s v="51 to 200 "/>
    <n v="1984"/>
    <s v="Private"/>
    <s v="Computer Hardware &amp; Software"/>
    <s v="Information Technology"/>
    <s v="$5 - $10 million "/>
    <x v="73"/>
    <s v="FM:Systems provides workplace management technology and solutions that enable facility and real estate teams to identify, plan, and deliver the ideal workplace for every employee. Our leading web-based Integrated Workspace Management System (IWMS) and rea"/>
    <s v="FM Systems_x000a_3.4"/>
    <s v="Boston, MA"/>
  </r>
  <r>
    <x v="1"/>
    <s v="$79K-$147K "/>
    <x v="2"/>
    <s v="$147K"/>
    <x v="11"/>
    <s v="Glassdoor est."/>
    <n v="-1"/>
    <x v="245"/>
    <s v="Reston"/>
    <s v="VA"/>
    <s v="Leesburg, VA"/>
    <s v="51 to 200 "/>
    <n v="-1"/>
    <s v="Private"/>
    <s v="IT Services"/>
    <s v="Information Technology"/>
    <s v="na"/>
    <x v="1"/>
    <s v="Description:_x000a__x000a_Position Requires a Top Secret (TS/SCI) Clearance with a Polygraph._x000a__x000a_The Contractor shall provide for the tasks documented in this narrative on a best effort, Level of Effort (LOE) basis with the number of FTE listed under labor categories. "/>
    <s v="B4Corp"/>
    <s v="Reston, VA"/>
  </r>
  <r>
    <x v="21"/>
    <s v="$79K-$147K "/>
    <x v="2"/>
    <s v="$147K"/>
    <x v="11"/>
    <s v="Glassdoor est."/>
    <n v="3.7"/>
    <x v="161"/>
    <s v="Fort Belvoir"/>
    <s v="VA"/>
    <s v="Lorton, VA"/>
    <s v="501 to 1000 "/>
    <n v="1954"/>
    <s v="Public"/>
    <s v="Aerospace &amp; Defense"/>
    <s v="Aerospace &amp; Defense"/>
    <s v="$100 - $500 million "/>
    <x v="52"/>
    <s v="Who Are We?_x000a__x000a_QinetiQ Inc. is an innovative C5ISR Systems and Technology leader. Our company is built on a foundation of advanced technology, systems engineering, rapid prototyping, and improved operational sensing. We work with the latest technological de"/>
    <s v="Mteq_x000a_3.7"/>
    <s v="Fort Belvoir, VA"/>
  </r>
  <r>
    <x v="119"/>
    <s v="$79K-$147K "/>
    <x v="2"/>
    <s v="$147K"/>
    <x v="11"/>
    <s v="Glassdoor est."/>
    <n v="3.7"/>
    <x v="246"/>
    <s v="Durham"/>
    <s v="NC"/>
    <s v="Durham, NC"/>
    <s v="1001 to 5000 "/>
    <n v="1933"/>
    <s v="Private"/>
    <s v="Insurance Carriers"/>
    <s v="Insurance"/>
    <s v="$5 - $10 billion "/>
    <x v="1"/>
    <s v="Additional Locations:_x000a_Job Description_x000a_Responsible for leading the architecting and engineering of various and complex aspects of platform architecture and services in cloud hosted infrastructures which might include network, compute, storage, application "/>
    <s v="Blue Cross and Blue Shield of North Carolina_x000a_3.7"/>
    <s v="Durham, NC"/>
  </r>
  <r>
    <x v="120"/>
    <s v="$79K-$147K "/>
    <x v="2"/>
    <s v="$147K"/>
    <x v="11"/>
    <s v="Glassdoor est."/>
    <n v="4.8"/>
    <x v="247"/>
    <s v="New York"/>
    <s v="NY"/>
    <s v="New York, NY"/>
    <s v="501 to 1000 "/>
    <n v="2000"/>
    <s v="Private"/>
    <s v="Investment Banking &amp; Asset Management"/>
    <s v="Finance"/>
    <s v="na"/>
    <x v="1"/>
    <s v="About the Position_x000a__x000a__x000a_Jane Street is seeking exceptional candidates for the role of Senior Machine Learning Engineer/Scientist._x000a__x000a_Responsibilities:_x000a_Help lead the effort to expand and improve Jane Street's ML infrastructure and data pipeline._x000a_Collaborate wit"/>
    <s v="Jane Street_x000a_4.8"/>
    <s v="New York, NY"/>
  </r>
  <r>
    <x v="1"/>
    <s v="$79K-$147K "/>
    <x v="2"/>
    <s v="$147K"/>
    <x v="11"/>
    <s v="Glassdoor est."/>
    <n v="5"/>
    <x v="248"/>
    <s v="McLean"/>
    <s v="VA"/>
    <s v="Annapolis Junction, MD"/>
    <s v="01 to 50"/>
    <n v="2003"/>
    <s v="Private"/>
    <s v="Computer Hardware &amp; Software"/>
    <s v="Information Technology"/>
    <s v="$10 - $25 million "/>
    <x v="1"/>
    <s v="Job Description_x000a_Data Scientist, Clearance Required â€“ TS/SCI w/Polygraph_x000a__x000a_Please note, this position requires all candidates to currently possess an active Top-Secret SCI Clearance with a Polygraph. This position is not an opportunity to be sponsored or "/>
    <s v="SSATI_x000a_5.0"/>
    <s v="McLean, VA"/>
  </r>
  <r>
    <x v="89"/>
    <s v="$79K-$147K "/>
    <x v="2"/>
    <s v="$147K"/>
    <x v="11"/>
    <s v="Glassdoor est."/>
    <n v="3.9"/>
    <x v="6"/>
    <s v="Cambridge"/>
    <s v="MA"/>
    <s v="Basel, Switzerland"/>
    <s v="10000+ "/>
    <n v="1996"/>
    <s v="Public"/>
    <s v="Biotech &amp; Pharmaceuticals"/>
    <s v="Biotech &amp; Pharmaceuticals"/>
    <s v="$10+ billion "/>
    <x v="1"/>
    <s v="15-Apr-2020_x000a__x000a_Job ID_x000a_279187BR_x000a_{&quot;QuestionName&quot;:&quot;Job Description&quot;,&quot;AnswerValue&quot;:&quot;750 million. Thatâ€™s how many lives our products touch. And while weâ€™re proud of that fact, in this world of digital and technological transformation, we must also ask oursel"/>
    <s v="Novartis_x000a_3.9"/>
    <s v="Cambridge, MA"/>
  </r>
  <r>
    <x v="1"/>
    <s v="$79K-$147K "/>
    <x v="2"/>
    <s v="$147K"/>
    <x v="11"/>
    <s v="Glassdoor est."/>
    <n v="3.4"/>
    <x v="249"/>
    <s v="Chicago"/>
    <s v="IL"/>
    <s v="Chicago, IL"/>
    <s v="501 to 1000 "/>
    <n v="-1"/>
    <s v="Private"/>
    <n v="-1"/>
    <n v="-1"/>
    <s v="na"/>
    <x v="1"/>
    <s v="One of the largest health insurers in the nation is focused on continuously building an industry-defining, world-class IT capability. Healthcare is forever evolving, especially due to emerging technologies, making this a great experience to add to your re"/>
    <s v="Solving IT International Inc_x000a_3.4"/>
    <s v="Chicago, IL"/>
  </r>
  <r>
    <x v="1"/>
    <s v="$79K-$147K "/>
    <x v="2"/>
    <s v="$147K"/>
    <x v="11"/>
    <s v="Glassdoor est."/>
    <n v="3.3"/>
    <x v="250"/>
    <s v="Kent"/>
    <s v="OH"/>
    <s v="Kent, OH"/>
    <s v="10000+ "/>
    <n v="1880"/>
    <s v="Self-employed"/>
    <s v="Timber Operations"/>
    <s v="Agriculture &amp; Forestry"/>
    <s v="$1 - $2 billion "/>
    <x v="74"/>
    <s v="Requisition Number: 69506_x000a_Company Name: DRG Inc_x000a_Service Line: 1UVM - DRG Utility Vegetation Management_x000a_Employment Type: Regular_x000a_Job Type: Full Time_x000a_Education Level Required: Bachelors_x000a_Work Experience Required: 1 - 2 years_x000a_Relocation Available: [[relocatio"/>
    <s v="The Davey Tree Expert Company_x000a_3.3"/>
    <s v="Kent, OH"/>
  </r>
  <r>
    <x v="1"/>
    <s v="$79K-$147K "/>
    <x v="2"/>
    <s v="$147K"/>
    <x v="11"/>
    <s v="Glassdoor est."/>
    <n v="4.5999999999999996"/>
    <x v="251"/>
    <s v="Reston"/>
    <s v="VA"/>
    <s v="Chantilly, VA"/>
    <s v="501 to 1000 "/>
    <n v="1999"/>
    <s v="Private"/>
    <s v="Aerospace &amp; Defense"/>
    <s v="Aerospace &amp; Defense"/>
    <s v="$100 - $500 million "/>
    <x v="75"/>
    <s v="Thank you for your interest in joining the Centauri team. Together, we can leverage the next generation of advanced technologies to deliver industry-leading capabilities across land, air, sea, space, and cyberspace. Our goal is to deliver innovative solut"/>
    <s v="Centauri_x000a_4.6"/>
    <s v="Reston, VA"/>
  </r>
  <r>
    <x v="1"/>
    <s v="$79K-$147K "/>
    <x v="2"/>
    <s v="$147K"/>
    <x v="11"/>
    <s v="Glassdoor est."/>
    <n v="-1"/>
    <x v="252"/>
    <s v="San Francisco"/>
    <s v="CA"/>
    <s v="Westlake Village, CA"/>
    <s v="01 to 50"/>
    <n v="-1"/>
    <s v="Private"/>
    <n v="-1"/>
    <n v="-1"/>
    <s v="Less than $1 million "/>
    <x v="1"/>
    <s v="Work in a fast growing startup with unlimited opportunity and_x000a_lots of room for growth and advancement. Were on a mission to_x000a_simply residential real estate transactions nationwide by_x000a_bringing world-class software, data science, and design to an_x000a_age-old ind"/>
    <s v="Stride Search"/>
    <s v="San Francisco, CA"/>
  </r>
  <r>
    <x v="21"/>
    <s v="$79K-$147K "/>
    <x v="2"/>
    <s v="$147K"/>
    <x v="11"/>
    <s v="Glassdoor est."/>
    <n v="2.6"/>
    <x v="253"/>
    <s v="Pittsburgh"/>
    <s v="PA"/>
    <s v="Pittsburgh, PA"/>
    <s v="501 to 1000 "/>
    <n v="1984"/>
    <s v="College / University"/>
    <s v="Colleges &amp; Universities"/>
    <s v="Education"/>
    <s v="na"/>
    <x v="1"/>
    <s v="What We Do:_x000a__x000a_At the SEI Emerging Technology Center, we describe our work as â€œmaking the recently possible mission-practical.â€ We help our government customers stay at the leading edge of technology by identifying, demonstrating, extending, and applyin"/>
    <s v="Software Engineering Institute_x000a_2.6"/>
    <s v="Pittsburgh, PA"/>
  </r>
  <r>
    <x v="121"/>
    <s v="$79K-$147K "/>
    <x v="2"/>
    <s v="$147K"/>
    <x v="11"/>
    <s v="Glassdoor est."/>
    <n v="3.8"/>
    <x v="60"/>
    <s v="Carson"/>
    <s v="CA"/>
    <s v="Carson, CA"/>
    <s v="201 to 500 "/>
    <n v="1986"/>
    <s v="Subsidiary or Business Segment"/>
    <s v="Consumer Products Manufacturing"/>
    <s v="Manufacturing"/>
    <s v="$100 - $500 million "/>
    <x v="20"/>
    <s v="Data Analyst - Unilever Prestige_x000a_Job Code_x000a__x000a_3949_x000a__x000a_Location_x000a__x000a__x000a_US - Carson, CA Corporate HQ_x000a__x000a_Position Type_x000a__x000a__x000a_Regular Full-Time_x000a__x000a_Apply Now_x000a__x000a_Data Analyst - Unilever Prestige_x000a__x000a_Unilever Prestige is a portfolio of high-end beauty brands wholly owned by Unilever C"/>
    <s v="Dermalogica_x000a_3.8"/>
    <s v="Carson, CA"/>
  </r>
  <r>
    <x v="1"/>
    <s v="$79K-$147K "/>
    <x v="2"/>
    <s v="$147K"/>
    <x v="11"/>
    <s v="Glassdoor est."/>
    <n v="4.8"/>
    <x v="254"/>
    <s v="New York"/>
    <s v="NY"/>
    <s v="North Brunswick, NJ"/>
    <s v="01 to 50"/>
    <n v="2011"/>
    <s v="Private"/>
    <s v="IT Services"/>
    <s v="Information Technology"/>
    <s v="na"/>
    <x v="1"/>
    <s v="Hi,_x000a__x000a_Greetings of the Day!!!_x000a__x000a_Looking for Data Scientist for below requirement._x000a__x000a_Job Title: Data Scientist with SQL, Python, R, Tableau._x000a__x000a_Location: Manhattan, NY_x000a__x000a_Duration: 12 Months Plus_x000a__x000a_Interview Mode: F2F Mandatory._x000a__x000a_Description:_x000a__x000a_Experience requireme"/>
    <s v="TechProjects_x000a_4.8"/>
    <s v="New York, NY"/>
  </r>
  <r>
    <x v="122"/>
    <s v="$79K-$147K "/>
    <x v="2"/>
    <s v="$147K"/>
    <x v="11"/>
    <s v="Glassdoor est."/>
    <n v="3.9"/>
    <x v="255"/>
    <s v="New York"/>
    <s v="NY"/>
    <s v="New York, NY"/>
    <s v="51 to 200 "/>
    <n v="2012"/>
    <s v="Private"/>
    <s v="Research &amp; Development"/>
    <s v="Business Services"/>
    <s v="na"/>
    <x v="1"/>
    <s v="We are looking for a VP, Data Science to lead all of our Data science and R&amp;D efforts to discover the information hidden in vast amounts of data, and help us build incredible data products. You will be joining other extremely passionate data science, prod"/>
    <s v="7Park Data_x000a_3.9"/>
    <s v="New York, NY"/>
  </r>
  <r>
    <x v="1"/>
    <s v="$122K-$146K "/>
    <x v="11"/>
    <s v="$146K"/>
    <x v="12"/>
    <s v="Glassdoor est."/>
    <n v="4"/>
    <x v="50"/>
    <s v="Santa Clara"/>
    <s v="CA"/>
    <s v="Santa Clara, CA"/>
    <s v="501 to 1000 "/>
    <n v="2012"/>
    <s v="Private"/>
    <s v="Enterprise Software &amp; Network Solutions"/>
    <s v="Information Technology"/>
    <s v="na"/>
    <x v="16"/>
    <s v="About Netskope_x000a__x000a_Today, there's more data and users outside the enterprise than inside, causing the network perimeter as we know it to dissolve. We realized a new perimeter was needed, one that is built in the cloud and follows and protects data wherever i"/>
    <s v="Netskope_x000a_4.0"/>
    <s v="Santa Clara, CA"/>
  </r>
  <r>
    <x v="1"/>
    <s v="$122K-$146K "/>
    <x v="11"/>
    <s v="$146K"/>
    <x v="12"/>
    <s v="Glassdoor est."/>
    <n v="4.2"/>
    <x v="42"/>
    <s v="Palo Alto"/>
    <s v="CA"/>
    <s v="Palo Alto, CA"/>
    <s v="51 to 200 "/>
    <n v="2013"/>
    <s v="Private"/>
    <s v="Enterprise Software &amp; Network Solutions"/>
    <s v="Information Technology"/>
    <s v="$10 - $25 million "/>
    <x v="1"/>
    <s v="The Opportunity_x000a__x000a_Eversight is the recognized leader in AI-powered price and promotions. Eversight's proprietary cloud-based SaaS solution brings AI and continuous experimentation to consumer brands and retailers. Our software acts as a coach, enabling mar"/>
    <s v="Eversight_x000a_4.2"/>
    <s v="Palo Alto, CA"/>
  </r>
  <r>
    <x v="91"/>
    <s v="$122K-$146K "/>
    <x v="11"/>
    <s v="$146K"/>
    <x v="12"/>
    <s v="Glassdoor est."/>
    <n v="3.7"/>
    <x v="164"/>
    <s v="Maple Plain"/>
    <s v="MN"/>
    <s v="Maple Plain, MN"/>
    <s v="1001 to 5000 "/>
    <n v="1999"/>
    <s v="Public"/>
    <s v="Miscellaneous Manufacturing"/>
    <s v="Manufacturing"/>
    <s v="$100 - $500 million "/>
    <x v="1"/>
    <s v="Position Overview:_x000a__x000a_The Senior Business Intelligence Analyst is responsible for turning data into knowledge, enabling business decisions._x000a__x000a_Specific Duties Include:_x000a_Partnering with the user community to create new business intelligence, reporting and data "/>
    <s v="Protolabs_x000a_3.7"/>
    <s v="Maple Plain, MN"/>
  </r>
  <r>
    <x v="1"/>
    <s v="$122K-$146K "/>
    <x v="11"/>
    <s v="$146K"/>
    <x v="12"/>
    <s v="Glassdoor est."/>
    <n v="3"/>
    <x v="256"/>
    <s v="Cincinnati"/>
    <s v="OH"/>
    <s v="Lincoln, NE"/>
    <s v="1001 to 5000 "/>
    <n v="1887"/>
    <s v="Private"/>
    <s v="Insurance Agencies &amp; Brokerages"/>
    <s v="Insurance"/>
    <s v="$2 - $5 billion "/>
    <x v="1"/>
    <s v="Deepen understanding and usage of data across the enterprise._x000a__x000a_At Ameritas , fulfilling life is what we do daily. We continuously strive to help our customers and employees enjoy life at its very best by reducing uncertainty, helping grow assets an"/>
    <s v="Ameritas Life Insurance Corp_x000a_3.0"/>
    <s v="Cincinnati, OH"/>
  </r>
  <r>
    <x v="123"/>
    <s v="$122K-$146K "/>
    <x v="11"/>
    <s v="$146K"/>
    <x v="12"/>
    <s v="Glassdoor est."/>
    <n v="3.5"/>
    <x v="257"/>
    <s v="San Jose"/>
    <s v="CA"/>
    <s v="San Jose, CA"/>
    <s v="10000+ "/>
    <n v="1970"/>
    <s v="Public"/>
    <s v="Computer Hardware &amp; Software"/>
    <s v="Information Technology"/>
    <s v="$10+ billion "/>
    <x v="76"/>
    <s v="Western DigitalÂ®_x000a__x000a_The next big thing in_x000a_data is you!_x000a__x000a_We are seeking highly motivated data management engineers to_x000a_be part of our head operation advanced analytic team in Silicon Valley. This_x000a_team focus on the Industrial internet of things and advanced a"/>
    <s v="Western Digital_x000a_3.5"/>
    <s v="San Jose, CA"/>
  </r>
  <r>
    <x v="1"/>
    <s v="$122K-$146K "/>
    <x v="11"/>
    <s v="$146K"/>
    <x v="12"/>
    <s v="Glassdoor est."/>
    <n v="2.9"/>
    <x v="258"/>
    <s v="Santa Clara"/>
    <s v="CA"/>
    <s v="Benicia, CA"/>
    <s v="01 to 50"/>
    <n v="-1"/>
    <s v="Private"/>
    <n v="-1"/>
    <n v="-1"/>
    <s v="$1 - $5 million "/>
    <x v="1"/>
    <s v="Title Data Scientist Location Remote (SFMNAZNYWI) Number- Multiple Openings Duration 12 Months MUST- 2 plus years of Financial services experience is a MUST Job Responsibilities As an AINLP Data Scientist you will be responsible for building AI and Data S"/>
    <s v="Shimento, Inc._x000a_2.9"/>
    <s v="Santa Clara, CA"/>
  </r>
  <r>
    <x v="1"/>
    <s v="$122K-$146K "/>
    <x v="11"/>
    <s v="$146K"/>
    <x v="12"/>
    <s v="Glassdoor est."/>
    <n v="5"/>
    <x v="259"/>
    <s v="New York"/>
    <s v="NY"/>
    <s v="New York, NY"/>
    <s v="01 to 50"/>
    <n v="2014"/>
    <s v="Private"/>
    <s v="Staffing &amp; Outsourcing"/>
    <s v="Business Services"/>
    <s v="na"/>
    <x v="1"/>
    <s v="We are the most sought after hedge fund in New York City, and we are hiring a Senior Data Scientist to join a new role of ours. If you are excited about new challenges and becoming a leader in our new space, then this is the place for you._x000a__x000a_What Is The jo"/>
    <s v="Averity_x000a_5.0"/>
    <s v="New York, NY"/>
  </r>
  <r>
    <x v="1"/>
    <s v="$122K-$146K "/>
    <x v="11"/>
    <s v="$146K"/>
    <x v="12"/>
    <s v="Glassdoor est."/>
    <n v="4.7"/>
    <x v="260"/>
    <s v="Chantilly"/>
    <s v="VA"/>
    <s v="Annapolis Junction, MD"/>
    <s v="201 to 500 "/>
    <n v="2002"/>
    <s v="Subsidiary or Business Segment"/>
    <s v="Computer Hardware &amp; Software"/>
    <s v="Information Technology"/>
    <s v="$100 - $500 million "/>
    <x v="77"/>
    <s v="What will you be doing?_x000a__x000a_The Contractor shall perform the data integration work to extract, transform and load (ETL) data in a variety of formats into a standardized model that will be provided to the Contractor. The Sponsor requires personnel who have ex"/>
    <s v="Praxis Engineering_x000a_4.7"/>
    <s v="Chantilly, VA"/>
  </r>
  <r>
    <x v="1"/>
    <s v="$122K-$146K "/>
    <x v="11"/>
    <s v="$146K"/>
    <x v="12"/>
    <s v="Glassdoor est."/>
    <n v="-1"/>
    <x v="261"/>
    <s v="Palo Alto"/>
    <s v="CA"/>
    <n v="-1"/>
    <n v="-1"/>
    <n v="-1"/>
    <n v="-1"/>
    <n v="-1"/>
    <n v="-1"/>
    <s v="na"/>
    <x v="1"/>
    <s v="About Our AI/ML Team_x000a__x000a_Our mission is to build the best model-driven businesses. To do this, we make investments in industries where machine learning can be the most transformative. Beyond our initial investments, we give our portfolio companies a meaningf"/>
    <s v="Point72 Ventures"/>
    <s v="Palo Alto, CA"/>
  </r>
  <r>
    <x v="124"/>
    <s v="$122K-$146K "/>
    <x v="11"/>
    <s v="$146K"/>
    <x v="12"/>
    <s v="Glassdoor est."/>
    <n v="4.5"/>
    <x v="262"/>
    <s v="Laurel"/>
    <s v="MD"/>
    <s v="Laurel, MD"/>
    <s v="5001 to 10000 "/>
    <n v="1942"/>
    <s v="Nonprofit Organization"/>
    <s v="Aerospace &amp; Defense"/>
    <s v="Aerospace &amp; Defense"/>
    <s v="$1 - $2 billion "/>
    <x v="78"/>
    <s v="Are you passionate about Decision Science?_x000a__x000a_Do you want to resolve ambiguity, spark creativity, and manage complexity in high impact DoD programs?_x000a__x000a_Are you searching for a gratifying work environment where you can grow, learn new skills, and apply the sta"/>
    <s v="Johns Hopkins University Applied Physics Laboratory_x000a_4.5"/>
    <s v="Laurel, MD"/>
  </r>
  <r>
    <x v="1"/>
    <s v="$122K-$146K "/>
    <x v="11"/>
    <s v="$146K"/>
    <x v="12"/>
    <s v="Glassdoor est."/>
    <n v="4.9000000000000004"/>
    <x v="263"/>
    <s v="Cambridge"/>
    <s v="MA"/>
    <s v="Cambridge, MA"/>
    <s v="01 to 50"/>
    <n v="2010"/>
    <s v="Private"/>
    <s v="Enterprise Software &amp; Network Solutions"/>
    <s v="Information Technology"/>
    <s v="na"/>
    <x v="1"/>
    <s v="Join us in making roads safer by making drivers better!_x000a__x000a_At CMT, a Data Scientist has the opportunity to work on an extremely wide variety of technical areas. We collect high-volume, high-velocity data generated from smartphone and IoT sensors in vehicles"/>
    <s v="Cambridge Mobile Telematics_x000a_4.9"/>
    <s v="Cambridge, MA"/>
  </r>
  <r>
    <x v="125"/>
    <s v="$122K-$146K "/>
    <x v="11"/>
    <s v="$146K"/>
    <x v="12"/>
    <s v="Glassdoor est."/>
    <n v="4.5999999999999996"/>
    <x v="264"/>
    <s v="Columbia"/>
    <s v="MD"/>
    <s v="Columbia, MD"/>
    <s v="51 to 200 "/>
    <n v="2002"/>
    <s v="Private"/>
    <s v="Consulting"/>
    <s v="Business Services"/>
    <s v="na"/>
    <x v="1"/>
    <s v="Data Science All Star Program - Data Engineer Track_x000a__x000a_Job Title_x000a__x000a_Data Science All Star Program - Data Engineer Track_x000a__x000a_Job_x000a_ID_x000a__x000a_27260177_x000a__x000a_Duration_x000a__x000a_Location_x000a__x000a_Columbia,_x000a__x000a_MD_x000a__x000a_Other Location_x000a__x000a_Description_x000a__x000a_Dynamic, Fast-growing, Entrepreneurial Data Science Solu"/>
    <s v="Blend360_x000a_4.6"/>
    <s v="Columbia, MD"/>
  </r>
  <r>
    <x v="93"/>
    <s v="$122K-$146K "/>
    <x v="11"/>
    <s v="$146K"/>
    <x v="12"/>
    <s v="Glassdoor est."/>
    <n v="5"/>
    <x v="166"/>
    <s v="Annapolis Junction"/>
    <s v="MD"/>
    <s v="Woodbine, MD"/>
    <s v="01 to 50"/>
    <n v="2011"/>
    <s v="Private"/>
    <s v="IT Services"/>
    <s v="Information Technology"/>
    <s v="$1 - $5 million "/>
    <x v="1"/>
    <s v="US Citizenship Required and (TS/SCI with FSP or CI) Required_x000a__x000a_Job Description:_x000a_Excited about data? Take action with it._x000a__x000a_As a Phoenix Data Scientist, you'll be part of a team with access to tons of real mission and that takes action on it. You will not be"/>
    <s v="Phoenix Operations Group_x000a_5.0"/>
    <s v="Annapolis Junction, MD"/>
  </r>
  <r>
    <x v="20"/>
    <s v="$122K-$146K "/>
    <x v="11"/>
    <s v="$146K"/>
    <x v="12"/>
    <s v="Glassdoor est."/>
    <n v="3.9"/>
    <x v="265"/>
    <s v="Falls Church"/>
    <s v="VA"/>
    <s v="Vienna, VA"/>
    <s v="51 to 200 "/>
    <n v="2012"/>
    <s v="Public"/>
    <s v="Consulting"/>
    <s v="Business Services"/>
    <s v="$1 - $5 million "/>
    <x v="1"/>
    <s v="Nolij Consulting LLC is a certified Women-Owned Small Business (WOSB) that provides information technology services in test and evaluation (T&amp;E), enterprise architecture (EA), electronic health record (EHR) modernization, infrastructure operations and mai"/>
    <s v="Nolij Consulting_x000a_3.9"/>
    <s v="Falls Church, VA"/>
  </r>
  <r>
    <x v="1"/>
    <s v="$122K-$146K "/>
    <x v="11"/>
    <s v="$146K"/>
    <x v="12"/>
    <s v="Glassdoor est."/>
    <n v="-1"/>
    <x v="266"/>
    <s v="San Francisco"/>
    <s v="CA"/>
    <n v="-1"/>
    <n v="-1"/>
    <n v="-1"/>
    <n v="-1"/>
    <n v="-1"/>
    <n v="-1"/>
    <s v="na"/>
    <x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122K-$146K "/>
    <x v="11"/>
    <s v="$146K"/>
    <x v="12"/>
    <s v="Glassdoor est."/>
    <n v="-1"/>
    <x v="266"/>
    <s v="San Francisco"/>
    <s v="CA"/>
    <n v="-1"/>
    <n v="-1"/>
    <n v="-1"/>
    <n v="-1"/>
    <n v="-1"/>
    <n v="-1"/>
    <s v="na"/>
    <x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122K-$146K "/>
    <x v="11"/>
    <s v="$146K"/>
    <x v="12"/>
    <s v="Glassdoor est."/>
    <n v="-1"/>
    <x v="266"/>
    <s v="San Francisco"/>
    <s v="CA"/>
    <n v="-1"/>
    <n v="-1"/>
    <n v="-1"/>
    <n v="-1"/>
    <n v="-1"/>
    <n v="-1"/>
    <s v="na"/>
    <x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122K-$146K "/>
    <x v="11"/>
    <s v="$146K"/>
    <x v="12"/>
    <s v="Glassdoor est."/>
    <n v="-1"/>
    <x v="266"/>
    <s v="San Francisco"/>
    <s v="CA"/>
    <n v="-1"/>
    <n v="-1"/>
    <n v="-1"/>
    <n v="-1"/>
    <n v="-1"/>
    <n v="-1"/>
    <s v="na"/>
    <x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122K-$146K "/>
    <x v="11"/>
    <s v="$146K"/>
    <x v="12"/>
    <s v="Glassdoor est."/>
    <n v="-1"/>
    <x v="266"/>
    <s v="San Francisco"/>
    <s v="CA"/>
    <n v="-1"/>
    <n v="-1"/>
    <n v="-1"/>
    <n v="-1"/>
    <n v="-1"/>
    <n v="-1"/>
    <s v="na"/>
    <x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122K-$146K "/>
    <x v="11"/>
    <s v="$146K"/>
    <x v="12"/>
    <s v="Glassdoor est."/>
    <n v="-1"/>
    <x v="266"/>
    <s v="San Francisco"/>
    <s v="CA"/>
    <n v="-1"/>
    <n v="-1"/>
    <n v="-1"/>
    <n v="-1"/>
    <n v="-1"/>
    <n v="-1"/>
    <s v="na"/>
    <x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25"/>
    <s v="$122K-$146K "/>
    <x v="11"/>
    <s v="$146K"/>
    <x v="12"/>
    <s v="Glassdoor est."/>
    <n v="3.5"/>
    <x v="98"/>
    <s v="Herndon"/>
    <s v="VA"/>
    <s v="Westminster, CO"/>
    <s v="5001 to 10000 "/>
    <n v="-1"/>
    <s v="Public"/>
    <s v="Aerospace &amp; Defense"/>
    <s v="Aerospace &amp; Defense"/>
    <s v="$2 - $5 billion "/>
    <x v="1"/>
    <s v="Do you have a head for numbers? Like turning real-world problems into mathematical representations and checking to see if you did it right? If you like that, youll love developing algorithms with us! Our customers have some of the most interesting needs a"/>
    <s v="Maxar Technologies_x000a_3.5"/>
    <s v="Herndon, VA"/>
  </r>
  <r>
    <x v="1"/>
    <s v="$112K-$116K "/>
    <x v="12"/>
    <s v="$116K"/>
    <x v="13"/>
    <s v="Glassdoor est."/>
    <n v="4.3"/>
    <x v="47"/>
    <s v="Cambridge"/>
    <s v="MA"/>
    <s v="Cambridge, MA"/>
    <s v="201 to 500 "/>
    <n v="1999"/>
    <s v="Private"/>
    <s v="Enterprise Software &amp; Network Solutions"/>
    <s v="Information Technology"/>
    <s v="na"/>
    <x v="1"/>
    <s v="Company Description:_x000a_Whats it like to work at Quick Base? Well, our company, our market and our customers are growing fast. This means all Quick Base employees are engaged in interesting and challenging work, we have the opportunity to try new and differe"/>
    <s v="Quick Base_x000a_4.3"/>
    <s v="Cambridge, MA"/>
  </r>
  <r>
    <x v="1"/>
    <s v="$112K-$116K "/>
    <x v="12"/>
    <s v="$116K"/>
    <x v="13"/>
    <s v="Glassdoor est."/>
    <n v="3.7"/>
    <x v="49"/>
    <s v="Cambridge"/>
    <s v="MA"/>
    <s v="OSAKA, Japan"/>
    <s v="10000+ "/>
    <n v="1781"/>
    <s v="Public"/>
    <s v="Biotech &amp; Pharmaceuticals"/>
    <s v="Biotech &amp; Pharmaceuticals"/>
    <s v="$10+ billion "/>
    <x v="15"/>
    <s v="By clicking the Apply button, I understand that my employment application process with Takeda will commence and that I agree with Takedas Privacy Notice, Privacy Policy and Terms of Use._x000a__x000a_Job Description_x000a__x000a__x000a_Takeda is looking for a Data Scientist to join ou"/>
    <s v="Takeda_x000a_3.7"/>
    <s v="Cambridge, MA"/>
  </r>
  <r>
    <x v="1"/>
    <s v="$112K-$116K "/>
    <x v="12"/>
    <s v="$116K"/>
    <x v="13"/>
    <s v="Glassdoor est."/>
    <n v="3.5"/>
    <x v="98"/>
    <s v="Herndon"/>
    <s v="VA"/>
    <s v="Westminster, CO"/>
    <s v="5001 to 10000 "/>
    <n v="-1"/>
    <s v="Public"/>
    <s v="Aerospace &amp; Defense"/>
    <s v="Aerospace &amp; Defense"/>
    <s v="$2 - $5 billion "/>
    <x v="1"/>
    <s v="Please review the job details below._x000a_We are looking to hire a Data Scientist. The selected candidate will complete data science projects on a short-term, quick-reaction basis aligned with the Sponsorâ€™s requirements._x000a__x000a_Highlights of Responsibilities:_x000a_Arra"/>
    <s v="Maxar Technologies_x000a_3.5"/>
    <s v="Herndon, VA"/>
  </r>
  <r>
    <x v="96"/>
    <s v="$112K-$116K "/>
    <x v="12"/>
    <s v="$116K"/>
    <x v="13"/>
    <s v="Glassdoor est."/>
    <n v="3.9"/>
    <x v="168"/>
    <s v="Oklahoma City"/>
    <s v="OK"/>
    <s v="San Antonio, TX"/>
    <s v="1001 to 5000 "/>
    <n v="1947"/>
    <s v="Nonprofit Organization"/>
    <s v="Research &amp; Development"/>
    <s v="Business Services"/>
    <s v="$500 million - $1 billion "/>
    <x v="54"/>
    <s v="Join our Defense and Intelligence Solutions Division to pursue the exciting new area of developing the avionics applications and next generation of cyber threat detection capabilities for airborne platforms. Collaborate in a dynamic team environment, deve"/>
    <s v="Southwest Research Institute_x000a_3.9"/>
    <s v="Oklahoma City, OK"/>
  </r>
  <r>
    <x v="1"/>
    <s v="$112K-$116K "/>
    <x v="12"/>
    <s v="$116K"/>
    <x v="13"/>
    <s v="Glassdoor est."/>
    <n v="4.7"/>
    <x v="267"/>
    <s v="Thousand Oaks"/>
    <s v="CA"/>
    <s v="Danville, CA"/>
    <s v="51 to 200 "/>
    <n v="2008"/>
    <s v="Private"/>
    <s v="Consulting"/>
    <s v="Business Services"/>
    <s v="na"/>
    <x v="1"/>
    <s v="Job Description_x000a_Our client is committed to unlocking the potential of biology for patients suffering from serious illnesses by discovering, developing, manufacturing and delivering innovative human therapeutics. This approach begins by using tools like ad"/>
    <s v="Compass Consulting Group_x000a_4.7"/>
    <s v="Thousand Oaks, CA"/>
  </r>
  <r>
    <x v="95"/>
    <s v="$112K-$116K "/>
    <x v="12"/>
    <s v="$116K"/>
    <x v="13"/>
    <s v="Glassdoor est."/>
    <n v="4.8"/>
    <x v="44"/>
    <s v="Boston"/>
    <s v="MA"/>
    <s v="Boston, MA"/>
    <s v="201 to 500 "/>
    <n v="2012"/>
    <s v="Private"/>
    <s v="Computer Hardware &amp; Software"/>
    <s v="Information Technology"/>
    <s v="na"/>
    <x v="1"/>
    <s v="We love programming and the excitement that comes with building something people use. We are the kind of people that love talking to users and can find the balance between solving a problem quickly and thinking about how your code will work in the future."/>
    <s v="Klaviyo_x000a_4.8"/>
    <s v="Boston, MA"/>
  </r>
  <r>
    <x v="97"/>
    <s v="$112K-$116K "/>
    <x v="12"/>
    <s v="$116K"/>
    <x v="13"/>
    <s v="Glassdoor est."/>
    <n v="4"/>
    <x v="74"/>
    <s v="Gaithersburg"/>
    <s v="MD"/>
    <s v="Cambridge, United Kingdom"/>
    <s v="10000+ "/>
    <n v="1913"/>
    <s v="Public"/>
    <s v="Biotech &amp; Pharmaceuticals"/>
    <s v="Biotech &amp; Pharmaceuticals"/>
    <s v="$10+ billion "/>
    <x v="29"/>
    <s v="Company_x000a__x000a_AstraZeneca is a global, innovation-driven biopharmaceutical business that focuses on the discovery, development and commercialization of prescription medicines for some of the world's most serious diseases. But we're more than one of the world's"/>
    <s v="AstraZeneca_x000a_4.0"/>
    <s v="Gaithersburg, MD"/>
  </r>
  <r>
    <x v="1"/>
    <s v="$112K-$116K "/>
    <x v="12"/>
    <s v="$116K"/>
    <x v="13"/>
    <s v="Glassdoor est."/>
    <n v="4.4000000000000004"/>
    <x v="268"/>
    <s v="Edison"/>
    <s v="NJ"/>
    <s v="Wilmington, MA"/>
    <s v="51 to 200 "/>
    <n v="-1"/>
    <s v="Private"/>
    <n v="-1"/>
    <n v="-1"/>
    <s v="na"/>
    <x v="1"/>
    <s v="Solution IT Inc. is looking for an Data Scientist for one of its clients in Edison, NJ NC Job Title Data Scientist Responsibilities Must have recent 2-3 projects of Data Science experience. Should have experience with following skills Data Science Machine"/>
    <s v="SolutionIT, Inc._x000a_4.4"/>
    <s v="Edison, NJ"/>
  </r>
  <r>
    <x v="1"/>
    <s v="$112K-$116K "/>
    <x v="12"/>
    <s v="$116K"/>
    <x v="13"/>
    <s v="Glassdoor est."/>
    <n v="3.2"/>
    <x v="269"/>
    <s v="Adelphi"/>
    <s v="MD"/>
    <s v="Chantilly, VA"/>
    <s v="10000+ "/>
    <n v="2018"/>
    <s v="Public"/>
    <s v="Aerospace &amp; Defense"/>
    <s v="Aerospace &amp; Defense"/>
    <s v="na"/>
    <x v="1"/>
    <s v="Position is in support of the U.S. Army CCDC C5ISR Center Sustaining Base Network Assurance Branch (SBNAB). Program objective is to address today's cyber threats by designing and deploying game-changing cyber defense capabilities that allow organizations "/>
    <s v="Perspecta_x000a_3.2"/>
    <s v="Adelphi, MD"/>
  </r>
  <r>
    <x v="1"/>
    <s v="$112K-$116K "/>
    <x v="12"/>
    <s v="$116K"/>
    <x v="13"/>
    <s v="Glassdoor est."/>
    <n v="4.5"/>
    <x v="270"/>
    <s v="Washington"/>
    <s v="DC"/>
    <s v="New York, 061"/>
    <s v="01 to 50"/>
    <n v="1980"/>
    <s v="Private"/>
    <s v="Staffing &amp; Outsourcing"/>
    <s v="Business Services"/>
    <s v="na"/>
    <x v="79"/>
    <s v="Job Description_x000a_Title: Sports Data Scientist_x000a_Location: Washington, DC_x000a_Salary: $100,000 - 150,000_x000a_Contact: Paul Chatlos, pchatlos@smithhanley.com_x000a__x000a_-Develop and deploy predictive models/algorithms in the field of sports_x000a_analytics_x000a_-Research new methods to de"/>
    <s v="Smith Hanley Associates_x000a_4.5"/>
    <s v="Washington, DC"/>
  </r>
  <r>
    <x v="126"/>
    <s v="$112K-$116K "/>
    <x v="12"/>
    <s v="$116K"/>
    <x v="13"/>
    <s v="Glassdoor est."/>
    <n v="3.5"/>
    <x v="271"/>
    <s v="Seattle"/>
    <s v="WA"/>
    <s v="Seattle, WA"/>
    <s v="201 to 500 "/>
    <n v="2003"/>
    <s v="Nonprofit Organization"/>
    <s v="Research &amp; Development"/>
    <s v="Business Services"/>
    <s v="$100 - $500 million "/>
    <x v="1"/>
    <s v="Scientist 1 - Machine Learning - Cell Science_x000a__x000a_The mission of the Allen Institute for Cell Science is to create multi-scale visual models of cell organization, dynamics, and activities. Our approach encompasses large scale data collection, observation, th"/>
    <s v="Allen Institute_x000a_3.5"/>
    <s v="Seattle, WA"/>
  </r>
  <r>
    <x v="1"/>
    <s v="$112K-$116K "/>
    <x v="12"/>
    <s v="$116K"/>
    <x v="13"/>
    <s v="Glassdoor est."/>
    <n v="4.4000000000000004"/>
    <x v="272"/>
    <s v="Plano"/>
    <s v="TX"/>
    <s v="Reading, MA"/>
    <s v="1001 to 5000 "/>
    <n v="1989"/>
    <s v="Private"/>
    <s v="Staffing &amp; Outsourcing"/>
    <s v="Business Services"/>
    <s v="$100 - $500 million "/>
    <x v="80"/>
    <s v="This opportunity is 100 remote! Are you a passionate Data Scientist interested in managing complex project work? If so, we may have the ideal role for you with our innovative client. You will play a critical role as a liaison between your team and Project"/>
    <s v="Eliassen Group_x000a_4.4"/>
    <s v="Plano, TX"/>
  </r>
  <r>
    <x v="1"/>
    <s v="$112K-$116K "/>
    <x v="12"/>
    <s v="$116K"/>
    <x v="13"/>
    <s v="Glassdoor est."/>
    <n v="3.1"/>
    <x v="273"/>
    <s v="Sunnyvale"/>
    <s v="CA"/>
    <s v="Pleasanton, CA"/>
    <s v="01 to 50"/>
    <n v="2001"/>
    <s v="Private"/>
    <s v="Staffing &amp; Outsourcing"/>
    <s v="Business Services"/>
    <s v="$1 - $5 million "/>
    <x v="1"/>
    <s v="Role: Channel Analytics - Data Scientist_x000a__x000a_Duration: 12-months_x000a__x000a_Location: Sunnyvale CA_x000a__x000a_Our Company Bio: Bayside Solutions was founded in 2001, Bayside was recognized as one of the fastest growing professional staffing companies in Northern California. The"/>
    <s v="Bayside Solutions_x000a_3.1"/>
    <s v="Sunnyvale, CA"/>
  </r>
  <r>
    <x v="127"/>
    <s v="$112K-$116K "/>
    <x v="12"/>
    <s v="$116K"/>
    <x v="13"/>
    <s v="Glassdoor est."/>
    <n v="3.5"/>
    <x v="274"/>
    <s v="Denver"/>
    <s v="CO"/>
    <s v="Denver, CO"/>
    <s v="201 to 500 "/>
    <n v="2011"/>
    <s v="Private"/>
    <s v="Travel Agencies"/>
    <s v="Travel &amp; Tourism"/>
    <s v="na"/>
    <x v="1"/>
    <s v="The position_x000a__x000a_Come join one of the fastest-growing companies in the vacation rental space as a Sr. Data Scientist on our Analytics team! In this position, youd be tasked with advancing our capabilities across a variety of functions including guest and own"/>
    <s v="Evolve Vacation Rental_x000a_3.5"/>
    <s v="Denver, CO"/>
  </r>
  <r>
    <x v="1"/>
    <s v="$112K-$116K "/>
    <x v="12"/>
    <s v="$116K"/>
    <x v="13"/>
    <s v="Glassdoor est."/>
    <n v="3.8"/>
    <x v="275"/>
    <s v="Thousand Oaks"/>
    <s v="CA"/>
    <s v="Folsom, CA"/>
    <s v="1001 to 5000 "/>
    <n v="1999"/>
    <s v="Private"/>
    <s v="IT Services"/>
    <s v="Information Technology"/>
    <s v="$50 - $100 million "/>
    <x v="1"/>
    <s v="Please reach me at 916-605-4621shivang.rajpalagreeya.com if available and interested. Locals candidates only. The position will be onsite when the situation allows. During COVID candidate will be working remote must be on site M-F once the site opens. Job"/>
    <s v="AgreeYa Solutions_x000a_3.8"/>
    <s v="Thousand Oaks, CA"/>
  </r>
  <r>
    <x v="1"/>
    <s v="$112K-$116K "/>
    <x v="12"/>
    <s v="$116K"/>
    <x v="13"/>
    <s v="Glassdoor est."/>
    <n v="3.7"/>
    <x v="276"/>
    <s v="McLean"/>
    <s v="VA"/>
    <s v="Raleigh, NC"/>
    <s v="5001 to 10000 "/>
    <n v="1908"/>
    <s v="Subsidiary or Business Segment"/>
    <s v="Energy"/>
    <s v="Oil, Gas, Energy &amp; Utilities"/>
    <s v="na"/>
    <x v="81"/>
    <s v="Thomson Reuters Special Services, LLC delivers a comprehensive suite of solutions designed to help customers achieve mission objectives, address uncertainty, and identify and manage risk. We leverage Thomson Reuters' market-leading solutions to help our c"/>
    <s v="Carolina Power &amp; Light Co_x000a_3.7"/>
    <s v="McLean, VA"/>
  </r>
  <r>
    <x v="99"/>
    <s v="$112K-$116K "/>
    <x v="12"/>
    <s v="$116K"/>
    <x v="13"/>
    <s v="Glassdoor est."/>
    <n v="3.5"/>
    <x v="170"/>
    <s v="Scotts Valley"/>
    <s v="CA"/>
    <s v="Scotts Valley, CA"/>
    <s v="501 to 1000 "/>
    <n v="1996"/>
    <s v="Nonprofit Organization"/>
    <s v="Health Care Services &amp; Hospitals"/>
    <s v="Health Care"/>
    <s v="$500 million - $1 billion "/>
    <x v="1"/>
    <s v="We have an opportunity to join the Alliance as the Analytics Manager - Data Mart leading in the Analytics Services Department._x000a__x000a_WHAT YOU'LL BE RESPONSIBLE FOR_x000a__x000a__x000a_Reporting to the Analytics Director, you will manage and lead the analytical data management f"/>
    <s v="Central California Alliance for Health_x000a_3.5"/>
    <s v="Scotts Valley, CA"/>
  </r>
  <r>
    <x v="100"/>
    <s v="$112K-$116K "/>
    <x v="12"/>
    <s v="$116K"/>
    <x v="13"/>
    <s v="Glassdoor est."/>
    <n v="3.7"/>
    <x v="148"/>
    <s v="Boston"/>
    <s v="MA"/>
    <s v="Springfield, MA"/>
    <s v="5001 to 10000 "/>
    <n v="1851"/>
    <s v="Private"/>
    <s v="Insurance Carriers"/>
    <s v="Insurance"/>
    <s v="$10+ billion "/>
    <x v="1"/>
    <s v="At MassMutual, were passionate about helping millions of people find financial freedom and this passion has driven our approach to developing meaningful experiences for our customers. The Data Engineering team, part of MassMutuals Enterprise Technology &amp; "/>
    <s v="MassMutual_x000a_3.7"/>
    <s v="Boston, MA"/>
  </r>
  <r>
    <x v="128"/>
    <s v="$112K-$116K "/>
    <x v="12"/>
    <s v="$116K"/>
    <x v="13"/>
    <s v="Glassdoor est."/>
    <n v="5"/>
    <x v="277"/>
    <s v="Boston"/>
    <s v="MA"/>
    <s v="Austin, TX"/>
    <s v="01 to 50"/>
    <n v="2003"/>
    <s v="Contract"/>
    <s v="Computer Hardware &amp; Software"/>
    <s v="Information Technology"/>
    <s v="na"/>
    <x v="1"/>
    <s v="Applied AI Scientist Engineer New Iron is leading the search on an Applied AI Scientist in Boston,MA. You will join a tight-knit team to enhance the productivity and quality for world-class industrial processes. This is an exciting opportunity for a stron"/>
    <s v="New Iron Group, Inc._x000a_5.0"/>
    <s v="Boston, MA"/>
  </r>
  <r>
    <x v="129"/>
    <s v="$112K-$116K "/>
    <x v="12"/>
    <s v="$116K"/>
    <x v="13"/>
    <s v="Glassdoor est."/>
    <n v="4"/>
    <x v="278"/>
    <s v="Hartford"/>
    <s v="CT"/>
    <s v="Hartford, CT"/>
    <s v="10000+ "/>
    <n v="1853"/>
    <s v="Public"/>
    <s v="Insurance Carriers"/>
    <s v="Insurance"/>
    <s v="$10+ billion "/>
    <x v="1"/>
    <s v="Company Information_x000a__x000a_Solid reputation, passionate people and endless opportunities. Thats Travelers. Our superior financial strength and consistent record of strong operating returns mean security for our customers and opportunities for our employees. You"/>
    <s v="Travelers_x000a_4.0"/>
    <s v="Hartford, CT"/>
  </r>
  <r>
    <x v="130"/>
    <s v="$112K-$116K "/>
    <x v="12"/>
    <s v="$116K"/>
    <x v="13"/>
    <s v="Glassdoor est."/>
    <n v="3.6"/>
    <x v="279"/>
    <s v="San Francisco"/>
    <s v="CA"/>
    <s v="San Francisco, CA"/>
    <s v="1001 to 5000 "/>
    <n v="2011"/>
    <s v="Subsidiary or Business Segment"/>
    <s v="Internet"/>
    <s v="Information Technology"/>
    <s v="na"/>
    <x v="1"/>
    <s v="About Us_x000a__x000a__x000a_Launched in 2011, Twitch is a global community that comes together each day to create multiplayer entertainment: unique, live, unpredictable experiences created by the interactions of millions. We bring the joy of co-op to everything, from casu"/>
    <s v="Twitch_x000a_3.6"/>
    <s v="San Francisco, CA"/>
  </r>
  <r>
    <x v="25"/>
    <s v="$110K-$163K "/>
    <x v="13"/>
    <s v="$163K"/>
    <x v="14"/>
    <s v="Glassdoor est."/>
    <n v="4.8"/>
    <x v="44"/>
    <s v="Boston"/>
    <s v="MA"/>
    <s v="Boston, MA"/>
    <s v="201 to 500 "/>
    <n v="2012"/>
    <s v="Private"/>
    <s v="Computer Hardware &amp; Software"/>
    <s v="Information Technology"/>
    <s v="na"/>
    <x v="1"/>
    <s v="Klaviyo is looking for Senior Data Scientists to join our team which is still in its early days. You'll have a big impact on our direction and how we operate. You'll be central to upfront research and shipping products that help our customers learn and gr"/>
    <s v="Klaviyo_x000a_4.8"/>
    <s v="Boston, MA"/>
  </r>
  <r>
    <x v="131"/>
    <s v="$110K-$163K "/>
    <x v="13"/>
    <s v="$163K"/>
    <x v="14"/>
    <s v="Glassdoor est."/>
    <n v="3.8"/>
    <x v="86"/>
    <s v="Denver"/>
    <s v="CO"/>
    <s v="Denver, CO"/>
    <s v="51 to 200 "/>
    <n v="2009"/>
    <s v="Private"/>
    <s v="Advertising &amp; Marketing"/>
    <s v="Business Services"/>
    <s v="$10 - $25 million "/>
    <x v="32"/>
    <s v="About Us_x000a__x000a_At GutCheck, we pioneered agile market research to provide our clients withâ€¯actionableâ€¯insights at the speed of their business. As the marketplace rapidly evolves, we're evolving with it. By combining qualitative, quantitative, and behaviora"/>
    <s v="GutCheck_x000a_3.8"/>
    <s v="Denver, CO"/>
  </r>
  <r>
    <x v="132"/>
    <s v="$110K-$163K "/>
    <x v="13"/>
    <s v="$163K"/>
    <x v="14"/>
    <s v="Glassdoor est."/>
    <n v="3.6"/>
    <x v="280"/>
    <s v="Cambridge"/>
    <s v="MA"/>
    <s v="Cambridge, MA"/>
    <s v="5001 to 10000 "/>
    <n v="1978"/>
    <s v="Public"/>
    <s v="Biotech &amp; Pharmaceuticals"/>
    <s v="Biotech &amp; Pharmaceuticals"/>
    <s v="$10+ billion "/>
    <x v="1"/>
    <s v="Company Description_x000a__x000a_null_x000a_Job Description_x000a__x000a_At Biogen, the Digital Health Technology team is part of Biogenâ€™s cross functional IT organization that provides scientists with cutting-edge computational informatics and analytics tools and services. The team"/>
    <s v="Biogen_x000a_3.6"/>
    <s v="Cambridge, MA"/>
  </r>
  <r>
    <x v="1"/>
    <s v="$110K-$163K "/>
    <x v="13"/>
    <s v="$163K"/>
    <x v="14"/>
    <s v="Glassdoor est."/>
    <n v="-1"/>
    <x v="281"/>
    <s v="San Francisco"/>
    <s v="CA"/>
    <n v="-1"/>
    <n v="-1"/>
    <n v="-1"/>
    <n v="-1"/>
    <n v="-1"/>
    <n v="-1"/>
    <s v="na"/>
    <x v="1"/>
    <s v="Job Description_x000a_As a Data Scientist, you will apply the latest data mining techniques, using statistical analysis to integrate prediction systems with products and present findings to the business. As a data scientist you will work closely with architects"/>
    <s v="HireAi"/>
    <s v="San Francisco, CA"/>
  </r>
  <r>
    <x v="1"/>
    <s v="$110K-$163K "/>
    <x v="13"/>
    <s v="$163K"/>
    <x v="14"/>
    <s v="Glassdoor est."/>
    <n v="-1"/>
    <x v="281"/>
    <s v="San Francisco"/>
    <s v="CA"/>
    <n v="-1"/>
    <n v="-1"/>
    <n v="-1"/>
    <n v="-1"/>
    <n v="-1"/>
    <n v="-1"/>
    <s v="na"/>
    <x v="1"/>
    <s v="Job Description_x000a_As a Data Scientist, you will apply the latest data mining techniques, using statistical analysis to integrate prediction systems with products and present findings to the business. As a data scientist you will work closely with architects"/>
    <s v="HireAi"/>
    <s v="San Francisco, CA"/>
  </r>
  <r>
    <x v="101"/>
    <s v="$110K-$163K "/>
    <x v="13"/>
    <s v="$163K"/>
    <x v="14"/>
    <s v="Glassdoor est."/>
    <n v="3.3"/>
    <x v="64"/>
    <s v="Redwood City"/>
    <s v="CA"/>
    <s v="Chicago, IL"/>
    <s v="501 to 1000 "/>
    <n v="2015"/>
    <s v="Private"/>
    <s v="Biotech &amp; Pharmaceuticals"/>
    <s v="Biotech &amp; Pharmaceuticals"/>
    <s v="na"/>
    <x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Redwood City, CA"/>
  </r>
  <r>
    <x v="133"/>
    <s v="$110K-$163K "/>
    <x v="13"/>
    <s v="$163K"/>
    <x v="14"/>
    <s v="Glassdoor est."/>
    <n v="4.0999999999999996"/>
    <x v="282"/>
    <s v="Fremont"/>
    <s v="CA"/>
    <s v="Wilsonville, OR"/>
    <s v="5001 to 10000 "/>
    <n v="1981"/>
    <s v="Public"/>
    <s v="Computer Hardware &amp; Software"/>
    <s v="Information Technology"/>
    <s v="$1 - $2 billion "/>
    <x v="82"/>
    <s v="During the current global health crisis, the priority for Siemens Digital Industries Software is the health and well-being of our entire community including current and future employees, which may add time to our hiring processes. We appreciate your patie"/>
    <s v="Mentor Graphics_x000a_4.1"/>
    <s v="Fremont, CA"/>
  </r>
  <r>
    <x v="134"/>
    <s v="$110K-$163K "/>
    <x v="13"/>
    <s v="$163K"/>
    <x v="14"/>
    <s v="Glassdoor est."/>
    <n v="3.6"/>
    <x v="283"/>
    <s v="Hamilton"/>
    <s v="NJ"/>
    <s v="Princeton, NJ"/>
    <s v="1001 to 5000 "/>
    <n v="-1"/>
    <s v="Private"/>
    <s v="Biotech &amp; Pharmaceuticals"/>
    <s v="Biotech &amp; Pharmaceuticals"/>
    <s v="$100 - $500 million "/>
    <x v="1"/>
    <s v="Description and Requirements_x000a__x000a_MedAvante-Prophase is searching for a Senior ClinicalDataScientist Programmer to join our team. In this role, you will be responsible for building programs to create SAS datasets from the clinical database, external data sour"/>
    <s v="WCG (WIRB-Copernicus Group)_x000a_3.6"/>
    <s v="Hamilton, NJ"/>
  </r>
  <r>
    <x v="16"/>
    <s v="$110K-$163K "/>
    <x v="13"/>
    <s v="$163K"/>
    <x v="14"/>
    <s v="Glassdoor est."/>
    <n v="4.5"/>
    <x v="28"/>
    <s v="Falls Church"/>
    <s v="VA"/>
    <s v="Falls Church, VA"/>
    <s v="51 to 200 "/>
    <n v="2005"/>
    <s v="Private"/>
    <s v="Federal Agencies"/>
    <s v="Government"/>
    <s v="$25 - $50 million "/>
    <x v="1"/>
    <s v="Kingfisher Systems, Inc. specializes in providing a full range of Information Technology, Cybersecurity, Intelligence, and support services to the U.S. Government. Kingfisher Systems core competency is technology-enabled services, with a specific focus on"/>
    <s v="Kingfisher Systems_x000a_4.5"/>
    <s v="Falls Church, VA"/>
  </r>
  <r>
    <x v="135"/>
    <s v="$110K-$163K "/>
    <x v="13"/>
    <s v="$163K"/>
    <x v="14"/>
    <s v="Glassdoor est."/>
    <n v="3.3"/>
    <x v="64"/>
    <s v="Chicago"/>
    <s v="IL"/>
    <s v="Chicago, IL"/>
    <s v="501 to 1000 "/>
    <n v="2015"/>
    <s v="Private"/>
    <s v="Biotech &amp; Pharmaceuticals"/>
    <s v="Biotech &amp; Pharmaceuticals"/>
    <s v="na"/>
    <x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Chicago, IL"/>
  </r>
  <r>
    <x v="136"/>
    <s v="$110K-$163K "/>
    <x v="13"/>
    <s v="$163K"/>
    <x v="14"/>
    <s v="Glassdoor est."/>
    <n v="3.4"/>
    <x v="39"/>
    <s v="Indianapolis"/>
    <s v="IN"/>
    <s v="Boston, MA"/>
    <s v="10000+ "/>
    <n v="1912"/>
    <s v="Private"/>
    <s v="Insurance Carriers"/>
    <s v="Insurance"/>
    <s v="$10+ billion "/>
    <x v="14"/>
    <s v="The Data &amp; Analytics Engineering organization of Liberty Mutual GRM is expanding its data modeling team. Data Modelers design transactional and analytical databases that translate complex business data into usable computer systems. Data Modelers work with"/>
    <s v="Liberty Mutual Insurance_x000a_3.4"/>
    <s v="Indianapolis, IN"/>
  </r>
  <r>
    <x v="1"/>
    <s v="$110K-$163K "/>
    <x v="13"/>
    <s v="$163K"/>
    <x v="14"/>
    <s v="Glassdoor est."/>
    <n v="4.3"/>
    <x v="284"/>
    <s v="Washington"/>
    <s v="DC"/>
    <s v="Folsom, CA"/>
    <s v="501 to 1000 "/>
    <n v="1996"/>
    <s v="Private"/>
    <s v="IT Services"/>
    <s v="Information Technology"/>
    <s v="$100 - $500 million "/>
    <x v="83"/>
    <s v="Meridian Knowledge Solutions, LLC, is the leading provider of enterprise, web-based learning management software. Meridian s powerful yet easy-to-use solutions are leveraged by organizations dedicated to building world-class learning enterprises inspired "/>
    <s v="Visionary Integration Professionals_x000a_4.3"/>
    <s v="Washington, DC"/>
  </r>
  <r>
    <x v="137"/>
    <s v="$110K-$163K "/>
    <x v="13"/>
    <s v="$163K"/>
    <x v="14"/>
    <s v="Glassdoor est."/>
    <n v="3.5"/>
    <x v="98"/>
    <s v="Herndon"/>
    <s v="VA"/>
    <s v="Westminster, CO"/>
    <s v="5001 to 10000 "/>
    <n v="-1"/>
    <s v="Public"/>
    <s v="Aerospace &amp; Defense"/>
    <s v="Aerospace &amp; Defense"/>
    <s v="$2 - $5 billion "/>
    <x v="1"/>
    <s v="Are you excited by the possibilities presented by machine learning and artificial intelligence? Do you have a drive to contribute to our nation's security? In an increasingly data-rich environment, threats to our country are harder to detect and require t"/>
    <s v="Maxar Technologies_x000a_3.5"/>
    <s v="Herndon, VA"/>
  </r>
  <r>
    <x v="138"/>
    <s v="$110K-$163K "/>
    <x v="13"/>
    <s v="$163K"/>
    <x v="14"/>
    <s v="Glassdoor est."/>
    <n v="4"/>
    <x v="285"/>
    <s v="Huntsville"/>
    <s v="AL"/>
    <s v="Huntsville, AL"/>
    <s v="1001 to 5000 "/>
    <n v="1974"/>
    <s v="Private"/>
    <s v="Aerospace &amp; Defense"/>
    <s v="Aerospace &amp; Defense"/>
    <s v="$100 - $500 million "/>
    <x v="1"/>
    <s v="Position Description_x000a__x000a__x000a_Dynetics, a wholly owned subsidiary of Leidos, is seeking a talented Weapons and Sensors engineer or scientist to join a diverse team to create unique modeling, simulation, and analysis solutions for complex weapon and sensor system"/>
    <s v="Dynetics_x000a_4.0"/>
    <s v="Huntsville, AL"/>
  </r>
  <r>
    <x v="139"/>
    <s v="$110K-$163K "/>
    <x v="13"/>
    <s v="$163K"/>
    <x v="14"/>
    <s v="Glassdoor est."/>
    <n v="4.5"/>
    <x v="59"/>
    <s v="Woburn"/>
    <s v="MA"/>
    <s v="Woburn, MA"/>
    <s v="201 to 500 "/>
    <n v="2010"/>
    <s v="Private"/>
    <s v="Aerospace &amp; Defense"/>
    <s v="Aerospace &amp; Defense"/>
    <s v="$100 - $500 million "/>
    <x v="1"/>
    <s v="STR is hiring an Applied Computer Scientist to be part of a great team of multi-disciplinary researchers and engineers dedicated to developing cutting-edge technologies with significant and immediate impact on our national security. We believe that each e"/>
    <s v="Systems &amp; Technology Research_x000a_4.5"/>
    <s v="Woburn, MA"/>
  </r>
  <r>
    <x v="72"/>
    <s v="$110K-$163K "/>
    <x v="13"/>
    <s v="$163K"/>
    <x v="14"/>
    <s v="Glassdoor est."/>
    <n v="4.5"/>
    <x v="10"/>
    <s v="Herndon"/>
    <s v="VA"/>
    <s v="Mc Lean, VA"/>
    <s v="501 to 1000 "/>
    <n v="2012"/>
    <s v="Private"/>
    <s v="Enterprise Software &amp; Network Solutions"/>
    <s v="Information Technology"/>
    <s v="$100 - $500 million "/>
    <x v="5"/>
    <s v="Join our team dedicated to developing and executing innovative solutions in support of customer mission success._x000a__x000a_Job Description:_x000a__x000a_The Data Analyst will apply expertise in quantitative analysis, data mining, and data presentation to comprehend and identi"/>
    <s v="Novetta_x000a_4.5"/>
    <s v="Herndon, VA"/>
  </r>
  <r>
    <x v="140"/>
    <s v="$110K-$163K "/>
    <x v="13"/>
    <s v="$163K"/>
    <x v="14"/>
    <s v="Glassdoor est."/>
    <n v="3.9"/>
    <x v="286"/>
    <s v="Merrifield"/>
    <s v="VA"/>
    <s v="Vienna, VA"/>
    <s v="10000+ "/>
    <n v="1933"/>
    <s v="Other Organization"/>
    <s v="Banks &amp; Credit Unions"/>
    <s v="Finance"/>
    <s v="na"/>
    <x v="1"/>
    <s v="YOUR LIFE'S MISSION: POSSIBLE_x000a__x000a_You have goals, dreams, hobbies and things youâ€™re passionate about._x000a__x000a_Whatâ€™s Important to You Is Important to Us_x000a_Weâ€™re looking for people who not only want to do meaningful, challenging work, keep their skills sharp and"/>
    <s v="Navy Federal Credit Union_x000a_3.9"/>
    <s v="Merrifield, VA"/>
  </r>
  <r>
    <x v="141"/>
    <s v="$110K-$163K "/>
    <x v="13"/>
    <s v="$163K"/>
    <x v="14"/>
    <s v="Glassdoor est."/>
    <n v="4"/>
    <x v="287"/>
    <s v="Madison"/>
    <s v="WI"/>
    <s v="Madison, WI"/>
    <s v="1001 to 5000 "/>
    <n v="1995"/>
    <s v="Public"/>
    <s v="Health Care Services &amp; Hospitals"/>
    <s v="Health Care"/>
    <s v="$100 - $500 million "/>
    <x v="1"/>
    <s v="The Lead Certified Clinical Laboratory Scientist provides leadership support to the technical lab staff. This person is also responsible for being the workflow and troubleshooting point person in the technical lab. This position is primarily responsible f"/>
    <s v="Exact Sciences Corporation_x000a_4.0"/>
    <s v="Madison, WI"/>
  </r>
  <r>
    <x v="142"/>
    <s v="$110K-$163K "/>
    <x v="13"/>
    <s v="$163K"/>
    <x v="14"/>
    <s v="Glassdoor est."/>
    <n v="3.6"/>
    <x v="288"/>
    <s v="Philadelphia"/>
    <s v="PA"/>
    <s v="Phila, PA"/>
    <s v="201 to 500 "/>
    <n v="1994"/>
    <s v="Private"/>
    <s v="Health Care Services &amp; Hospitals"/>
    <s v="Health Care"/>
    <s v="$500 million - $1 billion "/>
    <x v="1"/>
    <s v="Position Overview:_x000a__x000a_The Sr. Data Analyst plays a key role on the Data Informatics/Data Warehouse team to define requirements, understand business needs and workflows, and work with various business units to provide Data Analysis, Database Backend Applicat"/>
    <s v="Community Behavioral Health_x000a_3.6"/>
    <s v="Philadelphia, PA"/>
  </r>
  <r>
    <x v="143"/>
    <s v="$110K-$163K "/>
    <x v="13"/>
    <s v="$163K"/>
    <x v="14"/>
    <s v="Glassdoor est."/>
    <n v="3.3"/>
    <x v="289"/>
    <s v="Winston-Salem"/>
    <s v="NC"/>
    <s v="Winston-Salem, NC"/>
    <s v="5001 to 10000 "/>
    <n v="1875"/>
    <s v="Private"/>
    <s v="Consumer Products Manufacturing"/>
    <s v="Manufacturing"/>
    <s v="$10+ billion "/>
    <x v="1"/>
    <s v="British American Tobacco_x000a_Reynolds American Incorporated is positively transforming the tobacco industry. Weâ€™re a family of companies that strives for success in everything we do. The future inspires us because our people are igniting the breakthroughs t"/>
    <s v="Reynolds American_x000a_3.3"/>
    <s v="Winston-Salem, NC"/>
  </r>
  <r>
    <x v="144"/>
    <s v="$110K-$163K "/>
    <x v="13"/>
    <s v="$163K"/>
    <x v="14"/>
    <s v="Glassdoor est."/>
    <n v="5"/>
    <x v="290"/>
    <s v="Raleigh"/>
    <s v="NC"/>
    <s v="Indianapolis, IN"/>
    <s v="51 to 200 "/>
    <n v="2016"/>
    <s v="Private"/>
    <s v="Enterprise Software &amp; Network Solutions"/>
    <s v="Information Technology"/>
    <s v="na"/>
    <x v="1"/>
    <s v="We are looking for an experienced engineer with strong machine learning knowledge to help design and build the next generation of ML services here at LifeOmic._x000a__x000a_This role combines the opportunity to build cloud native applications and apply ML techniques "/>
    <s v="LifeOmic_x000a_5.0"/>
    <s v="Raleigh, NC"/>
  </r>
  <r>
    <x v="29"/>
    <s v="$124K-$198K "/>
    <x v="14"/>
    <s v="$198K"/>
    <x v="15"/>
    <s v="Glassdoor est."/>
    <n v="4.0999999999999996"/>
    <x v="55"/>
    <s v="San Francisco"/>
    <s v="CA"/>
    <s v="San Francisco, CA"/>
    <s v="1001 to 5000 "/>
    <n v="2006"/>
    <s v="Public"/>
    <s v="Internet"/>
    <s v="Information Technology"/>
    <s v="$2 - $5 billion "/>
    <x v="17"/>
    <s v="Who We Are_x000a__x000a__x000a_The team is responsible for placing each and every ad that Twitter serves. While placing those ads we decide how best to balance user experience, advertiser results, and Twitter revenue. Our team optimizes supply/demand, operation points and "/>
    <s v="Twitter_x000a_4.1"/>
    <s v="San Francisco, CA"/>
  </r>
  <r>
    <x v="1"/>
    <s v="$124K-$198K "/>
    <x v="14"/>
    <s v="$198K"/>
    <x v="15"/>
    <s v="Glassdoor est."/>
    <n v="3.2"/>
    <x v="56"/>
    <s v="San Francisco"/>
    <s v="CA"/>
    <s v="San Francisco, CA"/>
    <s v="1001 to 5000 "/>
    <n v="2011"/>
    <s v="Private"/>
    <s v="Express Delivery Services"/>
    <s v="Transportation &amp; Logistics"/>
    <s v="na"/>
    <x v="18"/>
    <s v="WHO WE ARE_x000a__x000a__x000a_Postmates enables anyone to have just about anything on-demand. We pioneered the on-demand space and currently serve 80% of US households with a fleet of more than 350,000 Postmates and the largest network of merchants in the US. We're changi"/>
    <s v="Postmates - Corporate HQ_x000a_3.2"/>
    <s v="San Francisco, CA"/>
  </r>
  <r>
    <x v="1"/>
    <s v="$124K-$198K "/>
    <x v="14"/>
    <s v="$198K"/>
    <x v="15"/>
    <s v="Glassdoor est."/>
    <n v="4.9000000000000004"/>
    <x v="291"/>
    <s v="Columbia"/>
    <s v="MD"/>
    <s v="Columbia, MD"/>
    <s v="51 to 200 "/>
    <n v="2010"/>
    <s v="Private"/>
    <s v="Enterprise Software &amp; Network Solutions"/>
    <s v="Information Technology"/>
    <s v="$10 - $25 million "/>
    <x v="1"/>
    <s v="Type: Full Time_x000a_Clearance: TS/ w Polygraph_x000a_Experience: All Levels of Experience Acceptable_x000a_Location: Columbia, MD_x000a__x000a_JOB SUMMARY:_x000a__x000a__x000a_Visionist, Inc. has opportunities for Data Scientists with interest in data analytics support across a variety of areas, from"/>
    <s v="Visionist, Inc._x000a_4.9"/>
    <s v="Columbia, MD"/>
  </r>
  <r>
    <x v="1"/>
    <s v="$124K-$198K "/>
    <x v="14"/>
    <s v="$198K"/>
    <x v="15"/>
    <s v="Glassdoor est."/>
    <n v="-1"/>
    <x v="292"/>
    <s v="San Mateo"/>
    <s v="CA"/>
    <s v="Half Moon Bay, CA"/>
    <n v="-1"/>
    <n v="-1"/>
    <s v="Unknown"/>
    <n v="-1"/>
    <n v="-1"/>
    <s v="na"/>
    <x v="1"/>
    <s v="About Navio:_x000a_Navio builds software tools that help cancer patients and their doctors navigate to a better standard of care. Ultimately, weâ€™ll change the narrative around highly lethal cancers like Glioblastoma, where standard treatment offers no hope._x000a__x000a_"/>
    <s v="Navio"/>
    <s v="San Mateo, CA"/>
  </r>
  <r>
    <x v="1"/>
    <s v="$124K-$198K "/>
    <x v="14"/>
    <s v="$198K"/>
    <x v="15"/>
    <s v="Glassdoor est."/>
    <n v="3.3"/>
    <x v="293"/>
    <s v="Boston"/>
    <s v="MA"/>
    <s v="Boston, MA"/>
    <s v="201 to 500 "/>
    <n v="2018"/>
    <s v="Private"/>
    <s v="Biotech &amp; Pharmaceuticals"/>
    <s v="Biotech &amp; Pharmaceuticals"/>
    <s v="na"/>
    <x v="1"/>
    <s v="About Concerto HealthAI_x000a__x000a_Concerto HealthAI is the leading provider of precision health clinical and commercial real-world data and AI solutions to the global pharma community and across the broader healthcare landscape. Our mission is to accelerate drug d"/>
    <s v="Concerto HealthAI_x000a_3.3"/>
    <s v="Boston, MA"/>
  </r>
  <r>
    <x v="1"/>
    <s v="$124K-$198K "/>
    <x v="14"/>
    <s v="$198K"/>
    <x v="15"/>
    <s v="Glassdoor est."/>
    <n v="-1"/>
    <x v="294"/>
    <s v="Burbank"/>
    <s v="CA"/>
    <s v="Los Angeles, CA"/>
    <s v="01 to 50"/>
    <n v="2005"/>
    <s v="Private"/>
    <s v="IT Services"/>
    <s v="Information Technology"/>
    <s v="na"/>
    <x v="1"/>
    <s v="Our entertainment company is seeking a Data Scientist to join our team! This is a critical role specializing in the application of machine learning methods to meet optimization and efficiency. The Data Scientist will work closely with engineering and busi"/>
    <s v="Evolvinc"/>
    <s v="Burbank, CA"/>
  </r>
  <r>
    <x v="1"/>
    <s v="$124K-$198K "/>
    <x v="14"/>
    <s v="$198K"/>
    <x v="15"/>
    <s v="Glassdoor est."/>
    <n v="5"/>
    <x v="295"/>
    <s v="Sunnyvale"/>
    <s v="CA"/>
    <s v="London, United Kingdom"/>
    <s v="01 to 50"/>
    <n v="-1"/>
    <s v="Private"/>
    <s v="Enterprise Software &amp; Network Solutions"/>
    <s v="Information Technology"/>
    <s v="na"/>
    <x v="1"/>
    <s v="Job Description_x000a_Are you an experienced Data Scientist with 2+ yearsâ€™ experience who likes solving complex problems? Do you want to work for a rapidly-expanding technology division within a top Fortune 500 company that is driven by Data Science? Would yo"/>
    <s v="PROPRIUS_x000a_5.0"/>
    <s v="Sunnyvale, CA"/>
  </r>
  <r>
    <x v="1"/>
    <s v="$124K-$198K "/>
    <x v="14"/>
    <s v="$198K"/>
    <x v="15"/>
    <s v="Glassdoor est."/>
    <n v="3.4"/>
    <x v="296"/>
    <s v="San Ramon"/>
    <s v="CA"/>
    <s v="Hilliard, OH"/>
    <s v="01 to 50"/>
    <n v="-1"/>
    <s v="Private"/>
    <s v="Advertising &amp; Marketing"/>
    <s v="Business Services"/>
    <s v="$1 - $5 million "/>
    <x v="1"/>
    <s v="Position: Data Scientist_x000a__x000a_Location: San Ramon, CA Ã¢ must work onsite_x000a__x000a_Position Type:Ã‚Direct-hire - Full-time_x000a_Interview: Phone then face to face_x000a__x000a_Salary range: $130K - $170K_x000a__x000a_Ã‚_x000a__x000a_&lt;u&gt;_x000a_Build complex Data Science solutions for various Enterprise initiatives"/>
    <s v="TECHNOCRAFT Solutions_x000a_3.4"/>
    <s v="San Ramon, CA"/>
  </r>
  <r>
    <x v="1"/>
    <s v="$124K-$198K "/>
    <x v="14"/>
    <s v="$198K"/>
    <x v="15"/>
    <s v="Glassdoor est."/>
    <n v="4.0999999999999996"/>
    <x v="297"/>
    <s v="Washington"/>
    <s v="DC"/>
    <s v="Hanover, MD"/>
    <s v="01 to 50"/>
    <n v="-1"/>
    <s v="Private"/>
    <s v="Consulting"/>
    <s v="Business Services"/>
    <s v="$1 - $5 million "/>
    <x v="1"/>
    <s v="A strong candidate must demonstrate the ability to clean, manipulate, and analyze data using modern programming languages (Python, SAS, MATLAB, C++, R, Java, SQL, PL/SQL) or business intelligence platforms; this ability will support the team as they run M"/>
    <s v="Latitude, Inc._x000a_4.1"/>
    <s v="Washington, DC"/>
  </r>
  <r>
    <x v="1"/>
    <s v="$124K-$198K "/>
    <x v="14"/>
    <s v="$198K"/>
    <x v="15"/>
    <s v="Glassdoor est."/>
    <n v="5"/>
    <x v="298"/>
    <s v="Springfield"/>
    <s v="VA"/>
    <s v="Arlington, VA"/>
    <s v="51 to 200 "/>
    <n v="2014"/>
    <s v="Private"/>
    <s v="Aerospace &amp; Defense"/>
    <s v="Aerospace &amp; Defense"/>
    <s v="$10 - $25 million "/>
    <x v="1"/>
    <s v="Title: Data Scientist_x000a__x000a_Location: Springfield, VA - perhaps other locations as well_x000a__x000a_***Active TS/SCI Security Clearance Required***_x000a__x000a_Summary_x000a__x000a_Royce Geospatial Consultants is looking for an energetic and experienced data scientist and or modeling expert wi"/>
    <s v="Royce Geospatial_x000a_5.0"/>
    <s v="Springfield, VA"/>
  </r>
  <r>
    <x v="1"/>
    <s v="$124K-$198K "/>
    <x v="14"/>
    <s v="$198K"/>
    <x v="15"/>
    <s v="Glassdoor est."/>
    <n v="4.2"/>
    <x v="299"/>
    <s v="Phoenix"/>
    <s v="AZ"/>
    <s v="Irvine, CA"/>
    <s v="201 to 500 "/>
    <n v="1999"/>
    <s v="Subsidiary or Business Segment"/>
    <s v="Staffing &amp; Outsourcing"/>
    <s v="Business Services"/>
    <s v="$100 - $500 million "/>
    <x v="1"/>
    <s v="Data Scientist_x000a_If you are a Data Scientist with experience, please read on!_x000a_What You Will Be Doing_x000a_Developing algorithms for building information for example, spatial and natural language_x000a_Develop data analysis algorithms for Facility Operations_x000a_Develop da"/>
    <s v="CyberCoders_x000a_4.2"/>
    <s v="Phoenix, AZ"/>
  </r>
  <r>
    <x v="1"/>
    <s v="$124K-$198K "/>
    <x v="14"/>
    <s v="$198K"/>
    <x v="15"/>
    <s v="Glassdoor est."/>
    <n v="3.7"/>
    <x v="300"/>
    <s v="Oxnard"/>
    <s v="CA"/>
    <s v="Mc Lean, VA"/>
    <s v="10000+ "/>
    <n v="1914"/>
    <s v="Public"/>
    <s v="Consulting"/>
    <s v="Business Services"/>
    <s v="$5 - $10 billion "/>
    <x v="84"/>
    <s v="Job Number: R0078142_x000a__x000a_Data Scientist, Mid_x000a__x000a_The Challenge:_x000a__x000a_Are you excited at the prospect of unlocking the secrets held by a data set? Are you fascinated by the possibilities presented by machine learning, artificial intelligence advances, and IoT? In an"/>
    <s v="Booz Allen Hamilton Inc._x000a_3.7"/>
    <s v="Oxnard, CA"/>
  </r>
  <r>
    <x v="1"/>
    <s v="$124K-$198K "/>
    <x v="14"/>
    <s v="$198K"/>
    <x v="15"/>
    <s v="Glassdoor est."/>
    <n v="3.8"/>
    <x v="301"/>
    <s v="Kansas City"/>
    <s v="MO"/>
    <s v="Kansas City, MO"/>
    <s v="5001 to 10000 "/>
    <n v="1898"/>
    <s v="Private"/>
    <s v="Architectural &amp; Engineering Services"/>
    <s v="Business Services"/>
    <s v="$1 - $2 billion "/>
    <x v="85"/>
    <s v="Description_x000a__x000a_The Data Scientist is responsible for processing, cleaning, and analyzing large volumes of data to develop business solutions for a wide variety of clients and projects. This position performs tasks utilizing statistics, machine learning, pro"/>
    <s v="Burns &amp; McDonnell_x000a_3.8"/>
    <s v="Kansas City, MO"/>
  </r>
  <r>
    <x v="1"/>
    <s v="$124K-$198K "/>
    <x v="14"/>
    <s v="$198K"/>
    <x v="15"/>
    <s v="Glassdoor est."/>
    <n v="4.8"/>
    <x v="302"/>
    <s v="Jersey City"/>
    <s v="NJ"/>
    <s v="Bengaluru, India"/>
    <s v="201 to 500 "/>
    <n v="2010"/>
    <s v="Private"/>
    <s v="IT Services"/>
    <s v="Information Technology"/>
    <s v="$1 - $5 million "/>
    <x v="1"/>
    <s v="Job Title: Data Scientist_x000a__x000a_Location: New Jersey_x000a__x000a_Duration: Long (Contract)_x000a__x000a_Rate: $60/hr._x000a__x000a_Client: DXC_x000a__x000a_Ã‚_x000a__x000a_Who are we looking for?_x000a__x000a_Looking for Data Scientist resource - Who has Sound knowledge in the product support and implementation_x000a__x000a_Ã‚_x000a__x000a_Technical Ski"/>
    <s v="InvenTech Info_x000a_4.8"/>
    <s v="Jersey City, NJ"/>
  </r>
  <r>
    <x v="1"/>
    <s v="$124K-$198K "/>
    <x v="14"/>
    <s v="$198K"/>
    <x v="15"/>
    <s v="Glassdoor est."/>
    <n v="3.5"/>
    <x v="303"/>
    <s v="Manchester"/>
    <s v="NH"/>
    <s v="Menlo Park, CA"/>
    <s v="10000+ "/>
    <n v="1948"/>
    <s v="Public"/>
    <s v="Staffing &amp; Outsourcing"/>
    <s v="Business Services"/>
    <s v="$2 - $5 billion "/>
    <x v="86"/>
    <s v="Description Our client is looking to hire a data scientist in the Manchester NH area. This is a full time, direct hire role as opposed to a contract position. The ideal candidate is someone who is a smart, analytical and creative thinker with great attent"/>
    <s v="Robert Half_x000a_3.5"/>
    <s v="Manchester, NH"/>
  </r>
  <r>
    <x v="88"/>
    <s v="$124K-$198K "/>
    <x v="14"/>
    <s v="$198K"/>
    <x v="15"/>
    <s v="Glassdoor est."/>
    <n v="4.5999999999999996"/>
    <x v="159"/>
    <s v="Cedar Rapids"/>
    <s v="IA"/>
    <s v="Cedar Rapids, IA"/>
    <s v="501 to 1000 "/>
    <n v="1992"/>
    <s v="Private"/>
    <s v="Lending"/>
    <s v="Finance"/>
    <s v="$100 - $500 million "/>
    <x v="1"/>
    <s v="Analytics - Business Assurance Data Analyst (Cedar Rapids, IA)_x000a__x000a_Position Summary_x000a_GreatAmerica is a national commercial equipment finance company dedicated to helping manufacturers, vendors and dealers be more successful and keep their customers for a life"/>
    <s v="GreatAmerica Financial Services_x000a_4.6"/>
    <s v="Cedar Rapids, IA"/>
  </r>
  <r>
    <x v="1"/>
    <s v="$124K-$198K "/>
    <x v="14"/>
    <s v="$198K"/>
    <x v="15"/>
    <s v="Glassdoor est."/>
    <n v="4.5"/>
    <x v="304"/>
    <s v="Winters"/>
    <s v="TX"/>
    <s v="Alpharetta, GA"/>
    <s v="01 to 50"/>
    <n v="-1"/>
    <s v="Private"/>
    <s v="Accounting"/>
    <s v="Accounting &amp; Legal"/>
    <s v="Less than $1 million "/>
    <x v="1"/>
    <s v="Job Description_x000a_Job Description for Data Scientist_x000a__x000a_Â· 8+ years of experience as a data scientist._x000a__x000a_Â· Strong skills for mining data, assessing the accuracy and insights from new data sources._x000a__x000a_Â· Work with stakeholders to understand data challenges and o"/>
    <s v="Conflux Systems Inc._x000a_4.5"/>
    <s v="Winters, TX"/>
  </r>
  <r>
    <x v="1"/>
    <s v="$124K-$198K "/>
    <x v="14"/>
    <s v="$198K"/>
    <x v="15"/>
    <s v="Glassdoor est."/>
    <n v="3.9"/>
    <x v="235"/>
    <s v="Ann Arbor"/>
    <s v="MI"/>
    <s v="Paris, France"/>
    <s v="1001 to 5000 "/>
    <n v="2005"/>
    <s v="Public"/>
    <s v="Internet"/>
    <s v="Information Technology"/>
    <s v="$2 - $5 billion "/>
    <x v="71"/>
    <s v="Who we are_x000a_Criteo (NASDAQ: CRTO) is the global technology company powering the worlds marketers with trusted and impactful advertising. 2,800 Criteo team members partner with over 20,000 customers and thousands of publishers around the globe to deliver ef"/>
    <s v="Criteo_x000a_3.9"/>
    <s v="Ann Arbor, MI"/>
  </r>
  <r>
    <x v="1"/>
    <s v="$124K-$198K "/>
    <x v="14"/>
    <s v="$198K"/>
    <x v="15"/>
    <s v="Glassdoor est."/>
    <n v="3.4"/>
    <x v="305"/>
    <s v="Brooklyn"/>
    <s v="NY"/>
    <n v="-1"/>
    <n v="-1"/>
    <n v="-1"/>
    <s v="Private"/>
    <n v="-1"/>
    <n v="-1"/>
    <s v="na"/>
    <x v="1"/>
    <s v="Get To Know Voice_x000a__x000a_At Voice, we are on a mission to take social media back from big tech. Voice is the first social media platform that empowers communities to self-govern, champions realness and respects user data._x000a__x000a_Description_x000a__x000a_We're seeking an experien"/>
    <s v="Voice_x000a_3.4"/>
    <s v="Brooklyn, NY"/>
  </r>
  <r>
    <x v="1"/>
    <s v="$124K-$198K "/>
    <x v="14"/>
    <s v="$198K"/>
    <x v="15"/>
    <s v="Glassdoor est."/>
    <n v="-1"/>
    <x v="238"/>
    <s v="New York"/>
    <s v="NY"/>
    <s v="Princeton, NJ"/>
    <s v="01 to 50"/>
    <n v="-1"/>
    <s v="Private"/>
    <s v="Consulting"/>
    <s v="Business Services"/>
    <s v="$1 - $5 million "/>
    <x v="1"/>
    <s v="Job Description_x000a_Selecting features, building and optimizing classifiers using machine learning techniques_x000a_Data mining using state-of-the-art methods_x000a_Extending the companyâ€™s data with third party sources of information when needed_x000a_Enhancing data collecti"/>
    <s v="Microagility"/>
    <s v="New York, NY"/>
  </r>
  <r>
    <x v="1"/>
    <s v="$124K-$198K "/>
    <x v="14"/>
    <s v="$198K"/>
    <x v="15"/>
    <s v="Glassdoor est."/>
    <n v="4.0999999999999996"/>
    <x v="160"/>
    <s v="McLean"/>
    <s v="VA"/>
    <s v="McLean, VA"/>
    <s v="51 to 200 "/>
    <n v="2008"/>
    <s v="Private"/>
    <s v="Consulting"/>
    <s v="Business Services"/>
    <s v="$10 - $25 million "/>
    <x v="1"/>
    <s v="Company information_x000a__x000a_Coverent is a specialized consulting services firm focused on developing innovative solutions to the most challenging problems facing our nation. We are growing quickly, but focused on maintaining our commitment to fantastic results a"/>
    <s v="Coverent_x000a_4.1"/>
    <s v="McLean, VA"/>
  </r>
  <r>
    <x v="1"/>
    <s v="$79K-$133K "/>
    <x v="2"/>
    <s v="$133K"/>
    <x v="16"/>
    <s v="Glassdoor est."/>
    <n v="3.7"/>
    <x v="62"/>
    <s v="New York"/>
    <s v="NY"/>
    <s v="New York, NY"/>
    <s v="501 to 1000 "/>
    <n v="2012"/>
    <s v="Private"/>
    <s v="Internet"/>
    <s v="Information Technology"/>
    <s v="na"/>
    <x v="1"/>
    <s v="As a Data Scientist, you'll utilize advanced quantitative &amp; statistical analysis techniques to drive business model innovation for Via, and work closely with our senior management to help drive decisions._x000a__x000a_What You'll Do_x000a_Adeptly interpret and utilize mass"/>
    <s v="Via Transportation_x000a_3.7"/>
    <s v="New York, NY"/>
  </r>
  <r>
    <x v="25"/>
    <s v="$79K-$133K "/>
    <x v="2"/>
    <s v="$133K"/>
    <x v="16"/>
    <s v="Glassdoor est."/>
    <n v="3.5"/>
    <x v="54"/>
    <s v="Saint Louis"/>
    <s v="MO"/>
    <s v="Saint Louis, MO"/>
    <s v="201 to 500 "/>
    <n v="2012"/>
    <s v="Private"/>
    <s v="Biotech &amp; Pharmaceuticals"/>
    <s v="Biotech &amp; Pharmaceuticals"/>
    <s v="$1 - $5 million "/>
    <x v="1"/>
    <s v="Benson Hill empowers innovators to develop more healthy, tasty and sustainable food by unlocking the natural genetic diversity of plants. Benson Hill's CropOS platform combines machine learning and big data with breeding techniques and plant biology to dr"/>
    <s v="Benson Hill_x000a_3.5"/>
    <s v="Saint Louis, MO"/>
  </r>
  <r>
    <x v="1"/>
    <s v="$79K-$133K "/>
    <x v="2"/>
    <s v="$133K"/>
    <x v="16"/>
    <s v="Glassdoor est."/>
    <n v="4.5999999999999996"/>
    <x v="239"/>
    <s v="Concord"/>
    <s v="CA"/>
    <s v="Memphis, TN"/>
    <s v="51 to 200 "/>
    <n v="-1"/>
    <s v="Private"/>
    <s v="Consulting"/>
    <s v="Business Services"/>
    <s v="$5 - $10 million "/>
    <x v="1"/>
    <s v="Hello Associates,_x000a__x000a_*****Greetings from Conch Technologies*****_x000a__x000a_Ã‚_x000a__x000a_Title: Data Scientist_x000a__x000a_Length: 12+ month's contract_x000a__x000a_Location:Ã‚Concord, CA_x000a__x000a_Ã‚_x000a__x000a_Job Description:_x000a__x000a_Ã‚_x000a__x000a_Ã‚AtÃ‚least 5 years relevant experience required._x000a__x000a_Help us discover the information "/>
    <s v="Conch Technologies, Inc_x000a_4.6"/>
    <s v="Concord, CA"/>
  </r>
  <r>
    <x v="1"/>
    <s v="$79K-$133K "/>
    <x v="2"/>
    <s v="$133K"/>
    <x v="16"/>
    <s v="Glassdoor est."/>
    <n v="-1"/>
    <x v="306"/>
    <s v="Fort Belvoir"/>
    <s v="VA"/>
    <s v="Washington, DC"/>
    <n v="-1"/>
    <n v="-1"/>
    <s v="Public"/>
    <n v="-1"/>
    <n v="-1"/>
    <s v="na"/>
    <x v="1"/>
    <s v="Job Description_x000a_Falcon It is seeking a Data Scientist to work in Fort Belvoir, VA. This is a full-time position supporting the United States Army._x000a__x000a_***Must have an active Secret security clearance***_x000a__x000a_Responsibilities:_x000a__x000a_Support Armyâ€™s Research and Devel"/>
    <s v="Falcon IT &amp; Staffing Solutions"/>
    <s v="Fort Belvoir, VA"/>
  </r>
  <r>
    <x v="1"/>
    <s v="$79K-$133K "/>
    <x v="2"/>
    <s v="$133K"/>
    <x v="16"/>
    <s v="Glassdoor est."/>
    <n v="-1"/>
    <x v="241"/>
    <s v="Cincinnati"/>
    <s v="OH"/>
    <s v="Cincinnati, OH"/>
    <s v="01 to 50"/>
    <n v="-1"/>
    <s v="Private"/>
    <n v="-1"/>
    <n v="-1"/>
    <s v="na"/>
    <x v="1"/>
    <s v="Job Description_x000a_Data Scientist_x000a_Are you interested in joining the fastest growing company in the city? Our client is newly international, hiring career aggressive high achievers to be the next generation of leaders. They offer highly competitive comp packa"/>
    <s v="Rainmaker Resources, LLC"/>
    <s v="Cincinnati, OH"/>
  </r>
  <r>
    <x v="16"/>
    <s v="$79K-$133K "/>
    <x v="2"/>
    <s v="$133K"/>
    <x v="16"/>
    <s v="Glassdoor est."/>
    <n v="4.4000000000000004"/>
    <x v="162"/>
    <s v="San Francisco"/>
    <s v="CA"/>
    <s v="San Francisco, CA"/>
    <s v="51 to 200 "/>
    <n v="2008"/>
    <s v="Private"/>
    <s v="Computer Hardware &amp; Software"/>
    <s v="Information Technology"/>
    <s v="$50 - $100 million "/>
    <x v="1"/>
    <s v="About Rocket Lawyer_x000a_We believe everyone deserves access to simple and affordable legal services._x000a__x000a_Founded in 2008, Rocket Lawyer is the largest and most widely used online legal service platform in the world. With offices in North America and Europe, Rock"/>
    <s v="Rocket Lawyer_x000a_4.4"/>
    <s v="San Francisco, CA"/>
  </r>
  <r>
    <x v="1"/>
    <s v="$79K-$133K "/>
    <x v="2"/>
    <s v="$133K"/>
    <x v="16"/>
    <s v="Glassdoor est."/>
    <n v="3.6"/>
    <x v="307"/>
    <s v="Germantown"/>
    <s v="MD"/>
    <s v="Germantown, MD"/>
    <s v="51 to 200 "/>
    <n v="-1"/>
    <s v="Private"/>
    <s v="IT Services"/>
    <s v="Information Technology"/>
    <s v="na"/>
    <x v="87"/>
    <s v="Job Description_x000a_Key responsibilities/duties include:_x000a_Build, implement and maintain predictive models through their full lifecycle._x000a_Identify patterns &amp; trends in data, and provides insights to enhance business decision making._x000a_Identify challenges and oppor"/>
    <s v="DataLab USA_x000a_3.6"/>
    <s v="Germantown, MD"/>
  </r>
  <r>
    <x v="1"/>
    <s v="$79K-$133K "/>
    <x v="2"/>
    <s v="$133K"/>
    <x v="16"/>
    <s v="Glassdoor est."/>
    <n v="3.1"/>
    <x v="308"/>
    <s v="Omaha"/>
    <s v="NE"/>
    <s v="Omaha, NE"/>
    <s v="10000+ "/>
    <n v="1956"/>
    <s v="Public"/>
    <s v="Logistics &amp; Supply Chain"/>
    <s v="Transportation &amp; Logistics"/>
    <s v="$2 - $5 billion "/>
    <x v="1"/>
    <s v="Job DescriptionThe primary duty will be the design and implementation of forecast models, decision trees, and other statistical models which drive decision making and impact the bottom line performance at Werner Enterprises. Working with business leaders "/>
    <s v="Werner Enterprises Inc_x000a_3.1"/>
    <s v="Omaha, NE"/>
  </r>
  <r>
    <x v="1"/>
    <s v="$79K-$133K "/>
    <x v="2"/>
    <s v="$133K"/>
    <x v="16"/>
    <s v="Glassdoor est."/>
    <n v="5"/>
    <x v="309"/>
    <s v="McLean"/>
    <s v="VA"/>
    <s v="Reston, VA"/>
    <s v="01 to 50"/>
    <n v="-1"/>
    <s v="Private"/>
    <n v="-1"/>
    <n v="-1"/>
    <s v="$1 - $5 million "/>
    <x v="1"/>
    <s v="Job Description_x000a_We are looking for the sharpest of the sharp Data Scientists with 2-5 years experience. Our client will accept candidates with academic experience only, if the candidate has some interesting projects under their belt._x000a__x000a_Our client wants an "/>
    <s v="PeopleCom_x000a_5.0"/>
    <s v="McLean, VA"/>
  </r>
  <r>
    <x v="33"/>
    <s v="$79K-$133K "/>
    <x v="2"/>
    <s v="$133K"/>
    <x v="16"/>
    <s v="Glassdoor est."/>
    <n v="5"/>
    <x v="310"/>
    <s v="Open Fork"/>
    <s v="VA"/>
    <s v="Clifton Park, NY"/>
    <s v="01 to 50"/>
    <n v="2018"/>
    <s v="Private"/>
    <s v="Staffing &amp; Outsourcing"/>
    <s v="Business Services"/>
    <s v="na"/>
    <x v="1"/>
    <s v="Data Scientist Machine Learning_x000a__x000a__x000a_Job Description:_x000a__x000a__x000a__x000a_Vanta Partners' client is seeking a candidate for a data scientist position with a proven background in data mining, statistical prediction, and machine learning._x000a__x000a__x000a_An ideal candidate has a strong back"/>
    <s v="VANTA Partners_x000a_5.0"/>
    <s v="Open Fork, VA"/>
  </r>
  <r>
    <x v="1"/>
    <s v="$79K-$133K "/>
    <x v="2"/>
    <s v="$133K"/>
    <x v="16"/>
    <s v="Glassdoor est."/>
    <n v="-1"/>
    <x v="245"/>
    <s v="Reston"/>
    <s v="VA"/>
    <s v="Leesburg, VA"/>
    <s v="51 to 200 "/>
    <n v="-1"/>
    <s v="Private"/>
    <s v="IT Services"/>
    <s v="Information Technology"/>
    <s v="na"/>
    <x v="1"/>
    <s v="Description:_x000a__x000a_Position Requires a Top Secret (TS/SCI) Clearance with a Polygraph._x000a__x000a_The Contractor shall provide for the tasks documented in this narrative on a best effort, Level of Effort (LOE) basis with the number of FTE listed under labor categories. "/>
    <s v="B4Corp"/>
    <s v="Reston, VA"/>
  </r>
  <r>
    <x v="1"/>
    <s v="$79K-$133K "/>
    <x v="2"/>
    <s v="$133K"/>
    <x v="16"/>
    <s v="Glassdoor est."/>
    <n v="-1"/>
    <x v="311"/>
    <s v="United States"/>
    <s v="United States"/>
    <s v="Livonia, MI"/>
    <s v="01 to 50"/>
    <n v="-1"/>
    <s v="Private"/>
    <n v="-1"/>
    <n v="-1"/>
    <s v="na"/>
    <x v="1"/>
    <s v="Title Data Scientist Location Remote Duration 6+ Months Interview Process phone then skype REQUIRED 3+ years Data Science experience Predictive Modeling Predictive Analytics Excellent business acumen and interpersonal skills able to work across business l"/>
    <s v="Blue Icy Water, LLC"/>
    <s v="United States"/>
  </r>
  <r>
    <x v="1"/>
    <s v="$79K-$133K "/>
    <x v="2"/>
    <s v="$133K"/>
    <x v="16"/>
    <s v="Glassdoor est."/>
    <n v="3.5"/>
    <x v="312"/>
    <s v="San Carlos"/>
    <s v="CA"/>
    <s v="San Carlos, CA"/>
    <s v="201 to 500 "/>
    <n v="2014"/>
    <s v="Private"/>
    <s v="Farm Support Services"/>
    <s v="Agriculture &amp; Forestry"/>
    <s v="na"/>
    <x v="1"/>
    <s v="THE COMPANY_x000a__x000a_What do you get when you cross the best of Silicon Valley innovation with the agriculture economy? Farmer's Business Network, Inc.!_x000a__x000a_We are proudly Farmers FirstÂ® . Created by farmers, for farmers, Farmers Business Networkâ„  (FBNâ„ ) is an "/>
    <s v="Farmer's Business Network, Inc._x000a_3.5"/>
    <s v="San Carlos, CA"/>
  </r>
  <r>
    <x v="1"/>
    <s v="$79K-$133K "/>
    <x v="2"/>
    <s v="$133K"/>
    <x v="16"/>
    <s v="Glassdoor est."/>
    <n v="-1"/>
    <x v="313"/>
    <s v="Boston"/>
    <s v="MA"/>
    <s v="Boston, MA"/>
    <s v="01 to 50"/>
    <n v="-1"/>
    <s v="Private Practice / Firm"/>
    <s v="Health Care Services &amp; Hospitals"/>
    <s v="Health Care"/>
    <s v="Less than $1 million "/>
    <x v="1"/>
    <s v="Data Scientist_x000a__x000a_Sonde Health, a Boston based digital health company, is seeking an outstanding Data Scientist to join our team as we pioneer an entirely new platform for health analytics and monitoring based on the human voice. As a Data Scientist, you wi"/>
    <s v="Sonde Health"/>
    <s v="Boston, MA"/>
  </r>
  <r>
    <x v="1"/>
    <s v="$79K-$133K "/>
    <x v="2"/>
    <s v="$133K"/>
    <x v="16"/>
    <s v="Glassdoor est."/>
    <n v="5"/>
    <x v="314"/>
    <s v="Ashburn"/>
    <s v="VA"/>
    <s v="Ashburn, VA"/>
    <s v="01 to 50"/>
    <n v="-1"/>
    <s v="Public"/>
    <n v="-1"/>
    <n v="-1"/>
    <s v="na"/>
    <x v="1"/>
    <s v="Job Description_x000a_We are looking for a Data Scientist to analyze large amounts of raw information to find patterns that will help improve our company. We will rely on you to build data products to extract valuable business insights._x000a__x000a_In this role, you shoul"/>
    <s v="Maxiom_x000a_5.0"/>
    <s v="Ashburn, VA"/>
  </r>
  <r>
    <x v="1"/>
    <s v="$79K-$133K "/>
    <x v="2"/>
    <s v="$133K"/>
    <x v="16"/>
    <s v="Glassdoor est."/>
    <n v="2.7"/>
    <x v="315"/>
    <s v="Lombard"/>
    <s v="IL"/>
    <s v="Nashville, TN"/>
    <s v="10000+ "/>
    <n v="2007"/>
    <s v="Public"/>
    <s v="IT Services"/>
    <s v="Information Technology"/>
    <s v="na"/>
    <x v="1"/>
    <s v="Job Description_x000a__x000a_Transforming the future of healthcare isn't something we take lightly. It takes teams of the best and the brightest, working together to make an impact._x000a__x000a_As one of the largest healthcare technology companies in the U.S., we are a catalyst"/>
    <s v="Change Healthcare_x000a_2.7"/>
    <s v="Lombard, IL"/>
  </r>
  <r>
    <x v="1"/>
    <s v="$79K-$133K "/>
    <x v="2"/>
    <s v="$133K"/>
    <x v="16"/>
    <s v="Glassdoor est."/>
    <n v="4.0999999999999996"/>
    <x v="316"/>
    <s v="Hampton"/>
    <s v="VA"/>
    <s v="Alexandria, VA"/>
    <s v="1001 to 5000 "/>
    <n v="1977"/>
    <s v="Private"/>
    <s v="Research &amp; Development"/>
    <s v="Business Services"/>
    <s v="$100 - $500 million "/>
    <x v="1"/>
    <s v="Job Description_x000a_Infoscitex, a DCS company, is an employee owned organization with a reputation for agile and efficient development of technology solutions for U.S. Defense, Aerospace, Human Factors, and Security markets. We continue to provide innovative "/>
    <s v="DCS Corp_x000a_4.1"/>
    <s v="Hampton, VA"/>
  </r>
  <r>
    <x v="1"/>
    <s v="$79K-$133K "/>
    <x v="2"/>
    <s v="$133K"/>
    <x v="16"/>
    <s v="Glassdoor est."/>
    <n v="2.1"/>
    <x v="317"/>
    <s v="San Francisco"/>
    <s v="CA"/>
    <s v="Los Angeles, CA"/>
    <n v="-1"/>
    <n v="2019"/>
    <s v="Private"/>
    <s v="Telecommunications Services"/>
    <s v="Telecommunications"/>
    <s v="na"/>
    <x v="1"/>
    <s v="About Hive_x000a__x000a_Hive is a full-stack deep learning platform helping to bring companies into the AI era. We take complex visual challenges and build custom machine learning models to solve them. For AI to work, companies need large volumes of high quality trai"/>
    <s v="Hive (CA)_x000a_2.1"/>
    <s v="San Francisco, CA"/>
  </r>
  <r>
    <x v="120"/>
    <s v="$79K-$133K "/>
    <x v="2"/>
    <s v="$133K"/>
    <x v="16"/>
    <s v="Glassdoor est."/>
    <n v="4.8"/>
    <x v="247"/>
    <s v="New York"/>
    <s v="NY"/>
    <s v="New York, NY"/>
    <s v="501 to 1000 "/>
    <n v="2000"/>
    <s v="Private"/>
    <s v="Investment Banking &amp; Asset Management"/>
    <s v="Finance"/>
    <s v="na"/>
    <x v="1"/>
    <s v="About the Position_x000a__x000a__x000a_Jane Street is seeking exceptional candidates for the role of Senior Machine Learning Engineer/Scientist._x000a__x000a_Responsibilities:_x000a_Help lead the effort to expand and improve Jane Street's ML infrastructure and data pipeline._x000a_Collaborate wit"/>
    <s v="Jane Street_x000a_4.8"/>
    <s v="New York, NY"/>
  </r>
  <r>
    <x v="30"/>
    <s v="$69K-$116K "/>
    <x v="15"/>
    <s v="$116K"/>
    <x v="13"/>
    <s v="Glassdoor est."/>
    <n v="4.5"/>
    <x v="57"/>
    <s v="Saint Louis"/>
    <s v="MO"/>
    <s v="Saint Louis, MO"/>
    <s v="201 to 500 "/>
    <n v="1994"/>
    <s v="Private"/>
    <s v="Staffing &amp; Outsourcing"/>
    <s v="Business Services"/>
    <s v="$25 - $50 million "/>
    <x v="1"/>
    <s v="Job description:_x000a__x000a_Create and maintain code for ingesting datasets used to develop predictive agronomic soy models._x000a__x000a_Create and integrate features to support predictive agronomic soy models._x000a__x000a_Conduct exploratory data analyses on large and diverse datasets."/>
    <s v="Envision LLC_x000a_4.5"/>
    <s v="Saint Louis, MO"/>
  </r>
  <r>
    <x v="36"/>
    <s v="$69K-$116K "/>
    <x v="15"/>
    <s v="$116K"/>
    <x v="13"/>
    <s v="Glassdoor est."/>
    <n v="4"/>
    <x v="67"/>
    <s v="San Francisco"/>
    <s v="CA"/>
    <s v="San Rafael, CA"/>
    <s v="5001 to 10000 "/>
    <n v="1982"/>
    <s v="Public"/>
    <s v="Computer Hardware &amp; Software"/>
    <s v="Information Technology"/>
    <s v="$2 - $5 billion "/>
    <x v="1"/>
    <s v="Job Requisition ID #_x000a_20WD40121_x000a_Job Title_x000a_Principal Data Scientist_x000a_Job Description_x000a__x000a_Principal Data Scientist_x000a_Location: Boston, MA OR San Francisco, CA OR Portland, OR- United States_x000a_Job ID: 20WD40121_x000a__x000a_Security @ Autodesk_x000a_Our team of security experts helps "/>
    <s v="Autodesk_x000a_4.0"/>
    <s v="San Francisco, CA"/>
  </r>
  <r>
    <x v="1"/>
    <s v="$69K-$116K "/>
    <x v="15"/>
    <s v="$116K"/>
    <x v="13"/>
    <s v="Glassdoor est."/>
    <n v="3.3"/>
    <x v="318"/>
    <s v="Edison"/>
    <s v="NJ"/>
    <s v="Edison, NJ"/>
    <s v="10000+ "/>
    <n v="-1"/>
    <s v="Nonprofit Organization"/>
    <s v="Health Care Services &amp; Hospitals"/>
    <s v="Health Care"/>
    <s v="$5 - $10 billion "/>
    <x v="1"/>
    <s v="Overview_x000a__x000a__x000a_How have you impacted someone's life today? At Hackensack Meridian Health our teams are focused on changing the lives of our patients by providing the highest level of care each and every day. From our hospitals, rehab centers and occupational "/>
    <s v="Hackensack Meridian Health_x000a_3.3"/>
    <s v="Edison, NJ"/>
  </r>
  <r>
    <x v="89"/>
    <s v="$69K-$116K "/>
    <x v="15"/>
    <s v="$116K"/>
    <x v="13"/>
    <s v="Glassdoor est."/>
    <n v="3.9"/>
    <x v="6"/>
    <s v="Cambridge"/>
    <s v="MA"/>
    <s v="Basel, Switzerland"/>
    <s v="10000+ "/>
    <n v="1996"/>
    <s v="Public"/>
    <s v="Biotech &amp; Pharmaceuticals"/>
    <s v="Biotech &amp; Pharmaceuticals"/>
    <s v="$10+ billion "/>
    <x v="1"/>
    <s v="15-Apr-2020_x000a__x000a_Job ID_x000a_279187BR_x000a_{&quot;QuestionName&quot;:&quot;Job Description&quot;,&quot;AnswerValue&quot;:&quot;750 million. Thatâ€™s how many lives our products touch. And while weâ€™re proud of that fact, in this world of digital and technological transformation, we must also ask oursel"/>
    <s v="Novartis_x000a_3.9"/>
    <s v="Cambridge, MA"/>
  </r>
  <r>
    <x v="1"/>
    <s v="$69K-$116K "/>
    <x v="15"/>
    <s v="$116K"/>
    <x v="13"/>
    <s v="Glassdoor est."/>
    <n v="3.2"/>
    <x v="319"/>
    <s v="Alpharetta"/>
    <s v="GA"/>
    <s v="Somerset, NJ"/>
    <s v="1001 to 5000 "/>
    <n v="2007"/>
    <s v="Private"/>
    <s v="Staffing &amp; Outsourcing"/>
    <s v="Business Services"/>
    <s v="$100 - $500 million "/>
    <x v="1"/>
    <s v="Net2Source is a Global Workforce Solutions Company headquartered at NJ, USA with its branch offices in Asia Pacific Region. We are one of the fastest growing IT Consulting company across the USA and we are hiring &quot; Data Scientist ldquofor our client. We o"/>
    <s v="Net2Source Inc._x000a_3.2"/>
    <s v="Alpharetta, GA"/>
  </r>
  <r>
    <x v="1"/>
    <s v="$69K-$116K "/>
    <x v="15"/>
    <s v="$116K"/>
    <x v="13"/>
    <s v="Glassdoor est."/>
    <n v="3.2"/>
    <x v="320"/>
    <s v="Boulder"/>
    <s v="CO"/>
    <s v="Ventura, CA"/>
    <s v="1001 to 5000 "/>
    <n v="2009"/>
    <s v="Public"/>
    <s v="Internet"/>
    <s v="Information Technology"/>
    <s v="na"/>
    <x v="1"/>
    <s v="By clicking continue you agree to Built In's Privacy Policy and Terms of Use._x000a__x000a_The Trade Desk is a global technology company with a mission to create a better Internet for everyone through principled, intelligent advertising. We help the world's biggest b"/>
    <s v="The Trade Desk_x000a_3.2"/>
    <s v="Boulder, CO"/>
  </r>
  <r>
    <x v="145"/>
    <s v="$69K-$116K "/>
    <x v="15"/>
    <s v="$116K"/>
    <x v="13"/>
    <s v="Glassdoor est."/>
    <n v="3.7"/>
    <x v="321"/>
    <s v="Atlanta"/>
    <s v="GA"/>
    <s v="Armonk, NY"/>
    <s v="10000+ "/>
    <n v="1911"/>
    <s v="Public"/>
    <s v="IT Services"/>
    <s v="Information Technology"/>
    <s v="$10+ billion "/>
    <x v="88"/>
    <s v="*Introduction**As a Data Scientist at IBM, you will help transform our clients' data into tangible business value by analyzing information, communicating outcomes and collaborating on product development. Work with Best in Class open source and visual too"/>
    <s v="IBM_x000a_3.7"/>
    <s v="Atlanta, GA"/>
  </r>
  <r>
    <x v="1"/>
    <s v="$69K-$116K "/>
    <x v="15"/>
    <s v="$116K"/>
    <x v="13"/>
    <s v="Glassdoor est."/>
    <n v="4.4000000000000004"/>
    <x v="322"/>
    <s v="Falls Church"/>
    <s v="VA"/>
    <s v="Fairfax, VA"/>
    <s v="51 to 200 "/>
    <n v="2007"/>
    <s v="Private"/>
    <s v="Consulting"/>
    <s v="Business Services"/>
    <s v="$25 - $50 million "/>
    <x v="89"/>
    <s v="Knowesis, Inc. has been providing data-driven decisions and solutions to our federal clients since 2007. Our highly qualified, customer-focused professionals are committed to providing information and advice to enable client success through holistic, thor"/>
    <s v="Knowesis Inc._x000a_4.4"/>
    <s v="Falls Church, VA"/>
  </r>
  <r>
    <x v="1"/>
    <s v="$69K-$116K "/>
    <x v="15"/>
    <s v="$116K"/>
    <x v="13"/>
    <s v="Glassdoor est."/>
    <n v="3.1"/>
    <x v="323"/>
    <s v="Mountain View"/>
    <s v="CA"/>
    <s v="San Jose, CA"/>
    <s v="01 to 50"/>
    <n v="2009"/>
    <s v="Private"/>
    <s v="IT Services"/>
    <s v="Information Technology"/>
    <s v="$1 - $5 million "/>
    <x v="1"/>
    <s v="Data Scientist_x000a_Our Data Scientists perform research and analysis that allows the company to make optimal product decisions._x000a__x000a_Because we are such a data-driven company, our data scientists play a central role in the product development process by uncoverin"/>
    <s v="MoTek Technologies_x000a_3.1"/>
    <s v="Mountain View, CA"/>
  </r>
  <r>
    <x v="1"/>
    <s v="$69K-$116K "/>
    <x v="15"/>
    <s v="$116K"/>
    <x v="13"/>
    <s v="Glassdoor est."/>
    <n v="3.3"/>
    <x v="250"/>
    <s v="Kent"/>
    <s v="OH"/>
    <s v="Kent, OH"/>
    <s v="10000+ "/>
    <n v="1880"/>
    <s v="Self-employed"/>
    <s v="Timber Operations"/>
    <s v="Agriculture &amp; Forestry"/>
    <s v="$1 - $2 billion "/>
    <x v="74"/>
    <s v="Requisition Number: 69506_x000a_Company Name: DRG Inc_x000a_Service Line: 1UVM - DRG Utility Vegetation Management_x000a_Employment Type: Regular_x000a_Job Type: Full Time_x000a_Education Level Required: Bachelors_x000a_Work Experience Required: 1 - 2 years_x000a_Relocation Available: [[relocatio"/>
    <s v="The Davey Tree Expert Company_x000a_3.3"/>
    <s v="Kent, OH"/>
  </r>
  <r>
    <x v="1"/>
    <s v="$69K-$116K "/>
    <x v="15"/>
    <s v="$116K"/>
    <x v="13"/>
    <s v="Glassdoor est."/>
    <n v="3.5"/>
    <x v="324"/>
    <s v="Trumbull"/>
    <s v="CT"/>
    <s v="Trumbull, CT"/>
    <s v="501 to 1000 "/>
    <n v="2006"/>
    <s v="Private"/>
    <s v="Insurance Carriers"/>
    <s v="Insurance"/>
    <s v="$50 - $100 million "/>
    <x v="1"/>
    <s v="HPOne, named CT Magazine's 2018 Great Places to Work, is looking for a Data Scientist to join our team._x000a__x000a_The Data Scientist is responsible for collecting, cleaning, translating data to meet the company's needs. Every business collects data, whether it's s"/>
    <s v="HPOne_x000a_3.5"/>
    <s v="Trumbull, CT"/>
  </r>
  <r>
    <x v="1"/>
    <s v="$69K-$116K "/>
    <x v="15"/>
    <s v="$116K"/>
    <x v="13"/>
    <s v="Glassdoor est."/>
    <n v="-1"/>
    <x v="252"/>
    <s v="San Francisco"/>
    <s v="CA"/>
    <s v="Westlake Village, CA"/>
    <s v="01 to 50"/>
    <n v="-1"/>
    <s v="Private"/>
    <n v="-1"/>
    <n v="-1"/>
    <s v="Less than $1 million "/>
    <x v="1"/>
    <s v="Work in a fast growing startup with unlimited opportunity and_x000a_lots of room for growth and advancement. Were on a mission to_x000a_simply residential real estate transactions nationwide by_x000a_bringing world-class software, data science, and design to an_x000a_age-old ind"/>
    <s v="Stride Search"/>
    <s v="San Francisco, CA"/>
  </r>
  <r>
    <x v="21"/>
    <s v="$69K-$116K "/>
    <x v="15"/>
    <s v="$116K"/>
    <x v="13"/>
    <s v="Glassdoor est."/>
    <n v="2.6"/>
    <x v="253"/>
    <s v="Pittsburgh"/>
    <s v="PA"/>
    <s v="Pittsburgh, PA"/>
    <s v="501 to 1000 "/>
    <n v="1984"/>
    <s v="College / University"/>
    <s v="Colleges &amp; Universities"/>
    <s v="Education"/>
    <s v="na"/>
    <x v="1"/>
    <s v="What We Do:_x000a__x000a_At the SEI Emerging Technology Center, we describe our work as â€œmaking the recently possible mission-practical.â€ We help our government customers stay at the leading edge of technology by identifying, demonstrating, extending, and applyin"/>
    <s v="Software Engineering Institute_x000a_2.6"/>
    <s v="Pittsburgh, PA"/>
  </r>
  <r>
    <x v="1"/>
    <s v="$69K-$116K "/>
    <x v="15"/>
    <s v="$116K"/>
    <x v="13"/>
    <s v="Glassdoor est."/>
    <n v="-1"/>
    <x v="325"/>
    <s v="Sterling"/>
    <s v="VA"/>
    <n v="-1"/>
    <n v="-1"/>
    <n v="-1"/>
    <n v="-1"/>
    <n v="-1"/>
    <n v="-1"/>
    <s v="na"/>
    <x v="1"/>
    <s v="We are looking for a highly motivated data scientist to join our team. As a data scientist within our team, you will be working to design, create, evaluate, and maintain solutions using your experience and expertise in data science and machine learning. Y"/>
    <s v="Blue Cloak LLC"/>
    <s v="Sterling, VA"/>
  </r>
  <r>
    <x v="1"/>
    <s v="$69K-$116K "/>
    <x v="15"/>
    <s v="$116K"/>
    <x v="13"/>
    <s v="Glassdoor est."/>
    <n v="2.7"/>
    <x v="326"/>
    <s v="New York"/>
    <s v="NY"/>
    <s v="New York, NY"/>
    <s v="1001 to 5000 "/>
    <n v="1968"/>
    <s v="Public"/>
    <s v="Advertising &amp; Marketing"/>
    <s v="Business Services"/>
    <s v="$100 - $500 million "/>
    <x v="1"/>
    <s v="As a data scientist at TBWA\Chiat\Day New York, you will join a close-knit and innovative data science team that is pioneering the use of data as a core component of creative storytelling._x000a__x000a_This is not just another data wrangling job. As part of one of th"/>
    <s v="TBWA\Chiat\Day_x000a_2.7"/>
    <s v="New York, NY"/>
  </r>
  <r>
    <x v="1"/>
    <s v="$69K-$116K "/>
    <x v="15"/>
    <s v="$116K"/>
    <x v="13"/>
    <s v="Glassdoor est."/>
    <n v="3.5"/>
    <x v="327"/>
    <s v="Alpharetta"/>
    <s v="GA"/>
    <s v="Minneapolis, MN"/>
    <s v="501 to 1000 "/>
    <n v="2009"/>
    <s v="Private"/>
    <s v="Consulting"/>
    <s v="Business Services"/>
    <s v="na"/>
    <x v="1"/>
    <s v="Requirements for the two data scientists for Rupeshrsquos team 4+ years of work experience efficient coders heavy python skills and experience (must pass a python test to be considered) big query experience is a big plus, but strong SQL will do machine le"/>
    <s v="ThreeBridge Solutions_x000a_3.5"/>
    <s v="Alpharetta, GA"/>
  </r>
  <r>
    <x v="1"/>
    <s v="$69K-$116K "/>
    <x v="15"/>
    <s v="$116K"/>
    <x v="13"/>
    <s v="Glassdoor est."/>
    <n v="3.2"/>
    <x v="328"/>
    <s v="Philadelphia"/>
    <s v="PA"/>
    <s v="Chadds Ford, PA"/>
    <s v="01 to 50"/>
    <n v="-1"/>
    <s v="Private"/>
    <s v="Staffing &amp; Outsourcing"/>
    <s v="Business Services"/>
    <s v="$5 - $10 million "/>
    <x v="1"/>
    <s v="SummaryProvide data management and statistical analysis in Big Data environment. Assist in development of tools and processes to manage, integrate and synthesize large data sets and deliver business rules and recommendations to functional business units a"/>
    <s v="Numeric, LLC_x000a_3.2"/>
    <s v="Philadelphia, PA"/>
  </r>
  <r>
    <x v="121"/>
    <s v="$69K-$116K "/>
    <x v="15"/>
    <s v="$116K"/>
    <x v="13"/>
    <s v="Glassdoor est."/>
    <n v="3.8"/>
    <x v="60"/>
    <s v="Carson"/>
    <s v="CA"/>
    <s v="Carson, CA"/>
    <s v="201 to 500 "/>
    <n v="1986"/>
    <s v="Subsidiary or Business Segment"/>
    <s v="Consumer Products Manufacturing"/>
    <s v="Manufacturing"/>
    <s v="$100 - $500 million "/>
    <x v="20"/>
    <s v="Data Analyst - Unilever Prestige_x000a_Job Code_x000a__x000a_3949_x000a__x000a_Location_x000a__x000a__x000a_US - Carson, CA Corporate HQ_x000a__x000a_Position Type_x000a__x000a__x000a_Regular Full-Time_x000a__x000a_Apply Now_x000a__x000a_Data Analyst - Unilever Prestige_x000a__x000a_Unilever Prestige is a portfolio of high-end beauty brands wholly owned by Unilever C"/>
    <s v="Dermalogica_x000a_3.8"/>
    <s v="Carson, CA"/>
  </r>
  <r>
    <x v="1"/>
    <s v="$69K-$116K "/>
    <x v="15"/>
    <s v="$116K"/>
    <x v="13"/>
    <s v="Glassdoor est."/>
    <n v="4.2"/>
    <x v="329"/>
    <s v="Foster City"/>
    <s v="CA"/>
    <s v="Edison, NJ"/>
    <s v="51 to 200 "/>
    <n v="-1"/>
    <s v="Private"/>
    <s v="IT Services"/>
    <s v="Information Technology"/>
    <s v="Less than $1 million "/>
    <x v="1"/>
    <s v="Role: Data Scientist._x000a_Location: Foster City, CA_x000a_Hire Type: 12 Months Contract_x000a__x000a_Job Description:_x000a_Advanced degree in Data Science, Statistics, Computer Science, or similar._x000a_Extensive experience as a Data Scientist._x000a_Proficiency in R or Python, where the form"/>
    <s v="Centraprise_x000a_4.2"/>
    <s v="Foster City, CA"/>
  </r>
  <r>
    <x v="1"/>
    <s v="$69K-$116K "/>
    <x v="15"/>
    <s v="$116K"/>
    <x v="13"/>
    <s v="Glassdoor est."/>
    <n v="4.8"/>
    <x v="254"/>
    <s v="New York"/>
    <s v="NY"/>
    <s v="North Brunswick, NJ"/>
    <s v="01 to 50"/>
    <n v="2011"/>
    <s v="Private"/>
    <s v="IT Services"/>
    <s v="Information Technology"/>
    <s v="na"/>
    <x v="1"/>
    <s v="Hi,_x000a__x000a_Greetings of the Day!!!_x000a__x000a_Looking for Data Scientist for below requirement._x000a__x000a_Job Title: Data Scientist with SQL, Python, R, Tableau._x000a__x000a_Location: Manhattan, NY_x000a__x000a_Duration: 12 Months Plus_x000a__x000a_Interview Mode: F2F Mandatory._x000a__x000a_Description:_x000a__x000a_Experience requireme"/>
    <s v="TechProjects_x000a_4.8"/>
    <s v="New York, NY"/>
  </r>
  <r>
    <x v="1"/>
    <s v="$69K-$116K "/>
    <x v="15"/>
    <s v="$116K"/>
    <x v="13"/>
    <s v="Glassdoor est."/>
    <n v="4.2"/>
    <x v="330"/>
    <s v="Frederick"/>
    <s v="MD"/>
    <s v="Chicago, IL"/>
    <s v="51 to 200 "/>
    <n v="1989"/>
    <s v="Private"/>
    <s v="Staffing &amp; Outsourcing"/>
    <s v="Business Services"/>
    <s v="$10 - $25 million "/>
    <x v="1"/>
    <s v="Job Description_x000a_Our Northeast Life client has a great opportunity for an ASA/FSA with 5+ years of actuarial experience, including 2+ years in predictive modeling. The ideal candidate would have strong project management skills, excellent communication, an"/>
    <s v="DW Simpson_x000a_4.2"/>
    <s v="Frederick, MD"/>
  </r>
  <r>
    <x v="32"/>
    <s v="$31K-$56K "/>
    <x v="16"/>
    <s v="$56K"/>
    <x v="17"/>
    <s v="Glassdoor est."/>
    <n v="3.3"/>
    <x v="64"/>
    <s v="Chicago"/>
    <s v="IL"/>
    <s v="Chicago, IL"/>
    <s v="501 to 1000 "/>
    <n v="2015"/>
    <s v="Private"/>
    <s v="Biotech &amp; Pharmaceuticals"/>
    <s v="Biotech &amp; Pharmaceuticals"/>
    <s v="na"/>
    <x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Chicago, IL"/>
  </r>
  <r>
    <x v="1"/>
    <s v="$31K-$56K "/>
    <x v="16"/>
    <s v="$56K"/>
    <x v="17"/>
    <s v="Glassdoor est."/>
    <n v="4"/>
    <x v="63"/>
    <s v="Santa Clara"/>
    <s v="CA"/>
    <s v="San Ramon, CA"/>
    <s v="1001 to 5000 "/>
    <n v="2006"/>
    <s v="Private"/>
    <s v="Enterprise Software &amp; Network Solutions"/>
    <s v="Information Technology"/>
    <s v="$50 - $100 million "/>
    <x v="21"/>
    <s v="As a member of the Data Science team, this role will be responsible for providing critical analysis and insights to help inform and optimize digital properties and strategy for all of the marketing communications programs with our company partners._x000a__x000a_Respo"/>
    <s v="Grid Dynamics_x000a_4.0"/>
    <s v="Santa Clara, CA"/>
  </r>
  <r>
    <x v="122"/>
    <s v="$31K-$56K "/>
    <x v="16"/>
    <s v="$56K"/>
    <x v="17"/>
    <s v="Glassdoor est."/>
    <n v="3.9"/>
    <x v="255"/>
    <s v="New York"/>
    <s v="NY"/>
    <s v="New York, NY"/>
    <s v="51 to 200 "/>
    <n v="2012"/>
    <s v="Private"/>
    <s v="Research &amp; Development"/>
    <s v="Business Services"/>
    <s v="na"/>
    <x v="1"/>
    <s v="We are looking for a VP, Data Science to lead all of our Data science and R&amp;D efforts to discover the information hidden in vast amounts of data, and help us build incredible data products. You will be joining other extremely passionate data science, prod"/>
    <s v="7Park Data_x000a_3.9"/>
    <s v="New York, NY"/>
  </r>
  <r>
    <x v="91"/>
    <s v="$31K-$56K "/>
    <x v="16"/>
    <s v="$56K"/>
    <x v="17"/>
    <s v="Glassdoor est."/>
    <n v="3.7"/>
    <x v="164"/>
    <s v="Maple Plain"/>
    <s v="MN"/>
    <s v="Maple Plain, MN"/>
    <s v="1001 to 5000 "/>
    <n v="1999"/>
    <s v="Public"/>
    <s v="Miscellaneous Manufacturing"/>
    <s v="Manufacturing"/>
    <s v="$100 - $500 million "/>
    <x v="1"/>
    <s v="Position Overview:_x000a__x000a_The Senior Business Intelligence Analyst is responsible for turning data into knowledge, enabling business decisions._x000a__x000a_Specific Duties Include:_x000a_Partnering with the user community to create new business intelligence, reporting and data "/>
    <s v="Protolabs_x000a_3.7"/>
    <s v="Maple Plain, MN"/>
  </r>
  <r>
    <x v="1"/>
    <s v="$31K-$56K "/>
    <x v="16"/>
    <s v="$56K"/>
    <x v="17"/>
    <s v="Glassdoor est."/>
    <n v="3.9"/>
    <x v="331"/>
    <s v="Colorado Springs"/>
    <s v="CO"/>
    <s v="Los Angeles, CA"/>
    <s v="501 to 1000 "/>
    <n v="2004"/>
    <s v="Private"/>
    <s v="Aerospace &amp; Defense"/>
    <s v="Aerospace &amp; Defense"/>
    <s v="$50 - $100 million "/>
    <x v="1"/>
    <s v="The Perduco Group, a LinQuest company, is seeking a Data Scientist to work with our team at Peterson AFB in Colorado Springs, CO._x000a__x000a_The successful candidate will communicate effectively across teams and levels, while balancing the needs and requirements of"/>
    <s v="LinQuest_x000a_3.9"/>
    <s v="Colorado Springs, CO"/>
  </r>
  <r>
    <x v="123"/>
    <s v="$31K-$56K "/>
    <x v="16"/>
    <s v="$56K"/>
    <x v="17"/>
    <s v="Glassdoor est."/>
    <n v="3.5"/>
    <x v="257"/>
    <s v="San Jose"/>
    <s v="CA"/>
    <s v="San Jose, CA"/>
    <s v="10000+ "/>
    <n v="1970"/>
    <s v="Public"/>
    <s v="Computer Hardware &amp; Software"/>
    <s v="Information Technology"/>
    <s v="$10+ billion "/>
    <x v="76"/>
    <s v="Western DigitalÂ®_x000a__x000a_The next big thing in_x000a_data is you!_x000a__x000a_We are seeking highly motivated data management engineers to_x000a_be part of our head operation advanced analytic team in Silicon Valley. This_x000a_team focus on the Industrial internet of things and advanced a"/>
    <s v="Western Digital_x000a_3.5"/>
    <s v="San Jose, CA"/>
  </r>
  <r>
    <x v="1"/>
    <s v="$31K-$56K "/>
    <x v="16"/>
    <s v="$56K"/>
    <x v="17"/>
    <s v="Glassdoor est."/>
    <n v="4"/>
    <x v="332"/>
    <s v="United States"/>
    <s v="United States"/>
    <s v="Stamford, CT"/>
    <s v="01 to 50"/>
    <n v="2012"/>
    <s v="Private"/>
    <s v="Investment Banking &amp; Asset Management"/>
    <s v="Finance"/>
    <s v="na"/>
    <x v="1"/>
    <s v="Data Scientist_x000a__x000a_Trexquant is a systematic hedge fund where we use thousands of statistical algorithms to trade equity markets all over the world. We develop and use machine learning methods to discover trading signals and effectively combine them into mar"/>
    <s v="Trexquant Investment_x000a_4.0"/>
    <s v="United States"/>
  </r>
  <r>
    <x v="1"/>
    <s v="$31K-$56K "/>
    <x v="16"/>
    <s v="$56K"/>
    <x v="17"/>
    <s v="Glassdoor est."/>
    <n v="3"/>
    <x v="256"/>
    <s v="Cincinnati"/>
    <s v="OH"/>
    <s v="Lincoln, NE"/>
    <s v="1001 to 5000 "/>
    <n v="1887"/>
    <s v="Private"/>
    <s v="Insurance Agencies &amp; Brokerages"/>
    <s v="Insurance"/>
    <s v="$2 - $5 billion "/>
    <x v="1"/>
    <s v="Deepen understanding and usage of data across the enterprise._x000a__x000a_At Ameritas , fulfilling life is what we do daily. We continuously strive to help our customers and employees enjoy life at its very best by reducing uncertainty, helping grow assets an"/>
    <s v="Ameritas Life Insurance Corp_x000a_3.0"/>
    <s v="Cincinnati, OH"/>
  </r>
  <r>
    <x v="1"/>
    <s v="$31K-$56K "/>
    <x v="16"/>
    <s v="$56K"/>
    <x v="17"/>
    <s v="Glassdoor est."/>
    <n v="3.7"/>
    <x v="333"/>
    <s v="Atlanta"/>
    <s v="GA"/>
    <s v="Atlanta, GA"/>
    <s v="5001 to 10000 "/>
    <n v="2000"/>
    <s v="Public"/>
    <s v="Financial Transaction Processing"/>
    <s v="Finance"/>
    <s v="$2 - $5 billion "/>
    <x v="1"/>
    <s v="Job Introduction_x000a__x000a__x000a_FLEETCOR is seeking a Data Scientist to support the North America Fuel business product, pricing, and leadership teams with insights gained from analyzing business data. The position will be located in FLEETCORâ€™s Atlanta headquarters "/>
    <s v="Fleetcor_x000a_3.7"/>
    <s v="Atlanta, GA"/>
  </r>
  <r>
    <x v="1"/>
    <s v="$31K-$56K "/>
    <x v="16"/>
    <s v="$56K"/>
    <x v="17"/>
    <s v="Glassdoor est."/>
    <n v="4.5"/>
    <x v="334"/>
    <s v="Washington"/>
    <s v="DC"/>
    <s v="New York, NY"/>
    <s v="01 to 50"/>
    <n v="-1"/>
    <s v="Private"/>
    <n v="-1"/>
    <n v="-1"/>
    <s v="Less than $1 million "/>
    <x v="1"/>
    <s v="Job Title : Data Scientist_x000a__x000a_Job Location : Washington DC USA_x000a__x000a__x000a__x000a_You'll need to have:_x000a_Bachelor's degree or eight or more years of work experience._x000a_Six or more years of relevant work experience._x000a_Experience working with and creating data architectures._x000a_Exper"/>
    <s v="Radiant Digital_x000a_4.5"/>
    <s v="Washington, DC"/>
  </r>
  <r>
    <x v="1"/>
    <s v="$31K-$56K "/>
    <x v="16"/>
    <s v="$56K"/>
    <x v="17"/>
    <s v="Glassdoor est."/>
    <n v="2.8"/>
    <x v="335"/>
    <s v="Arlington"/>
    <s v="VA"/>
    <s v="Arlington, VA"/>
    <s v="51 to 200 "/>
    <n v="1987"/>
    <s v="Nonprofit Organization"/>
    <s v="Social Assistance"/>
    <s v="Non-Profit"/>
    <s v="$25 - $50 million "/>
    <x v="1"/>
    <s v="Child Care AwareÂ® of America, our nationâ€™s leading voice for child care, works with more than 450 state and local Child Care Resource and Referral agencies to ensure that families in every local community have access to quality, affordable child care._x000a_"/>
    <s v="Child Care Aware of America_x000a_2.8"/>
    <s v="Arlington, VA"/>
  </r>
  <r>
    <x v="1"/>
    <s v="$31K-$56K "/>
    <x v="16"/>
    <s v="$56K"/>
    <x v="17"/>
    <s v="Glassdoor est."/>
    <n v="4.0999999999999996"/>
    <x v="336"/>
    <s v="Santa Clara"/>
    <s v="CA"/>
    <s v="Santa Clara, CA"/>
    <s v="201 to 500 "/>
    <n v="-1"/>
    <s v="Private"/>
    <n v="-1"/>
    <n v="-1"/>
    <s v="$10 - $25 million "/>
    <x v="1"/>
    <s v="ResponsibilitiesÂ·_x000a_Analyze large datasets to glean actionable insights and identify emerging opportunitiesÂ·_x000a_Create metrics to measure the success of products, services, and features.Â·_x000a_Use data mining and machine learning skills to design and develop pro"/>
    <s v="IntelliPro Group Inc._x000a_4.1"/>
    <s v="Santa Clara, CA"/>
  </r>
  <r>
    <x v="92"/>
    <s v="$31K-$56K "/>
    <x v="16"/>
    <s v="$56K"/>
    <x v="17"/>
    <s v="Glassdoor est."/>
    <n v="2.9"/>
    <x v="165"/>
    <s v="Tulsa"/>
    <s v="OK"/>
    <s v="Kent, WA"/>
    <s v="201 to 500 "/>
    <n v="1996"/>
    <s v="Public"/>
    <s v="Oil &amp; Gas Services"/>
    <s v="Oil, Gas, Energy &amp; Utilities"/>
    <s v="$50 - $100 million "/>
    <x v="1"/>
    <s v="In-Line Inspection Data Analyst_x000a__x000a_Quest Integrity, a global leader in inspection and engineering services, is seeking an In-Line Inspection Data Analyst/Pipeline to process and analyze data, apply accepted engineering practices for fitness-for-purpose asse"/>
    <s v="Quest Integrity_x000a_2.9"/>
    <s v="Tulsa, OK"/>
  </r>
  <r>
    <x v="1"/>
    <s v="$31K-$56K "/>
    <x v="16"/>
    <s v="$56K"/>
    <x v="17"/>
    <s v="Glassdoor est."/>
    <n v="4.7"/>
    <x v="260"/>
    <s v="Chantilly"/>
    <s v="VA"/>
    <s v="Annapolis Junction, MD"/>
    <s v="201 to 500 "/>
    <n v="2002"/>
    <s v="Subsidiary or Business Segment"/>
    <s v="Computer Hardware &amp; Software"/>
    <s v="Information Technology"/>
    <s v="$100 - $500 million "/>
    <x v="77"/>
    <s v="What will you be doing?_x000a__x000a_The Contractor shall perform the data integration work to extract, transform and load (ETL) data in a variety of formats into a standardized model that will be provided to the Contractor. The Sponsor requires personnel who have ex"/>
    <s v="Praxis Engineering_x000a_4.7"/>
    <s v="Chantilly, VA"/>
  </r>
  <r>
    <x v="1"/>
    <s v="$31K-$56K "/>
    <x v="16"/>
    <s v="$56K"/>
    <x v="17"/>
    <s v="Glassdoor est."/>
    <n v="3.4"/>
    <x v="337"/>
    <s v="Southfield"/>
    <s v="MI"/>
    <s v="Saint Paul, MN"/>
    <s v="1001 to 5000 "/>
    <n v="1998"/>
    <s v="Private"/>
    <s v="Construction"/>
    <s v="Construction, Repair &amp; Maintenance"/>
    <s v="$100 - $500 million "/>
    <x v="1"/>
    <s v="General Description: The Data Scientist will solve problems and answer questions designed to drive innovation and deliver organizational value. You will synthesize diverse datasets and use programming, machine learning and statistical modeling to meet pro"/>
    <s v="USI_x000a_3.4"/>
    <s v="Southfield, MI"/>
  </r>
  <r>
    <x v="1"/>
    <s v="$31K-$56K "/>
    <x v="16"/>
    <s v="$56K"/>
    <x v="17"/>
    <s v="Glassdoor est."/>
    <n v="3.9"/>
    <x v="338"/>
    <s v="San Francisco"/>
    <s v="CA"/>
    <s v="Glen Allen, VA"/>
    <s v="1001 to 5000 "/>
    <n v="1995"/>
    <s v="Subsidiary or Business Segment"/>
    <s v="Staffing &amp; Outsourcing"/>
    <s v="Business Services"/>
    <s v="$2 - $5 billion "/>
    <x v="90"/>
    <s v="Job Description_x000a__x000a__x000a_Job #: 1068351_x000a__x000a_Our client is seeking a skilled Data Scientist to assist with a data encryption project. This project involves un-encryption of data to access for regulatory reporting, and re-encryption after reporting is complete. This "/>
    <s v="Apex Systems_x000a_3.9"/>
    <s v="San Francisco, CA"/>
  </r>
  <r>
    <x v="1"/>
    <s v="$31K-$56K "/>
    <x v="16"/>
    <s v="$56K"/>
    <x v="17"/>
    <s v="Glassdoor est."/>
    <n v="2.9"/>
    <x v="339"/>
    <s v="United States"/>
    <s v="United States"/>
    <s v="Reston, VA"/>
    <s v="201 to 500 "/>
    <n v="1985"/>
    <s v="Private"/>
    <s v="IT Services"/>
    <s v="Information Technology"/>
    <s v="$100 - $500 million "/>
    <x v="1"/>
    <s v="Company overview:_x000a_For more than three decades, Pragmatics has provided clients with award-winning customer service and expert solutions to complex challenges. Since 1985, Pragmatics has maintained a sterling reputation as a trusted, capable and innovative"/>
    <s v="Pragmatics, Inc._x000a_2.9"/>
    <s v="United States"/>
  </r>
  <r>
    <x v="124"/>
    <s v="$31K-$56K "/>
    <x v="16"/>
    <s v="$56K"/>
    <x v="17"/>
    <s v="Glassdoor est."/>
    <n v="4.5"/>
    <x v="262"/>
    <s v="Laurel"/>
    <s v="MD"/>
    <s v="Laurel, MD"/>
    <s v="5001 to 10000 "/>
    <n v="1942"/>
    <s v="Nonprofit Organization"/>
    <s v="Aerospace &amp; Defense"/>
    <s v="Aerospace &amp; Defense"/>
    <s v="$1 - $2 billion "/>
    <x v="78"/>
    <s v="Are you passionate about Decision Science?_x000a__x000a_Do you want to resolve ambiguity, spark creativity, and manage complexity in high impact DoD programs?_x000a__x000a_Are you searching for a gratifying work environment where you can grow, learn new skills, and apply the sta"/>
    <s v="Johns Hopkins University Applied Physics Laboratory_x000a_4.5"/>
    <s v="Laurel, MD"/>
  </r>
  <r>
    <x v="1"/>
    <s v="$31K-$56K "/>
    <x v="16"/>
    <s v="$56K"/>
    <x v="17"/>
    <s v="Glassdoor est."/>
    <n v="4.9000000000000004"/>
    <x v="263"/>
    <s v="Cambridge"/>
    <s v="MA"/>
    <s v="Cambridge, MA"/>
    <s v="01 to 50"/>
    <n v="2010"/>
    <s v="Private"/>
    <s v="Enterprise Software &amp; Network Solutions"/>
    <s v="Information Technology"/>
    <s v="na"/>
    <x v="1"/>
    <s v="Join us in making roads safer by making drivers better!_x000a__x000a_At CMT, a Data Scientist has the opportunity to work on an extremely wide variety of technical areas. We collect high-volume, high-velocity data generated from smartphone and IoT sensors in vehicles"/>
    <s v="Cambridge Mobile Telematics_x000a_4.9"/>
    <s v="Cambridge, MA"/>
  </r>
  <r>
    <x v="93"/>
    <s v="$31K-$56K "/>
    <x v="16"/>
    <s v="$56K"/>
    <x v="17"/>
    <s v="Glassdoor est."/>
    <n v="5"/>
    <x v="166"/>
    <s v="Annapolis Junction"/>
    <s v="MD"/>
    <s v="Woodbine, MD"/>
    <s v="01 to 50"/>
    <n v="2011"/>
    <s v="Private"/>
    <s v="IT Services"/>
    <s v="Information Technology"/>
    <s v="$1 - $5 million "/>
    <x v="1"/>
    <s v="US Citizenship Required and (TS/SCI with FSP or CI) Required_x000a__x000a_Job Description:_x000a_Excited about data? Take action with it._x000a__x000a_As a Phoenix Data Scientist, you'll be part of a team with access to tons of real mission and that takes action on it. You will not be"/>
    <s v="Phoenix Operations Group_x000a_5.0"/>
    <s v="Annapolis Junction, MD"/>
  </r>
  <r>
    <x v="35"/>
    <s v="$95K-$119K "/>
    <x v="17"/>
    <s v="$119K"/>
    <x v="18"/>
    <s v="Glassdoor est."/>
    <n v="3.3"/>
    <x v="64"/>
    <s v="Redwood City"/>
    <s v="CA"/>
    <s v="Chicago, IL"/>
    <s v="501 to 1000 "/>
    <n v="2015"/>
    <s v="Private"/>
    <s v="Biotech &amp; Pharmaceuticals"/>
    <s v="Biotech &amp; Pharmaceuticals"/>
    <s v="na"/>
    <x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Redwood City, CA"/>
  </r>
  <r>
    <x v="1"/>
    <s v="$95K-$119K "/>
    <x v="17"/>
    <s v="$119K"/>
    <x v="18"/>
    <s v="Glassdoor est."/>
    <n v="3.5"/>
    <x v="71"/>
    <s v="Washington"/>
    <s v="DC"/>
    <s v="Chevy Chase, MD"/>
    <s v="1001 to 5000 "/>
    <n v="2019"/>
    <s v="Private"/>
    <s v="Internet"/>
    <s v="Information Technology"/>
    <s v="na"/>
    <x v="27"/>
    <s v="WHAT WE DO MATTERS:_x000a__x000a_Here at The Knot Worldwide, we believe in doing work that matters. In 15 countries around the world, our leading family of brands (The Knot, WeddingWire, Bodas, GigMasters, The Bump, How They Asked, Lasting, and more) inspire, inform,"/>
    <s v="The Knot Worldwide_x000a_3.5"/>
    <s v="Washington, DC"/>
  </r>
  <r>
    <x v="1"/>
    <s v="$95K-$119K "/>
    <x v="17"/>
    <s v="$119K"/>
    <x v="18"/>
    <s v="Glassdoor est."/>
    <n v="3.5"/>
    <x v="340"/>
    <s v="San Clemente"/>
    <s v="CA"/>
    <s v="Aliso Viejo, CA"/>
    <s v="01 to 50"/>
    <n v="2010"/>
    <s v="Private"/>
    <s v="Health Care Services &amp; Hospitals"/>
    <s v="Health Care"/>
    <s v="$1 - $5 million "/>
    <x v="1"/>
    <s v="Job Description:_x000a__x000a_Designs, develops and programs methods, processes, and systems to consolidate and analyze unstructured, diverse â€œbig dataâ€ sources to generate actionable insights and solutions for client services and product enhancement. Constructs "/>
    <s v="Crossover Health_x000a_3.5"/>
    <s v="San Clemente, CA"/>
  </r>
  <r>
    <x v="1"/>
    <s v="$95K-$119K "/>
    <x v="17"/>
    <s v="$119K"/>
    <x v="18"/>
    <s v="Glassdoor est."/>
    <n v="4"/>
    <x v="341"/>
    <s v="New York"/>
    <s v="NY"/>
    <s v="Plainsboro, NJ"/>
    <s v="01 to 50"/>
    <n v="-1"/>
    <s v="Private"/>
    <s v="Accounting"/>
    <s v="Accounting &amp; Legal"/>
    <s v="Less than $1 million "/>
    <x v="1"/>
    <s v="Use statistical analysis, machine learning, pattern recognition, and data visualization along with domain knowledge and subject-specific models to solve science, engineering, and commercial problems_x000a_Solve challenging data science problems by developing no"/>
    <s v="Lorven Technologies Inc_x000a_4.0"/>
    <s v="New York, NY"/>
  </r>
  <r>
    <x v="20"/>
    <s v="$95K-$119K "/>
    <x v="17"/>
    <s v="$119K"/>
    <x v="18"/>
    <s v="Glassdoor est."/>
    <n v="3.9"/>
    <x v="265"/>
    <s v="Falls Church"/>
    <s v="VA"/>
    <s v="Vienna, VA"/>
    <s v="51 to 200 "/>
    <n v="2012"/>
    <s v="Public"/>
    <s v="Consulting"/>
    <s v="Business Services"/>
    <s v="$1 - $5 million "/>
    <x v="1"/>
    <s v="Nolij Consulting LLC is a certified Women-Owned Small Business (WOSB) that provides information technology services in test and evaluation (T&amp;E), enterprise architecture (EA), electronic health record (EHR) modernization, infrastructure operations and mai"/>
    <s v="Nolij Consulting_x000a_3.9"/>
    <s v="Falls Church, VA"/>
  </r>
  <r>
    <x v="1"/>
    <s v="$95K-$119K "/>
    <x v="17"/>
    <s v="$119K"/>
    <x v="18"/>
    <s v="Glassdoor est."/>
    <n v="3.4"/>
    <x v="167"/>
    <s v="Newton"/>
    <s v="MA"/>
    <s v="Denver, CO"/>
    <s v="201 to 500 "/>
    <n v="1990"/>
    <s v="Subsidiary or Business Segment"/>
    <s v="Staffing &amp; Outsourcing"/>
    <s v="Business Services"/>
    <s v="$100 - $500 million "/>
    <x v="53"/>
    <s v="COMPANY OVERVIEW INFICON is a growing, global, leading provider of innovative technologies that enhances productivity and quality in sophisticated industrial processes. The products provided by INFICON are world-class instruments for gas analysis, measure"/>
    <s v="Dice.com_x000a_3.4"/>
    <s v="Newton, MA"/>
  </r>
  <r>
    <x v="1"/>
    <s v="$95K-$119K "/>
    <x v="17"/>
    <s v="$119K"/>
    <x v="18"/>
    <s v="Glassdoor est."/>
    <n v="3.5"/>
    <x v="342"/>
    <s v="San Francisco"/>
    <s v="CA"/>
    <s v="San Francisco, CA"/>
    <s v="10000+ "/>
    <n v="1969"/>
    <s v="Public"/>
    <s v="Department, Clothing, &amp; Shoe Stores"/>
    <s v="Retail"/>
    <s v="$10+ billion "/>
    <x v="91"/>
    <s v="About Gap Inc._x000a__x000a__x000a_Our past is full of iconic moments â€” but our future is going to spark many more. Our brands â€” Gap, Banana Republic, Old Navy, Athleta, INTERMIX and Hill City â€” have dressed people from all walks of life and all kinds of families, al"/>
    <s v="Gap Inc._x000a_3.5"/>
    <s v="San Francisco, CA"/>
  </r>
  <r>
    <x v="1"/>
    <s v="$95K-$119K "/>
    <x v="17"/>
    <s v="$119K"/>
    <x v="18"/>
    <s v="Glassdoor est."/>
    <n v="4.7"/>
    <x v="343"/>
    <s v="Washington"/>
    <s v="DC"/>
    <s v="Fairmont, WV"/>
    <s v="01 to 50"/>
    <n v="-1"/>
    <s v="Private"/>
    <n v="-1"/>
    <n v="-1"/>
    <s v="$1 - $5 million "/>
    <x v="1"/>
    <s v="Tygart is currently seeking Data Scientist to support a Department of Justice (DoJ) organization. The successful candidate will have a background in a quantitative or technical field, will have experience working with small and large data sets, and will h"/>
    <s v="Tygart Technology, Inc_x000a_4.7"/>
    <s v="Washington, DC"/>
  </r>
  <r>
    <x v="1"/>
    <s v="$95K-$119K "/>
    <x v="17"/>
    <s v="$119K"/>
    <x v="18"/>
    <s v="Glassdoor est."/>
    <n v="-1"/>
    <x v="266"/>
    <s v="San Francisco"/>
    <s v="CA"/>
    <n v="-1"/>
    <n v="-1"/>
    <n v="-1"/>
    <n v="-1"/>
    <n v="-1"/>
    <n v="-1"/>
    <s v="na"/>
    <x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95K-$119K "/>
    <x v="17"/>
    <s v="$119K"/>
    <x v="18"/>
    <s v="Glassdoor est."/>
    <n v="-1"/>
    <x v="266"/>
    <s v="San Francisco"/>
    <s v="CA"/>
    <n v="-1"/>
    <n v="-1"/>
    <n v="-1"/>
    <n v="-1"/>
    <n v="-1"/>
    <n v="-1"/>
    <s v="na"/>
    <x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95K-$119K "/>
    <x v="17"/>
    <s v="$119K"/>
    <x v="18"/>
    <s v="Glassdoor est."/>
    <n v="-1"/>
    <x v="266"/>
    <s v="San Francisco"/>
    <s v="CA"/>
    <n v="-1"/>
    <n v="-1"/>
    <n v="-1"/>
    <n v="-1"/>
    <n v="-1"/>
    <n v="-1"/>
    <s v="na"/>
    <x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95K-$119K "/>
    <x v="17"/>
    <s v="$119K"/>
    <x v="18"/>
    <s v="Glassdoor est."/>
    <n v="-1"/>
    <x v="266"/>
    <s v="San Francisco"/>
    <s v="CA"/>
    <n v="-1"/>
    <n v="-1"/>
    <n v="-1"/>
    <n v="-1"/>
    <n v="-1"/>
    <n v="-1"/>
    <s v="na"/>
    <x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95K-$119K "/>
    <x v="17"/>
    <s v="$119K"/>
    <x v="18"/>
    <s v="Glassdoor est."/>
    <n v="-1"/>
    <x v="266"/>
    <s v="San Francisco"/>
    <s v="CA"/>
    <n v="-1"/>
    <n v="-1"/>
    <n v="-1"/>
    <n v="-1"/>
    <n v="-1"/>
    <n v="-1"/>
    <s v="na"/>
    <x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95K-$119K "/>
    <x v="17"/>
    <s v="$119K"/>
    <x v="18"/>
    <s v="Glassdoor est."/>
    <n v="-1"/>
    <x v="266"/>
    <s v="San Francisco"/>
    <s v="CA"/>
    <n v="-1"/>
    <n v="-1"/>
    <n v="-1"/>
    <n v="-1"/>
    <n v="-1"/>
    <n v="-1"/>
    <s v="na"/>
    <x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95K-$119K "/>
    <x v="17"/>
    <s v="$119K"/>
    <x v="18"/>
    <s v="Glassdoor est."/>
    <n v="4.5999999999999996"/>
    <x v="344"/>
    <s v="The Woodlands"/>
    <s v="TX"/>
    <s v="Houston, TX"/>
    <s v="01 to 50"/>
    <n v="1988"/>
    <s v="Private"/>
    <s v="Staffing &amp; Outsourcing"/>
    <s v="Business Services"/>
    <s v="$10 - $25 million "/>
    <x v="1"/>
    <s v="Job Description_x000a_Data Scientist_x000a__x000a_Location: The Woodlands, TX_x000a__x000a_Salary: Flexible_x000a__x000a_Looking for an experienced data scientist to collect, analyze, and visualize data ranging from business analytics and customer interactions to human genetics and genealogy._x000a__x000a_Re"/>
    <s v="Murray Resources_x000a_4.6"/>
    <s v="The Woodlands, TX"/>
  </r>
  <r>
    <x v="1"/>
    <s v="$95K-$119K "/>
    <x v="17"/>
    <s v="$119K"/>
    <x v="18"/>
    <s v="Glassdoor est."/>
    <n v="4"/>
    <x v="345"/>
    <s v="Seattle"/>
    <s v="WA"/>
    <s v="Jersey City, NJ"/>
    <s v="51 to 200 "/>
    <n v="1999"/>
    <s v="Private"/>
    <s v="Computer Hardware &amp; Software"/>
    <s v="Information Technology"/>
    <s v="$10 - $25 million "/>
    <x v="1"/>
    <s v="Need local to Bay Area, CA or Seattle, WA only_x000a__x000a_Job Description for Data Scientist_x000a_5 to 7 years of experience as a data scientist._x000a_Strong skills for mining data, assessing the accuracy and insights from new data sources._x000a_Work with stakeholders to understa"/>
    <s v="New York Technology Partners_x000a_4.0"/>
    <s v="Seattle, WA"/>
  </r>
  <r>
    <x v="1"/>
    <s v="$95K-$119K "/>
    <x v="17"/>
    <s v="$119K"/>
    <x v="18"/>
    <s v="Glassdoor est."/>
    <n v="4"/>
    <x v="346"/>
    <s v="Chicago"/>
    <s v="IL"/>
    <s v="Cherry Hill, NJ"/>
    <s v="01 to 50"/>
    <n v="-1"/>
    <s v="Private"/>
    <s v="Staffing &amp; Outsourcing"/>
    <s v="Business Services"/>
    <s v="$1 - $5 million "/>
    <x v="1"/>
    <s v="Title: Data Scientist_x000a__x000a_Location: Chicago or North NJ (near Newark) (Multiple Openings)_x000a__x000a_Job Type: Full Time/ Contract to Hire_x000a__x000a_Salary: Open_x000a__x000a_Requirements:_x000a__x000a_â€¢ Minimum 5-10 years of hands-on experience with statistical software tools: SQL, R, Python_x000a__x000a_â€¢ "/>
    <s v="Two95 International Inc._x000a_4.0"/>
    <s v="Chicago, IL"/>
  </r>
  <r>
    <x v="1"/>
    <s v="$95K-$119K "/>
    <x v="17"/>
    <s v="$119K"/>
    <x v="18"/>
    <s v="Glassdoor est."/>
    <n v="-1"/>
    <x v="347"/>
    <s v="Chantilly"/>
    <s v="VA"/>
    <n v="-1"/>
    <s v="01 to 50"/>
    <n v="-1"/>
    <s v="Unknown"/>
    <n v="-1"/>
    <n v="-1"/>
    <s v="na"/>
    <x v="1"/>
    <s v="Job Description_x000a_Working at Sophinea_x000a__x000a_Sophinea is looking for individuals who are passionate about data and want to join a growing company that is intently focused on bringing clarity to data for our clients. At Sophinea, we use data to support complex pro"/>
    <s v="Sophinea"/>
    <s v="Chantilly, VA"/>
  </r>
  <r>
    <x v="1"/>
    <s v="$95K-$119K "/>
    <x v="17"/>
    <s v="$119K"/>
    <x v="18"/>
    <s v="Glassdoor est."/>
    <n v="4.7"/>
    <x v="348"/>
    <s v="Chicago"/>
    <s v="IL"/>
    <s v="Itasca, IL"/>
    <s v="51 to 200 "/>
    <n v="1994"/>
    <s v="Private"/>
    <s v="Staffing &amp; Outsourcing"/>
    <s v="Business Services"/>
    <s v="$10 - $25 million "/>
    <x v="1"/>
    <s v="Job Description_x000a_Data Scientist_x000a_Duration: 6+ month contract_x000a_Location: Chicago, IL 60601_x000a_Overview: The CRS Group is currently looking for a Data Scientist for one of our clients in the Chicagoland area. The CRS Group is a nationwide Staffing Firm who works "/>
    <s v="CRS Group_x000a_4.7"/>
    <s v="Chicago, IL"/>
  </r>
  <r>
    <x v="1"/>
    <s v="$95K-$119K "/>
    <x v="17"/>
    <s v="$119K"/>
    <x v="18"/>
    <s v="Glassdoor est."/>
    <n v="3.5"/>
    <x v="349"/>
    <s v="San Francisco"/>
    <s v="CA"/>
    <s v="San Francisco, CA"/>
    <s v="51 to 200 "/>
    <n v="1998"/>
    <s v="Private"/>
    <s v="Consulting"/>
    <s v="Business Services"/>
    <s v="$25 - $50 million "/>
    <x v="1"/>
    <s v="Job Description_x000a_Blackstone Talent Group, an award-winning technology consulting and talent agency is seeking a Data Scientist to join our team at our client s site in San Francisco, CA._x000a__x000a_Responsibilities:_x000a__x000a_Applies machine learning and other analytical mod"/>
    <s v="Blackstone Talent Group_x000a_3.5"/>
    <s v="San Francisco, CA"/>
  </r>
  <r>
    <x v="94"/>
    <s v="$95K-$119K "/>
    <x v="17"/>
    <s v="$119K"/>
    <x v="18"/>
    <s v="Glassdoor est."/>
    <n v="5"/>
    <x v="166"/>
    <s v="Baltimore"/>
    <s v="MD"/>
    <s v="Woodbine, MD"/>
    <s v="01 to 50"/>
    <n v="2011"/>
    <s v="Private"/>
    <s v="IT Services"/>
    <s v="Information Technology"/>
    <s v="$1 - $5 million "/>
    <x v="1"/>
    <s v="US Citizenship Required and (TS or TS/SCI) Required_x000a__x000a_Job Description:_x000a__x000a_Are you ready for a position that really matters and is not just about corporate profits? As a Phoenix Data Scientist, you'll be part of a small team composed of both engineers and mis"/>
    <s v="Phoenix Operations Group_x000a_5.0"/>
    <s v="Baltimore, MD"/>
  </r>
  <r>
    <x v="146"/>
    <s v="$212K-$331K "/>
    <x v="18"/>
    <s v="$331K"/>
    <x v="19"/>
    <s v="Glassdoor est."/>
    <n v="4.0999999999999996"/>
    <x v="350"/>
    <s v="Pleasanton"/>
    <s v="CA"/>
    <s v="Basel, Switzerland"/>
    <s v="10000+ "/>
    <n v="1896"/>
    <s v="Public"/>
    <s v="Biotech &amp; Pharmaceuticals"/>
    <s v="Biotech &amp; Pharmaceuticals"/>
    <s v="$10+ billion "/>
    <x v="92"/>
    <s v="Roche Diagnostics has built a new strategic area â€“ Diagnostics Information Solutions (DIS) - charged with creating a modern portfolio of decision support software products that change the way patients are cared for. Our challenge is to bring together co"/>
    <s v="Roche_x000a_4.1"/>
    <s v="Pleasanton, CA"/>
  </r>
  <r>
    <x v="41"/>
    <s v="$212K-$331K "/>
    <x v="18"/>
    <s v="$331K"/>
    <x v="19"/>
    <s v="Glassdoor est."/>
    <n v="4"/>
    <x v="74"/>
    <s v="Wilmington"/>
    <s v="DE"/>
    <s v="Cambridge, United Kingdom"/>
    <s v="10000+ "/>
    <n v="1913"/>
    <s v="Public"/>
    <s v="Biotech &amp; Pharmaceuticals"/>
    <s v="Biotech &amp; Pharmaceuticals"/>
    <s v="$10+ billion "/>
    <x v="29"/>
    <s v="Title: Real World Science, Data Scientist_x000a_Location: Wilmington, DE_x000a__x000a_At AstraZeneca we turn ideas into life changing medicines. Working here means being entrepreneurial, thinking big and working together to make the impossible a reality._x000a_Were focused on th"/>
    <s v="AstraZeneca_x000a_4.0"/>
    <s v="Wilmington, DE"/>
  </r>
  <r>
    <x v="1"/>
    <s v="$212K-$331K "/>
    <x v="18"/>
    <s v="$331K"/>
    <x v="19"/>
    <s v="Glassdoor est."/>
    <n v="3.6"/>
    <x v="351"/>
    <s v="United States"/>
    <s v="United States"/>
    <s v="Los Angeles, CA"/>
    <s v="201 to 500 "/>
    <n v="2002"/>
    <s v="Public"/>
    <s v="Staffing &amp; Outsourcing"/>
    <s v="Business Services"/>
    <s v="na"/>
    <x v="93"/>
    <s v="Position: Data Scientist_x000a_Location: Denver_x000a_Starts: Next Month_x000a_Duration: 6 months_x000a_Status: Freelance_x000a_Rate: DOE_x000a__x000a_A downtown Denver tech company is looking for a Data Scientist to join their internal Digital Marketing team on an offsite basis, although and ide"/>
    <s v="Creative Circle_x000a_3.6"/>
    <s v="United States"/>
  </r>
  <r>
    <x v="147"/>
    <s v="$212K-$331K "/>
    <x v="18"/>
    <s v="$331K"/>
    <x v="19"/>
    <s v="Glassdoor est."/>
    <n v="5"/>
    <x v="352"/>
    <s v="New York"/>
    <s v="NY"/>
    <s v="Coconut Creek, FL"/>
    <s v="01 to 50"/>
    <n v="1987"/>
    <s v="Private"/>
    <s v="Staffing &amp; Outsourcing"/>
    <s v="Business Services"/>
    <s v="na"/>
    <x v="1"/>
    <s v="Company: AI/Data Science_x000a_Location: New York City, NY_x000a_Position: Data Scientist/Machine Learning Engineer_x000a__x000a_Sizzle: Without a doubt you will have the opportunity to collaborate with top engineers in the AI and Machine Learning space; work in &quot;google esq &quot; en"/>
    <s v="Blue Horizon Tek Solutions_x000a_5.0"/>
    <s v="New York, NY"/>
  </r>
  <r>
    <x v="25"/>
    <s v="$212K-$331K "/>
    <x v="18"/>
    <s v="$331K"/>
    <x v="19"/>
    <s v="Glassdoor est."/>
    <n v="3.5"/>
    <x v="98"/>
    <s v="Herndon"/>
    <s v="VA"/>
    <s v="Westminster, CO"/>
    <s v="5001 to 10000 "/>
    <n v="-1"/>
    <s v="Public"/>
    <s v="Aerospace &amp; Defense"/>
    <s v="Aerospace &amp; Defense"/>
    <s v="$2 - $5 billion "/>
    <x v="1"/>
    <s v="Do you have a head for numbers? Like turning real-world problems into mathematical representations and checking to see if you did it right? If you like that, youll love developing algorithms with us! Our customers have some of the most interesting needs a"/>
    <s v="Maxar Technologies_x000a_3.5"/>
    <s v="Herndon, VA"/>
  </r>
  <r>
    <x v="1"/>
    <s v="$212K-$331K "/>
    <x v="18"/>
    <s v="$331K"/>
    <x v="19"/>
    <s v="Glassdoor est."/>
    <n v="4.7"/>
    <x v="353"/>
    <s v="Seattle"/>
    <s v="WA"/>
    <s v="Lombard, IL"/>
    <n v="-1"/>
    <n v="-1"/>
    <s v="Private"/>
    <s v="Publishing"/>
    <s v="Media"/>
    <s v="Less than $1 million "/>
    <x v="1"/>
    <s v="NO OPT CPT pls._x000a__x000a_Ã‚_x000a__x000a_Need local toÃ‚Bay Area, CA or Seattle, WA only ( Please double check and verify before submission)_x000a__x000a_Ã‚_x000a__x000a_Job Description for Data Scientist_x000a__x000a_Ã‚_x000a_5 to 7 years of experience as a data scientist._x000a_Strong skills for mining data, assessing t"/>
    <s v="Sharpedge Solutions Inc_x000a_4.7"/>
    <s v="Seattle, WA"/>
  </r>
  <r>
    <x v="1"/>
    <s v="$212K-$331K "/>
    <x v="18"/>
    <s v="$331K"/>
    <x v="19"/>
    <s v="Glassdoor est."/>
    <n v="3.5"/>
    <x v="98"/>
    <s v="Herndon"/>
    <s v="VA"/>
    <s v="Westminster, CO"/>
    <s v="5001 to 10000 "/>
    <n v="-1"/>
    <s v="Public"/>
    <s v="Aerospace &amp; Defense"/>
    <s v="Aerospace &amp; Defense"/>
    <s v="$2 - $5 billion "/>
    <x v="1"/>
    <s v="Please review the job details below._x000a_We are looking to hire a Data Scientist. The selected candidate will complete data science projects on a short-term, quick-reaction basis aligned with the Sponsorâ€™s requirements._x000a__x000a_Highlights of Responsibilities:_x000a_Arra"/>
    <s v="Maxar Technologies_x000a_3.5"/>
    <s v="Herndon, VA"/>
  </r>
  <r>
    <x v="1"/>
    <s v="$212K-$331K "/>
    <x v="18"/>
    <s v="$331K"/>
    <x v="19"/>
    <s v="Glassdoor est."/>
    <n v="3.6"/>
    <x v="354"/>
    <s v="Fort Sam Houston"/>
    <s v="TX"/>
    <s v="Honolulu, HI"/>
    <s v="501 to 1000 "/>
    <n v="-1"/>
    <s v="Government"/>
    <n v="-1"/>
    <n v="-1"/>
    <s v="na"/>
    <x v="1"/>
    <s v="Ke`aki Technologies is looking for a qualified Data Scientist to support our contract with Brook Army Medical Center at Fort Sam Houston, TX. This position is allowed to be performed remotely with periodic travel to San Antonio for face to face meetings._x000a_"/>
    <s v="Alaka`ina Foundation Family of Companies_x000a_3.6"/>
    <s v="Fort Sam Houston, TX"/>
  </r>
  <r>
    <x v="96"/>
    <s v="$212K-$331K "/>
    <x v="18"/>
    <s v="$331K"/>
    <x v="19"/>
    <s v="Glassdoor est."/>
    <n v="3.9"/>
    <x v="168"/>
    <s v="Oklahoma City"/>
    <s v="OK"/>
    <s v="San Antonio, TX"/>
    <s v="1001 to 5000 "/>
    <n v="1947"/>
    <s v="Nonprofit Organization"/>
    <s v="Research &amp; Development"/>
    <s v="Business Services"/>
    <s v="$500 million - $1 billion "/>
    <x v="54"/>
    <s v="Join our Defense and Intelligence Solutions Division to pursue the exciting new area of developing the avionics applications and next generation of cyber threat detection capabilities for airborne platforms. Collaborate in a dynamic team environment, deve"/>
    <s v="Southwest Research Institute_x000a_3.9"/>
    <s v="Oklahoma City, OK"/>
  </r>
  <r>
    <x v="1"/>
    <s v="$212K-$331K "/>
    <x v="18"/>
    <s v="$331K"/>
    <x v="19"/>
    <s v="Glassdoor est."/>
    <n v="2.7"/>
    <x v="355"/>
    <s v="Lexington Park"/>
    <s v="MD"/>
    <s v="Chantilly, VA"/>
    <s v="51 to 200 "/>
    <n v="2010"/>
    <s v="Public"/>
    <s v="Aerospace &amp; Defense"/>
    <s v="Aerospace &amp; Defense"/>
    <s v="na"/>
    <x v="1"/>
    <s v="JOB DESCRIPTION:_x000a__x000a_Hexagon US Federal is looking for highly motivated, talented individuals who want to join a team that has a long history of providing the best-in-class level of service and support in the field of Data Scientist (DS), Senior level. The D"/>
    <s v="Hexagon US Federal_x000a_2.7"/>
    <s v="Lexington Park, MD"/>
  </r>
  <r>
    <x v="95"/>
    <s v="$212K-$331K "/>
    <x v="18"/>
    <s v="$331K"/>
    <x v="19"/>
    <s v="Glassdoor est."/>
    <n v="4.8"/>
    <x v="44"/>
    <s v="Boston"/>
    <s v="MA"/>
    <s v="Boston, MA"/>
    <s v="201 to 500 "/>
    <n v="2012"/>
    <s v="Private"/>
    <s v="Computer Hardware &amp; Software"/>
    <s v="Information Technology"/>
    <s v="na"/>
    <x v="1"/>
    <s v="We love programming and the excitement that comes with building something people use. We are the kind of people that love talking to users and can find the balance between solving a problem quickly and thinking about how your code will work in the future."/>
    <s v="Klaviyo_x000a_4.8"/>
    <s v="Boston, MA"/>
  </r>
  <r>
    <x v="148"/>
    <s v="$212K-$331K "/>
    <x v="18"/>
    <s v="$331K"/>
    <x v="19"/>
    <s v="Glassdoor est."/>
    <n v="-1"/>
    <x v="356"/>
    <s v="Cambridge"/>
    <s v="MA"/>
    <n v="-1"/>
    <n v="-1"/>
    <n v="-1"/>
    <n v="-1"/>
    <n v="-1"/>
    <n v="-1"/>
    <s v="na"/>
    <x v="1"/>
    <s v="Scientist / Group Lead, Cancer Biology_x000a_Location: Cambridge, MA_x000a_We are seeking an energetic and self-motivated PhD scientist to join a team of scientists working towards discovery of unique anti-cancer compounds for the treatment of targeted patient popula"/>
    <s v="Monte Rosa Therapeutics"/>
    <s v="Cambridge, MA"/>
  </r>
  <r>
    <x v="1"/>
    <s v="$212K-$331K "/>
    <x v="18"/>
    <s v="$331K"/>
    <x v="19"/>
    <s v="Glassdoor est."/>
    <n v="4"/>
    <x v="357"/>
    <s v="Washington"/>
    <s v="DC"/>
    <s v="Columbus, OH"/>
    <s v="51 to 200 "/>
    <n v="-1"/>
    <s v="Private"/>
    <s v="Health, Beauty, &amp; Fitness"/>
    <s v="Consumer Services"/>
    <s v="$5 - $10 million "/>
    <x v="1"/>
    <s v="Role: Data ScientistÃ‚_x000a__x000a_Location: Washington, DC (This role is 100% remote now but will be on site Mon-Fri in Washington, DC once its safe toÃ‚return to work from COVID)_x000a__x000a_Duration: Long Term_x000a__x000a_EXP: 10+ Years_x000a__x000a_Ã‚_x000a__x000a_MUST HAVE SKILLS FROM THE MANAGER:_x000a__x000a_-Analyt"/>
    <s v="Comtech Global Inc_x000a_4.0"/>
    <s v="Washington, DC"/>
  </r>
  <r>
    <x v="1"/>
    <s v="$212K-$331K "/>
    <x v="18"/>
    <s v="$331K"/>
    <x v="19"/>
    <s v="Glassdoor est."/>
    <n v="3.8"/>
    <x v="358"/>
    <s v="Washington"/>
    <s v="DC"/>
    <s v="Arlington, VA"/>
    <s v="51 to 200 "/>
    <n v="2010"/>
    <s v="Public"/>
    <s v="IT Services"/>
    <s v="Information Technology"/>
    <s v="$10 - $25 million "/>
    <x v="1"/>
    <s v="The work is in support of targeting and watchlisting operations, and specifically document and media exploitation._x000a__x000a_Handles raw data (e.g. structured, unstructured, and mixed datasets), and analyzes data through the application of various statistical tech"/>
    <s v="Aveshka, Inc._x000a_3.8"/>
    <s v="Washington, DC"/>
  </r>
  <r>
    <x v="149"/>
    <s v="$212K-$331K "/>
    <x v="18"/>
    <s v="$331K"/>
    <x v="19"/>
    <s v="Glassdoor est."/>
    <n v="4.2"/>
    <x v="359"/>
    <s v="Raleigh"/>
    <s v="NC"/>
    <s v="Pleasanton, CA"/>
    <s v="501 to 1000 "/>
    <n v="2012"/>
    <s v="Public"/>
    <s v="Biotech &amp; Pharmaceuticals"/>
    <s v="Biotech &amp; Pharmaceuticals"/>
    <s v="na"/>
    <x v="1"/>
    <s v="At 10x Genomics, accelerating our understanding of biology is more than a mission for us. It is a commitment. This is the century of biology, and the breakthroughs we make now have the potential to change the world. We enable scientists to advance their r"/>
    <s v="10x Genomics_x000a_4.2"/>
    <s v="Raleigh, NC"/>
  </r>
  <r>
    <x v="150"/>
    <s v="$212K-$331K "/>
    <x v="18"/>
    <s v="$331K"/>
    <x v="19"/>
    <s v="Glassdoor est."/>
    <n v="3.9"/>
    <x v="168"/>
    <s v="Dayton"/>
    <s v="OH"/>
    <s v="San Antonio, TX"/>
    <s v="1001 to 5000 "/>
    <n v="1947"/>
    <s v="Nonprofit Organization"/>
    <s v="Research &amp; Development"/>
    <s v="Business Services"/>
    <s v="$500 million - $1 billion "/>
    <x v="54"/>
    <s v="Join the exciting new area of developing the avionics applications and next generation of cyber threat detection capabilities for airborne platforms. Collaborate and work in a dynamic team environment, developing and testing software for various types of "/>
    <s v="Southwest Research Institute_x000a_3.9"/>
    <s v="Dayton, OH"/>
  </r>
  <r>
    <x v="1"/>
    <s v="$212K-$331K "/>
    <x v="18"/>
    <s v="$331K"/>
    <x v="19"/>
    <s v="Glassdoor est."/>
    <n v="-1"/>
    <x v="360"/>
    <s v="New York"/>
    <s v="NY"/>
    <s v="New York, NY"/>
    <n v="-1"/>
    <n v="-1"/>
    <s v="Private"/>
    <n v="-1"/>
    <n v="-1"/>
    <s v="na"/>
    <x v="1"/>
    <s v="CompuForce is seeking an experienced and highly motivated data scientist to join our clients growing data science team. This individual will support enterprise initiatives on segmentation, personalization, and forecasting through in-depth, statistical &amp; q"/>
    <s v="CompuForce"/>
    <s v="New York, NY"/>
  </r>
  <r>
    <x v="1"/>
    <s v="$212K-$331K "/>
    <x v="18"/>
    <s v="$331K"/>
    <x v="19"/>
    <s v="Glassdoor est."/>
    <n v="4.5"/>
    <x v="270"/>
    <s v="Washington"/>
    <s v="DC"/>
    <s v="New York, 061"/>
    <s v="01 to 50"/>
    <n v="1980"/>
    <s v="Private"/>
    <s v="Staffing &amp; Outsourcing"/>
    <s v="Business Services"/>
    <s v="na"/>
    <x v="79"/>
    <s v="Job Description_x000a_Title: Sports Data Scientist_x000a_Location: Washington, DC_x000a_Salary: $100,000 - 150,000_x000a_Contact: Paul Chatlos, pchatlos@smithhanley.com_x000a__x000a_-Develop and deploy predictive models/algorithms in the field of sports_x000a_analytics_x000a_-Research new methods to de"/>
    <s v="Smith Hanley Associates_x000a_4.5"/>
    <s v="Washington, DC"/>
  </r>
  <r>
    <x v="126"/>
    <s v="$212K-$331K "/>
    <x v="18"/>
    <s v="$331K"/>
    <x v="19"/>
    <s v="Glassdoor est."/>
    <n v="3.5"/>
    <x v="271"/>
    <s v="Seattle"/>
    <s v="WA"/>
    <s v="Seattle, WA"/>
    <s v="201 to 500 "/>
    <n v="2003"/>
    <s v="Nonprofit Organization"/>
    <s v="Research &amp; Development"/>
    <s v="Business Services"/>
    <s v="$100 - $500 million "/>
    <x v="1"/>
    <s v="Scientist 1 - Machine Learning - Cell Science_x000a__x000a_The mission of the Allen Institute for Cell Science is to create multi-scale visual models of cell organization, dynamics, and activities. Our approach encompasses large scale data collection, observation, th"/>
    <s v="Allen Institute_x000a_3.5"/>
    <s v="Seattle, WA"/>
  </r>
  <r>
    <x v="1"/>
    <s v="$212K-$331K "/>
    <x v="18"/>
    <s v="$331K"/>
    <x v="19"/>
    <s v="Glassdoor est."/>
    <n v="2.7"/>
    <x v="361"/>
    <s v="New York"/>
    <s v="NY"/>
    <s v="Carle Place, NY"/>
    <s v="1001 to 5000 "/>
    <n v="1976"/>
    <s v="Public"/>
    <s v="Wholesale"/>
    <s v="Business Services"/>
    <s v="$1 - $2 billion "/>
    <x v="1"/>
    <s v="Description_x000a__x000a_The Data Scientist will be part of the Enterprise BI team at , Inc. This individual will manage one or more analysts and focus on customer-level advanced analytics for the direct-to-consumer and business-to-business channels._x000a__x000a_Responsibilitie"/>
    <s v="1-800-Flowers_x000a_2.7"/>
    <s v="New York, NY"/>
  </r>
  <r>
    <x v="1"/>
    <s v="$212K-$331K "/>
    <x v="18"/>
    <s v="$331K"/>
    <x v="19"/>
    <s v="Glassdoor est."/>
    <n v="3.5"/>
    <x v="362"/>
    <s v="Washington"/>
    <s v="DC"/>
    <s v="Alexandria, VA"/>
    <s v="51 to 200 "/>
    <n v="2012"/>
    <s v="Private"/>
    <s v="Consulting"/>
    <s v="Business Services"/>
    <s v="$25 - $50 million "/>
    <x v="1"/>
    <s v="Aptive is seeking a Data Scientist to compile data analyses in support of a variety of health care innovation projects for the Department of Veterans Affairs._x000a__x000a_The Data Scientist will support individual projects in their data and analytics needs, use exis"/>
    <s v="Aptive_x000a_3.5"/>
    <s v="Washington, DC"/>
  </r>
  <r>
    <x v="42"/>
    <s v="$66K-$112K "/>
    <x v="19"/>
    <s v="$112K"/>
    <x v="20"/>
    <s v="Glassdoor est."/>
    <n v="4.9000000000000004"/>
    <x v="77"/>
    <s v="Longmont"/>
    <s v="CO"/>
    <s v="Chicago, IL"/>
    <s v="01 to 50"/>
    <n v="2016"/>
    <s v="Private"/>
    <s v="Staffing &amp; Outsourcing"/>
    <s v="Business Services"/>
    <s v="na"/>
    <x v="1"/>
    <s v="Company Industry: Technology_x000a_Opportunity: The Mom Project is helping to source candidates for the above client who is looking for a Data Scientist - Image and Video Analytics_x000a_Commitment Level: 40 hours per week, on-site, 10% travel_x000a__x000a_Our Customer is a data"/>
    <s v="The Mom Project_x000a_4.9"/>
    <s v="Longmont, CO"/>
  </r>
  <r>
    <x v="1"/>
    <s v="$66K-$112K "/>
    <x v="19"/>
    <s v="$112K"/>
    <x v="20"/>
    <s v="Glassdoor est."/>
    <n v="3.6"/>
    <x v="75"/>
    <s v="Washington"/>
    <s v="DC"/>
    <s v="Rockville, MD"/>
    <s v="51 to 200 "/>
    <n v="2001"/>
    <s v="Private"/>
    <s v="IT Services"/>
    <s v="Information Technology"/>
    <s v="$25 - $50 million "/>
    <x v="1"/>
    <s v="The Senior Data Scientist will build and improve analytic pipelines to consolidate multiple data sources, perform analytic processing, and produce actionable business information (e.g., top-10 lists, pattern-matches, exceptions, or lists of #39;needles in"/>
    <s v="Powertek_x000a_3.6"/>
    <s v="Washington, DC"/>
  </r>
  <r>
    <x v="1"/>
    <s v="$66K-$112K "/>
    <x v="19"/>
    <s v="$112K"/>
    <x v="20"/>
    <s v="Glassdoor est."/>
    <n v="5"/>
    <x v="363"/>
    <s v="Washington"/>
    <s v="DC"/>
    <s v="Germantown, MD"/>
    <s v="01 to 50"/>
    <n v="-1"/>
    <s v="Private"/>
    <n v="-1"/>
    <n v="-1"/>
    <s v="na"/>
    <x v="1"/>
    <s v="Job Description_x000a_Data Scientist â€“ Washington DC_x000a__x000a_JCDS is seeking a Data Scientist to compile data analyses in support of a variety of health care innovation projects for the Department of Veterans Affairs._x000a__x000a_The Data Scientist will support individual proj"/>
    <s v="JCD Staffing_x000a_5.0"/>
    <s v="Washington, DC"/>
  </r>
  <r>
    <x v="1"/>
    <s v="$66K-$112K "/>
    <x v="19"/>
    <s v="$112K"/>
    <x v="20"/>
    <s v="Glassdoor est."/>
    <n v="3.1"/>
    <x v="273"/>
    <s v="Sunnyvale"/>
    <s v="CA"/>
    <s v="Pleasanton, CA"/>
    <s v="01 to 50"/>
    <n v="2001"/>
    <s v="Private"/>
    <s v="Staffing &amp; Outsourcing"/>
    <s v="Business Services"/>
    <s v="$1 - $5 million "/>
    <x v="1"/>
    <s v="Role: Channel Analytics - Data Scientist_x000a__x000a_Duration: 12-months_x000a__x000a_Location: Sunnyvale CA_x000a__x000a_Our Company Bio: Bayside Solutions was founded in 2001, Bayside was recognized as one of the fastest growing professional staffing companies in Northern California. The"/>
    <s v="Bayside Solutions_x000a_3.1"/>
    <s v="Sunnyvale, CA"/>
  </r>
  <r>
    <x v="58"/>
    <s v="$66K-$112K "/>
    <x v="19"/>
    <s v="$112K"/>
    <x v="20"/>
    <s v="Glassdoor est."/>
    <n v="3.9"/>
    <x v="364"/>
    <s v="San Francisco"/>
    <s v="CA"/>
    <s v="San Francisco, CA"/>
    <s v="501 to 1000 "/>
    <n v="2009"/>
    <s v="Private"/>
    <s v="Internet"/>
    <s v="Information Technology"/>
    <s v="na"/>
    <x v="1"/>
    <s v="Have you ever tried to hire a plumber? How about a house cleaner? If you have, chances are it took you way longer than it should. In the era of instant-everything, it's crazy that you still have to waste an entire afternoon researching, calling and vettin"/>
    <s v="Thumbtack_x000a_3.9"/>
    <s v="San Francisco, CA"/>
  </r>
  <r>
    <x v="1"/>
    <s v="$66K-$112K "/>
    <x v="19"/>
    <s v="$112K"/>
    <x v="20"/>
    <s v="Glassdoor est."/>
    <n v="3.4"/>
    <x v="365"/>
    <s v="Patuxent"/>
    <s v="MD"/>
    <s v="Orlando, FL"/>
    <s v="51 to 200 "/>
    <n v="1986"/>
    <s v="Private"/>
    <s v="IT Services"/>
    <s v="Information Technology"/>
    <s v="$25 - $50 million "/>
    <x v="1"/>
    <s v="Job Description_x000a_MUST HAVE SECRET CLEARANCE_x000a__x000a_Description:_x000a_Development and implementation of techniques or analytics applications to transform raw data into meaningful information using data-oriented programming languages and visualization software._x000a_Apply d"/>
    <s v="MILVETS Systems Technology, Inc._x000a_3.4"/>
    <s v="Patuxent, Anne Arundel, MD"/>
  </r>
  <r>
    <x v="151"/>
    <s v="$66K-$112K "/>
    <x v="19"/>
    <s v="$112K"/>
    <x v="20"/>
    <s v="Glassdoor est."/>
    <n v="4.0999999999999996"/>
    <x v="366"/>
    <s v="Santa Clara"/>
    <s v="CA"/>
    <s v="Cupertino, CA"/>
    <s v="10000+ "/>
    <n v="1976"/>
    <s v="Public"/>
    <s v="Computer Hardware &amp; Software"/>
    <s v="Information Technology"/>
    <s v="$10+ billion "/>
    <x v="94"/>
    <s v=", 2020_x000a_Role Number:_x000a_200152401_x000a_Imagine what you could do here. At Apple, great ideas have a way of becoming great products, services, and customer experiences very quickly. Combining groundbreaking machine learning techniques with next-generation hardware,"/>
    <s v="Apple_x000a_4.1"/>
    <s v="Santa Clara, CA"/>
  </r>
  <r>
    <x v="1"/>
    <s v="$66K-$112K "/>
    <x v="19"/>
    <s v="$112K"/>
    <x v="20"/>
    <s v="Glassdoor est."/>
    <n v="4.0999999999999996"/>
    <x v="367"/>
    <s v="Fairfax"/>
    <s v="VA"/>
    <s v="Tampa, FL"/>
    <s v="10000+ "/>
    <n v="1966"/>
    <s v="Public"/>
    <s v="Staffing &amp; Outsourcing"/>
    <s v="Business Services"/>
    <s v="$1 - $2 billion "/>
    <x v="1"/>
    <s v="RESPONSIBILITIES:_x000a__x000a_Kforce has a client that is seeking a Data Scientist inFairfax, VA._x000a__x000a_Essential Duties:_x000a_Collect, review, and analyze data from sensors and platform interfaces_x000a_Identify trends and methods to provide predictive analytics_x000a_Create ML/AI model"/>
    <s v="Kforce_x000a_4.1"/>
    <s v="Fairfax, VA"/>
  </r>
  <r>
    <x v="127"/>
    <s v="$66K-$112K "/>
    <x v="19"/>
    <s v="$112K"/>
    <x v="20"/>
    <s v="Glassdoor est."/>
    <n v="3.5"/>
    <x v="274"/>
    <s v="Denver"/>
    <s v="CO"/>
    <s v="Denver, CO"/>
    <s v="201 to 500 "/>
    <n v="2011"/>
    <s v="Private"/>
    <s v="Travel Agencies"/>
    <s v="Travel &amp; Tourism"/>
    <s v="na"/>
    <x v="1"/>
    <s v="The position_x000a__x000a_Come join one of the fastest-growing companies in the vacation rental space as a Sr. Data Scientist on our Analytics team! In this position, youd be tasked with advancing our capabilities across a variety of functions including guest and own"/>
    <s v="Evolve Vacation Rental_x000a_3.5"/>
    <s v="Denver, CO"/>
  </r>
  <r>
    <x v="98"/>
    <s v="$66K-$112K "/>
    <x v="19"/>
    <s v="$112K"/>
    <x v="20"/>
    <s v="Glassdoor est."/>
    <n v="4.3"/>
    <x v="169"/>
    <s v="Fort Belvoir"/>
    <s v="VA"/>
    <s v="Reston, VA"/>
    <s v="501 to 1000 "/>
    <n v="2010"/>
    <s v="Private"/>
    <s v="IT Services"/>
    <s v="Information Technology"/>
    <s v="$100 - $500 million "/>
    <x v="55"/>
    <s v="Intelligence Data Analyst, Sr_x000a__x000a_Job Description: Provides support to the Department of the Army_x000a__x000a_Intelligence Information Services (DAIIS). Responsible for delivering world_x000a__x000a_class organizational messaging for the Army intelligence enterprise through_x000a__x000a_the M"/>
    <s v="The Buffalo Group_x000a_4.3"/>
    <s v="Fort Belvoir, VA"/>
  </r>
  <r>
    <x v="152"/>
    <s v="$66K-$112K "/>
    <x v="19"/>
    <s v="$112K"/>
    <x v="20"/>
    <s v="Glassdoor est."/>
    <n v="4.4000000000000004"/>
    <x v="368"/>
    <s v="Chicago"/>
    <s v="IL"/>
    <s v="Chicago, IL"/>
    <s v="201 to 500 "/>
    <n v="2012"/>
    <s v="Private"/>
    <s v="Lending"/>
    <s v="Finance"/>
    <s v="$100 - $500 million "/>
    <x v="1"/>
    <s v="Growth with a Purpose_x000a_OppLoans is a rapidly growing Fintech company that helps credit-challenged consumers build a better financial path through accessible products and five-star customer service. As one of Chicagoâ€™s fastest-growing startups, weâ€™ve ma"/>
    <s v="OppLoans_x000a_4.4"/>
    <s v="Chicago, IL"/>
  </r>
  <r>
    <x v="1"/>
    <s v="$66K-$112K "/>
    <x v="19"/>
    <s v="$112K"/>
    <x v="20"/>
    <s v="Glassdoor est."/>
    <n v="3.8"/>
    <x v="275"/>
    <s v="Thousand Oaks"/>
    <s v="CA"/>
    <s v="Folsom, CA"/>
    <s v="1001 to 5000 "/>
    <n v="1999"/>
    <s v="Private"/>
    <s v="IT Services"/>
    <s v="Information Technology"/>
    <s v="$50 - $100 million "/>
    <x v="1"/>
    <s v="Please reach me at 916-605-4621shivang.rajpalagreeya.com if available and interested. Locals candidates only. The position will be onsite when the situation allows. During COVID candidate will be working remote must be on site M-F once the site opens. Job"/>
    <s v="AgreeYa Solutions_x000a_3.8"/>
    <s v="Thousand Oaks, CA"/>
  </r>
  <r>
    <x v="1"/>
    <s v="$66K-$112K "/>
    <x v="19"/>
    <s v="$112K"/>
    <x v="20"/>
    <s v="Glassdoor est."/>
    <n v="3.7"/>
    <x v="276"/>
    <s v="McLean"/>
    <s v="VA"/>
    <s v="Raleigh, NC"/>
    <s v="5001 to 10000 "/>
    <n v="1908"/>
    <s v="Subsidiary or Business Segment"/>
    <s v="Energy"/>
    <s v="Oil, Gas, Energy &amp; Utilities"/>
    <s v="na"/>
    <x v="81"/>
    <s v="Thomson Reuters Special Services, LLC delivers a comprehensive suite of solutions designed to help customers achieve mission objectives, address uncertainty, and identify and manage risk. We leverage Thomson Reuters' market-leading solutions to help our c"/>
    <s v="Carolina Power &amp; Light Co_x000a_3.7"/>
    <s v="McLean, VA"/>
  </r>
  <r>
    <x v="153"/>
    <s v="$66K-$112K "/>
    <x v="19"/>
    <s v="$112K"/>
    <x v="20"/>
    <s v="Glassdoor est."/>
    <n v="3.9"/>
    <x v="168"/>
    <s v="San Antonio"/>
    <s v="TX"/>
    <s v="San Antonio, TX"/>
    <s v="1001 to 5000 "/>
    <n v="1947"/>
    <s v="Nonprofit Organization"/>
    <s v="Research &amp; Development"/>
    <s v="Business Services"/>
    <s v="$500 million - $1 billion "/>
    <x v="54"/>
    <s v="Join our Intelligent Systems Division to serve as a software developer and researcher on a team developing software solutions in technology areas such as Intelligent Transportation Systems (ITS), Integrated Corridor Management Systems (ICMS), and Decision"/>
    <s v="Southwest Research Institute_x000a_3.9"/>
    <s v="San Antonio, TX"/>
  </r>
  <r>
    <x v="1"/>
    <s v="$66K-$112K "/>
    <x v="19"/>
    <s v="$112K"/>
    <x v="20"/>
    <s v="Glassdoor est."/>
    <n v="3.9"/>
    <x v="369"/>
    <s v="Silver Spring"/>
    <s v="MD"/>
    <s v="Reston, VA"/>
    <s v="501 to 1000 "/>
    <n v="2006"/>
    <s v="Private"/>
    <s v="IT Services"/>
    <s v="Information Technology"/>
    <s v="$25 - $50 million "/>
    <x v="1"/>
    <s v="Job Description_x000a_Brillient is seeking an experienced Data Scientist to join our team supporting a federal contract in Silver Spring, MD. This position requires U.S. Citizenship or a permanent resident and the ability to obtain and maintain a Government pub"/>
    <s v="Brillient_x000a_3.9"/>
    <s v="Silver Spring, MD"/>
  </r>
  <r>
    <x v="100"/>
    <s v="$66K-$112K "/>
    <x v="19"/>
    <s v="$112K"/>
    <x v="20"/>
    <s v="Glassdoor est."/>
    <n v="3.7"/>
    <x v="148"/>
    <s v="Boston"/>
    <s v="MA"/>
    <s v="Springfield, MA"/>
    <s v="5001 to 10000 "/>
    <n v="1851"/>
    <s v="Private"/>
    <s v="Insurance Carriers"/>
    <s v="Insurance"/>
    <s v="$10+ billion "/>
    <x v="1"/>
    <s v="At MassMutual, were passionate about helping millions of people find financial freedom and this passion has driven our approach to developing meaningful experiences for our customers. The Data Engineering team, part of MassMutuals Enterprise Technology &amp; "/>
    <s v="MassMutual_x000a_3.7"/>
    <s v="Boston, MA"/>
  </r>
  <r>
    <x v="1"/>
    <s v="$66K-$112K "/>
    <x v="19"/>
    <s v="$112K"/>
    <x v="20"/>
    <s v="Glassdoor est."/>
    <n v="2.9"/>
    <x v="370"/>
    <s v="Washington"/>
    <s v="DC"/>
    <s v="Reston, VA"/>
    <s v="501 to 1000 "/>
    <n v="-1"/>
    <s v="Contract"/>
    <s v="IT Services"/>
    <s v="Information Technology"/>
    <s v="$25 - $50 million "/>
    <x v="1"/>
    <s v="Job Description_x000a_Xator seeks enthusiastic, positive, and proactive self-starters to join our team. Our leadership aims to attract and retain the best and brightest employees, maintain an environment built on trust and pride, and encourage individual and te"/>
    <s v="Xator Corporation_x000a_2.9"/>
    <s v="Washington, DC"/>
  </r>
  <r>
    <x v="1"/>
    <s v="$66K-$112K "/>
    <x v="19"/>
    <s v="$112K"/>
    <x v="20"/>
    <s v="Glassdoor est."/>
    <n v="4.5999999999999996"/>
    <x v="371"/>
    <s v="New York"/>
    <s v="NY"/>
    <s v="Totowa, NJ"/>
    <s v="51 to 200 "/>
    <n v="2012"/>
    <s v="Private"/>
    <s v="IT Services"/>
    <s v="Information Technology"/>
    <s v="na"/>
    <x v="1"/>
    <s v="Responsibilities Play a key role to solve complex problems, pivotal to business and drive meaningful insights from petabytes of data Utilize product approach to build, scale and deploy holistic data science products after successful prototyping Demonstrat"/>
    <s v="HAN IT Staffing Inc._x000a_4.6"/>
    <s v="New York, NY"/>
  </r>
  <r>
    <x v="1"/>
    <s v="$66K-$112K "/>
    <x v="19"/>
    <s v="$112K"/>
    <x v="20"/>
    <s v="Glassdoor est."/>
    <n v="3.4"/>
    <x v="372"/>
    <s v="McLean"/>
    <s v="VA"/>
    <s v="Cedar Rapids, IA"/>
    <s v="201 to 500 "/>
    <n v="1997"/>
    <s v="Private"/>
    <s v="Enterprise Software &amp; Network Solutions"/>
    <s v="Information Technology"/>
    <s v="$10 - $25 million "/>
    <x v="1"/>
    <s v="Job Description_x000a_About Infinitive:_x000a__x000a_At Infinitive, we do mission-critical work for great companies. We specialize in digital marketing and digital advertising solutions, customer data &amp; analytics, digital &amp; business transformation, and Technology solutions"/>
    <s v="Infinitive Inc_x000a_3.4"/>
    <s v="McLean, VA"/>
  </r>
  <r>
    <x v="129"/>
    <s v="$66K-$112K "/>
    <x v="19"/>
    <s v="$112K"/>
    <x v="20"/>
    <s v="Glassdoor est."/>
    <n v="4"/>
    <x v="278"/>
    <s v="Hartford"/>
    <s v="CT"/>
    <s v="Hartford, CT"/>
    <s v="10000+ "/>
    <n v="1853"/>
    <s v="Public"/>
    <s v="Insurance Carriers"/>
    <s v="Insurance"/>
    <s v="$10+ billion "/>
    <x v="1"/>
    <s v="Company Information_x000a__x000a_Solid reputation, passionate people and endless opportunities. Thats Travelers. Our superior financial strength and consistent record of strong operating returns mean security for our customers and opportunities for our employees. You"/>
    <s v="Travelers_x000a_4.0"/>
    <s v="Hartford, CT"/>
  </r>
  <r>
    <x v="40"/>
    <s v="$128K-$201K "/>
    <x v="20"/>
    <s v="$201K"/>
    <x v="21"/>
    <s v="Glassdoor est."/>
    <n v="3.3"/>
    <x v="73"/>
    <s v="Emeryville"/>
    <s v="CA"/>
    <s v="Emeryville, CA"/>
    <s v="201 to 500 "/>
    <n v="2003"/>
    <s v="Public"/>
    <s v="Biotech &amp; Pharmaceuticals"/>
    <s v="Biotech &amp; Pharmaceuticals"/>
    <s v="$100 - $500 million "/>
    <x v="1"/>
    <s v="Amyris has developed a high-throughput genetic engineering platform for designing and building custom microbes to serve as living factories. Using an industrial scale fermentation process, our microbes convert cheap sugars into a wide variety of high-valu"/>
    <s v="Amyris_x000a_3.3"/>
    <s v="Emeryville, CA"/>
  </r>
  <r>
    <x v="1"/>
    <s v="$128K-$201K "/>
    <x v="20"/>
    <s v="$201K"/>
    <x v="21"/>
    <s v="Glassdoor est."/>
    <n v="4.3"/>
    <x v="78"/>
    <s v="Austin"/>
    <s v="TX"/>
    <s v="Austin, TX"/>
    <s v="51 to 200 "/>
    <n v="1999"/>
    <s v="Private"/>
    <s v="Computer Hardware &amp; Software"/>
    <s v="Information Technology"/>
    <s v="$25 - $50 million "/>
    <x v="1"/>
    <s v="Lightspeed Systems partners with schools to make learning safe, mobile and easily managed. Currently serving 15 million students and 28,000 schools in 35 countries, we are growing! We're looking to add passionate, driven people to help us fulfill our miss"/>
    <s v="Lightspeed Systems_x000a_4.3"/>
    <s v="Austin, TX"/>
  </r>
  <r>
    <x v="25"/>
    <s v="$128K-$201K "/>
    <x v="20"/>
    <s v="$201K"/>
    <x v="21"/>
    <s v="Glassdoor est."/>
    <n v="3.9"/>
    <x v="364"/>
    <s v="San Francisco"/>
    <s v="CA"/>
    <s v="San Francisco, CA"/>
    <s v="501 to 1000 "/>
    <n v="2009"/>
    <s v="Private"/>
    <s v="Internet"/>
    <s v="Information Technology"/>
    <s v="na"/>
    <x v="1"/>
    <s v="Have you ever tried to hire a plumber? How about a house cleaner? If you have, chances are it took you way longer than it should. In the era of instant-everything, it's crazy that you still have to waste an entire afternoon researching, calling and vettin"/>
    <s v="Thumbtack_x000a_3.9"/>
    <s v="San Francisco, CA"/>
  </r>
  <r>
    <x v="130"/>
    <s v="$128K-$201K "/>
    <x v="20"/>
    <s v="$201K"/>
    <x v="21"/>
    <s v="Glassdoor est."/>
    <n v="3.6"/>
    <x v="279"/>
    <s v="San Francisco"/>
    <s v="CA"/>
    <s v="San Francisco, CA"/>
    <s v="1001 to 5000 "/>
    <n v="2011"/>
    <s v="Subsidiary or Business Segment"/>
    <s v="Internet"/>
    <s v="Information Technology"/>
    <s v="na"/>
    <x v="1"/>
    <s v="About Us_x000a__x000a__x000a_Launched in 2011, Twitch is a global community that comes together each day to create multiplayer entertainment: unique, live, unpredictable experiences created by the interactions of millions. We bring the joy of co-op to everything, from casu"/>
    <s v="Twitch_x000a_3.6"/>
    <s v="San Francisco, CA"/>
  </r>
  <r>
    <x v="154"/>
    <s v="$128K-$201K "/>
    <x v="20"/>
    <s v="$201K"/>
    <x v="21"/>
    <s v="Glassdoor est."/>
    <n v="4.7"/>
    <x v="373"/>
    <s v="Portland"/>
    <s v="OR"/>
    <s v="San Francisco, CA"/>
    <s v="1001 to 5000 "/>
    <n v="2008"/>
    <s v="Public"/>
    <s v="Computer Hardware &amp; Software"/>
    <s v="Information Technology"/>
    <s v="$100 - $500 million "/>
    <x v="95"/>
    <s v="Please note that visa sponsorship is not available for this position. Position can be located in our Portland, OR offices or Remote from your home office in the U.S._x000a__x000a_Your Opportunity_x000a__x000a__x000a_We are the Applied Intelligence Services team. We are a blend of pure"/>
    <s v="New Relic_x000a_4.7"/>
    <s v="Portland, OR"/>
  </r>
  <r>
    <x v="132"/>
    <s v="$128K-$201K "/>
    <x v="20"/>
    <s v="$201K"/>
    <x v="21"/>
    <s v="Glassdoor est."/>
    <n v="3.6"/>
    <x v="280"/>
    <s v="Cambridge"/>
    <s v="MA"/>
    <s v="Cambridge, MA"/>
    <s v="5001 to 10000 "/>
    <n v="1978"/>
    <s v="Public"/>
    <s v="Biotech &amp; Pharmaceuticals"/>
    <s v="Biotech &amp; Pharmaceuticals"/>
    <s v="$10+ billion "/>
    <x v="1"/>
    <s v="Company Description_x000a__x000a_null_x000a_Job Description_x000a__x000a_At Biogen, the Digital Health Technology team is part of Biogenâ€™s cross functional IT organization that provides scientists with cutting-edge computational informatics and analytics tools and services. The team"/>
    <s v="Biogen_x000a_3.6"/>
    <s v="Cambridge, MA"/>
  </r>
  <r>
    <x v="1"/>
    <s v="$128K-$201K "/>
    <x v="20"/>
    <s v="$201K"/>
    <x v="21"/>
    <s v="Glassdoor est."/>
    <n v="-1"/>
    <x v="281"/>
    <s v="San Francisco"/>
    <s v="CA"/>
    <n v="-1"/>
    <n v="-1"/>
    <n v="-1"/>
    <n v="-1"/>
    <n v="-1"/>
    <n v="-1"/>
    <s v="na"/>
    <x v="1"/>
    <s v="Job Description_x000a_As a Data Scientist, you will apply the latest data mining techniques, using statistical analysis to integrate prediction systems with products and present findings to the business. As a data scientist you will work closely with architects"/>
    <s v="HireAi"/>
    <s v="San Francisco, CA"/>
  </r>
  <r>
    <x v="101"/>
    <s v="$128K-$201K "/>
    <x v="20"/>
    <s v="$201K"/>
    <x v="21"/>
    <s v="Glassdoor est."/>
    <n v="3.3"/>
    <x v="64"/>
    <s v="Redwood City"/>
    <s v="CA"/>
    <s v="Chicago, IL"/>
    <s v="501 to 1000 "/>
    <n v="2015"/>
    <s v="Private"/>
    <s v="Biotech &amp; Pharmaceuticals"/>
    <s v="Biotech &amp; Pharmaceuticals"/>
    <s v="na"/>
    <x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Redwood City, CA"/>
  </r>
  <r>
    <x v="1"/>
    <s v="$128K-$201K "/>
    <x v="20"/>
    <s v="$201K"/>
    <x v="21"/>
    <s v="Glassdoor est."/>
    <n v="3.3"/>
    <x v="374"/>
    <s v="San Diego"/>
    <s v="CA"/>
    <s v="San Diego, CA"/>
    <s v="501 to 1000 "/>
    <n v="1972"/>
    <s v="Private"/>
    <s v="Insurance Carriers"/>
    <s v="Insurance"/>
    <s v="$500 million - $1 billion "/>
    <x v="96"/>
    <s v="PURPOSE OF THE JOB_x000a__x000a_The purpose of this job is to provide analyses of internal and external data sources in support of key business functions. The Data Scientist performs data analysis to support portfolio management and operations goals._x000a__x000a_ESSENTIAL DUTIE"/>
    <s v="ICW Group_x000a_3.3"/>
    <s v="San Diego, CA"/>
  </r>
  <r>
    <x v="155"/>
    <s v="$128K-$201K "/>
    <x v="20"/>
    <s v="$201K"/>
    <x v="21"/>
    <s v="Glassdoor est."/>
    <n v="3.8"/>
    <x v="375"/>
    <s v="New York"/>
    <s v="NY"/>
    <s v="Rome, NY"/>
    <s v="51 to 200 "/>
    <n v="1996"/>
    <s v="Nonprofit Organization"/>
    <s v="Consulting"/>
    <s v="Business Services"/>
    <s v="$25 - $50 million "/>
    <x v="97"/>
    <s v="About Us:_x000a__x000a_NYSTEC is a non-profit technology consulting company, advising agencies, organizations, institutions, and businesses since 1996. Were independent and vendor-neutral so we have our clients best interests at heart. At NYSTEC, we know that we succ"/>
    <s v="NYSTEC_x000a_3.8"/>
    <s v="New York, NY"/>
  </r>
  <r>
    <x v="1"/>
    <s v="$128K-$201K "/>
    <x v="20"/>
    <s v="$201K"/>
    <x v="21"/>
    <s v="Glassdoor est."/>
    <n v="4.5"/>
    <x v="376"/>
    <s v="Chantilly"/>
    <s v="VA"/>
    <s v="McLean, VA"/>
    <s v="501 to 1000 "/>
    <n v="2004"/>
    <s v="Private"/>
    <s v="Consulting"/>
    <s v="Business Services"/>
    <s v="na"/>
    <x v="1"/>
    <s v="Data Works is an employee-focused technology company that supports the Intelligence Community by providing Big Data solutions including data transformation, advanced analytics, custom web application development, data architecture, data science, cloud and"/>
    <s v="E3 Federal Solutions_x000a_4.5"/>
    <s v="Chantilly, VA"/>
  </r>
  <r>
    <x v="16"/>
    <s v="$128K-$201K "/>
    <x v="20"/>
    <s v="$201K"/>
    <x v="21"/>
    <s v="Glassdoor est."/>
    <n v="4.5"/>
    <x v="28"/>
    <s v="Falls Church"/>
    <s v="VA"/>
    <s v="Falls Church, VA"/>
    <s v="51 to 200 "/>
    <n v="2005"/>
    <s v="Private"/>
    <s v="Federal Agencies"/>
    <s v="Government"/>
    <s v="$25 - $50 million "/>
    <x v="1"/>
    <s v="Kingfisher Systems, Inc. specializes in providing a full range of Information Technology, Cybersecurity, Intelligence, and support services to the U.S. Government. Kingfisher Systems core competency is technology-enabled services, with a specific focus on"/>
    <s v="Kingfisher Systems_x000a_4.5"/>
    <s v="Falls Church, VA"/>
  </r>
  <r>
    <x v="156"/>
    <s v="$128K-$201K "/>
    <x v="20"/>
    <s v="$201K"/>
    <x v="21"/>
    <s v="Glassdoor est."/>
    <n v="3.4"/>
    <x v="377"/>
    <s v="Chantilly"/>
    <s v="VA"/>
    <s v="Herndon, VA"/>
    <s v="1001 to 5000 "/>
    <n v="2017"/>
    <s v="Private"/>
    <s v="Aerospace &amp; Defense"/>
    <s v="Aerospace &amp; Defense"/>
    <s v="$1 - $2 billion "/>
    <x v="1"/>
    <s v="Overview_x000a__x000a__x000a_Technology is constantly changing and our adversaries are digitally exceeding law enforcementâ€™s ability to keep pace. Those charged with protecting the United States are not always able to access the evidence needed to prosecute crime and pre"/>
    <s v="Peraton_x000a_3.4"/>
    <s v="Chantilly, VA"/>
  </r>
  <r>
    <x v="25"/>
    <s v="$128K-$201K "/>
    <x v="20"/>
    <s v="$201K"/>
    <x v="21"/>
    <s v="Glassdoor est."/>
    <n v="3.1"/>
    <x v="378"/>
    <s v="Chicago"/>
    <s v="IL"/>
    <s v="Milan, IL"/>
    <s v="1001 to 5000 "/>
    <n v="1974"/>
    <s v="Private"/>
    <s v="Staffing &amp; Outsourcing"/>
    <s v="Business Services"/>
    <s v="$500 million - $1 billion "/>
    <x v="1"/>
    <s v="Group O is seeking a strong candidate with the ability to design machine learning projects to address specific business problems determined by consultation with business partners to fill an exciting Data Scientist position, in the Chicago IL or Atlanta GA"/>
    <s v="Group O_x000a_3.1"/>
    <s v="Chicago, IL"/>
  </r>
  <r>
    <x v="157"/>
    <s v="$128K-$201K "/>
    <x v="20"/>
    <s v="$201K"/>
    <x v="21"/>
    <s v="Glassdoor est."/>
    <n v="4"/>
    <x v="67"/>
    <s v="San Francisco"/>
    <s v="CA"/>
    <s v="San Rafael, CA"/>
    <s v="5001 to 10000 "/>
    <n v="1982"/>
    <s v="Public"/>
    <s v="Computer Hardware &amp; Software"/>
    <s v="Information Technology"/>
    <s v="$2 - $5 billion "/>
    <x v="1"/>
    <s v="Job Requisition ID #_x000a_20WD38093_x000a_Job Title_x000a_Data Science Manager_x000a_Job Description_x000a__x000a_Data Science Manager_x000a_Location: San Francisco, CA- United States_x000a_Job ID: 20WD38093_x000a__x000a_Position Overview_x000a_Autodesk is seeking a Manager to join the data science team in our Data Pla"/>
    <s v="Autodesk_x000a_4.0"/>
    <s v="San Francisco, CA"/>
  </r>
  <r>
    <x v="135"/>
    <s v="$128K-$201K "/>
    <x v="20"/>
    <s v="$201K"/>
    <x v="21"/>
    <s v="Glassdoor est."/>
    <n v="3.3"/>
    <x v="64"/>
    <s v="Chicago"/>
    <s v="IL"/>
    <s v="Chicago, IL"/>
    <s v="501 to 1000 "/>
    <n v="2015"/>
    <s v="Private"/>
    <s v="Biotech &amp; Pharmaceuticals"/>
    <s v="Biotech &amp; Pharmaceuticals"/>
    <s v="na"/>
    <x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Chicago, IL"/>
  </r>
  <r>
    <x v="158"/>
    <s v="$128K-$201K "/>
    <x v="20"/>
    <s v="$201K"/>
    <x v="21"/>
    <s v="Glassdoor est."/>
    <n v="4.0999999999999996"/>
    <x v="379"/>
    <s v="Raleigh"/>
    <s v="NC"/>
    <s v="Raleigh, NC"/>
    <s v="1001 to 5000 "/>
    <n v="1976"/>
    <s v="Private"/>
    <s v="Industrial Manufacturing"/>
    <s v="Manufacturing"/>
    <s v="$100 - $500 million "/>
    <x v="1"/>
    <s v="Company Profile:_x000a__x000a_CaptiveAire is the nation's leading manufacturer of commercial kitchen ventilation systems, and now provides a complete solution of fans, heaters, ductwork and HVAC equipment. For over 40 years, we've led the industry with innovative tec"/>
    <s v="CaptiveAire_x000a_4.1"/>
    <s v="Raleigh, NC"/>
  </r>
  <r>
    <x v="159"/>
    <s v="$128K-$201K "/>
    <x v="20"/>
    <s v="$201K"/>
    <x v="21"/>
    <s v="Glassdoor est."/>
    <n v="4.2"/>
    <x v="26"/>
    <s v="Orlando"/>
    <s v="FL"/>
    <s v="Orlando, FL"/>
    <s v="51 to 200 "/>
    <n v="1996"/>
    <s v="Private"/>
    <s v="Investment Banking &amp; Asset Management"/>
    <s v="Finance"/>
    <s v="$100 - $500 million "/>
    <x v="1"/>
    <s v="Job Title: Data Architect_x000a__x000a_Location: Orlando, Florida_x000a__x000a_Manager: Head of Data Science_x000a__x000a_About LSQ_x000a__x000a_LSQ Funding is a technology-driven provider of accounts receivable financing to companies who need working capital but may not be able to obtain sufficient fi"/>
    <s v="LSQ_x000a_4.2"/>
    <s v="Orlando, FL"/>
  </r>
  <r>
    <x v="21"/>
    <s v="$128K-$201K "/>
    <x v="20"/>
    <s v="$201K"/>
    <x v="21"/>
    <s v="Glassdoor est."/>
    <n v="3.9"/>
    <x v="380"/>
    <s v="New York"/>
    <s v="NY"/>
    <s v="New York, NY"/>
    <s v="01 to 50"/>
    <n v="-1"/>
    <s v="Private"/>
    <s v="IT Services"/>
    <s v="Information Technology"/>
    <s v="na"/>
    <x v="1"/>
    <s v="Machine Learning Engineer_x000a__x000a_At Temboo, we build software that people are using to fundamentally change the world around us. Our no-code platform for environmental engagement empowers organizations, cities, and residents to achieve sustainability goals, adv"/>
    <s v="Temboo_x000a_3.9"/>
    <s v="New York, NY"/>
  </r>
  <r>
    <x v="1"/>
    <s v="$128K-$201K "/>
    <x v="20"/>
    <s v="$201K"/>
    <x v="21"/>
    <s v="Glassdoor est."/>
    <n v="-1"/>
    <x v="381"/>
    <s v="Philadelphia"/>
    <s v="PA"/>
    <s v="Marbella, Spain"/>
    <n v="-1"/>
    <n v="-1"/>
    <s v="Public"/>
    <n v="-1"/>
    <n v="-1"/>
    <s v="na"/>
    <x v="1"/>
    <s v="At Kibo, we provide cloud commerce solutions inspired by our clients' needs and designed to empower their teams. Together, we can help them see further, think bigger, and climb higher.Our software and services include eCommerce, Order Management, Personal"/>
    <s v="Kibo"/>
    <s v="Philadelphia, PA"/>
  </r>
  <r>
    <x v="160"/>
    <s v="$128K-$201K "/>
    <x v="20"/>
    <s v="$201K"/>
    <x v="21"/>
    <s v="Glassdoor est."/>
    <n v="3.3"/>
    <x v="117"/>
    <s v="McLean"/>
    <s v="VA"/>
    <s v="Bedford, MA"/>
    <s v="5001 to 10000 "/>
    <n v="1958"/>
    <s v="Nonprofit Organization"/>
    <s v="Federal Agencies"/>
    <s v="Government"/>
    <s v="$1 - $2 billion "/>
    <x v="38"/>
    <s v="MITRE performs leading-edge research_x000a_and development toward transformational solutions to our worldâ€™s most_x000a_challenging problems. Our Center for Advanced Aviation Systems Development is a_x000a_Federally Funded Research and Development Center (FFRDC) establish"/>
    <s v="MITRE_x000a_3.3"/>
    <s v="McLean, VA"/>
  </r>
  <r>
    <x v="1"/>
    <s v="$138K-$158K "/>
    <x v="21"/>
    <s v="$158K"/>
    <x v="22"/>
    <s v="Glassdoor est."/>
    <n v="3.9"/>
    <x v="82"/>
    <s v="United States"/>
    <s v="United States"/>
    <s v="Mc Lean, VA"/>
    <s v="10000+ "/>
    <n v="1911"/>
    <s v="Private"/>
    <s v="Food &amp; Beverage Manufacturing"/>
    <s v="Manufacturing"/>
    <s v="$10+ billion "/>
    <x v="1"/>
    <s v="Back to search results_x000a_Previous job_x000a__x000a_Next job_x000a__x000a_JOB DESCRIPTION_x000a__x000a_A BIT ABOUT OUR DATA SCIENCE &amp; ANALYTICS TEAM_x000a__x000a_Kinshipâ€™s Data Science &amp; Analytics team is core to our strategy. Weâ€™re using digital, data and customer insights to transform our business b"/>
    <s v="Mars_x000a_3.9"/>
    <s v="United States"/>
  </r>
  <r>
    <x v="44"/>
    <s v="$138K-$158K "/>
    <x v="21"/>
    <s v="$158K"/>
    <x v="22"/>
    <s v="Glassdoor est."/>
    <n v="4.5"/>
    <x v="81"/>
    <s v="Santa Cruz"/>
    <s v="CA"/>
    <s v="Santa Cruz, CA"/>
    <s v="51 to 200 "/>
    <n v="2003"/>
    <s v="Private"/>
    <s v="Computer Hardware &amp; Software"/>
    <s v="Information Technology"/>
    <s v="$10 - $25 million "/>
    <x v="1"/>
    <s v="FullpowerÂ® designs, develops and operates a complete platform for hybrid Edge/Cloud AI, algorithms, big data, predictive analytics, together with end-to-end engineering services. The Companyâ€™s platform is backed by a patent portfolio of 125+ patents. T"/>
    <s v="Fullpower Technologies, Inc._x000a_4.5"/>
    <s v="Santa Cruz, CA"/>
  </r>
  <r>
    <x v="161"/>
    <s v="$138K-$158K "/>
    <x v="21"/>
    <s v="$158K"/>
    <x v="22"/>
    <s v="Glassdoor est."/>
    <n v="4.2"/>
    <x v="382"/>
    <s v="Simi Valley"/>
    <s v="CA"/>
    <s v="Simi Valley, CA"/>
    <s v="501 to 1000 "/>
    <n v="1971"/>
    <s v="Public"/>
    <s v="Aerospace &amp; Defense"/>
    <s v="Aerospace &amp; Defense"/>
    <s v="$100 - $500 million "/>
    <x v="98"/>
    <s v="Machine Learning Engineer, Sr._x000a_Location_x000a__x000a__x000a_Simi Valley, CA_x000a__x000a_Employment type_x000a__x000a__x000a_Regular - Full Time_x000a__x000a_ID_x000a__x000a_652_x000a__x000a_Apply Now_x000a__x000a_We are currently seeking a Sr. Machine Learning Engineer to join our team._x000a__x000a_The AeroVironment Engineering Autonomy team is looking to add"/>
    <s v="AeroVironment_x000a_4.2"/>
    <s v="Simi Valley, CA"/>
  </r>
  <r>
    <x v="137"/>
    <s v="$138K-$158K "/>
    <x v="21"/>
    <s v="$158K"/>
    <x v="22"/>
    <s v="Glassdoor est."/>
    <n v="3.5"/>
    <x v="98"/>
    <s v="Herndon"/>
    <s v="VA"/>
    <s v="Westminster, CO"/>
    <s v="5001 to 10000 "/>
    <n v="-1"/>
    <s v="Public"/>
    <s v="Aerospace &amp; Defense"/>
    <s v="Aerospace &amp; Defense"/>
    <s v="$2 - $5 billion "/>
    <x v="1"/>
    <s v="Are you excited by the possibilities presented by machine learning and artificial intelligence? Do you have a drive to contribute to our nation's security? In an increasingly data-rich environment, threats to our country are harder to detect and require t"/>
    <s v="Maxar Technologies_x000a_3.5"/>
    <s v="Herndon, VA"/>
  </r>
  <r>
    <x v="138"/>
    <s v="$138K-$158K "/>
    <x v="21"/>
    <s v="$158K"/>
    <x v="22"/>
    <s v="Glassdoor est."/>
    <n v="4"/>
    <x v="285"/>
    <s v="Huntsville"/>
    <s v="AL"/>
    <s v="Huntsville, AL"/>
    <s v="1001 to 5000 "/>
    <n v="1974"/>
    <s v="Private"/>
    <s v="Aerospace &amp; Defense"/>
    <s v="Aerospace &amp; Defense"/>
    <s v="$100 - $500 million "/>
    <x v="1"/>
    <s v="Position Description_x000a__x000a__x000a_Dynetics, a wholly owned subsidiary of Leidos, is seeking a talented Weapons and Sensors engineer or scientist to join a diverse team to create unique modeling, simulation, and analysis solutions for complex weapon and sensor system"/>
    <s v="Dynetics_x000a_4.0"/>
    <s v="Huntsville, AL"/>
  </r>
  <r>
    <x v="139"/>
    <s v="$138K-$158K "/>
    <x v="21"/>
    <s v="$158K"/>
    <x v="22"/>
    <s v="Glassdoor est."/>
    <n v="4.5"/>
    <x v="59"/>
    <s v="Woburn"/>
    <s v="MA"/>
    <s v="Woburn, MA"/>
    <s v="201 to 500 "/>
    <n v="2010"/>
    <s v="Private"/>
    <s v="Aerospace &amp; Defense"/>
    <s v="Aerospace &amp; Defense"/>
    <s v="$100 - $500 million "/>
    <x v="1"/>
    <s v="STR is hiring an Applied Computer Scientist to be part of a great team of multi-disciplinary researchers and engineers dedicated to developing cutting-edge technologies with significant and immediate impact on our national security. We believe that each e"/>
    <s v="Systems &amp; Technology Research_x000a_4.5"/>
    <s v="Woburn, MA"/>
  </r>
  <r>
    <x v="72"/>
    <s v="$138K-$158K "/>
    <x v="21"/>
    <s v="$158K"/>
    <x v="22"/>
    <s v="Glassdoor est."/>
    <n v="4.5"/>
    <x v="10"/>
    <s v="Herndon"/>
    <s v="VA"/>
    <s v="Mc Lean, VA"/>
    <s v="501 to 1000 "/>
    <n v="2012"/>
    <s v="Private"/>
    <s v="Enterprise Software &amp; Network Solutions"/>
    <s v="Information Technology"/>
    <s v="$100 - $500 million "/>
    <x v="5"/>
    <s v="Join our team dedicated to developing and executing innovative solutions in support of customer mission success._x000a__x000a_Job Description:_x000a__x000a_The Data Analyst will apply expertise in quantitative analysis, data mining, and data presentation to comprehend and identi"/>
    <s v="Novetta_x000a_4.5"/>
    <s v="Herndon, VA"/>
  </r>
  <r>
    <x v="162"/>
    <s v="$138K-$158K "/>
    <x v="21"/>
    <s v="$158K"/>
    <x v="22"/>
    <s v="Glassdoor est."/>
    <n v="3.8"/>
    <x v="383"/>
    <s v="Austin"/>
    <s v="TX"/>
    <s v="Austin, TX"/>
    <s v="501 to 1000 "/>
    <n v="-1"/>
    <s v="College / University"/>
    <s v="Colleges &amp; Universities"/>
    <s v="Education"/>
    <s v="na"/>
    <x v="1"/>
    <s v="Job Posting Title:_x000a__x000a_Information Systems Engineering Specialist (Engineering Scientist)_x000a__x000a_----_x000a__x000a_Hiring Department:_x000a__x000a_Applied Research Laboratories_x000a__x000a_----_x000a__x000a_Position Open To:_x000a__x000a_All Applicants_x000a__x000a_----_x000a__x000a_Weekly Scheduled Hours:_x000a__x000a_40_x000a__x000a_----_x000a__x000a_FLSA Status:_x000a__x000a_Exempt_x000a__x000a_----_x000a__x000a_"/>
    <s v="Applied Research Laboratories_x000a_3.8"/>
    <s v="Austin, TX"/>
  </r>
  <r>
    <x v="140"/>
    <s v="$138K-$158K "/>
    <x v="21"/>
    <s v="$158K"/>
    <x v="22"/>
    <s v="Glassdoor est."/>
    <n v="3.9"/>
    <x v="286"/>
    <s v="Merrifield"/>
    <s v="VA"/>
    <s v="Vienna, VA"/>
    <s v="10000+ "/>
    <n v="1933"/>
    <s v="Other Organization"/>
    <s v="Banks &amp; Credit Unions"/>
    <s v="Finance"/>
    <s v="na"/>
    <x v="1"/>
    <s v="YOUR LIFE'S MISSION: POSSIBLE_x000a__x000a_You have goals, dreams, hobbies and things youâ€™re passionate about._x000a__x000a_Whatâ€™s Important to You Is Important to Us_x000a_Weâ€™re looking for people who not only want to do meaningful, challenging work, keep their skills sharp and"/>
    <s v="Navy Federal Credit Union_x000a_3.9"/>
    <s v="Merrifield, VA"/>
  </r>
  <r>
    <x v="163"/>
    <s v="$138K-$158K "/>
    <x v="21"/>
    <s v="$158K"/>
    <x v="22"/>
    <s v="Glassdoor est."/>
    <n v="2"/>
    <x v="384"/>
    <s v="New Bedford"/>
    <s v="MA"/>
    <s v="Bedford, MA"/>
    <s v="51 to 200 "/>
    <n v="-1"/>
    <s v="Private"/>
    <s v="Biotech &amp; Pharmaceuticals"/>
    <s v="Biotech &amp; Pharmaceuticals"/>
    <s v="na"/>
    <x v="1"/>
    <s v="*Our company:_x000a_*Conagen Inc. is a leader in cutting-edge bio-manufacturing. We engineer organisms to produce high-value molecules that are essential to our well-being. Our focus is on food, nutrition, pharmaceuticals, and renewable materials. We employ the"/>
    <s v="Conagen_x000a_2.0"/>
    <s v="New Bedford, MA"/>
  </r>
  <r>
    <x v="164"/>
    <s v="$138K-$158K "/>
    <x v="21"/>
    <s v="$158K"/>
    <x v="22"/>
    <s v="Glassdoor est."/>
    <n v="4.8"/>
    <x v="385"/>
    <s v="South San Francisco"/>
    <s v="CA"/>
    <s v="South San Francisco, CA"/>
    <s v="51 to 200 "/>
    <n v="2013"/>
    <s v="Public"/>
    <s v="Biotech &amp; Pharmaceuticals"/>
    <s v="Biotech &amp; Pharmaceuticals"/>
    <s v="na"/>
    <x v="1"/>
    <s v="At Alector, our mission is to develop therapies that empower the immune system to cure neurodegeneration. Our team is solely focused on developing cures for some of the most challenging diseases facing our society. We are supported in this mission by expe"/>
    <s v="Alector_x000a_4.8"/>
    <s v="South San Francisco, CA"/>
  </r>
  <r>
    <x v="165"/>
    <s v="$138K-$158K "/>
    <x v="21"/>
    <s v="$158K"/>
    <x v="22"/>
    <s v="Glassdoor est."/>
    <n v="3.9"/>
    <x v="286"/>
    <s v="Merrifield"/>
    <s v="VA"/>
    <s v="Vienna, VA"/>
    <s v="10000+ "/>
    <n v="1933"/>
    <s v="Other Organization"/>
    <s v="Banks &amp; Credit Unions"/>
    <s v="Finance"/>
    <s v="na"/>
    <x v="1"/>
    <s v="YOUR LIFE'S MISSION: POSSIBLE_x000a__x000a_You have goals, dreams, hobbies and things youâ€™re passionate about._x000a__x000a_Whatâ€™s Important to You Is Important to Us_x000a_Weâ€™re looking for people who not only want to do meaningful, challenging work, keep their skills sharp and"/>
    <s v="Navy Federal Credit Union_x000a_3.9"/>
    <s v="Merrifield, VA"/>
  </r>
  <r>
    <x v="143"/>
    <s v="$138K-$158K "/>
    <x v="21"/>
    <s v="$158K"/>
    <x v="22"/>
    <s v="Glassdoor est."/>
    <n v="3.3"/>
    <x v="289"/>
    <s v="Winston-Salem"/>
    <s v="NC"/>
    <s v="Winston-Salem, NC"/>
    <s v="5001 to 10000 "/>
    <n v="1875"/>
    <s v="Private"/>
    <s v="Consumer Products Manufacturing"/>
    <s v="Manufacturing"/>
    <s v="$10+ billion "/>
    <x v="1"/>
    <s v="British American Tobacco_x000a_Reynolds American Incorporated is positively transforming the tobacco industry. Weâ€™re a family of companies that strives for success in everything we do. The future inspires us because our people are igniting the breakthroughs t"/>
    <s v="Reynolds American_x000a_3.3"/>
    <s v="Winston-Salem, NC"/>
  </r>
  <r>
    <x v="166"/>
    <s v="$138K-$158K "/>
    <x v="21"/>
    <s v="$158K"/>
    <x v="22"/>
    <s v="Glassdoor est."/>
    <n v="3.3"/>
    <x v="117"/>
    <s v="Bedford"/>
    <s v="MA"/>
    <s v="Bedford, MA"/>
    <s v="5001 to 10000 "/>
    <n v="1958"/>
    <s v="Nonprofit Organization"/>
    <s v="Federal Agencies"/>
    <s v="Government"/>
    <s v="$1 - $2 billion "/>
    <x v="38"/>
    <s v="Why choose between doing meaningful work and having a fulfilling life? At MITRE, you can have both. That's because MITRE people are committed to tackling our nation's toughest challengesâ€”and we're committed to the long-term well-being of our employees. "/>
    <s v="MITRE_x000a_3.3"/>
    <s v="Bedford, MA"/>
  </r>
  <r>
    <x v="144"/>
    <s v="$138K-$158K "/>
    <x v="21"/>
    <s v="$158K"/>
    <x v="22"/>
    <s v="Glassdoor est."/>
    <n v="5"/>
    <x v="290"/>
    <s v="Raleigh"/>
    <s v="NC"/>
    <s v="Indianapolis, IN"/>
    <s v="51 to 200 "/>
    <n v="2016"/>
    <s v="Private"/>
    <s v="Enterprise Software &amp; Network Solutions"/>
    <s v="Information Technology"/>
    <s v="na"/>
    <x v="1"/>
    <s v="We are looking for an experienced engineer with strong machine learning knowledge to help design and build the next generation of ML services here at LifeOmic._x000a__x000a_This role combines the opportunity to build cloud native applications and apply ML techniques "/>
    <s v="LifeOmic_x000a_5.0"/>
    <s v="Raleigh, NC"/>
  </r>
  <r>
    <x v="167"/>
    <s v="$138K-$158K "/>
    <x v="21"/>
    <s v="$158K"/>
    <x v="22"/>
    <s v="Glassdoor est."/>
    <n v="4.4000000000000004"/>
    <x v="386"/>
    <s v="New Bedford"/>
    <s v="MA"/>
    <s v="Bedford, MA"/>
    <s v="51 to 200 "/>
    <n v="-1"/>
    <s v="Public"/>
    <n v="-1"/>
    <n v="-1"/>
    <s v="na"/>
    <x v="1"/>
    <s v="We are seeking a Sr. Research Associate/Scientist to join our Genomics team. The person will utilize a variety of techniques including: advanced cloning, nucleic acid purification, PCR-based assays, mammalian cell culture, viral preparation/purification a"/>
    <s v="Homology Medicines, Inc._x000a_4.4"/>
    <s v="New Bedford, MA"/>
  </r>
  <r>
    <x v="16"/>
    <s v="$138K-$158K "/>
    <x v="21"/>
    <s v="$158K"/>
    <x v="22"/>
    <s v="Glassdoor est."/>
    <n v="3.4"/>
    <x v="24"/>
    <s v="Chicago"/>
    <s v="IL"/>
    <s v="Chicago, IL"/>
    <s v="51 to 200 "/>
    <n v="1992"/>
    <s v="Private"/>
    <s v="Advertising &amp; Marketing"/>
    <s v="Business Services"/>
    <s v="$10 - $25 million "/>
    <x v="1"/>
    <s v="What do incubators and Spectrum have in common? Well, theyâ€™re great for growth, and even better for stability. As an innovative software development and digital marketing company pioneering the field of artificial intelligence, we can offer our newest D"/>
    <s v="Spectrum Communications and Consulting_x000a_3.4"/>
    <s v="Chicago, IL"/>
  </r>
  <r>
    <x v="168"/>
    <s v="$138K-$158K "/>
    <x v="21"/>
    <s v="$158K"/>
    <x v="22"/>
    <s v="Glassdoor est."/>
    <n v="3.3"/>
    <x v="387"/>
    <s v="Rancho Cucamonga"/>
    <s v="CA"/>
    <s v="Rancho Cucamonga, CA"/>
    <s v="1001 to 5000 "/>
    <n v="1996"/>
    <s v="Public"/>
    <s v="Health Care Services &amp; Hospitals"/>
    <s v="Health Care"/>
    <s v="$1 - $2 billion "/>
    <x v="1"/>
    <s v="POSITION PURPOSE:_x000a__x000a_Under the direction of the Data Science Systems Manager, the Data Science Developer is responsible for creating, maintaining and updating IEHP enterprise reports and dashboard. The position also serves as the technical support for all r"/>
    <s v="Inland Empire Health Plan_x000a_3.3"/>
    <s v="Rancho Cucamonga, CA"/>
  </r>
  <r>
    <x v="58"/>
    <s v="$138K-$158K "/>
    <x v="21"/>
    <s v="$158K"/>
    <x v="22"/>
    <s v="Glassdoor est."/>
    <n v="2.9"/>
    <x v="4"/>
    <s v="New York"/>
    <s v="NY"/>
    <s v="New York, NY"/>
    <s v="51 to 200 "/>
    <n v="1998"/>
    <s v="Private"/>
    <s v="Advertising &amp; Marketing"/>
    <s v="Business Services"/>
    <s v="na"/>
    <x v="3"/>
    <s v="Senior Data Engineer_x000a__x000a_Masterâ€™s degree in Information Technology, Computer Science with 2 years experience._x000a__x000a_Design, build, &amp; maintain Consumer Identity Management System to match Affinity consumer database using frameworks such MD5 &amp; SHA512._x000a__x000a_Build &amp; ma"/>
    <s v="Affinity Solutions_x000a_2.9"/>
    <s v="New York, NY"/>
  </r>
  <r>
    <x v="169"/>
    <s v="$138K-$158K "/>
    <x v="21"/>
    <s v="$158K"/>
    <x v="22"/>
    <s v="Glassdoor est."/>
    <n v="3.8"/>
    <x v="388"/>
    <s v="Livermore"/>
    <s v="CA"/>
    <s v="Albuquerque, NM"/>
    <s v="10000+ "/>
    <n v="1949"/>
    <s v="Government"/>
    <s v="Federal Agencies"/>
    <s v="Government"/>
    <s v="$2 - $5 billion "/>
    <x v="99"/>
    <s v=":_x000a__x000a_We need a R&amp;D Materials Scientist to lead the development of a comprehensive understanding of the transport and trapping of hydrogen isotopes including tritium in materials in and out of radiation environments. We work to understand the thermodynamics "/>
    <s v="Sandia National Laboratories_x000a_3.8"/>
    <s v="Livermore, CA"/>
  </r>
  <r>
    <x v="16"/>
    <s v="$138K-$158K "/>
    <x v="21"/>
    <s v="$158K"/>
    <x v="22"/>
    <s v="Glassdoor est."/>
    <n v="3.5"/>
    <x v="98"/>
    <s v="McLean"/>
    <s v="VA"/>
    <s v="Westminster, CO"/>
    <s v="5001 to 10000 "/>
    <n v="-1"/>
    <s v="Public"/>
    <s v="Aerospace &amp; Defense"/>
    <s v="Aerospace &amp; Defense"/>
    <s v="$2 - $5 billion "/>
    <x v="1"/>
    <s v="Maxar is seeking a Data Engineer to join our team. We use quick iteration and regular feedback to prototype for our government customers before ultimately discovering the perfect fit. We embed our Data Engineers with analytic teams to create dynamic and f"/>
    <s v="Maxar Technologies_x000a_3.5"/>
    <s v="McLean, VA"/>
  </r>
  <r>
    <x v="45"/>
    <s v="$80K-$132K "/>
    <x v="22"/>
    <s v="$132K"/>
    <x v="2"/>
    <s v="Glassdoor est."/>
    <n v="4"/>
    <x v="74"/>
    <s v="Gaithersburg"/>
    <s v="MD"/>
    <s v="Cambridge, United Kingdom"/>
    <s v="10000+ "/>
    <n v="1913"/>
    <s v="Public"/>
    <s v="Biotech &amp; Pharmaceuticals"/>
    <s v="Biotech &amp; Pharmaceuticals"/>
    <s v="$10+ billion "/>
    <x v="29"/>
    <s v="Do you have expertise in, and passion for applying Data science to facilitate drug development while ensuring patient safety? Would you like to apply your expertise to impact the lives of millions of patients in a company that follows the science and turn"/>
    <s v="AstraZeneca_x000a_4.0"/>
    <s v="Gaithersburg, MD"/>
  </r>
  <r>
    <x v="25"/>
    <s v="$80K-$132K "/>
    <x v="22"/>
    <s v="$132K"/>
    <x v="2"/>
    <s v="Glassdoor est."/>
    <n v="4"/>
    <x v="67"/>
    <s v="San Francisco"/>
    <s v="CA"/>
    <s v="San Rafael, CA"/>
    <s v="5001 to 10000 "/>
    <n v="1982"/>
    <s v="Public"/>
    <s v="Computer Hardware &amp; Software"/>
    <s v="Information Technology"/>
    <s v="$2 - $5 billion "/>
    <x v="1"/>
    <s v="Job Requisition ID #_x000a_20WD40666_x000a_Job Title_x000a_Senior Data Scientist_x000a_Job Description_x000a__x000a_Senior Data Scientist_x000a__x000a_Location: San Francisco, CA- United States_x000a__x000a_Job ID: 20WD40666_x000a__x000a_Position Overview_x000a__x000a_Autodesk is seeking a Senior Data Scientist to join our Data Platform "/>
    <s v="Autodesk_x000a_4.0"/>
    <s v="San Francisco, CA"/>
  </r>
  <r>
    <x v="1"/>
    <s v="$80K-$132K "/>
    <x v="22"/>
    <s v="$132K"/>
    <x v="2"/>
    <s v="Glassdoor est."/>
    <n v="3.4"/>
    <x v="337"/>
    <s v="Southfield"/>
    <s v="MI"/>
    <s v="Saint Paul, MN"/>
    <s v="1001 to 5000 "/>
    <n v="1998"/>
    <s v="Private"/>
    <s v="Construction"/>
    <s v="Construction, Repair &amp; Maintenance"/>
    <s v="$100 - $500 million "/>
    <x v="1"/>
    <s v="General Description: The Data Scientist will solve problems and answer questions designed to drive innovation and deliver organizational value. You will synthesize diverse datasets and use programming, machine learning and statistical modeling to meet pro"/>
    <s v="USI_x000a_3.4"/>
    <s v="Southfield, MI"/>
  </r>
  <r>
    <x v="1"/>
    <s v="$80K-$132K "/>
    <x v="22"/>
    <s v="$132K"/>
    <x v="2"/>
    <s v="Glassdoor est."/>
    <n v="3.9"/>
    <x v="240"/>
    <s v="Collegeville"/>
    <s v="PA"/>
    <s v="Brentford, United Kingdom"/>
    <s v="10000+ "/>
    <n v="1830"/>
    <s v="Public"/>
    <s v="Biotech &amp; Pharmaceuticals"/>
    <s v="Biotech &amp; Pharmaceuticals"/>
    <s v="$10+ billion "/>
    <x v="72"/>
    <s v="Site Name: USA - Pennsylvania - Upper Providence_x000a_Posted Date: Jun 8 2020_x000a__x000a_Do you have a passion for coding, building visualizations for people to use, tinkering with instruments and an interest in science? Are you interested in pursuing a career at the in"/>
    <s v="GSK_x000a_3.9"/>
    <s v="Collegeville, PA"/>
  </r>
  <r>
    <x v="1"/>
    <s v="$80K-$132K "/>
    <x v="22"/>
    <s v="$132K"/>
    <x v="2"/>
    <s v="Glassdoor est."/>
    <n v="3.8"/>
    <x v="389"/>
    <s v="Washington"/>
    <s v="DC"/>
    <s v="Langley, VA"/>
    <n v="-1"/>
    <n v="1947"/>
    <s v="Government"/>
    <s v="Federal Agencies"/>
    <s v="Government"/>
    <s v="na"/>
    <x v="1"/>
    <s v="As a Data Scientist for the CIA, you will organize and interpret data to inform US decision makers, drive successful operations and shape CIA technology and resource investments. Through CIA's global mission, the Agency has access to unique and highly spe"/>
    <s v="CIA_x000a_3.8"/>
    <s v="Washington, DC"/>
  </r>
  <r>
    <x v="1"/>
    <s v="$80K-$132K "/>
    <x v="22"/>
    <s v="$132K"/>
    <x v="2"/>
    <s v="Glassdoor est."/>
    <n v="4.5"/>
    <x v="390"/>
    <s v="Chicago"/>
    <s v="IL"/>
    <s v="Chicago, IL"/>
    <s v="201 to 500 "/>
    <n v="2008"/>
    <s v="Private"/>
    <s v="Consulting"/>
    <s v="Business Services"/>
    <s v="$50 - $100 million "/>
    <x v="1"/>
    <s v="Who We Are!_x000a__x000a_At Maven Wave, an Atos Company, we are relentless in hiring the industrys top talent. Each employee is hand-picked not only for their skills, but for their personality and broad expertise. We are looking for this rare combination of talent th"/>
    <s v="Maven Wave Partners_x000a_4.5"/>
    <s v="Chicago, IL"/>
  </r>
  <r>
    <x v="1"/>
    <s v="$80K-$132K "/>
    <x v="22"/>
    <s v="$132K"/>
    <x v="2"/>
    <s v="Glassdoor est."/>
    <n v="4.3"/>
    <x v="391"/>
    <s v="Minneapolis"/>
    <s v="MN"/>
    <s v="Minneapolis, MN"/>
    <s v="51 to 200 "/>
    <n v="2009"/>
    <s v="Private"/>
    <s v="Advertising &amp; Marketing"/>
    <s v="Business Services"/>
    <s v="$10 - $25 million "/>
    <x v="1"/>
    <s v="Digital Marketing is a critical part of every consumer journey, but many companies only measure its impact on their digital outcomes. Our focus on enterprise-level optimization at Ovative Group can't be found anywhere else, and our clients are household n"/>
    <s v="Ovative Group_x000a_4.3"/>
    <s v="Minneapolis, MN"/>
  </r>
  <r>
    <x v="1"/>
    <s v="$80K-$132K "/>
    <x v="22"/>
    <s v="$132K"/>
    <x v="2"/>
    <s v="Glassdoor est."/>
    <n v="3.6"/>
    <x v="392"/>
    <s v="Gahanna"/>
    <s v="OH"/>
    <s v="New York, NY"/>
    <s v="01 to 50"/>
    <n v="-1"/>
    <s v="Private"/>
    <n v="-1"/>
    <n v="-1"/>
    <s v="na"/>
    <x v="1"/>
    <s v="Job Description:_x000a__x000a_Â· Working closely with the technology and learning teams, theData Scientist will be responsible for the following:_x000a__x000a_Â· Creating infrastructure for thedelivery team; Maintain a working knowledge of data mining and visualizationbest pract"/>
    <s v="Kognetics_x000a_3.6"/>
    <s v="Gahanna, OH"/>
  </r>
  <r>
    <x v="1"/>
    <s v="$80K-$132K "/>
    <x v="22"/>
    <s v="$132K"/>
    <x v="2"/>
    <s v="Glassdoor est."/>
    <n v="2.9"/>
    <x v="393"/>
    <s v="Nashville"/>
    <s v="TN"/>
    <s v="Nashville, TN"/>
    <s v="10000+ "/>
    <n v="2005"/>
    <s v="Private"/>
    <s v="Health Care Services &amp; Hospitals"/>
    <s v="Health Care"/>
    <s v="na"/>
    <x v="1"/>
    <s v="Overview_x000a__x000a__x000a_Envision Physician Services is a multispecialty physician group and practice management company. Established in 1953, our organization provides anesthesia, emergency medicine, hospital medicine, radiology, primary/urgent care, surgical services"/>
    <s v="Envision Healthcare_x000a_2.9"/>
    <s v="Nashville, TN"/>
  </r>
  <r>
    <x v="1"/>
    <s v="$80K-$132K "/>
    <x v="22"/>
    <s v="$132K"/>
    <x v="2"/>
    <s v="Glassdoor est."/>
    <n v="2.9"/>
    <x v="339"/>
    <s v="United States"/>
    <s v="United States"/>
    <s v="Reston, VA"/>
    <s v="201 to 500 "/>
    <n v="1985"/>
    <s v="Private"/>
    <s v="IT Services"/>
    <s v="Information Technology"/>
    <s v="$100 - $500 million "/>
    <x v="1"/>
    <s v="Company overview:_x000a_For more than three decades, Pragmatics has provided clients with award-winning customer service and expert solutions to complex challenges. Since 1985, Pragmatics has maintained a sterling reputation as a trusted, capable and innovative"/>
    <s v="Pragmatics, Inc._x000a_2.9"/>
    <s v="United States"/>
  </r>
  <r>
    <x v="1"/>
    <s v="$80K-$132K "/>
    <x v="22"/>
    <s v="$132K"/>
    <x v="2"/>
    <s v="Glassdoor est."/>
    <n v="3.2"/>
    <x v="394"/>
    <s v="California"/>
    <s v="California"/>
    <s v="Los Angeles, CA"/>
    <s v="51 to 200 "/>
    <n v="2004"/>
    <s v="Private"/>
    <s v="Internet"/>
    <s v="Information Technology"/>
    <s v="$25 - $50 million "/>
    <x v="1"/>
    <s v="ConsumerTrackâ„¢ is unique in the digital marketing and media industry - we combine marketing, digital, content and fintech. Our performance based approach increases brand awareness and generates targeted audience engagement on our internal web properties"/>
    <s v="ConsumerTrack_x000a_3.2"/>
    <s v="California"/>
  </r>
  <r>
    <x v="124"/>
    <s v="$80K-$132K "/>
    <x v="22"/>
    <s v="$132K"/>
    <x v="2"/>
    <s v="Glassdoor est."/>
    <n v="4.5"/>
    <x v="262"/>
    <s v="Laurel"/>
    <s v="MD"/>
    <s v="Laurel, MD"/>
    <s v="5001 to 10000 "/>
    <n v="1942"/>
    <s v="Nonprofit Organization"/>
    <s v="Aerospace &amp; Defense"/>
    <s v="Aerospace &amp; Defense"/>
    <s v="$1 - $2 billion "/>
    <x v="78"/>
    <s v="Are you passionate about Decision Science?_x000a__x000a_Do you want to resolve ambiguity, spark creativity, and manage complexity in high impact DoD programs?_x000a__x000a_Are you searching for a gratifying work environment where you can grow, learn new skills, and apply the sta"/>
    <s v="Johns Hopkins University Applied Physics Laboratory_x000a_4.5"/>
    <s v="Laurel, MD"/>
  </r>
  <r>
    <x v="93"/>
    <s v="$80K-$132K "/>
    <x v="22"/>
    <s v="$132K"/>
    <x v="2"/>
    <s v="Glassdoor est."/>
    <n v="5"/>
    <x v="166"/>
    <s v="Annapolis Junction"/>
    <s v="MD"/>
    <s v="Woodbine, MD"/>
    <s v="01 to 50"/>
    <n v="2011"/>
    <s v="Private"/>
    <s v="IT Services"/>
    <s v="Information Technology"/>
    <s v="$1 - $5 million "/>
    <x v="1"/>
    <s v="US Citizenship Required and (TS/SCI with FSP or CI) Required_x000a__x000a_Job Description:_x000a_Excited about data? Take action with it._x000a__x000a_As a Phoenix Data Scientist, you'll be part of a team with access to tons of real mission and that takes action on it. You will not be"/>
    <s v="Phoenix Operations Group_x000a_5.0"/>
    <s v="Annapolis Junction, MD"/>
  </r>
  <r>
    <x v="1"/>
    <s v="$80K-$132K "/>
    <x v="22"/>
    <s v="$132K"/>
    <x v="2"/>
    <s v="Glassdoor est."/>
    <n v="3.5"/>
    <x v="340"/>
    <s v="San Clemente"/>
    <s v="CA"/>
    <s v="Aliso Viejo, CA"/>
    <s v="01 to 50"/>
    <n v="2010"/>
    <s v="Private"/>
    <s v="Health Care Services &amp; Hospitals"/>
    <s v="Health Care"/>
    <s v="$1 - $5 million "/>
    <x v="1"/>
    <s v="Job Description:_x000a__x000a_Designs, develops and programs methods, processes, and systems to consolidate and analyze unstructured, diverse â€œbig dataâ€ sources to generate actionable insights and solutions for client services and product enhancement. Constructs "/>
    <s v="Crossover Health_x000a_3.5"/>
    <s v="San Clemente, CA"/>
  </r>
  <r>
    <x v="1"/>
    <s v="$80K-$132K "/>
    <x v="22"/>
    <s v="$132K"/>
    <x v="2"/>
    <s v="Glassdoor est."/>
    <n v="4"/>
    <x v="341"/>
    <s v="New York"/>
    <s v="NY"/>
    <s v="Plainsboro, NJ"/>
    <s v="01 to 50"/>
    <n v="-1"/>
    <s v="Private"/>
    <s v="Accounting"/>
    <s v="Accounting &amp; Legal"/>
    <s v="Less than $1 million "/>
    <x v="1"/>
    <s v="Use statistical analysis, machine learning, pattern recognition, and data visualization along with domain knowledge and subject-specific models to solve science, engineering, and commercial problems_x000a_Solve challenging data science problems by developing no"/>
    <s v="Lorven Technologies Inc_x000a_4.0"/>
    <s v="New York, NY"/>
  </r>
  <r>
    <x v="1"/>
    <s v="$80K-$132K "/>
    <x v="22"/>
    <s v="$132K"/>
    <x v="2"/>
    <s v="Glassdoor est."/>
    <n v="4.4000000000000004"/>
    <x v="395"/>
    <s v="Washington"/>
    <s v="DC"/>
    <s v="Reston, VA"/>
    <s v="51 to 200 "/>
    <n v="1997"/>
    <s v="Subsidiary or Business Segment"/>
    <s v="Enterprise Software &amp; Network Solutions"/>
    <s v="Information Technology"/>
    <s v="$100 - $500 million "/>
    <x v="1"/>
    <s v="Meridian Knowledge Solutions, LLC, is the leading provider of enterprise, web-based learning management software. Meridians powerful yet easy-to-use solutions are leveraged by organizations dedicated to building world-class learning enterprises inspired a"/>
    <s v="Meridian Knowledge Solutions_x000a_4.4"/>
    <s v="Washington, DC"/>
  </r>
  <r>
    <x v="1"/>
    <s v="$80K-$132K "/>
    <x v="22"/>
    <s v="$132K"/>
    <x v="2"/>
    <s v="Glassdoor est."/>
    <n v="4.2"/>
    <x v="396"/>
    <s v="Atlanta"/>
    <s v="GA"/>
    <s v="Aliso Viejo, CA"/>
    <s v="10000+ "/>
    <n v="1999"/>
    <s v="Private"/>
    <s v="IT Services"/>
    <s v="Information Technology"/>
    <s v="$1 - $2 billion "/>
    <x v="100"/>
    <s v="Data Engineer_x000a__x000a_Description_x000a_UST Global is looking for Data Engineer to build end to end business solutions and to work with one of the leading healthcare providers in US. The ideal candidate must possess excellent background on Kafka. The candidate must po"/>
    <s v="UST Global_x000a_4.2"/>
    <s v="Atlanta, GA"/>
  </r>
  <r>
    <x v="1"/>
    <s v="$80K-$132K "/>
    <x v="22"/>
    <s v="$132K"/>
    <x v="2"/>
    <s v="Glassdoor est."/>
    <n v="3.2"/>
    <x v="397"/>
    <s v="Plano"/>
    <s v="TX"/>
    <s v="Plano, TX"/>
    <s v="01 to 50"/>
    <n v="-1"/>
    <s v="Private"/>
    <s v="Consulting"/>
    <s v="Business Services"/>
    <s v="$1 - $5 million "/>
    <x v="1"/>
    <s v="Date Posted_x000a_2018-10-22_x000a__x000a_Location_x000a_Various Locations_x000a__x000a_Job Title_x000a_Data Scientist_x000a__x000a_Job ID_x000a_IMGDS18_x000a_Apply this Job_x000a__x000a_Job Description_x000a__x000a_IMG Systems, Inc. seeks Masterâ€™s+1yr/Bachelorâ€™s+5yrs exp/equiv. Data Scientist (IMGDS18): Data Visualization, Natural Languag"/>
    <s v="IMG Systems_x000a_3.2"/>
    <s v="Plano, TX"/>
  </r>
  <r>
    <x v="1"/>
    <s v="$80K-$132K "/>
    <x v="22"/>
    <s v="$132K"/>
    <x v="2"/>
    <s v="Glassdoor est."/>
    <n v="3.4"/>
    <x v="398"/>
    <s v="Fairfax"/>
    <s v="VA"/>
    <s v="Fairfax, VA"/>
    <s v="51 to 200 "/>
    <n v="1985"/>
    <s v="Private"/>
    <s v="Aerospace &amp; Defense"/>
    <s v="Aerospace &amp; Defense"/>
    <s v="$25 - $50 million "/>
    <x v="1"/>
    <s v="Data Scientist (Fairfax, VA)_x000a__x000a_Do you want to be part of a team that contributes to our nations defense while implementing cutting-edge aerospace technology solutions? At Trident Systems, you could be a part of a team delivering world-class technology solu"/>
    <s v="Trident Systems Inc_x000a_3.4"/>
    <s v="Fairfax, VA"/>
  </r>
  <r>
    <x v="1"/>
    <s v="$80K-$132K "/>
    <x v="22"/>
    <s v="$132K"/>
    <x v="2"/>
    <s v="Glassdoor est."/>
    <n v="4.7"/>
    <x v="343"/>
    <s v="Washington"/>
    <s v="DC"/>
    <s v="Fairmont, WV"/>
    <s v="01 to 50"/>
    <n v="-1"/>
    <s v="Private"/>
    <n v="-1"/>
    <n v="-1"/>
    <s v="$1 - $5 million "/>
    <x v="1"/>
    <s v="Tygart is currently seeking Data Scientist to support a Department of Justice (DoJ) organization. The successful candidate will have a background in a quantitative or technical field, will have experience working with small and large data sets, and will h"/>
    <s v="Tygart Technology, Inc_x000a_4.7"/>
    <s v="Washington, DC"/>
  </r>
  <r>
    <x v="46"/>
    <s v="$87K-$141K "/>
    <x v="23"/>
    <s v="$141K"/>
    <x v="23"/>
    <s v="Glassdoor est."/>
    <n v="3.6"/>
    <x v="84"/>
    <s v="Utah"/>
    <s v="Utah"/>
    <s v="South Jordan, UT"/>
    <s v="201 to 500 "/>
    <n v="1997"/>
    <s v="Private"/>
    <s v="Banks &amp; Credit Unions"/>
    <s v="Finance"/>
    <s v="na"/>
    <x v="1"/>
    <s v="Thursday, June 11, 2020_x000a__x000a_Merrick Bank is a top-25 credit card issuer and merchant acquirer in the VISA/MasterCard networks, and a major recreational vehicle lender._x000a_The Bank is a Utah Financial Institution and a member of the FDIC._x000a__x000a_At Merrick Bank, we sp"/>
    <s v="Merrick Bank_x000a_3.6"/>
    <s v="Utah"/>
  </r>
  <r>
    <x v="25"/>
    <s v="$87K-$141K "/>
    <x v="23"/>
    <s v="$141K"/>
    <x v="23"/>
    <s v="Glassdoor est."/>
    <n v="4.2"/>
    <x v="1"/>
    <s v="Alexandria"/>
    <s v="VA"/>
    <s v="Herndon, VA"/>
    <s v="5001 to 10000 "/>
    <n v="1968"/>
    <s v="Public"/>
    <s v="Research &amp; Development"/>
    <s v="Business Services"/>
    <s v="$1 - $2 billion "/>
    <x v="1"/>
    <s v="Secure our Nation, Ignite your Future_x000a__x000a_Job Summary_x000a__x000a_Each day U.S. Customs and Border Protection (CBP) oversees the massive flow of people, capital, and products that enter and depart the United States via air, land, sea, and cyberspace. The volume and com"/>
    <s v="ManTech_x000a_4.2"/>
    <s v="Alexandria, VA"/>
  </r>
  <r>
    <x v="1"/>
    <s v="$87K-$141K "/>
    <x v="23"/>
    <s v="$141K"/>
    <x v="23"/>
    <s v="Glassdoor est."/>
    <n v="-1"/>
    <x v="399"/>
    <s v="Omaha"/>
    <s v="NE"/>
    <n v="-1"/>
    <n v="-1"/>
    <n v="-1"/>
    <n v="-1"/>
    <n v="-1"/>
    <n v="-1"/>
    <s v="na"/>
    <x v="1"/>
    <s v="DESCRIPTION_x000a__x000a_GrainBridge is seeking a talented data scientist who is passionate about technology to help us build the next generation of Ag software for the worlds producers. Successful candidates will have the opportunity to join our highly collaborative"/>
    <s v="GrainBridge, LLC"/>
    <s v="Omaha, NE"/>
  </r>
  <r>
    <x v="1"/>
    <s v="$87K-$141K "/>
    <x v="23"/>
    <s v="$141K"/>
    <x v="23"/>
    <s v="Glassdoor est."/>
    <n v="3.2"/>
    <x v="400"/>
    <s v="Wellesley"/>
    <s v="MA"/>
    <s v="Bethesda, MD"/>
    <s v="10000+ "/>
    <n v="1853"/>
    <s v="Private"/>
    <s v="Insurance Carriers"/>
    <s v="Insurance"/>
    <s v="$10+ billion "/>
    <x v="101"/>
    <s v="Req ID: 70906BR_x000a__x000a_Job Description_x000a__x000a_About the team. The Clinical Products data science team helps supercharge CVS-Aetna s clinical programs to improve member health and lower costs. Given CVS-Aetna s size, scope, and deep set of capacities, CVS-Aetna is an "/>
    <s v="First Health Group_x000a_3.2"/>
    <s v="Wellesley, MA"/>
  </r>
  <r>
    <x v="1"/>
    <s v="$87K-$141K "/>
    <x v="23"/>
    <s v="$141K"/>
    <x v="23"/>
    <s v="Glassdoor est."/>
    <n v="-1"/>
    <x v="401"/>
    <s v="Washington"/>
    <s v="VA"/>
    <s v="McLean, VA"/>
    <n v="-1"/>
    <n v="-1"/>
    <s v="Private"/>
    <n v="-1"/>
    <n v="-1"/>
    <s v="na"/>
    <x v="1"/>
    <s v="Position Description_x000a__x000a_Sprezzatura seeks a Data Scientist to join our expanding team. The incumbent will broaden the base of knowledge through discovery, analyze data, and visualize and communicate information derived from data to a broad range of stakehol"/>
    <s v="Sprezzatura Management Consulting"/>
    <s v="Washington, VA"/>
  </r>
  <r>
    <x v="1"/>
    <s v="$87K-$141K "/>
    <x v="23"/>
    <s v="$141K"/>
    <x v="23"/>
    <s v="Glassdoor est."/>
    <n v="2.8"/>
    <x v="402"/>
    <s v="Fort Worth"/>
    <s v="TX"/>
    <s v="Albertville, AL"/>
    <s v="1001 to 5000 "/>
    <n v="1983"/>
    <s v="Subsidiary or Business Segment"/>
    <s v="Rail"/>
    <s v="Transportation &amp; Logistics"/>
    <s v="$2 - $5 billion "/>
    <x v="1"/>
    <s v="Data Scientist_x000a__x000a_22-Jun-2020_x000a__x000a_Work Location_x000a_Leased Office - TX_x000a__x000a_Job Purpose_x000a_The Data Scientist is responsible for data analysis, feature selection, and building of ML models, as well as other data science activities to support the development and the deplo"/>
    <s v="Progress Rail, A Caterpillar Company_x000a_2.8"/>
    <s v="Fort Worth, TX"/>
  </r>
  <r>
    <x v="1"/>
    <s v="$87K-$141K "/>
    <x v="23"/>
    <s v="$141K"/>
    <x v="23"/>
    <s v="Glassdoor est."/>
    <n v="4.2"/>
    <x v="396"/>
    <s v="Atlanta"/>
    <s v="GA"/>
    <s v="Aliso Viejo, CA"/>
    <s v="10000+ "/>
    <n v="1999"/>
    <s v="Private"/>
    <s v="IT Services"/>
    <s v="Information Technology"/>
    <s v="$1 - $2 billion "/>
    <x v="100"/>
    <s v="Data Engineer_x000a__x000a_Description_x000a_UST Global is looking for Data Engineer to build end to end business solutions and to work with one of the leading healthcare providers in US. The ideal candidate must possess excellent background on Kafka. The candidate must po"/>
    <s v="UST Global_x000a_4.2"/>
    <s v="Atlanta, GA"/>
  </r>
  <r>
    <x v="1"/>
    <s v="$87K-$141K "/>
    <x v="23"/>
    <s v="$141K"/>
    <x v="23"/>
    <s v="Glassdoor est."/>
    <n v="4.5"/>
    <x v="403"/>
    <s v="Alexandria"/>
    <s v="VA"/>
    <s v="Fairfax, VA"/>
    <s v="51 to 200 "/>
    <n v="2009"/>
    <s v="Private"/>
    <s v="Aerospace &amp; Defense"/>
    <s v="Aerospace &amp; Defense"/>
    <s v="na"/>
    <x v="1"/>
    <s v="Position Description_x000a__x000a__x000a_Data Scientist_x000a_Location_x000a__x000a__x000a_National Capital Region, VA_x000a__x000a_Job Code_x000a__x000a_122_x000a__x000a_# of openings_x000a__x000a_1_x000a__x000a_Apply Now_x000a__x000a_Overview:_x000a__x000a_Based in Northern, VA, Axiologic Solutions LLC has opportunities for you to become part of our high-quality team that deli"/>
    <s v="Axiologic Solutions_x000a_4.5"/>
    <s v="Alexandria, VA"/>
  </r>
  <r>
    <x v="1"/>
    <s v="$87K-$141K "/>
    <x v="23"/>
    <s v="$141K"/>
    <x v="23"/>
    <s v="Glassdoor est."/>
    <n v="3"/>
    <x v="404"/>
    <s v="Bellevue"/>
    <s v="WA"/>
    <s v="Bellevue, WA"/>
    <s v="51 to 200 "/>
    <n v="2006"/>
    <s v="Private"/>
    <s v="Consulting"/>
    <s v="Business Services"/>
    <s v="$10 - $25 million "/>
    <x v="1"/>
    <s v="Job Description_x000a_At Indigo Slate, we are looking to build an onsite high energy collaborative team of Data Scientists for one of the fastest growing and innovative enterprise customer._x000a__x000a_What are the required qualifications?_x000a_At least 2-8 years of hands-on e"/>
    <s v="Indigo Slate_x000a_3.0"/>
    <s v="Bellevue, WA"/>
  </r>
  <r>
    <x v="1"/>
    <s v="$87K-$141K "/>
    <x v="23"/>
    <s v="$141K"/>
    <x v="23"/>
    <s v="Glassdoor est."/>
    <n v="3.3"/>
    <x v="405"/>
    <s v="United States"/>
    <s v="United States"/>
    <s v="San Diego, CA"/>
    <s v="5001 to 10000 "/>
    <n v="1951"/>
    <s v="Public"/>
    <s v="Aerospace &amp; Defense"/>
    <s v="Aerospace &amp; Defense"/>
    <s v="$1 - $2 billion "/>
    <x v="102"/>
    <s v="Business Unit:_x000a_Cubic Transportation Systems_x000a_Company Details:_x000a_Cubic offers an opportunity to provide innovative technology for government and commercial customers around the globe, helping to solve their future problems today. Weâ€™re the leading integrato"/>
    <s v="Cubic_x000a_3.3"/>
    <s v="United States"/>
  </r>
  <r>
    <x v="1"/>
    <s v="$87K-$141K "/>
    <x v="23"/>
    <s v="$141K"/>
    <x v="23"/>
    <s v="Glassdoor est."/>
    <n v="4"/>
    <x v="406"/>
    <s v="Thousand Oaks"/>
    <s v="CA"/>
    <s v="Westlake Village, CA"/>
    <s v="01 to 50"/>
    <n v="-1"/>
    <s v="Private"/>
    <n v="-1"/>
    <n v="-1"/>
    <s v="Less than $1 million "/>
    <x v="1"/>
    <s v="Day to Day Responsibilities:_x000a_Daily responsibilities will be focused on advancing the machine learning platform and collaborating with partners._x000a_Job Description_x000a_This person will be responsible for providing support to advance artificial intelligence and da"/>
    <s v="Advanced Bio-Logic Solutions Corp_x000a_4.0"/>
    <s v="Thousand Oaks, CA"/>
  </r>
  <r>
    <x v="16"/>
    <s v="$87K-$141K "/>
    <x v="23"/>
    <s v="$141K"/>
    <x v="23"/>
    <s v="Glassdoor est."/>
    <n v="3.5"/>
    <x v="407"/>
    <s v="Orange"/>
    <s v="CA"/>
    <s v="Orange, CA"/>
    <s v="501 to 1000 "/>
    <n v="2013"/>
    <s v="Private"/>
    <s v="Health Care Services &amp; Hospitals"/>
    <s v="Health Care"/>
    <s v="na"/>
    <x v="1"/>
    <s v="Alignment Healthcare is a data and technology driven healthcare company focused partnering with health systems, health plans and provider groups to provide care delivery that is preventive, convenient, coordinated, and that results in improved clinical ou"/>
    <s v="Alignment Healthcare_x000a_3.5"/>
    <s v="Orange, CA"/>
  </r>
  <r>
    <x v="1"/>
    <s v="$87K-$141K "/>
    <x v="23"/>
    <s v="$141K"/>
    <x v="23"/>
    <s v="Glassdoor est."/>
    <n v="3.5"/>
    <x v="408"/>
    <s v="Baltimore"/>
    <s v="MD"/>
    <s v="New York, NY"/>
    <s v="01 to 50"/>
    <n v="1998"/>
    <s v="Private"/>
    <s v="Consulting"/>
    <s v="Business Services"/>
    <s v="$50 - $100 million "/>
    <x v="1"/>
    <s v="Role Overview:_x000a__x000a_Looking for data scientists that will help us discover and leverage digital retail data to help our clients drive top line sales and add meaningful value to their businesses. Primary focus will be in applying data mining techniques, doing "/>
    <s v="WGSN_x000a_3.5"/>
    <s v="Baltimore, MD"/>
  </r>
  <r>
    <x v="1"/>
    <s v="$87K-$141K "/>
    <x v="23"/>
    <s v="$141K"/>
    <x v="23"/>
    <s v="Glassdoor est."/>
    <n v="3.6"/>
    <x v="409"/>
    <s v="Herndon"/>
    <s v="VA"/>
    <s v="Littleton, CO"/>
    <s v="51 to 200 "/>
    <n v="1990"/>
    <s v="Private"/>
    <s v="Computer Hardware &amp; Software"/>
    <s v="Information Technology"/>
    <s v="$10 - $25 million "/>
    <x v="1"/>
    <s v="C.I. Polygraph_x000a_ISYS Technologies delivers emerging technology solutions through our diverse and talented employees who are dedicated to our customersâ€™ success. We empower our teams, contribute to our country and operate responsibly. We are a reputable a"/>
    <s v="ISYS Technologies, Inc._x000a_3.6"/>
    <s v="Herndon, VA"/>
  </r>
  <r>
    <x v="1"/>
    <s v="$87K-$141K "/>
    <x v="23"/>
    <s v="$141K"/>
    <x v="23"/>
    <s v="Glassdoor est."/>
    <n v="3"/>
    <x v="410"/>
    <s v="Alexandria"/>
    <s v="VA"/>
    <s v="Alexandria, VA"/>
    <s v="51 to 200 "/>
    <n v="2012"/>
    <s v="Private"/>
    <s v="Enterprise Software &amp; Network Solutions"/>
    <s v="Information Technology"/>
    <s v="na"/>
    <x v="1"/>
    <s v="Job Description_x000a_TransVoyant is seeking a Data Scientist to drive live and predictive data analytics and development for our patented Continuous Decision Intelligenceâ„¢ Platform. The ideal candidate will structure data and create the analytics needed to p"/>
    <s v="TransVoyant_x000a_3.0"/>
    <s v="Alexandria, VA"/>
  </r>
  <r>
    <x v="170"/>
    <s v="$87K-$141K "/>
    <x v="23"/>
    <s v="$141K"/>
    <x v="23"/>
    <s v="Glassdoor est."/>
    <n v="4"/>
    <x v="100"/>
    <s v="Bridgeport"/>
    <s v="WV"/>
    <s v="Reston, VA"/>
    <s v="1001 to 5000 "/>
    <n v="1996"/>
    <s v="Nonprofit Organization"/>
    <s v="Consulting"/>
    <s v="Business Services"/>
    <s v="$100 - $500 million "/>
    <x v="35"/>
    <s v="Responsibilities_x000a__x000a__x000a_Noblis and our wholly owned subsidiary, Noblis ESI, are solving difficult problems that help our government and our country. We bring the best of scientific thought, management, and engineering expertise with a reputation for independen"/>
    <s v="Noblis_x000a_4.0"/>
    <s v="Bridgeport, WV"/>
  </r>
  <r>
    <x v="1"/>
    <s v="$87K-$141K "/>
    <x v="23"/>
    <s v="$141K"/>
    <x v="23"/>
    <s v="Glassdoor est."/>
    <n v="4.5999999999999996"/>
    <x v="344"/>
    <s v="The Woodlands"/>
    <s v="TX"/>
    <s v="Houston, TX"/>
    <s v="01 to 50"/>
    <n v="1988"/>
    <s v="Private"/>
    <s v="Staffing &amp; Outsourcing"/>
    <s v="Business Services"/>
    <s v="$10 - $25 million "/>
    <x v="1"/>
    <s v="Job Description_x000a_Data Scientist_x000a__x000a_Location: The Woodlands, TX_x000a__x000a_Salary: Flexible_x000a__x000a_Looking for an experienced data scientist to collect, analyze, and visualize data ranging from business analytics and customer interactions to human genetics and genealogy._x000a__x000a_Re"/>
    <s v="Murray Resources_x000a_4.6"/>
    <s v="The Woodlands, TX"/>
  </r>
  <r>
    <x v="1"/>
    <s v="$87K-$141K "/>
    <x v="23"/>
    <s v="$141K"/>
    <x v="23"/>
    <s v="Glassdoor est."/>
    <n v="4.3"/>
    <x v="411"/>
    <s v="Oakville"/>
    <s v="CA"/>
    <s v="Oakville, Canada"/>
    <s v="1001 to 5000 "/>
    <n v="2000"/>
    <s v="Private"/>
    <s v="Computer Hardware &amp; Software"/>
    <s v="Information Technology"/>
    <s v="$100 - $500 million "/>
    <x v="1"/>
    <s v="Geotab, a global leader in IoT and connected transportation, is one of the_x000a_fastest-growing technology companies in North America and a certified Grea_x000a_Place to Work. Each day, Geotab processes billions of data points from ove_x000a_2 million connected vehicles, "/>
    <s v="Geotab_x000a_4.3"/>
    <s v="Oakville, CA"/>
  </r>
  <r>
    <x v="1"/>
    <s v="$87K-$141K "/>
    <x v="23"/>
    <s v="$141K"/>
    <x v="23"/>
    <s v="Glassdoor est."/>
    <n v="4.7"/>
    <x v="348"/>
    <s v="Chicago"/>
    <s v="IL"/>
    <s v="Itasca, IL"/>
    <s v="51 to 200 "/>
    <n v="1994"/>
    <s v="Private"/>
    <s v="Staffing &amp; Outsourcing"/>
    <s v="Business Services"/>
    <s v="$10 - $25 million "/>
    <x v="1"/>
    <s v="Job Description_x000a_Data Scientist_x000a_Duration: 6+ month contract_x000a_Location: Chicago, IL 60601_x000a_Overview: The CRS Group is currently looking for a Data Scientist for one of our clients in the Chicagoland area. The CRS Group is a nationwide Staffing Firm who works "/>
    <s v="CRS Group_x000a_4.7"/>
    <s v="Chicago, IL"/>
  </r>
  <r>
    <x v="1"/>
    <s v="$87K-$141K "/>
    <x v="23"/>
    <s v="$141K"/>
    <x v="23"/>
    <s v="Glassdoor est."/>
    <n v="3.7"/>
    <x v="412"/>
    <s v="Arlington"/>
    <s v="VA"/>
    <s v="Vienna, VA"/>
    <s v="201 to 500 "/>
    <n v="2004"/>
    <s v="Private"/>
    <s v="IT Services"/>
    <s v="Information Technology"/>
    <s v="na"/>
    <x v="1"/>
    <s v="eGlobalTech, one of Northern Virginiaâ€™s fastest growing Cybersecurity consulting firms, is looking for an energetic and motivated Data Scientist/ML Developer to join our team out of Tysons Corner, VA and at consulting locations all around the DC Metro A"/>
    <s v="EGlobalTech_x000a_3.7"/>
    <s v="Arlington, VA"/>
  </r>
  <r>
    <x v="47"/>
    <s v="$92K-$155K "/>
    <x v="24"/>
    <s v="$155K"/>
    <x v="24"/>
    <s v="Glassdoor est."/>
    <n v="3.9"/>
    <x v="82"/>
    <s v="New York"/>
    <s v="NY"/>
    <s v="Mc Lean, VA"/>
    <s v="10000+ "/>
    <n v="1911"/>
    <s v="Private"/>
    <s v="Food &amp; Beverage Manufacturing"/>
    <s v="Manufacturing"/>
    <s v="$10+ billion "/>
    <x v="1"/>
    <s v="Back to search results_x000a_Previous job_x000a__x000a_Next job_x000a__x000a_JOB DESCRIPTION_x000a__x000a_The Petcare Segment consists of five Divisions: Pet Nutrition, Royal Canin, Mars Veterinary Health N. America, Mars Veterinary Health International &amp; Diagnostics, Kinship. Under this new orga"/>
    <s v="Mars_x000a_3.9"/>
    <s v="New York, NY"/>
  </r>
  <r>
    <x v="1"/>
    <s v="$92K-$155K "/>
    <x v="24"/>
    <s v="$155K"/>
    <x v="24"/>
    <s v="Glassdoor est."/>
    <n v="4.9000000000000004"/>
    <x v="88"/>
    <s v="New Jersey"/>
    <s v="New Jersey"/>
    <s v="Holmdel, NJ"/>
    <s v="01 to 50"/>
    <n v="2013"/>
    <s v="Private"/>
    <s v="Enterprise Software &amp; Network Solutions"/>
    <s v="Information Technology"/>
    <s v="Less than $1 million "/>
    <x v="1"/>
    <s v="Job Description_x000a__x000a__x000a_Avlino Inc. is seeking experienced data scientists to join our growing team_x000a_of AI engineers, analysts, and quantitative developers. The role involves_x000a_model construction, information extraction, prediction and finding solutions_x000a_to large-s"/>
    <s v="Avlino_x000a_4.9"/>
    <s v="New Jersey"/>
  </r>
  <r>
    <x v="1"/>
    <s v="$92K-$155K "/>
    <x v="24"/>
    <s v="$155K"/>
    <x v="24"/>
    <s v="Glassdoor est."/>
    <n v="3"/>
    <x v="413"/>
    <s v="Seattle"/>
    <s v="WA"/>
    <s v="Fremont, CA"/>
    <s v="51 to 200 "/>
    <n v="-1"/>
    <s v="Private"/>
    <s v="Consulting"/>
    <s v="Business Services"/>
    <s v="$5 - $10 million "/>
    <x v="1"/>
    <s v="Position Role/Tile: Data Scientist_x000a_Location: Seattle, WA._x000a__x000a_Job Description for Data Scientist_x000a_5 to 7 years of experience as a data scientist._x000a_Strong skills for mining data, assessing the accuracy and insights from new data sources._x000a_Work with stakeholders "/>
    <s v="Central Business Solutions, Inc_x000a_3.0"/>
    <s v="Seattle, WA"/>
  </r>
  <r>
    <x v="1"/>
    <s v="$92K-$155K "/>
    <x v="24"/>
    <s v="$155K"/>
    <x v="24"/>
    <s v="Glassdoor est."/>
    <n v="2.5"/>
    <x v="414"/>
    <s v="Naperville"/>
    <s v="IL"/>
    <s v="Naperville, IL"/>
    <s v="5001 to 10000 "/>
    <n v="1954"/>
    <s v="Private"/>
    <s v="Wholesale"/>
    <s v="Business Services"/>
    <s v="na"/>
    <x v="103"/>
    <s v="Overview:_x000a__x000a__x000a_Good people, working with good people, for our common good._x000a__x000a_Sound good?_x000a__x000a_KeHE-a natural, organic, specialty and fresh food distributor-is all about &quot;good&quot; and is growing, so there's never been a more exciting time to join our team. If you're "/>
    <s v="KeHE Distributors_x000a_2.5"/>
    <s v="Naperville, IL"/>
  </r>
  <r>
    <x v="1"/>
    <s v="$92K-$155K "/>
    <x v="24"/>
    <s v="$155K"/>
    <x v="24"/>
    <s v="Glassdoor est."/>
    <n v="3.5"/>
    <x v="349"/>
    <s v="San Francisco"/>
    <s v="CA"/>
    <s v="San Francisco, CA"/>
    <s v="51 to 200 "/>
    <n v="1998"/>
    <s v="Private"/>
    <s v="Consulting"/>
    <s v="Business Services"/>
    <s v="$25 - $50 million "/>
    <x v="1"/>
    <s v="Job Description_x000a_Blackstone Talent Group, an award-winning technology consulting and talent agency is seeking a Data Scientist to join our team at our client s site in San Francisco, CA._x000a__x000a_Responsibilities:_x000a__x000a_Applies machine learning and other analytical mod"/>
    <s v="Blackstone Talent Group_x000a_3.5"/>
    <s v="San Francisco, CA"/>
  </r>
  <r>
    <x v="94"/>
    <s v="$92K-$155K "/>
    <x v="24"/>
    <s v="$155K"/>
    <x v="24"/>
    <s v="Glassdoor est."/>
    <n v="5"/>
    <x v="166"/>
    <s v="Baltimore"/>
    <s v="MD"/>
    <s v="Woodbine, MD"/>
    <s v="01 to 50"/>
    <n v="2011"/>
    <s v="Private"/>
    <s v="IT Services"/>
    <s v="Information Technology"/>
    <s v="$1 - $5 million "/>
    <x v="1"/>
    <s v="US Citizenship Required and (TS or TS/SCI) Required_x000a__x000a_Job Description:_x000a__x000a_Are you ready for a position that really matters and is not just about corporate profits? As a Phoenix Data Scientist, you'll be part of a small team composed of both engineers and mis"/>
    <s v="Phoenix Operations Group_x000a_5.0"/>
    <s v="Baltimore, MD"/>
  </r>
  <r>
    <x v="1"/>
    <s v="$92K-$155K "/>
    <x v="24"/>
    <s v="$155K"/>
    <x v="24"/>
    <s v="Glassdoor est."/>
    <n v="-1"/>
    <x v="347"/>
    <s v="Chantilly"/>
    <s v="VA"/>
    <n v="-1"/>
    <s v="01 to 50"/>
    <n v="-1"/>
    <s v="Unknown"/>
    <n v="-1"/>
    <n v="-1"/>
    <s v="na"/>
    <x v="1"/>
    <s v="Job Description_x000a_Working at Sophinea_x000a__x000a_Sophinea is looking for individuals who are passionate about data and want to join a growing company that is intently focused on bringing clarity to data for our clients. At Sophinea, we use data to support complex pro"/>
    <s v="Sophinea"/>
    <s v="Chantilly, VA"/>
  </r>
  <r>
    <x v="25"/>
    <s v="$92K-$155K "/>
    <x v="24"/>
    <s v="$155K"/>
    <x v="24"/>
    <s v="Glassdoor est."/>
    <n v="3.5"/>
    <x v="98"/>
    <s v="Herndon"/>
    <s v="VA"/>
    <s v="Westminster, CO"/>
    <s v="5001 to 10000 "/>
    <n v="-1"/>
    <s v="Public"/>
    <s v="Aerospace &amp; Defense"/>
    <s v="Aerospace &amp; Defense"/>
    <s v="$2 - $5 billion "/>
    <x v="1"/>
    <s v="Do you have a head for numbers? Like turning real-world problems into mathematical representations and checking to see if you did it right? If you like that, youll love developing algorithms with us! Our customers have some of the most interesting needs a"/>
    <s v="Maxar Technologies_x000a_3.5"/>
    <s v="Herndon, VA"/>
  </r>
  <r>
    <x v="1"/>
    <s v="$92K-$155K "/>
    <x v="24"/>
    <s v="$155K"/>
    <x v="24"/>
    <s v="Glassdoor est."/>
    <n v="3"/>
    <x v="415"/>
    <s v="Bellevue"/>
    <s v="WA"/>
    <s v="San Bruno, CA"/>
    <s v="51 to 200 "/>
    <n v="1999"/>
    <s v="Private"/>
    <s v="Enterprise Software &amp; Network Solutions"/>
    <s v="Information Technology"/>
    <s v="na"/>
    <x v="104"/>
    <s v="Who is Moxie?_x000a__x000a_Moxie is a company on a mission to change the way e-Commerce is done. We are passionate about ensuring a great experience for our customers and their customers. Moxie integrates the power of email, chat, and real-time collaboration with a m"/>
    <s v="Moxie Software_x000a_3.0"/>
    <s v="Bellevue, WA"/>
  </r>
  <r>
    <x v="147"/>
    <s v="$92K-$155K "/>
    <x v="24"/>
    <s v="$155K"/>
    <x v="24"/>
    <s v="Glassdoor est."/>
    <n v="5"/>
    <x v="352"/>
    <s v="New York"/>
    <s v="NY"/>
    <s v="Coconut Creek, FL"/>
    <s v="01 to 50"/>
    <n v="1987"/>
    <s v="Private"/>
    <s v="Staffing &amp; Outsourcing"/>
    <s v="Business Services"/>
    <s v="na"/>
    <x v="1"/>
    <s v="Company: AI/Data Science_x000a_Location: New York City, NY_x000a_Position: Data Scientist/Machine Learning Engineer_x000a__x000a_Sizzle: Without a doubt you will have the opportunity to collaborate with top engineers in the AI and Machine Learning space; work in &quot;google esq &quot; en"/>
    <s v="Blue Horizon Tek Solutions_x000a_5.0"/>
    <s v="New York, NY"/>
  </r>
  <r>
    <x v="1"/>
    <s v="$92K-$155K "/>
    <x v="24"/>
    <s v="$155K"/>
    <x v="24"/>
    <s v="Glassdoor est."/>
    <n v="4.7"/>
    <x v="416"/>
    <s v="Chicago"/>
    <s v="IL"/>
    <s v="Naperville, IL"/>
    <s v="51 to 200 "/>
    <n v="-1"/>
    <s v="Private"/>
    <s v="IT Services"/>
    <s v="Information Technology"/>
    <s v="na"/>
    <x v="1"/>
    <s v="Domain Experience:_x000a__x000a_3+ years-experience in machine learning and predictive analytics_x000a__x000a_Strong knowledge of statistics and predictive methods such as SEM, multiple and logistic regression, Bayesian modeling, support vector machines, neural net training, tre"/>
    <s v="Unicom Technologies INC_x000a_4.7"/>
    <s v="Chicago, IL"/>
  </r>
  <r>
    <x v="16"/>
    <s v="$92K-$155K "/>
    <x v="24"/>
    <s v="$155K"/>
    <x v="24"/>
    <s v="Glassdoor est."/>
    <n v="3.3"/>
    <x v="417"/>
    <s v="Kansas City"/>
    <s v="MO"/>
    <s v="Kansas City, MO"/>
    <s v="201 to 500 "/>
    <n v="1992"/>
    <s v="Private"/>
    <s v="Insurance Carriers"/>
    <s v="Insurance"/>
    <s v="$100 - $500 million "/>
    <x v="1"/>
    <s v="JOB SUMMARY:_x000a_We are looking for a savvy Data Engineer to join our growing team of analytics experts. The hire will be responsible for expanding and optimizing our data and data pipeline architecture, as well as optimizing data flow and collection for cros"/>
    <s v="Americo Life_x000a_3.3"/>
    <s v="Kansas City, MO"/>
  </r>
  <r>
    <x v="1"/>
    <s v="$92K-$155K "/>
    <x v="24"/>
    <s v="$155K"/>
    <x v="24"/>
    <s v="Glassdoor est."/>
    <n v="3.3"/>
    <x v="418"/>
    <s v="Houston"/>
    <s v="TX"/>
    <s v="Houston, TX"/>
    <s v="1001 to 5000 "/>
    <n v="1974"/>
    <s v="Private"/>
    <s v="Insurance Carriers"/>
    <s v="Insurance"/>
    <s v="na"/>
    <x v="105"/>
    <s v="Tokio Marine HCC is a leading specialty insurance group with offices in the United States, the United Kingdom, and Continental Europe, transacting business in approximately 180 countries and underwriting more than 100 classes of specialty insurance. Tokio"/>
    <s v="Tokio Marine HCC_x000a_3.3"/>
    <s v="Houston, TX"/>
  </r>
  <r>
    <x v="1"/>
    <s v="$92K-$155K "/>
    <x v="24"/>
    <s v="$155K"/>
    <x v="24"/>
    <s v="Glassdoor est."/>
    <n v="3.5"/>
    <x v="419"/>
    <s v="Chantilly"/>
    <s v="VA"/>
    <s v="Arlington, VA"/>
    <s v="10000+ "/>
    <n v="1962"/>
    <s v="Public"/>
    <s v="Aerospace &amp; Defense"/>
    <s v="Aerospace &amp; Defense"/>
    <s v="$2 - $5 billion "/>
    <x v="106"/>
    <s v="Job Description_x000a__x000a_CACI is seeking fully cleared, dynamic technical professionals to join our TETRA program in the Northern, Virginia area. Be part of something greater than yourself and make a lasting impact at CACI. TETRA is an Enterprise IT Program that "/>
    <s v="CACI International_x000a_3.5"/>
    <s v="Chantilly, VA"/>
  </r>
  <r>
    <x v="171"/>
    <s v="$92K-$155K "/>
    <x v="24"/>
    <s v="$155K"/>
    <x v="24"/>
    <s v="Glassdoor est."/>
    <n v="4.0999999999999996"/>
    <x v="366"/>
    <s v="Santa Clara"/>
    <s v="CA"/>
    <s v="Cupertino, CA"/>
    <s v="10000+ "/>
    <n v="1976"/>
    <s v="Public"/>
    <s v="Computer Hardware &amp; Software"/>
    <s v="Information Technology"/>
    <s v="$10+ billion "/>
    <x v="94"/>
    <s v="Posted: May 2, 2020_x000a_Role Number:_x000a_200018211_x000a_Play a part in the next revolution in human-computer interaction. Supply to a product that is redefining mobile computing. Create groundbreaking technology for large-scale systems, spoken language, big data, and "/>
    <s v="Apple_x000a_4.1"/>
    <s v="Santa Clara, CA"/>
  </r>
  <r>
    <x v="1"/>
    <s v="$92K-$155K "/>
    <x v="24"/>
    <s v="$155K"/>
    <x v="24"/>
    <s v="Glassdoor est."/>
    <n v="3.5"/>
    <x v="98"/>
    <s v="Herndon"/>
    <s v="VA"/>
    <s v="Westminster, CO"/>
    <s v="5001 to 10000 "/>
    <n v="-1"/>
    <s v="Public"/>
    <s v="Aerospace &amp; Defense"/>
    <s v="Aerospace &amp; Defense"/>
    <s v="$2 - $5 billion "/>
    <x v="1"/>
    <s v="Please review the job details below._x000a_We are looking to hire a Data Scientist. The selected candidate will complete data science projects on a short-term, quick-reaction basis aligned with the Sponsorâ€™s requirements._x000a__x000a_Highlights of Responsibilities:_x000a_Arra"/>
    <s v="Maxar Technologies_x000a_3.5"/>
    <s v="Herndon, VA"/>
  </r>
  <r>
    <x v="96"/>
    <s v="$92K-$155K "/>
    <x v="24"/>
    <s v="$155K"/>
    <x v="24"/>
    <s v="Glassdoor est."/>
    <n v="3.9"/>
    <x v="168"/>
    <s v="Oklahoma City"/>
    <s v="OK"/>
    <s v="San Antonio, TX"/>
    <s v="1001 to 5000 "/>
    <n v="1947"/>
    <s v="Nonprofit Organization"/>
    <s v="Research &amp; Development"/>
    <s v="Business Services"/>
    <s v="$500 million - $1 billion "/>
    <x v="54"/>
    <s v="Join our Defense and Intelligence Solutions Division to pursue the exciting new area of developing the avionics applications and next generation of cyber threat detection capabilities for airborne platforms. Collaborate in a dynamic team environment, deve"/>
    <s v="Southwest Research Institute_x000a_3.9"/>
    <s v="Oklahoma City, OK"/>
  </r>
  <r>
    <x v="1"/>
    <s v="$92K-$155K "/>
    <x v="24"/>
    <s v="$155K"/>
    <x v="24"/>
    <s v="Glassdoor est."/>
    <n v="4.7"/>
    <x v="267"/>
    <s v="Thousand Oaks"/>
    <s v="CA"/>
    <s v="Danville, CA"/>
    <s v="51 to 200 "/>
    <n v="2008"/>
    <s v="Private"/>
    <s v="Consulting"/>
    <s v="Business Services"/>
    <s v="na"/>
    <x v="1"/>
    <s v="Job Description_x000a_Our client is committed to unlocking the potential of biology for patients suffering from serious illnesses by discovering, developing, manufacturing and delivering innovative human therapeutics. This approach begins by using tools like ad"/>
    <s v="Compass Consulting Group_x000a_4.7"/>
    <s v="Thousand Oaks, CA"/>
  </r>
  <r>
    <x v="95"/>
    <s v="$92K-$155K "/>
    <x v="24"/>
    <s v="$155K"/>
    <x v="24"/>
    <s v="Glassdoor est."/>
    <n v="4.8"/>
    <x v="44"/>
    <s v="Boston"/>
    <s v="MA"/>
    <s v="Boston, MA"/>
    <s v="201 to 500 "/>
    <n v="2012"/>
    <s v="Private"/>
    <s v="Computer Hardware &amp; Software"/>
    <s v="Information Technology"/>
    <s v="na"/>
    <x v="1"/>
    <s v="We love programming and the excitement that comes with building something people use. We are the kind of people that love talking to users and can find the balance between solving a problem quickly and thinking about how your code will work in the future."/>
    <s v="Klaviyo_x000a_4.8"/>
    <s v="Boston, MA"/>
  </r>
  <r>
    <x v="148"/>
    <s v="$92K-$155K "/>
    <x v="24"/>
    <s v="$155K"/>
    <x v="24"/>
    <s v="Glassdoor est."/>
    <n v="-1"/>
    <x v="356"/>
    <s v="Cambridge"/>
    <s v="MA"/>
    <n v="-1"/>
    <n v="-1"/>
    <n v="-1"/>
    <n v="-1"/>
    <n v="-1"/>
    <n v="-1"/>
    <s v="na"/>
    <x v="1"/>
    <s v="Scientist / Group Lead, Cancer Biology_x000a_Location: Cambridge, MA_x000a_We are seeking an energetic and self-motivated PhD scientist to join a team of scientists working towards discovery of unique anti-cancer compounds for the treatment of targeted patient popula"/>
    <s v="Monte Rosa Therapeutics"/>
    <s v="Cambridge, MA"/>
  </r>
  <r>
    <x v="97"/>
    <s v="$92K-$155K "/>
    <x v="24"/>
    <s v="$155K"/>
    <x v="24"/>
    <s v="Glassdoor est."/>
    <n v="4"/>
    <x v="74"/>
    <s v="Gaithersburg"/>
    <s v="MD"/>
    <s v="Cambridge, United Kingdom"/>
    <s v="10000+ "/>
    <n v="1913"/>
    <s v="Public"/>
    <s v="Biotech &amp; Pharmaceuticals"/>
    <s v="Biotech &amp; Pharmaceuticals"/>
    <s v="$10+ billion "/>
    <x v="29"/>
    <s v="Company_x000a__x000a_AstraZeneca is a global, innovation-driven biopharmaceutical business that focuses on the discovery, development and commercialization of prescription medicines for some of the world's most serious diseases. But we're more than one of the world's"/>
    <s v="AstraZeneca_x000a_4.0"/>
    <s v="Gaithersburg, MD"/>
  </r>
  <r>
    <x v="25"/>
    <s v="$105K-$167K "/>
    <x v="25"/>
    <s v="$167K"/>
    <x v="25"/>
    <s v="Glassdoor est."/>
    <n v="3.8"/>
    <x v="86"/>
    <s v="Denver"/>
    <s v="CO"/>
    <s v="Denver, CO"/>
    <s v="51 to 200 "/>
    <n v="2009"/>
    <s v="Private"/>
    <s v="Advertising &amp; Marketing"/>
    <s v="Business Services"/>
    <s v="$10 - $25 million "/>
    <x v="32"/>
    <s v="About Us_x000a__x000a_At GutCheck, we pioneered agile market research to provide our clients withâ€¯actionableâ€¯insights at the speed of their business. As the marketplace rapidly evolves, we're evolving with it. By combining qualitative, quantitative, and behaviora"/>
    <s v="GutCheck_x000a_3.8"/>
    <s v="Denver, CO"/>
  </r>
  <r>
    <x v="59"/>
    <s v="$105K-$167K "/>
    <x v="25"/>
    <s v="$167K"/>
    <x v="25"/>
    <s v="Glassdoor est."/>
    <n v="3.8"/>
    <x v="107"/>
    <s v="Cupertino"/>
    <s v="CA"/>
    <s v="Sunnyvale, CA"/>
    <s v="5001 to 10000 "/>
    <n v="1996"/>
    <s v="Public"/>
    <s v="Telecommunications Services"/>
    <s v="Telecommunications"/>
    <s v="$2 - $5 billion "/>
    <x v="1"/>
    <s v="Sr. ML/Data Scientist - AI/NLP/Chatbot_x000a__x000a_Mist, a Juniper Company, is the first vendor to bring enterprise-grade Wi-Fi, BLE and IoT together through a highly scalable cloud architecture. At Mist, we built the first AI-empowered platform to provide an unprec"/>
    <s v="Juniper Networks_x000a_3.8"/>
    <s v="Cupertino, CA"/>
  </r>
  <r>
    <x v="1"/>
    <s v="$105K-$167K "/>
    <x v="25"/>
    <s v="$167K"/>
    <x v="25"/>
    <s v="Glassdoor est."/>
    <n v="2.7"/>
    <x v="355"/>
    <s v="Lexington Park"/>
    <s v="MD"/>
    <s v="Chantilly, VA"/>
    <s v="51 to 200 "/>
    <n v="2010"/>
    <s v="Public"/>
    <s v="Aerospace &amp; Defense"/>
    <s v="Aerospace &amp; Defense"/>
    <s v="na"/>
    <x v="1"/>
    <s v="JOB DESCRIPTION:_x000a__x000a_Hexagon US Federal is looking for highly motivated, talented individuals who want to join a team that has a long history of providing the best-in-class level of service and support in the field of Data Scientist (DS), Senior level. The D"/>
    <s v="Hexagon US Federal_x000a_2.7"/>
    <s v="Lexington Park, MD"/>
  </r>
  <r>
    <x v="1"/>
    <s v="$105K-$167K "/>
    <x v="25"/>
    <s v="$167K"/>
    <x v="25"/>
    <s v="Glassdoor est."/>
    <n v="4"/>
    <x v="357"/>
    <s v="Washington"/>
    <s v="DC"/>
    <s v="Columbus, OH"/>
    <s v="51 to 200 "/>
    <n v="-1"/>
    <s v="Private"/>
    <s v="Health, Beauty, &amp; Fitness"/>
    <s v="Consumer Services"/>
    <s v="$5 - $10 million "/>
    <x v="1"/>
    <s v="Role: Data ScientistÃ‚_x000a__x000a_Location: Washington, DC (This role is 100% remote now but will be on site Mon-Fri in Washington, DC once its safe toÃ‚return to work from COVID)_x000a__x000a_Duration: Long Term_x000a__x000a_EXP: 10+ Years_x000a__x000a_Ã‚_x000a__x000a_MUST HAVE SKILLS FROM THE MANAGER:_x000a__x000a_-Analyt"/>
    <s v="Comtech Global Inc_x000a_4.0"/>
    <s v="Washington, DC"/>
  </r>
  <r>
    <x v="1"/>
    <s v="$105K-$167K "/>
    <x v="25"/>
    <s v="$167K"/>
    <x v="25"/>
    <s v="Glassdoor est."/>
    <n v="-1"/>
    <x v="420"/>
    <s v="Fort Belvoir"/>
    <s v="VA"/>
    <n v="-1"/>
    <n v="-1"/>
    <n v="-1"/>
    <n v="-1"/>
    <n v="-1"/>
    <n v="-1"/>
    <s v="na"/>
    <x v="1"/>
    <s v="Join our team dedicated to developing and executing innovative solutions in support of customer mission success._x000a_Job Description:_x000a_Novetta is currently seeking an experienced TS SCI Data Scientists to fill an immediate opening located in Fort Belvoir, VA. "/>
    <s v="Berico Technologies"/>
    <s v="Fort Belvoir, VA"/>
  </r>
  <r>
    <x v="1"/>
    <s v="$105K-$167K "/>
    <x v="25"/>
    <s v="$167K"/>
    <x v="25"/>
    <s v="Glassdoor est."/>
    <n v="-1"/>
    <x v="421"/>
    <s v="Naperville"/>
    <s v="IL"/>
    <n v="-1"/>
    <n v="-1"/>
    <n v="-1"/>
    <n v="-1"/>
    <n v="-1"/>
    <n v="-1"/>
    <s v="na"/>
    <x v="1"/>
    <s v="Overview_x000a__x000a_Good people, working with good people, for our common good._x000a__x000a_Sound good?_x000a__x000a_KeHE-a natural, organic, specialty and fresh food distributor-is all about &quot;good&quot; and is growing, so there's never been a more exciting time to join our team. If you're en"/>
    <s v="Kehe Food Distributors"/>
    <s v="Naperville, IL"/>
  </r>
  <r>
    <x v="1"/>
    <s v="$105K-$167K "/>
    <x v="25"/>
    <s v="$167K"/>
    <x v="25"/>
    <s v="Glassdoor est."/>
    <n v="3.8"/>
    <x v="358"/>
    <s v="Washington"/>
    <s v="DC"/>
    <s v="Arlington, VA"/>
    <s v="51 to 200 "/>
    <n v="2010"/>
    <s v="Public"/>
    <s v="IT Services"/>
    <s v="Information Technology"/>
    <s v="$10 - $25 million "/>
    <x v="1"/>
    <s v="The work is in support of targeting and watchlisting operations, and specifically document and media exploitation._x000a__x000a_Handles raw data (e.g. structured, unstructured, and mixed datasets), and analyzes data through the application of various statistical tech"/>
    <s v="Aveshka, Inc._x000a_3.8"/>
    <s v="Washington, DC"/>
  </r>
  <r>
    <x v="1"/>
    <s v="$105K-$167K "/>
    <x v="25"/>
    <s v="$167K"/>
    <x v="25"/>
    <s v="Glassdoor est."/>
    <n v="3.2"/>
    <x v="269"/>
    <s v="Adelphi"/>
    <s v="MD"/>
    <s v="Chantilly, VA"/>
    <s v="10000+ "/>
    <n v="2018"/>
    <s v="Public"/>
    <s v="Aerospace &amp; Defense"/>
    <s v="Aerospace &amp; Defense"/>
    <s v="na"/>
    <x v="1"/>
    <s v="Position is in support of the U.S. Army CCDC C5ISR Center Sustaining Base Network Assurance Branch (SBNAB). Program objective is to address today's cyber threats by designing and deploying game-changing cyber defense capabilities that allow organizations "/>
    <s v="Perspecta_x000a_3.2"/>
    <s v="Adelphi, MD"/>
  </r>
  <r>
    <x v="1"/>
    <s v="$105K-$167K "/>
    <x v="25"/>
    <s v="$167K"/>
    <x v="25"/>
    <s v="Glassdoor est."/>
    <n v="-1"/>
    <x v="422"/>
    <s v="Redmond"/>
    <s v="WA"/>
    <n v="-1"/>
    <n v="-1"/>
    <n v="-1"/>
    <n v="-1"/>
    <n v="-1"/>
    <n v="-1"/>
    <s v="na"/>
    <x v="1"/>
    <s v="Location: Redmond, WA_x000a_Client: Microsoft (Un-Managed)_x000a__x000a_Job Description:_x000a_Data Analyzer: strong problem-solving skills and hands-on coding skills with_x000a_SQL, python,_x000a_Deep Learning Modeler: understanding NLP embedding, Vision, transformer, etc_x000a_Recommendation al"/>
    <s v="Pactera Edge"/>
    <s v="Redmond, WA"/>
  </r>
  <r>
    <x v="1"/>
    <s v="$105K-$167K "/>
    <x v="25"/>
    <s v="$167K"/>
    <x v="25"/>
    <s v="Glassdoor est."/>
    <n v="3.6"/>
    <x v="423"/>
    <s v="West Chester"/>
    <s v="PA"/>
    <s v="West Chester, PA"/>
    <s v="10000+ "/>
    <n v="-1"/>
    <s v="Public"/>
    <s v="Other Retail Stores"/>
    <s v="Retail"/>
    <s v="na"/>
    <x v="1"/>
    <s v="Our Data Scientist is responsible for in-depth analysis of data across QVC and HSN leading to actionable insights and recommendations. This usually involves statistical and non-statistical modeling, simulations, optimization, and A/B testing._x000a__x000a_Relevant ar"/>
    <s v="Qurate Retail Group_x000a_3.6"/>
    <s v="West Chester, PA"/>
  </r>
  <r>
    <x v="1"/>
    <s v="$105K-$167K "/>
    <x v="25"/>
    <s v="$167K"/>
    <x v="25"/>
    <s v="Glassdoor est."/>
    <n v="4.4000000000000004"/>
    <x v="268"/>
    <s v="Edison"/>
    <s v="NJ"/>
    <s v="Wilmington, MA"/>
    <s v="51 to 200 "/>
    <n v="-1"/>
    <s v="Private"/>
    <n v="-1"/>
    <n v="-1"/>
    <s v="na"/>
    <x v="1"/>
    <s v="Solution IT Inc. is looking for an Data Scientist for one of its clients in Edison, NJ NC Job Title Data Scientist Responsibilities Must have recent 2-3 projects of Data Science experience. Should have experience with following skills Data Science Machine"/>
    <s v="SolutionIT, Inc._x000a_4.4"/>
    <s v="Edison, NJ"/>
  </r>
  <r>
    <x v="1"/>
    <s v="$105K-$167K "/>
    <x v="25"/>
    <s v="$167K"/>
    <x v="25"/>
    <s v="Glassdoor est."/>
    <n v="4.0999999999999996"/>
    <x v="424"/>
    <s v="Durham"/>
    <s v="NC"/>
    <s v="Utica, MI"/>
    <s v="501 to 1000 "/>
    <n v="2004"/>
    <s v="Private"/>
    <s v="Staffing &amp; Outsourcing"/>
    <s v="Business Services"/>
    <s v="na"/>
    <x v="1"/>
    <s v="Job Description_x000a_Education and Experience:_x000a_At least one advanced degree (Master or PhD level) in a technical or mathematically-oriented discipline, e.g., coursework or experience in fields such as statistics, machine learning, computer science, applied mat"/>
    <s v="A-Line Staffing Solutions_x000a_4.1"/>
    <s v="Durham, NC"/>
  </r>
  <r>
    <x v="1"/>
    <s v="$105K-$167K "/>
    <x v="25"/>
    <s v="$167K"/>
    <x v="25"/>
    <s v="Glassdoor est."/>
    <n v="-1"/>
    <x v="425"/>
    <s v="Quantico"/>
    <s v="VA"/>
    <s v="Baltimore, MD"/>
    <s v="01 to 50"/>
    <n v="-1"/>
    <s v="Private"/>
    <n v="-1"/>
    <n v="-1"/>
    <s v="na"/>
    <x v="1"/>
    <s v="Job Description_x000a_Clear Ridge has an exciting opportunity for a Data Scientist in Quantico, VA._x000a__x000a_Roles &amp; Responsibilities:_x000a_Utilizes data science techniques (Data Preprocessing, Data Transformation, Descriptive Statistical Analysis, Centrality Analysis, Conn"/>
    <s v="Clear Ridge Defense"/>
    <s v="Quantico, VA"/>
  </r>
  <r>
    <x v="1"/>
    <s v="$105K-$167K "/>
    <x v="25"/>
    <s v="$167K"/>
    <x v="25"/>
    <s v="Glassdoor est."/>
    <n v="3.8"/>
    <x v="426"/>
    <s v="Vienna"/>
    <s v="VA"/>
    <s v="Vienna, VA"/>
    <s v="201 to 500 "/>
    <n v="2005"/>
    <s v="Private"/>
    <s v="IT Services"/>
    <s v="Information Technology"/>
    <s v="$50 - $100 million "/>
    <x v="1"/>
    <s v="Criterion Systems seeks a Data Scientist to support our McLean, VA customer. Responsibilities include working directly with the Customer and other stakeholders to establish working data sets, configurations, and profiles to support metrics analysis. In ad"/>
    <s v="Criterion Systems, Inc._x000a_3.8"/>
    <s v="Vienna, VA"/>
  </r>
  <r>
    <x v="1"/>
    <s v="$105K-$167K "/>
    <x v="25"/>
    <s v="$167K"/>
    <x v="25"/>
    <s v="Glassdoor est."/>
    <n v="4"/>
    <x v="427"/>
    <s v="Boston"/>
    <s v="MA"/>
    <s v="Cambridge, MA"/>
    <s v="1001 to 5000 "/>
    <n v="2010"/>
    <s v="Public"/>
    <s v="Biotech &amp; Pharmaceuticals"/>
    <s v="Biotech &amp; Pharmaceuticals"/>
    <s v="$100 - $500 million "/>
    <x v="107"/>
    <s v="About Foundation Medicine:_x000a__x000a_Foundation Medicine began with an idea, to simplify the complex nature of cancer genomics, bringing cutting-edge science and technology to everyday cancer care. Our approach generates insights that help doctors match patients t"/>
    <s v="Foundation Medicine_x000a_4.0"/>
    <s v="Boston, MA"/>
  </r>
  <r>
    <x v="1"/>
    <s v="$105K-$167K "/>
    <x v="25"/>
    <s v="$167K"/>
    <x v="25"/>
    <s v="Glassdoor est."/>
    <n v="3.6"/>
    <x v="428"/>
    <s v="Fort Lee"/>
    <s v="NJ"/>
    <s v="Fort Lee, NJ"/>
    <s v="1001 to 5000 "/>
    <n v="1989"/>
    <s v="Private"/>
    <s v="Advertising &amp; Marketing"/>
    <s v="Business Services"/>
    <s v="na"/>
    <x v="1"/>
    <s v="Summary_x000a__x000a_Weâ€™re looking for a data scientist to drive our data science and analytics group forward! Youâ€™ll be joining a group of curious, smart, technically minded yet business savvy data scientists and analysts looking to make a difference to the comp"/>
    <s v="TRANZACT_x000a_3.6"/>
    <s v="Fort Lee, NJ"/>
  </r>
  <r>
    <x v="1"/>
    <s v="$105K-$167K "/>
    <x v="25"/>
    <s v="$167K"/>
    <x v="25"/>
    <s v="Glassdoor est."/>
    <n v="-1"/>
    <x v="429"/>
    <s v="San Francisco"/>
    <s v="CA"/>
    <n v="-1"/>
    <n v="-1"/>
    <n v="-1"/>
    <n v="-1"/>
    <n v="-1"/>
    <n v="-1"/>
    <s v="na"/>
    <x v="1"/>
    <s v="Job Description_x000a_Become a thought leader within the organization as it pertains to analytic execution, and proactively identify opportunities to increase efficiency in analytic execution within the existing computing environment._x000a_Develop credit risk models"/>
    <s v="JKGT"/>
    <s v="San Francisco, CA"/>
  </r>
  <r>
    <x v="1"/>
    <s v="$105K-$167K "/>
    <x v="25"/>
    <s v="$167K"/>
    <x v="25"/>
    <s v="Glassdoor est."/>
    <n v="-1"/>
    <x v="430"/>
    <s v="Irwindale"/>
    <s v="CA"/>
    <n v="-1"/>
    <n v="-1"/>
    <n v="-1"/>
    <n v="-1"/>
    <n v="-1"/>
    <n v="-1"/>
    <s v="na"/>
    <x v="1"/>
    <s v="Join a thriving company that is changing the way cancer care is delivered for millions of patients around the country. Recently spun off from an internationally renowned research and treatment hospital, AccessHope understands that cancer doesnâ€™t play by"/>
    <s v="AccessHope"/>
    <s v="Irwindale, CA"/>
  </r>
  <r>
    <x v="1"/>
    <s v="$105K-$167K "/>
    <x v="25"/>
    <s v="$167K"/>
    <x v="25"/>
    <s v="Glassdoor est."/>
    <n v="5"/>
    <x v="431"/>
    <s v="San Francisco"/>
    <s v="CA"/>
    <s v="Santa Clara, CA"/>
    <s v="01 to 50"/>
    <n v="-1"/>
    <s v="Private"/>
    <s v="Advertising &amp; Marketing"/>
    <s v="Business Services"/>
    <s v="$1 - $5 million "/>
    <x v="1"/>
    <s v="100 Remote Opportunity As an AINLP Data Scientist you will be responsible for building AI and Data Science models with a main focus on data extraction and insights from form or any text corpora. You will need to rapidly prototype various algorithmic imple"/>
    <s v="ChaTeck Incorporated_x000a_5.0"/>
    <s v="San Francisco, CA"/>
  </r>
  <r>
    <x v="1"/>
    <s v="$105K-$167K "/>
    <x v="25"/>
    <s v="$167K"/>
    <x v="25"/>
    <s v="Glassdoor est."/>
    <n v="2.7"/>
    <x v="361"/>
    <s v="New York"/>
    <s v="NY"/>
    <s v="Carle Place, NY"/>
    <s v="1001 to 5000 "/>
    <n v="1976"/>
    <s v="Public"/>
    <s v="Wholesale"/>
    <s v="Business Services"/>
    <s v="$1 - $2 billion "/>
    <x v="1"/>
    <s v="Description_x000a__x000a_The Data Scientist will be part of the Enterprise BI team at , Inc. This individual will manage one or more analysts and focus on customer-level advanced analytics for the direct-to-consumer and business-to-business channels._x000a__x000a_Responsibilitie"/>
    <s v="1-800-Flowers_x000a_2.7"/>
    <s v="New York, NY"/>
  </r>
  <r>
    <x v="172"/>
    <m/>
    <x v="26"/>
    <m/>
    <x v="26"/>
    <m/>
    <m/>
    <x v="432"/>
    <m/>
    <m/>
    <m/>
    <m/>
    <m/>
    <m/>
    <m/>
    <m/>
    <m/>
    <x v="108"/>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3">
  <r>
    <s v="Sr Data Scientist"/>
    <s v="$137K-$171K "/>
    <n v="137000"/>
    <s v="$171K"/>
    <n v="171000"/>
    <s v="Glassdoor est."/>
    <n v="3.1"/>
    <s v="Healthfirst"/>
    <s v="New York"/>
    <x v="0"/>
  </r>
  <r>
    <s v="Data Scientist"/>
    <s v="$137K-$171K "/>
    <n v="137000"/>
    <s v="$171K"/>
    <n v="171000"/>
    <s v="Glassdoor est."/>
    <n v="4.2"/>
    <s v="ManTech"/>
    <s v="Chantilly"/>
    <x v="1"/>
  </r>
  <r>
    <s v="Data Scientist"/>
    <s v="$137K-$171K "/>
    <n v="137000"/>
    <s v="$171K"/>
    <n v="171000"/>
    <s v="Glassdoor est."/>
    <n v="3.8"/>
    <s v="Analysis Group"/>
    <s v="Boston"/>
    <x v="2"/>
  </r>
  <r>
    <s v="Data Scientist"/>
    <s v="$137K-$171K "/>
    <n v="137000"/>
    <s v="$171K"/>
    <n v="171000"/>
    <s v="Glassdoor est."/>
    <n v="3.5"/>
    <s v="INFICON"/>
    <s v="Newton"/>
    <x v="2"/>
  </r>
  <r>
    <s v="Data Scientist"/>
    <s v="$137K-$171K "/>
    <n v="137000"/>
    <s v="$171K"/>
    <n v="171000"/>
    <s v="Glassdoor est."/>
    <n v="2.9"/>
    <s v="Affinity Solutions"/>
    <s v="New York"/>
    <x v="0"/>
  </r>
  <r>
    <s v="Data Scientist"/>
    <s v="$137K-$171K "/>
    <n v="137000"/>
    <s v="$171K"/>
    <n v="171000"/>
    <s v="Glassdoor est."/>
    <n v="4.2"/>
    <s v="HG Insights"/>
    <s v="Santa Barbara"/>
    <x v="3"/>
  </r>
  <r>
    <s v="Data Scientist / Machine Learning Expert"/>
    <s v="$137K-$171K "/>
    <n v="137000"/>
    <s v="$171K"/>
    <n v="171000"/>
    <s v="Glassdoor est."/>
    <n v="3.9"/>
    <s v="Novartis"/>
    <s v="Cambridge"/>
    <x v="2"/>
  </r>
  <r>
    <s v="Data Scientist"/>
    <s v="$137K-$171K "/>
    <n v="137000"/>
    <s v="$171K"/>
    <n v="171000"/>
    <s v="Glassdoor est."/>
    <n v="3.5"/>
    <s v="iRobot"/>
    <s v="Bedford"/>
    <x v="2"/>
  </r>
  <r>
    <s v="Staff Data Scientist - Analytics"/>
    <s v="$137K-$171K "/>
    <n v="137000"/>
    <s v="$171K"/>
    <n v="171000"/>
    <s v="Glassdoor est."/>
    <n v="4.4000000000000004"/>
    <s v="Intuit - Data"/>
    <s v="San Diego"/>
    <x v="3"/>
  </r>
  <r>
    <s v="Data Scientist"/>
    <s v="$137K-$171K "/>
    <n v="137000"/>
    <s v="$171K"/>
    <n v="171000"/>
    <s v="Glassdoor est."/>
    <n v="3.6"/>
    <s v="XSELL Technologies"/>
    <s v="Chicago"/>
    <x v="4"/>
  </r>
  <r>
    <s v="Data Scientist"/>
    <s v="$137K-$171K "/>
    <n v="137000"/>
    <s v="$171K"/>
    <n v="171000"/>
    <s v="Glassdoor est."/>
    <n v="4.5"/>
    <s v="Novetta"/>
    <s v="Herndon"/>
    <x v="1"/>
  </r>
  <r>
    <s v="Data Scientist"/>
    <s v="$137K-$171K "/>
    <n v="137000"/>
    <s v="$171K"/>
    <n v="171000"/>
    <s v="Glassdoor est."/>
    <n v="4.7"/>
    <s v="1904labs"/>
    <s v="Saint Louis"/>
    <x v="5"/>
  </r>
  <r>
    <s v="Data Scientist - Statistics, Early Career"/>
    <s v="$137K-$171K "/>
    <n v="137000"/>
    <s v="$171K"/>
    <n v="171000"/>
    <s v="Glassdoor est."/>
    <n v="3.7"/>
    <s v="PNNL"/>
    <s v="Richland"/>
    <x v="6"/>
  </r>
  <r>
    <s v="Data Modeler"/>
    <s v="$137K-$171K "/>
    <n v="137000"/>
    <s v="$171K"/>
    <n v="171000"/>
    <s v="Glassdoor est."/>
    <n v="3.1"/>
    <s v="Old World Industries"/>
    <s v="Northbrook"/>
    <x v="4"/>
  </r>
  <r>
    <s v="Data Scientist"/>
    <s v="$137K-$171K "/>
    <n v="137000"/>
    <s v="$171K"/>
    <n v="171000"/>
    <s v="Glassdoor est."/>
    <n v="3.4"/>
    <s v="Mathematica Policy Research"/>
    <s v="Washington"/>
    <x v="7"/>
  </r>
  <r>
    <s v="Experienced Data Scientist"/>
    <s v="$137K-$171K "/>
    <n v="137000"/>
    <s v="$171K"/>
    <n v="171000"/>
    <s v="Glassdoor est."/>
    <n v="4.4000000000000004"/>
    <s v="Guzman &amp; Griffin Technologies (GGTI)"/>
    <s v="Washington"/>
    <x v="7"/>
  </r>
  <r>
    <s v="Data Scientist - Contract"/>
    <s v="$137K-$171K "/>
    <n v="137000"/>
    <s v="$171K"/>
    <n v="171000"/>
    <s v="Glassdoor est."/>
    <n v="4.0999999999999996"/>
    <s v="Upside Business Travel"/>
    <s v="Remote"/>
    <x v="8"/>
  </r>
  <r>
    <s v="Data Scientist"/>
    <s v="$137K-$171K "/>
    <n v="137000"/>
    <s v="$171K"/>
    <n v="171000"/>
    <s v="Glassdoor est."/>
    <n v="3.5"/>
    <s v="Buckman"/>
    <s v="Memphis"/>
    <x v="9"/>
  </r>
  <r>
    <s v="Data Analyst II"/>
    <s v="$137K-$171K "/>
    <n v="137000"/>
    <s v="$171K"/>
    <n v="171000"/>
    <s v="Glassdoor est."/>
    <n v="4.2"/>
    <s v="Insight Enterprises, Inc."/>
    <s v="Plano"/>
    <x v="10"/>
  </r>
  <r>
    <s v="Medical Lab Scientist"/>
    <s v="$137K-$171K "/>
    <n v="137000"/>
    <s v="$171K"/>
    <n v="171000"/>
    <s v="Glassdoor est."/>
    <n v="3.5"/>
    <s v="Tower Health"/>
    <s v="West Grove"/>
    <x v="11"/>
  </r>
  <r>
    <s v="Data Scientist"/>
    <s v="$137K-$171K "/>
    <n v="137000"/>
    <s v="$171K"/>
    <n v="171000"/>
    <s v="Glassdoor est."/>
    <n v="3.2"/>
    <s v="Triplebyte"/>
    <s v="New York"/>
    <x v="0"/>
  </r>
  <r>
    <s v="Data Scientist/Machine Learning"/>
    <s v="$137K-$171K "/>
    <n v="137000"/>
    <s v="$171K"/>
    <n v="171000"/>
    <s v="Glassdoor est."/>
    <n v="4.3"/>
    <s v="PulsePoint"/>
    <s v="New York"/>
    <x v="0"/>
  </r>
  <r>
    <s v="Human Factors Scientist"/>
    <s v="$137K-$171K "/>
    <n v="137000"/>
    <s v="$171K"/>
    <n v="171000"/>
    <s v="Glassdoor est."/>
    <n v="3.5"/>
    <s v="Exponent"/>
    <s v="Phoenix"/>
    <x v="12"/>
  </r>
  <r>
    <s v="Business Intelligence Analyst I- Data Insights"/>
    <s v="$137K-$171K "/>
    <n v="137000"/>
    <s v="$171K"/>
    <n v="171000"/>
    <s v="Glassdoor est."/>
    <n v="3.5"/>
    <s v="Guardian Life"/>
    <s v="Appleton"/>
    <x v="13"/>
  </r>
  <r>
    <s v="Data Scientist"/>
    <s v="$137K-$171K "/>
    <n v="137000"/>
    <s v="$171K"/>
    <n v="171000"/>
    <s v="Glassdoor est."/>
    <n v="3.4"/>
    <s v="Spectrum Communications and Consulting"/>
    <s v="Chicago"/>
    <x v="4"/>
  </r>
  <r>
    <s v="Data Scientist"/>
    <s v="$137K-$171K "/>
    <n v="137000"/>
    <s v="$171K"/>
    <n v="171000"/>
    <s v="Glassdoor est."/>
    <n v="4.7"/>
    <s v="Oversight Systems"/>
    <s v="Atlanta"/>
    <x v="14"/>
  </r>
  <r>
    <s v="Data Scientist - Risk"/>
    <s v="$137K-$171K "/>
    <n v="137000"/>
    <s v="$171K"/>
    <n v="171000"/>
    <s v="Glassdoor est."/>
    <n v="4.2"/>
    <s v="LSQ"/>
    <s v="Orlando"/>
    <x v="15"/>
  </r>
  <r>
    <s v="Data Scientist-Human Resources"/>
    <s v="$137K-$171K "/>
    <n v="137000"/>
    <s v="$171K"/>
    <n v="171000"/>
    <s v="Glassdoor est."/>
    <n v="3.8"/>
    <s v="MIT Lincoln Laboratory"/>
    <s v="Lexington"/>
    <x v="2"/>
  </r>
  <r>
    <s v="Data Scientist"/>
    <s v="$137K-$171K "/>
    <n v="137000"/>
    <s v="$171K"/>
    <n v="171000"/>
    <s v="Glassdoor est."/>
    <n v="4.5"/>
    <s v="Kingfisher Systems"/>
    <s v="McLean"/>
    <x v="1"/>
  </r>
  <r>
    <s v="Data Scientist"/>
    <s v="$137K-$171K "/>
    <n v="137000"/>
    <s v="$171K"/>
    <n v="171000"/>
    <s v="Glassdoor est."/>
    <n v="2.8"/>
    <s v="Formation"/>
    <s v="San Francisco"/>
    <x v="3"/>
  </r>
  <r>
    <s v="Data Scientist"/>
    <s v="$75K-$131K "/>
    <n v="75000"/>
    <s v="$131K"/>
    <n v="131000"/>
    <s v="Glassdoor est."/>
    <n v="3.8"/>
    <s v="Analysis Group"/>
    <s v="Boston"/>
    <x v="2"/>
  </r>
  <r>
    <s v="Data Scientist / Machine Learning Expert"/>
    <s v="$75K-$131K "/>
    <n v="75000"/>
    <s v="$131K"/>
    <n v="131000"/>
    <s v="Glassdoor est."/>
    <n v="3.9"/>
    <s v="Novartis"/>
    <s v="Cambridge"/>
    <x v="2"/>
  </r>
  <r>
    <s v="Data Scientist"/>
    <s v="$75K-$131K "/>
    <n v="75000"/>
    <s v="$131K"/>
    <n v="131000"/>
    <s v="Glassdoor est."/>
    <n v="5"/>
    <s v="Cohere Health"/>
    <s v="Boston"/>
    <x v="2"/>
  </r>
  <r>
    <s v="Senior Research Statistician- Data Scientist"/>
    <s v="$75K-$131K "/>
    <n v="75000"/>
    <s v="$131K"/>
    <n v="131000"/>
    <s v="Glassdoor est."/>
    <n v="4.8"/>
    <s v="Acuity Insurance"/>
    <s v="Sheboygan"/>
    <x v="13"/>
  </r>
  <r>
    <s v="Data Engineer"/>
    <s v="$75K-$131K "/>
    <n v="75000"/>
    <s v="$131K"/>
    <n v="131000"/>
    <s v="Glassdoor est."/>
    <n v="3.6"/>
    <s v="Chef"/>
    <s v="United States"/>
    <x v="16"/>
  </r>
  <r>
    <s v="Associate Data Scientist"/>
    <s v="$75K-$131K "/>
    <n v="75000"/>
    <s v="$131K"/>
    <n v="131000"/>
    <s v="Glassdoor est."/>
    <n v="3.3"/>
    <s v="Puget Sound Energy"/>
    <s v="Bothell"/>
    <x v="6"/>
  </r>
  <r>
    <s v="Business Intelligence Analyst"/>
    <s v="$75K-$131K "/>
    <n v="75000"/>
    <s v="$131K"/>
    <n v="131000"/>
    <s v="Glassdoor est."/>
    <n v="2.7"/>
    <s v="Sandhills Global"/>
    <s v="Lincoln"/>
    <x v="17"/>
  </r>
  <r>
    <s v="Data Scientist"/>
    <s v="$75K-$131K "/>
    <n v="75000"/>
    <s v="$131K"/>
    <n v="131000"/>
    <s v="Glassdoor est."/>
    <n v="2.7"/>
    <s v="A Place for Mom"/>
    <s v="Overland Park"/>
    <x v="18"/>
  </r>
  <r>
    <s v="Data Scientist"/>
    <s v="$75K-$131K "/>
    <n v="75000"/>
    <s v="$131K"/>
    <n v="131000"/>
    <s v="Glassdoor est."/>
    <n v="2.2000000000000002"/>
    <s v="Great-Circle Technologies"/>
    <s v="Chantilly"/>
    <x v="1"/>
  </r>
  <r>
    <s v="Senior Analyst/Data Scientist"/>
    <s v="$75K-$131K "/>
    <n v="75000"/>
    <s v="$131K"/>
    <n v="131000"/>
    <s v="Glassdoor est."/>
    <n v="3.4"/>
    <s v="Edmunds.com"/>
    <s v="Santa Monica"/>
    <x v="3"/>
  </r>
  <r>
    <s v="Data Analyst"/>
    <s v="$75K-$131K "/>
    <n v="75000"/>
    <s v="$131K"/>
    <n v="131000"/>
    <s v="Glassdoor est."/>
    <n v="3.1"/>
    <s v="Cambridge Associates, LLC"/>
    <s v="Boston"/>
    <x v="2"/>
  </r>
  <r>
    <s v="Machine Learning Engineer"/>
    <s v="$75K-$131K "/>
    <n v="75000"/>
    <s v="$131K"/>
    <n v="131000"/>
    <s v="Glassdoor est."/>
    <n v="3.4"/>
    <s v="Liberty Mutual Insurance"/>
    <s v="Portsmouth"/>
    <x v="19"/>
  </r>
  <r>
    <s v="Data Analyst I"/>
    <s v="$75K-$131K "/>
    <n v="75000"/>
    <s v="$131K"/>
    <n v="131000"/>
    <s v="Glassdoor est."/>
    <n v="2.6"/>
    <s v="Cenlar"/>
    <s v="Ewing"/>
    <x v="20"/>
  </r>
  <r>
    <s v="Scientist - Molecular Biology"/>
    <s v="$75K-$131K "/>
    <n v="75000"/>
    <s v="$131K"/>
    <n v="131000"/>
    <s v="Glassdoor est."/>
    <n v="5"/>
    <s v="Arsenal Biosciences"/>
    <s v="South San Francisco"/>
    <x v="3"/>
  </r>
  <r>
    <s v="Data Scientist"/>
    <s v="$75K-$131K "/>
    <n v="75000"/>
    <s v="$131K"/>
    <n v="131000"/>
    <s v="Glassdoor est."/>
    <n v="4.2"/>
    <s v="Eversight"/>
    <s v="Palo Alto"/>
    <x v="3"/>
  </r>
  <r>
    <s v="Computational Scientist, Machine Learning"/>
    <s v="$75K-$131K "/>
    <n v="75000"/>
    <s v="$131K"/>
    <n v="131000"/>
    <s v="Glassdoor est."/>
    <n v="4.0999999999999996"/>
    <s v="Pfizer"/>
    <s v="Cambridge"/>
    <x v="2"/>
  </r>
  <r>
    <s v="Senior Data Scientist"/>
    <s v="$75K-$131K "/>
    <n v="75000"/>
    <s v="$131K"/>
    <n v="131000"/>
    <s v="Glassdoor est."/>
    <n v="4.8"/>
    <s v="Klaviyo"/>
    <s v="Boston"/>
    <x v="2"/>
  </r>
  <r>
    <s v="Data Scientist"/>
    <s v="$75K-$131K "/>
    <n v="75000"/>
    <s v="$131K"/>
    <n v="131000"/>
    <s v="Glassdoor est."/>
    <n v="3.3"/>
    <s v="Intellectual Ventures"/>
    <s v="Bellevue"/>
    <x v="6"/>
  </r>
  <r>
    <s v="Data Scientist"/>
    <s v="$75K-$131K "/>
    <n v="75000"/>
    <s v="$131K"/>
    <n v="131000"/>
    <s v="Glassdoor est."/>
    <n v="3.7"/>
    <s v="GovTech"/>
    <s v="San Francisco"/>
    <x v="3"/>
  </r>
  <r>
    <s v="Data Scientist"/>
    <s v="$75K-$131K "/>
    <n v="75000"/>
    <s v="$131K"/>
    <n v="131000"/>
    <s v="Glassdoor est."/>
    <n v="4.3"/>
    <s v="Quick Base"/>
    <s v="Cambridge"/>
    <x v="2"/>
  </r>
  <r>
    <s v="Data Analyst"/>
    <s v="$75K-$131K "/>
    <n v="75000"/>
    <s v="$131K"/>
    <n v="131000"/>
    <s v="Glassdoor est."/>
    <n v="4.8"/>
    <s v="Giving Assistant"/>
    <s v="San Francisco"/>
    <x v="3"/>
  </r>
  <r>
    <s v="Data Scientist"/>
    <s v="$75K-$131K "/>
    <n v="75000"/>
    <s v="$131K"/>
    <n v="131000"/>
    <s v="Glassdoor est."/>
    <n v="3.7"/>
    <s v="Takeda"/>
    <s v="Cambridge"/>
    <x v="2"/>
  </r>
  <r>
    <s v="Data Scientist"/>
    <s v="$75K-$131K "/>
    <n v="75000"/>
    <s v="$131K"/>
    <n v="131000"/>
    <s v="Glassdoor est."/>
    <n v="4"/>
    <s v="Netskope"/>
    <s v="San Francisco"/>
    <x v="3"/>
  </r>
  <r>
    <s v="Jr. Data Engineer"/>
    <s v="$75K-$131K "/>
    <n v="75000"/>
    <s v="$131K"/>
    <n v="131000"/>
    <s v="Glassdoor est."/>
    <n v="4.8"/>
    <s v="IT Concepts"/>
    <s v="Remote"/>
    <x v="8"/>
  </r>
  <r>
    <s v="E-Commerce Data Analyst"/>
    <s v="$75K-$131K "/>
    <n v="75000"/>
    <s v="$131K"/>
    <n v="131000"/>
    <s v="Glassdoor est."/>
    <n v="3.5"/>
    <s v="iSeatz"/>
    <s v="New Orleans"/>
    <x v="21"/>
  </r>
  <r>
    <s v="Data Analytics Engineer"/>
    <s v="$75K-$131K "/>
    <n v="75000"/>
    <s v="$131K"/>
    <n v="131000"/>
    <s v="Glassdoor est."/>
    <n v="3.7"/>
    <s v="Summa Health System"/>
    <s v="Akron"/>
    <x v="22"/>
  </r>
  <r>
    <s v="Senior Data Scientist"/>
    <s v="$75K-$131K "/>
    <n v="75000"/>
    <s v="$131K"/>
    <n v="131000"/>
    <s v="Glassdoor est."/>
    <n v="3.5"/>
    <s v="Benson Hill"/>
    <s v="Saint Louis"/>
    <x v="5"/>
  </r>
  <r>
    <s v="Product Data Scientist - Ads Data Science"/>
    <s v="$75K-$131K "/>
    <n v="75000"/>
    <s v="$131K"/>
    <n v="131000"/>
    <s v="Glassdoor est."/>
    <n v="4.0999999999999996"/>
    <s v="Twitter"/>
    <s v="San Francisco"/>
    <x v="3"/>
  </r>
  <r>
    <s v="Data Scientist"/>
    <s v="$75K-$131K "/>
    <n v="75000"/>
    <s v="$131K"/>
    <n v="131000"/>
    <s v="Glassdoor est."/>
    <n v="3.2"/>
    <s v="Postmates - Corporate HQ"/>
    <s v="San Francisco"/>
    <x v="3"/>
  </r>
  <r>
    <s v="Data Scientist - Intermediate"/>
    <s v="$75K-$131K "/>
    <n v="75000"/>
    <s v="$131K"/>
    <n v="131000"/>
    <s v="Glassdoor est."/>
    <n v="4.5"/>
    <s v="Envision LLC"/>
    <s v="Saint Louis"/>
    <x v="5"/>
  </r>
  <r>
    <s v="Data Analyst"/>
    <s v="$75K-$131K "/>
    <n v="75000"/>
    <s v="$131K"/>
    <n v="131000"/>
    <s v="Glassdoor est."/>
    <n v="3.8"/>
    <s v="Swiss Re"/>
    <s v="Fort Wayne"/>
    <x v="23"/>
  </r>
  <r>
    <s v="Machine Learning Engineer"/>
    <s v="$75K-$131K "/>
    <n v="75000"/>
    <s v="$131K"/>
    <n v="131000"/>
    <s v="Glassdoor est."/>
    <n v="4.5"/>
    <s v="Systems &amp; Technology Research"/>
    <s v="Woburn"/>
    <x v="2"/>
  </r>
  <r>
    <s v="Data Scientist"/>
    <s v="$79K-$131K "/>
    <n v="79000"/>
    <s v="$131K"/>
    <n v="131000"/>
    <s v="Glassdoor est."/>
    <n v="3.5"/>
    <s v="iRobot"/>
    <s v="Bedford"/>
    <x v="2"/>
  </r>
  <r>
    <s v="Data Scientist"/>
    <s v="$79K-$131K "/>
    <n v="79000"/>
    <s v="$131K"/>
    <n v="131000"/>
    <s v="Glassdoor est."/>
    <n v="4.2"/>
    <s v="HG Insights"/>
    <s v="Santa Barbara"/>
    <x v="3"/>
  </r>
  <r>
    <s v="Global Data Analyst"/>
    <s v="$79K-$131K "/>
    <n v="79000"/>
    <s v="$131K"/>
    <n v="131000"/>
    <s v="Glassdoor est."/>
    <n v="3.8"/>
    <s v="Dermalogica"/>
    <s v="Carson"/>
    <x v="3"/>
  </r>
  <r>
    <s v="Data Engineer"/>
    <s v="$79K-$131K "/>
    <n v="79000"/>
    <s v="$131K"/>
    <n v="131000"/>
    <s v="Glassdoor est."/>
    <n v="3.7"/>
    <s v="Bayview Asset Management"/>
    <s v="Coral Gables"/>
    <x v="15"/>
  </r>
  <r>
    <s v="Data Scientist"/>
    <s v="$79K-$131K "/>
    <n v="79000"/>
    <s v="$131K"/>
    <n v="131000"/>
    <s v="Glassdoor est."/>
    <n v="3.7"/>
    <s v="Via Transportation"/>
    <s v="New York"/>
    <x v="0"/>
  </r>
  <r>
    <s v="Data Scientist"/>
    <s v="$79K-$131K "/>
    <n v="79000"/>
    <s v="$131K"/>
    <n v="131000"/>
    <s v="Glassdoor est."/>
    <n v="4"/>
    <s v="Grid Dynamics"/>
    <s v="Santa Clara"/>
    <x v="3"/>
  </r>
  <r>
    <s v="Data &amp; Machine Learning Scientist"/>
    <s v="$79K-$131K "/>
    <n v="79000"/>
    <s v="$131K"/>
    <n v="131000"/>
    <s v="Glassdoor est."/>
    <n v="3.3"/>
    <s v="Tempus Labs"/>
    <s v="Chicago"/>
    <x v="4"/>
  </r>
  <r>
    <s v="Data Scientist - Machine Learning"/>
    <s v="$79K-$131K "/>
    <n v="79000"/>
    <s v="$131K"/>
    <n v="131000"/>
    <s v="Glassdoor est."/>
    <n v="2.5"/>
    <s v="CareDx"/>
    <s v="Brisbane"/>
    <x v="3"/>
  </r>
  <r>
    <s v="Data Engineer (Remote)"/>
    <s v="$79K-$131K "/>
    <n v="79000"/>
    <s v="$131K"/>
    <n v="131000"/>
    <s v="Glassdoor est."/>
    <n v="4.2"/>
    <s v="IZEA"/>
    <s v="Winter Park"/>
    <x v="15"/>
  </r>
  <r>
    <s v="Data Scientist, Applied Machine Learning - Bay Area"/>
    <s v="$79K-$131K "/>
    <n v="79000"/>
    <s v="$131K"/>
    <n v="131000"/>
    <s v="Glassdoor est."/>
    <n v="3.3"/>
    <s v="Tempus Labs"/>
    <s v="Redwood City"/>
    <x v="3"/>
  </r>
  <r>
    <s v="Principal Data Scientist"/>
    <s v="$79K-$131K "/>
    <n v="79000"/>
    <s v="$131K"/>
    <n v="131000"/>
    <s v="Glassdoor est."/>
    <n v="4"/>
    <s v="Autodesk"/>
    <s v="San Francisco"/>
    <x v="3"/>
  </r>
  <r>
    <s v="Business Data Analyst"/>
    <s v="$79K-$131K "/>
    <n v="79000"/>
    <s v="$131K"/>
    <n v="131000"/>
    <s v="Glassdoor est."/>
    <n v="3.7"/>
    <s v="Caterpillar"/>
    <s v="Peoria"/>
    <x v="4"/>
  </r>
  <r>
    <s v="Purification Scientist"/>
    <s v="$79K-$131K "/>
    <n v="79000"/>
    <s v="$131K"/>
    <n v="131000"/>
    <s v="Glassdoor est."/>
    <n v="4.9000000000000004"/>
    <s v="New England Biolabs"/>
    <s v="Ipswich"/>
    <x v="2"/>
  </r>
  <r>
    <s v="Data Analyst"/>
    <s v="$79K-$131K "/>
    <n v="79000"/>
    <s v="$131K"/>
    <n v="131000"/>
    <s v="Glassdoor est."/>
    <n v="3.4"/>
    <s v="Allied Solutions"/>
    <s v="Carmel"/>
    <x v="23"/>
  </r>
  <r>
    <s v="Data Engineer, Enterprise Analytics"/>
    <s v="$79K-$131K "/>
    <n v="79000"/>
    <s v="$131K"/>
    <n v="131000"/>
    <s v="Glassdoor est."/>
    <n v="3.1"/>
    <s v="Healthfirst"/>
    <s v="New York"/>
    <x v="0"/>
  </r>
  <r>
    <s v="Data Scientist"/>
    <s v="$79K-$131K "/>
    <n v="79000"/>
    <s v="$131K"/>
    <n v="131000"/>
    <s v="Glassdoor est."/>
    <n v="3.5"/>
    <s v="The Knot Worldwide"/>
    <s v="Washington"/>
    <x v="7"/>
  </r>
  <r>
    <s v="Data Scientist"/>
    <s v="$79K-$131K "/>
    <n v="79000"/>
    <s v="$131K"/>
    <n v="131000"/>
    <s v="Glassdoor est."/>
    <n v="2.9"/>
    <s v="IFG Companies"/>
    <s v="New York"/>
    <x v="0"/>
  </r>
  <r>
    <s v="Data Scientist 3 (718)"/>
    <s v="$79K-$131K "/>
    <n v="79000"/>
    <s v="$131K"/>
    <n v="131000"/>
    <s v="Glassdoor est."/>
    <n v="3.3"/>
    <s v="Amyris"/>
    <s v="Emeryville"/>
    <x v="3"/>
  </r>
  <r>
    <s v="Real World Science, Data Scientist"/>
    <s v="$79K-$131K "/>
    <n v="79000"/>
    <s v="$131K"/>
    <n v="131000"/>
    <s v="Glassdoor est."/>
    <n v="4"/>
    <s v="AstraZeneca"/>
    <s v="Gaithersburg"/>
    <x v="24"/>
  </r>
  <r>
    <s v="Data Scientist"/>
    <s v="$79K-$131K "/>
    <n v="79000"/>
    <s v="$131K"/>
    <n v="131000"/>
    <s v="Glassdoor est."/>
    <n v="3.6"/>
    <s v="Powertek"/>
    <s v="Washington"/>
    <x v="7"/>
  </r>
  <r>
    <s v="Data Engineer"/>
    <s v="$79K-$131K "/>
    <n v="79000"/>
    <s v="$131K"/>
    <n v="131000"/>
    <s v="Glassdoor est."/>
    <n v="4.7"/>
    <s v="Object Partners"/>
    <s v="Saint Louis"/>
    <x v="5"/>
  </r>
  <r>
    <s v="Data Scientist - Image and Video Analytics"/>
    <s v="$79K-$131K "/>
    <n v="79000"/>
    <s v="$131K"/>
    <n v="131000"/>
    <s v="Glassdoor est."/>
    <n v="4.9000000000000004"/>
    <s v="The Mom Project"/>
    <s v="Longmont"/>
    <x v="25"/>
  </r>
  <r>
    <s v="Data Scientist"/>
    <s v="$79K-$131K "/>
    <n v="79000"/>
    <s v="$131K"/>
    <n v="131000"/>
    <s v="Glassdoor est."/>
    <n v="4.3"/>
    <s v="Lightspeed Systems"/>
    <s v="Austin"/>
    <x v="10"/>
  </r>
  <r>
    <s v="Data Science Manager, Payment Acceptance - USA"/>
    <s v="$79K-$131K "/>
    <n v="79000"/>
    <s v="$131K"/>
    <n v="131000"/>
    <s v="Glassdoor est."/>
    <n v="4"/>
    <s v="Stripe"/>
    <s v="San Francisco"/>
    <x v="3"/>
  </r>
  <r>
    <s v="Data Analyst"/>
    <s v="$79K-$131K "/>
    <n v="79000"/>
    <s v="$131K"/>
    <n v="131000"/>
    <s v="Glassdoor est."/>
    <n v="2.6"/>
    <s v="Comprehensive Healthcare"/>
    <s v="Yakima"/>
    <x v="6"/>
  </r>
  <r>
    <s v="Data Scientist / Applied Mathematician"/>
    <s v="$79K-$131K "/>
    <n v="79000"/>
    <s v="$131K"/>
    <n v="131000"/>
    <s v="Glassdoor est."/>
    <n v="4.5"/>
    <s v="Fullpower Technologies, Inc."/>
    <s v="Santa Cruz"/>
    <x v="3"/>
  </r>
  <r>
    <s v="Machine Learning Engineer"/>
    <s v="$79K-$131K "/>
    <n v="79000"/>
    <s v="$131K"/>
    <n v="131000"/>
    <s v="Glassdoor est."/>
    <n v="4.8"/>
    <s v="Klaviyo"/>
    <s v="Boston"/>
    <x v="2"/>
  </r>
  <r>
    <s v="Data Scientist"/>
    <s v="$79K-$131K "/>
    <n v="79000"/>
    <s v="$131K"/>
    <n v="131000"/>
    <s v="Glassdoor est."/>
    <n v="3.9"/>
    <s v="Mars"/>
    <s v="United States"/>
    <x v="16"/>
  </r>
  <r>
    <s v="Patient Safety- Associate Data Scientist"/>
    <s v="$79K-$131K "/>
    <n v="79000"/>
    <s v="$131K"/>
    <n v="131000"/>
    <s v="Glassdoor est."/>
    <n v="4"/>
    <s v="AstraZeneca"/>
    <s v="Gaithersburg"/>
    <x v="24"/>
  </r>
  <r>
    <s v="Machine Learning Engineer"/>
    <s v="$79K-$131K "/>
    <n v="79000"/>
    <s v="$131K"/>
    <n v="131000"/>
    <s v="Glassdoor est."/>
    <n v="4.4000000000000004"/>
    <s v="NuWave Solutions"/>
    <s v="Springfield"/>
    <x v="1"/>
  </r>
  <r>
    <s v="Senior Data Scientist"/>
    <s v="$79K-$131K "/>
    <n v="79000"/>
    <s v="$131K"/>
    <n v="131000"/>
    <s v="Glassdoor est."/>
    <n v="4.2"/>
    <s v="ManTech"/>
    <s v="Alexandria"/>
    <x v="1"/>
  </r>
  <r>
    <s v="(Sr.) Data Scientist -"/>
    <s v="$79K-$131K "/>
    <n v="79000"/>
    <s v="$131K"/>
    <n v="131000"/>
    <s v="Glassdoor est."/>
    <n v="3.6"/>
    <s v="Merrick Bank"/>
    <s v="Utah"/>
    <x v="26"/>
  </r>
  <r>
    <s v="Data Scientist"/>
    <s v="$99K-$132K "/>
    <n v="99000"/>
    <s v="$132K"/>
    <n v="132000"/>
    <s v="Glassdoor est."/>
    <n v="3.4"/>
    <s v="Mathematica Policy Research"/>
    <s v="Washington"/>
    <x v="7"/>
  </r>
  <r>
    <s v="Staff Data Scientist - Analytics"/>
    <s v="$99K-$132K "/>
    <n v="99000"/>
    <s v="$132K"/>
    <n v="132000"/>
    <s v="Glassdoor est."/>
    <n v="4.4000000000000004"/>
    <s v="Intuit - Data"/>
    <s v="San Diego"/>
    <x v="3"/>
  </r>
  <r>
    <s v="Data Analytics Engineer"/>
    <s v="$99K-$132K "/>
    <n v="99000"/>
    <s v="$132K"/>
    <n v="132000"/>
    <s v="Glassdoor est."/>
    <n v="3.5"/>
    <s v="QOMPLX"/>
    <s v="Reston"/>
    <x v="1"/>
  </r>
  <r>
    <s v="Data Scientist, Kinship - NYC/Portland"/>
    <s v="$99K-$132K "/>
    <n v="99000"/>
    <s v="$132K"/>
    <n v="132000"/>
    <s v="Glassdoor est."/>
    <n v="3.9"/>
    <s v="Mars"/>
    <s v="New York"/>
    <x v="0"/>
  </r>
  <r>
    <s v="Senior Data Scientist"/>
    <s v="$99K-$132K "/>
    <n v="99000"/>
    <s v="$132K"/>
    <n v="132000"/>
    <s v="Glassdoor est."/>
    <n v="3.8"/>
    <s v="GutCheck"/>
    <s v="Denver"/>
    <x v="25"/>
  </r>
  <r>
    <s v="Applied Technology Researcher / Data Scientist"/>
    <s v="$99K-$132K "/>
    <n v="99000"/>
    <s v="$132K"/>
    <n v="132000"/>
    <s v="Glassdoor est."/>
    <n v="3.5"/>
    <s v="Inter-American Development Bank"/>
    <s v="Washington"/>
    <x v="7"/>
  </r>
  <r>
    <s v="Data Scientist"/>
    <s v="$99K-$132K "/>
    <n v="99000"/>
    <s v="$132K"/>
    <n v="132000"/>
    <s v="Glassdoor est."/>
    <n v="4.9000000000000004"/>
    <s v="Avlino"/>
    <s v="New Jersey"/>
    <x v="27"/>
  </r>
  <r>
    <s v="Machine Learning Engineer"/>
    <s v="$99K-$132K "/>
    <n v="99000"/>
    <s v="$132K"/>
    <n v="132000"/>
    <s v="Glassdoor est."/>
    <n v="4.4000000000000004"/>
    <s v="Stratagem Group"/>
    <s v="Aurora"/>
    <x v="25"/>
  </r>
  <r>
    <s v="Health Data Scientist - Biomedical/Biostats"/>
    <s v="$99K-$132K "/>
    <n v="99000"/>
    <s v="$132K"/>
    <n v="132000"/>
    <s v="Glassdoor est."/>
    <n v="4.0999999999999996"/>
    <s v="Evidation"/>
    <s v="Santa Barbara"/>
    <x v="3"/>
  </r>
  <r>
    <s v="Senior Data Scientist"/>
    <s v="$99K-$132K "/>
    <n v="99000"/>
    <s v="$132K"/>
    <n v="132000"/>
    <s v="Glassdoor est."/>
    <n v="4"/>
    <s v="Autodesk"/>
    <s v="San Francisco"/>
    <x v="3"/>
  </r>
  <r>
    <s v="Staff Data Scientist"/>
    <s v="$99K-$132K "/>
    <n v="99000"/>
    <s v="$132K"/>
    <n v="132000"/>
    <s v="Glassdoor est."/>
    <n v="4.4000000000000004"/>
    <s v="Intuit - Data"/>
    <s v="San Diego"/>
    <x v="3"/>
  </r>
  <r>
    <s v="Data Scientist"/>
    <s v="$99K-$132K "/>
    <n v="99000"/>
    <s v="$132K"/>
    <n v="132000"/>
    <s v="Glassdoor est."/>
    <n v="3.8"/>
    <s v="Tecolote Research"/>
    <s v="Hill AFB"/>
    <x v="28"/>
  </r>
  <r>
    <s v="Sr Data Engineer (Sr BI Developer)"/>
    <s v="$99K-$132K "/>
    <n v="99000"/>
    <s v="$132K"/>
    <n v="132000"/>
    <s v="Glassdoor est."/>
    <n v="3.2"/>
    <s v="Tivity Health"/>
    <s v="Chandler"/>
    <x v="12"/>
  </r>
  <r>
    <s v="Data Engineer"/>
    <s v="$99K-$132K "/>
    <n v="99000"/>
    <s v="$132K"/>
    <n v="132000"/>
    <s v="Glassdoor est."/>
    <n v="2.9"/>
    <s v="hc1"/>
    <s v="Indianapolis"/>
    <x v="23"/>
  </r>
  <r>
    <s v="Lead Data Scientist"/>
    <s v="$99K-$132K "/>
    <n v="99000"/>
    <s v="$132K"/>
    <n v="132000"/>
    <s v="Glassdoor est."/>
    <n v="4.0999999999999996"/>
    <s v="HP Inc."/>
    <s v="San Diego"/>
    <x v="3"/>
  </r>
  <r>
    <s v="Data Scientist"/>
    <s v="$99K-$132K "/>
    <n v="99000"/>
    <s v="$132K"/>
    <n v="132000"/>
    <s v="Glassdoor est."/>
    <n v="3.7"/>
    <s v="SAIC"/>
    <s v="Chantilly"/>
    <x v="1"/>
  </r>
  <r>
    <s v="RFP Data Analyst"/>
    <s v="$99K-$132K "/>
    <n v="99000"/>
    <s v="$132K"/>
    <n v="132000"/>
    <s v="Glassdoor est."/>
    <n v="3.2"/>
    <s v="AllianceBernstein"/>
    <s v="Nashville"/>
    <x v="9"/>
  </r>
  <r>
    <s v="Data Analyst"/>
    <s v="$99K-$132K "/>
    <n v="99000"/>
    <s v="$132K"/>
    <n v="132000"/>
    <s v="Glassdoor est."/>
    <n v="4.9000000000000004"/>
    <s v="Big Huge Games"/>
    <s v="Timonium"/>
    <x v="24"/>
  </r>
  <r>
    <s v="Data Scientist (TS/SCI)"/>
    <s v="$99K-$132K "/>
    <n v="99000"/>
    <s v="$132K"/>
    <n v="132000"/>
    <s v="Glassdoor est."/>
    <n v="3.5"/>
    <s v="Maxar Technologies"/>
    <s v="Herndon"/>
    <x v="1"/>
  </r>
  <r>
    <s v="Data Engineer"/>
    <s v="$99K-$132K "/>
    <n v="99000"/>
    <s v="$132K"/>
    <n v="132000"/>
    <s v="Glassdoor est."/>
    <n v="5"/>
    <s v="Phantom AI"/>
    <s v="Burlingame"/>
    <x v="3"/>
  </r>
  <r>
    <s v="Data Scientist"/>
    <s v="$99K-$132K "/>
    <n v="99000"/>
    <s v="$132K"/>
    <n v="132000"/>
    <s v="Glassdoor est."/>
    <n v="4"/>
    <s v="Noblis"/>
    <s v="Reston"/>
    <x v="1"/>
  </r>
  <r>
    <s v="Data Scientist"/>
    <s v="$99K-$132K "/>
    <n v="99000"/>
    <s v="$132K"/>
    <n v="132000"/>
    <s v="Glassdoor est."/>
    <n v="3.6"/>
    <s v="Spring Health"/>
    <s v="New York"/>
    <x v="0"/>
  </r>
  <r>
    <s v="Software Engineer - Data Science"/>
    <s v="$99K-$132K "/>
    <n v="99000"/>
    <s v="$132K"/>
    <n v="132000"/>
    <s v="Glassdoor est."/>
    <n v="4"/>
    <s v="ClearEdge"/>
    <s v="Annapolis Junction"/>
    <x v="24"/>
  </r>
  <r>
    <s v="Data Analyst/Engineer"/>
    <s v="$99K-$132K "/>
    <n v="99000"/>
    <s v="$132K"/>
    <n v="132000"/>
    <s v="Glassdoor est."/>
    <n v="3.2"/>
    <s v="AllianceBernstein"/>
    <s v="Nashville"/>
    <x v="9"/>
  </r>
  <r>
    <s v="NGS Scientist"/>
    <s v="$99K-$132K "/>
    <n v="99000"/>
    <s v="$132K"/>
    <n v="132000"/>
    <s v="Glassdoor est."/>
    <n v="5"/>
    <s v="Arsenal Biosciences"/>
    <s v="South San Francisco"/>
    <x v="3"/>
  </r>
  <r>
    <s v="Data Engineer"/>
    <s v="$99K-$132K "/>
    <n v="99000"/>
    <s v="$132K"/>
    <n v="132000"/>
    <s v="Glassdoor est."/>
    <n v="4.8"/>
    <s v="GetWellNetwork"/>
    <s v="Bethesda"/>
    <x v="24"/>
  </r>
  <r>
    <s v="Data Scientist"/>
    <s v="$99K-$132K "/>
    <n v="99000"/>
    <s v="$132K"/>
    <n v="132000"/>
    <s v="Glassdoor est."/>
    <n v="4.5"/>
    <s v="TACG Solutions"/>
    <s v="Dayton"/>
    <x v="22"/>
  </r>
  <r>
    <s v="Senior Data Engineer"/>
    <s v="$99K-$132K "/>
    <n v="99000"/>
    <s v="$132K"/>
    <n v="132000"/>
    <s v="Glassdoor est."/>
    <n v="4.7"/>
    <s v="Scoop"/>
    <s v="San Francisco"/>
    <x v="3"/>
  </r>
  <r>
    <s v="Senior Data Scientist"/>
    <s v="$99K-$132K "/>
    <n v="99000"/>
    <s v="$132K"/>
    <n v="132000"/>
    <s v="Glassdoor est."/>
    <n v="4.5"/>
    <s v="Novetta"/>
    <s v="Herndon"/>
    <x v="1"/>
  </r>
  <r>
    <s v="Data Engineer"/>
    <s v="$99K-$132K "/>
    <n v="99000"/>
    <s v="$132K"/>
    <n v="132000"/>
    <s v="Glassdoor est."/>
    <n v="4.2"/>
    <s v="IZEA"/>
    <s v="Winter Park"/>
    <x v="15"/>
  </r>
  <r>
    <s v="Business Intelligence Analyst"/>
    <s v="$99K-$132K "/>
    <n v="99000"/>
    <s v="$132K"/>
    <n v="132000"/>
    <s v="Glassdoor est."/>
    <n v="3.4"/>
    <s v="Montway Inc"/>
    <s v="Schaumburg"/>
    <x v="4"/>
  </r>
  <r>
    <s v="Sr. ML/Data Scientist - AI/NLP/Chatbot"/>
    <s v="$99K-$132K "/>
    <n v="99000"/>
    <s v="$132K"/>
    <n v="132000"/>
    <s v="Glassdoor est."/>
    <n v="3.8"/>
    <s v="Juniper Networks"/>
    <s v="Cupertino"/>
    <x v="3"/>
  </r>
  <r>
    <s v="Data Scientist"/>
    <s v="$90K-$109K "/>
    <n v="90000"/>
    <s v="$109K"/>
    <n v="109000"/>
    <s v="Glassdoor est."/>
    <n v="4.7"/>
    <s v="1904labs"/>
    <s v="Saint Louis"/>
    <x v="5"/>
  </r>
  <r>
    <s v="Data Scientist"/>
    <s v="$90K-$109K "/>
    <n v="90000"/>
    <s v="$109K"/>
    <n v="109000"/>
    <s v="Glassdoor est."/>
    <n v="3.6"/>
    <s v="XSELL Technologies"/>
    <s v="Chicago"/>
    <x v="4"/>
  </r>
  <r>
    <s v="Data Engineer"/>
    <s v="$90K-$109K "/>
    <n v="90000"/>
    <s v="$109K"/>
    <n v="109000"/>
    <s v="Glassdoor est."/>
    <n v="4.2"/>
    <s v="IZEA"/>
    <s v="Winter Park"/>
    <x v="15"/>
  </r>
  <r>
    <s v="Sr. ML/Data Scientist - AI/NLP/Chatbot"/>
    <s v="$90K-$109K "/>
    <n v="90000"/>
    <s v="$109K"/>
    <n v="109000"/>
    <s v="Glassdoor est."/>
    <n v="3.8"/>
    <s v="Juniper Networks"/>
    <s v="Cupertino"/>
    <x v="3"/>
  </r>
  <r>
    <s v="Data Scientist"/>
    <s v="$90K-$109K "/>
    <n v="90000"/>
    <s v="$109K"/>
    <n v="109000"/>
    <s v="Glassdoor est."/>
    <n v="5"/>
    <s v="Notion Labs"/>
    <s v="San Francisco"/>
    <x v="3"/>
  </r>
  <r>
    <s v="Senior Data Engineer"/>
    <s v="$90K-$109K "/>
    <n v="90000"/>
    <s v="$109K"/>
    <n v="109000"/>
    <s v="Glassdoor est."/>
    <n v="4.9000000000000004"/>
    <s v="Lendio"/>
    <s v="Lehi"/>
    <x v="28"/>
  </r>
  <r>
    <s v="Data Engineer"/>
    <s v="$90K-$109K "/>
    <n v="90000"/>
    <s v="$109K"/>
    <n v="109000"/>
    <s v="Glassdoor est."/>
    <n v="4.4000000000000004"/>
    <s v="Direct Agents"/>
    <s v="Culver City"/>
    <x v="3"/>
  </r>
  <r>
    <s v="Data Scientist"/>
    <s v="$90K-$109K "/>
    <n v="90000"/>
    <s v="$109K"/>
    <n v="109000"/>
    <s v="Glassdoor est."/>
    <n v="3.3"/>
    <s v="NAVEX Global"/>
    <s v="Lake Oswego"/>
    <x v="29"/>
  </r>
  <r>
    <s v="Machine Learning Engineer"/>
    <s v="$90K-$109K "/>
    <n v="90000"/>
    <s v="$109K"/>
    <n v="109000"/>
    <s v="Glassdoor est."/>
    <n v="3.2"/>
    <s v="Triplebyte"/>
    <s v="Remote"/>
    <x v="8"/>
  </r>
  <r>
    <s v="Machine Learning Engineer"/>
    <s v="$90K-$109K "/>
    <n v="90000"/>
    <s v="$109K"/>
    <n v="109000"/>
    <s v="Glassdoor est."/>
    <n v="3.2"/>
    <s v="Triplebyte"/>
    <s v="Remote"/>
    <x v="8"/>
  </r>
  <r>
    <s v="Senior Data Engineer"/>
    <s v="$90K-$109K "/>
    <n v="90000"/>
    <s v="$109K"/>
    <n v="109000"/>
    <s v="Glassdoor est."/>
    <n v="4.9000000000000004"/>
    <s v="Lendio"/>
    <s v="Lehi"/>
    <x v="28"/>
  </r>
  <r>
    <s v="Data Scientist"/>
    <s v="$90K-$109K "/>
    <n v="90000"/>
    <s v="$109K"/>
    <n v="109000"/>
    <s v="Glassdoor est."/>
    <n v="4.2"/>
    <s v="Upstart"/>
    <s v="San Mateo"/>
    <x v="3"/>
  </r>
  <r>
    <s v="Data Analyst"/>
    <s v="$90K-$109K "/>
    <n v="90000"/>
    <s v="$109K"/>
    <n v="109000"/>
    <s v="Glassdoor est."/>
    <n v="4.5"/>
    <s v="Envision LLC"/>
    <s v="San Francisco"/>
    <x v="3"/>
  </r>
  <r>
    <s v="Data Engineer"/>
    <s v="$90K-$109K "/>
    <n v="90000"/>
    <s v="$109K"/>
    <n v="109000"/>
    <s v="Glassdoor est."/>
    <n v="4.8"/>
    <s v="AppLovin"/>
    <s v="Palo Alto"/>
    <x v="3"/>
  </r>
  <r>
    <s v="Data Integration and Modeling Engineer"/>
    <s v="$90K-$109K "/>
    <n v="90000"/>
    <s v="$109K"/>
    <n v="109000"/>
    <s v="Glassdoor est."/>
    <n v="3.8"/>
    <s v="ISO New England"/>
    <s v="Holyoke"/>
    <x v="2"/>
  </r>
  <r>
    <s v="Tableau Data Engineer 20-0117"/>
    <s v="$90K-$109K "/>
    <n v="90000"/>
    <s v="$109K"/>
    <n v="109000"/>
    <s v="Glassdoor est."/>
    <n v="3.7"/>
    <s v="Relativity"/>
    <s v="Chicago"/>
    <x v="4"/>
  </r>
  <r>
    <s v="Senior Data Scientist"/>
    <s v="$90K-$109K "/>
    <n v="90000"/>
    <s v="$109K"/>
    <n v="109000"/>
    <s v="Glassdoor est."/>
    <n v="3.3"/>
    <s v="Tempo Automation"/>
    <s v="San Francisco"/>
    <x v="3"/>
  </r>
  <r>
    <s v="AI Data Scientist"/>
    <s v="$90K-$109K "/>
    <n v="90000"/>
    <s v="$109K"/>
    <n v="109000"/>
    <s v="Glassdoor est."/>
    <n v="3.3"/>
    <s v="MITRE"/>
    <s v="McLean"/>
    <x v="1"/>
  </r>
  <r>
    <s v="Machine Learning Engineer"/>
    <s v="$90K-$109K "/>
    <n v="90000"/>
    <s v="$109K"/>
    <n v="109000"/>
    <s v="Glassdoor est."/>
    <n v="5"/>
    <s v="Expedition Technology, Inc."/>
    <s v="Herndon"/>
    <x v="1"/>
  </r>
  <r>
    <s v="Research Scientist Patient Preferences (Remote)"/>
    <s v="$90K-$109K "/>
    <n v="90000"/>
    <s v="$109K"/>
    <n v="109000"/>
    <s v="Glassdoor est."/>
    <n v="3.8"/>
    <s v="Evidera"/>
    <s v="Bethesda"/>
    <x v="24"/>
  </r>
  <r>
    <s v="Data Scientist"/>
    <s v="$90K-$109K "/>
    <n v="90000"/>
    <s v="$109K"/>
    <n v="109000"/>
    <s v="Glassdoor est."/>
    <n v="3.4"/>
    <s v="Plymouth Rock Assurance"/>
    <s v="Woodbridge"/>
    <x v="20"/>
  </r>
  <r>
    <s v="Scientist - Biomarker and Flow Cytometry"/>
    <s v="$90K-$109K "/>
    <n v="90000"/>
    <s v="$109K"/>
    <n v="109000"/>
    <s v="Glassdoor est."/>
    <n v="2.4"/>
    <s v="Crown Bioscience"/>
    <s v="San Diego"/>
    <x v="3"/>
  </r>
  <r>
    <s v="Data Scientist"/>
    <s v="$90K-$109K "/>
    <n v="90000"/>
    <s v="$109K"/>
    <n v="109000"/>
    <s v="Glassdoor est."/>
    <n v="2.9"/>
    <s v="GNS Healthcare"/>
    <s v="Cambridge"/>
    <x v="2"/>
  </r>
  <r>
    <s v="Analytics Manager"/>
    <s v="$90K-$109K "/>
    <n v="90000"/>
    <s v="$109K"/>
    <n v="109000"/>
    <s v="Glassdoor est."/>
    <n v="4.4000000000000004"/>
    <s v="OneMagnify"/>
    <s v="Dearborn"/>
    <x v="30"/>
  </r>
  <r>
    <s v="Data Scientist"/>
    <s v="$90K-$109K "/>
    <n v="90000"/>
    <s v="$109K"/>
    <n v="109000"/>
    <s v="Glassdoor est."/>
    <n v="2.9"/>
    <s v="SPECTRUM"/>
    <s v="Maryland Heights"/>
    <x v="5"/>
  </r>
  <r>
    <s v="Staff Scientist- Upstream PD"/>
    <s v="$90K-$109K "/>
    <n v="90000"/>
    <s v="$109K"/>
    <n v="109000"/>
    <s v="Glassdoor est."/>
    <n v="2.7"/>
    <s v="Advanced BioScience Laboratories"/>
    <s v="Rockville"/>
    <x v="24"/>
  </r>
  <r>
    <s v="Data Engineer"/>
    <s v="$90K-$109K "/>
    <n v="90000"/>
    <s v="$109K"/>
    <n v="109000"/>
    <s v="Glassdoor est."/>
    <n v="4.2"/>
    <s v="Procore Technologies"/>
    <s v="Carpinteria"/>
    <x v="3"/>
  </r>
  <r>
    <s v="Sr Scientist - Extractables &amp; Leachables"/>
    <s v="$90K-$109K "/>
    <n v="90000"/>
    <s v="$109K"/>
    <n v="109000"/>
    <s v="Glassdoor est."/>
    <n v="3.5"/>
    <s v="Ritedose"/>
    <s v="Columbia"/>
    <x v="31"/>
  </r>
  <r>
    <s v="ELISA RESEARCH SCIENTIST (CV-15)"/>
    <s v="$90K-$109K "/>
    <n v="90000"/>
    <s v="$109K"/>
    <n v="109000"/>
    <s v="Glassdoor est."/>
    <n v="-1"/>
    <s v="Covid-19 Search Pa+G160+G1+G156:G284"/>
    <s v="Hauppauge"/>
    <x v="0"/>
  </r>
  <r>
    <s v="Sr Data Scientist"/>
    <s v="$90K-$109K "/>
    <n v="90000"/>
    <s v="$109K"/>
    <n v="109000"/>
    <s v="Glassdoor est."/>
    <n v="4.2"/>
    <s v="bioMÃ©rieux"/>
    <s v="Saint Louis"/>
    <x v="5"/>
  </r>
  <r>
    <s v="Data Scientist"/>
    <s v="$101K-$165K "/>
    <n v="101000"/>
    <s v="$165K"/>
    <n v="165000"/>
    <s v="Glassdoor est."/>
    <n v="4.5"/>
    <s v="Novetta"/>
    <s v="Herndon"/>
    <x v="1"/>
  </r>
  <r>
    <s v="Experienced Data Scientist"/>
    <s v="$101K-$165K "/>
    <n v="101000"/>
    <s v="$165K"/>
    <n v="165000"/>
    <s v="Glassdoor est."/>
    <n v="4.4000000000000004"/>
    <s v="Guzman &amp; Griffin Technologies (GGTI)"/>
    <s v="Washington"/>
    <x v="7"/>
  </r>
  <r>
    <s v="Machine Learning Engineer"/>
    <s v="$101K-$165K "/>
    <n v="101000"/>
    <s v="$165K"/>
    <n v="165000"/>
    <s v="Glassdoor est."/>
    <n v="-1"/>
    <s v="Radical Convergence"/>
    <s v="Reston"/>
    <x v="1"/>
  </r>
  <r>
    <s v="Data Scientist"/>
    <s v="$101K-$165K "/>
    <n v="101000"/>
    <s v="$165K"/>
    <n v="165000"/>
    <s v="Glassdoor est."/>
    <n v="3.5"/>
    <s v="Leidos"/>
    <s v="Fort Meade"/>
    <x v="24"/>
  </r>
  <r>
    <s v="Data Scientist"/>
    <s v="$101K-$165K "/>
    <n v="101000"/>
    <s v="$165K"/>
    <n v="165000"/>
    <s v="Glassdoor est."/>
    <n v="4.5"/>
    <s v="Demandbase"/>
    <s v="San Francisco"/>
    <x v="3"/>
  </r>
  <r>
    <s v="Say Business Data Analyst"/>
    <s v="$101K-$165K "/>
    <n v="101000"/>
    <s v="$165K"/>
    <n v="165000"/>
    <s v="Glassdoor est."/>
    <n v="4.0999999999999996"/>
    <s v="Shelter Insurance"/>
    <s v="Columbia"/>
    <x v="5"/>
  </r>
  <r>
    <s v="Geospatial Data Scientist"/>
    <s v="$101K-$165K "/>
    <n v="101000"/>
    <s v="$165K"/>
    <n v="165000"/>
    <s v="Glassdoor est."/>
    <n v="3.5"/>
    <s v="Maxar Technologies"/>
    <s v="Chantilly"/>
    <x v="1"/>
  </r>
  <r>
    <s v="Data Analyst"/>
    <s v="$101K-$165K "/>
    <n v="101000"/>
    <s v="$165K"/>
    <n v="165000"/>
    <s v="Glassdoor est."/>
    <n v="2.7"/>
    <s v="USAC"/>
    <s v="Washington"/>
    <x v="7"/>
  </r>
  <r>
    <s v="Computational Scientist"/>
    <s v="$101K-$165K "/>
    <n v="101000"/>
    <s v="$165K"/>
    <n v="165000"/>
    <s v="Glassdoor est."/>
    <n v="3.4"/>
    <s v="General Dynamics Information Technology"/>
    <s v="Vicksburg"/>
    <x v="32"/>
  </r>
  <r>
    <s v="Data Scientist"/>
    <s v="$101K-$165K "/>
    <n v="101000"/>
    <s v="$165K"/>
    <n v="165000"/>
    <s v="Glassdoor est."/>
    <n v="4.4000000000000004"/>
    <s v="Offerpad"/>
    <s v="Chandler"/>
    <x v="12"/>
  </r>
  <r>
    <s v="Senior Data Analyst"/>
    <s v="$101K-$165K "/>
    <n v="101000"/>
    <s v="$165K"/>
    <n v="165000"/>
    <s v="Glassdoor est."/>
    <n v="4"/>
    <s v="Autodesk"/>
    <s v="San Francisco"/>
    <x v="3"/>
  </r>
  <r>
    <s v="Senior Data Analyst"/>
    <s v="$101K-$165K "/>
    <n v="101000"/>
    <s v="$165K"/>
    <n v="165000"/>
    <s v="Glassdoor est."/>
    <n v="4.2"/>
    <s v="Autodesk"/>
    <s v="San Francisco"/>
    <x v="3"/>
  </r>
  <r>
    <s v="Data Engineer"/>
    <s v="$101K-$165K "/>
    <n v="101000"/>
    <s v="$165K"/>
    <n v="165000"/>
    <s v="Glassdoor est."/>
    <n v="3.5"/>
    <s v="Magna International Inc."/>
    <s v="Birmingham"/>
    <x v="33"/>
  </r>
  <r>
    <s v="Sr Data Analyst"/>
    <s v="$101K-$165K "/>
    <n v="101000"/>
    <s v="$165K"/>
    <n v="165000"/>
    <s v="Glassdoor est."/>
    <n v="2.2999999999999998"/>
    <s v="United BioSource"/>
    <s v="Blue Bell"/>
    <x v="11"/>
  </r>
  <r>
    <s v="Data Scientist"/>
    <s v="$101K-$165K "/>
    <n v="101000"/>
    <s v="$165K"/>
    <n v="165000"/>
    <s v="Glassdoor est."/>
    <n v="3.4"/>
    <s v="Kelly"/>
    <s v="Chicago"/>
    <x v="4"/>
  </r>
  <r>
    <s v="Machine Learning Scientist - Bay Area, CA"/>
    <s v="$101K-$165K "/>
    <n v="101000"/>
    <s v="$165K"/>
    <n v="165000"/>
    <s v="Glassdoor est."/>
    <n v="3.3"/>
    <s v="Tempus Labs"/>
    <s v="Redwood City"/>
    <x v="3"/>
  </r>
  <r>
    <s v="Data Scientist"/>
    <s v="$101K-$165K "/>
    <n v="101000"/>
    <s v="$165K"/>
    <n v="165000"/>
    <s v="Glassdoor est."/>
    <n v="4.7"/>
    <s v="C3.ai"/>
    <s v="Redwood City"/>
    <x v="3"/>
  </r>
  <r>
    <s v="Senior Data Scientist - Algorithms"/>
    <s v="$101K-$165K "/>
    <n v="101000"/>
    <s v="$165K"/>
    <n v="165000"/>
    <s v="Glassdoor est."/>
    <n v="3.9"/>
    <s v="Quartet Health"/>
    <s v="New York"/>
    <x v="0"/>
  </r>
  <r>
    <s v="Data Analyst"/>
    <s v="$101K-$165K "/>
    <n v="101000"/>
    <s v="$165K"/>
    <n v="165000"/>
    <s v="Glassdoor est."/>
    <n v="3.3"/>
    <s v="Midland Credit Management"/>
    <s v="San Diego"/>
    <x v="3"/>
  </r>
  <r>
    <s v="Senior Data &amp; Machine Learning Scientist"/>
    <s v="$101K-$165K "/>
    <n v="101000"/>
    <s v="$165K"/>
    <n v="165000"/>
    <s v="Glassdoor est."/>
    <n v="3.3"/>
    <s v="Tempus Labs"/>
    <s v="Chicago"/>
    <x v="4"/>
  </r>
  <r>
    <s v="Data Engineer"/>
    <s v="$101K-$165K "/>
    <n v="101000"/>
    <s v="$165K"/>
    <n v="165000"/>
    <s v="Glassdoor est."/>
    <n v="4.4000000000000004"/>
    <s v="Resurgent Capital Services"/>
    <s v="Cincinnati"/>
    <x v="22"/>
  </r>
  <r>
    <s v="Data Scientist - Statistics, Early Career"/>
    <s v="$56K-$97K "/>
    <n v="56000"/>
    <s v="$97K"/>
    <n v="97000"/>
    <s v="Glassdoor est."/>
    <n v="3.7"/>
    <s v="PNNL"/>
    <s v="Richland"/>
    <x v="6"/>
  </r>
  <r>
    <s v="Data Scientist"/>
    <s v="$56K-$97K "/>
    <n v="56000"/>
    <s v="$97K"/>
    <n v="97000"/>
    <s v="Glassdoor est."/>
    <n v="3.5"/>
    <s v="Buckman"/>
    <s v="Memphis"/>
    <x v="9"/>
  </r>
  <r>
    <s v="Machine Learning Engineer"/>
    <s v="$56K-$97K "/>
    <n v="56000"/>
    <s v="$97K"/>
    <n v="97000"/>
    <s v="Glassdoor est."/>
    <n v="3.6"/>
    <s v="Buckman"/>
    <s v="Memphis"/>
    <x v="9"/>
  </r>
  <r>
    <s v="Research Scientist - Patient-Centered Research (Remote)"/>
    <s v="$56K-$97K "/>
    <n v="56000"/>
    <s v="$97K"/>
    <n v="97000"/>
    <s v="Glassdoor est."/>
    <n v="3.8"/>
    <s v="Evidera"/>
    <s v="Bethesda"/>
    <x v="24"/>
  </r>
  <r>
    <s v="Jr. Business Data Analyst (position added 6/12/2020)"/>
    <s v="$56K-$97K "/>
    <n v="56000"/>
    <s v="$97K"/>
    <n v="97000"/>
    <s v="Glassdoor est."/>
    <n v="4.7"/>
    <s v="webfx.com"/>
    <s v="Harrisburg"/>
    <x v="11"/>
  </r>
  <r>
    <s v="Sr. Data Scientist II"/>
    <s v="$56K-$97K "/>
    <n v="56000"/>
    <s v="$97K"/>
    <n v="97000"/>
    <s v="Glassdoor est."/>
    <n v="3.5"/>
    <s v="Argo Group US"/>
    <s v="New York"/>
    <x v="0"/>
  </r>
  <r>
    <s v="Data Scientist"/>
    <s v="$56K-$97K "/>
    <n v="56000"/>
    <s v="$97K"/>
    <n v="97000"/>
    <s v="Glassdoor est."/>
    <n v="3.3"/>
    <s v="BWX Technologies"/>
    <s v="Oak Ridge"/>
    <x v="9"/>
  </r>
  <r>
    <s v="Senior Data Analyst"/>
    <s v="$56K-$97K "/>
    <n v="56000"/>
    <s v="$97K"/>
    <n v="97000"/>
    <s v="Glassdoor est."/>
    <n v="3.9"/>
    <s v="Life360"/>
    <s v="San Francisco"/>
    <x v="3"/>
  </r>
  <r>
    <s v="Lead Data Scientist"/>
    <s v="$56K-$97K "/>
    <n v="56000"/>
    <s v="$97K"/>
    <n v="97000"/>
    <s v="Glassdoor est."/>
    <n v="3.7"/>
    <s v="MassMutual"/>
    <s v="Boston"/>
    <x v="2"/>
  </r>
  <r>
    <s v="Production Engineer - Statistics/Data Analysis"/>
    <s v="$56K-$97K "/>
    <n v="56000"/>
    <s v="$97K"/>
    <n v="97000"/>
    <s v="Glassdoor est."/>
    <n v="3.9"/>
    <s v="Natera"/>
    <s v="San Carlos"/>
    <x v="3"/>
  </r>
  <r>
    <s v="Statistical Scientist"/>
    <s v="$56K-$97K "/>
    <n v="56000"/>
    <s v="$97K"/>
    <n v="97000"/>
    <s v="Glassdoor est."/>
    <n v="4"/>
    <s v="Genentech"/>
    <s v="South San Francisco"/>
    <x v="3"/>
  </r>
  <r>
    <s v="Computational Behavioral Scientist"/>
    <s v="$56K-$97K "/>
    <n v="56000"/>
    <s v="$97K"/>
    <n v="97000"/>
    <s v="Glassdoor est."/>
    <n v="4.2"/>
    <s v="Ntrepid"/>
    <s v="Herndon"/>
    <x v="1"/>
  </r>
  <r>
    <s v="Principal Data Scientist - Machine Learning"/>
    <s v="$56K-$97K "/>
    <n v="56000"/>
    <s v="$97K"/>
    <n v="97000"/>
    <s v="Glassdoor est."/>
    <n v="3.6"/>
    <s v="Constant Contact"/>
    <s v="Waltham"/>
    <x v="2"/>
  </r>
  <r>
    <s v="Principal Machine Learning Scientist"/>
    <s v="$56K-$97K "/>
    <n v="56000"/>
    <s v="$97K"/>
    <n v="97000"/>
    <s v="Glassdoor est."/>
    <n v="4.7"/>
    <s v="Sage Intacct"/>
    <s v="San Francisco"/>
    <x v="3"/>
  </r>
  <r>
    <s v="Data Engineer"/>
    <s v="$56K-$97K "/>
    <n v="56000"/>
    <s v="$97K"/>
    <n v="97000"/>
    <s v="Glassdoor est."/>
    <n v="4.0999999999999996"/>
    <s v="Shape Security"/>
    <s v="Santa Clara"/>
    <x v="3"/>
  </r>
  <r>
    <s v="Principal Data Scientist"/>
    <s v="$56K-$97K "/>
    <n v="56000"/>
    <s v="$97K"/>
    <n v="97000"/>
    <s v="Glassdoor est."/>
    <n v="4"/>
    <s v="AstraZeneca"/>
    <s v="Gaithersburg"/>
    <x v="24"/>
  </r>
  <r>
    <s v="Data Scientist"/>
    <s v="$56K-$97K "/>
    <n v="56000"/>
    <s v="$97K"/>
    <n v="97000"/>
    <s v="Glassdoor est."/>
    <n v="5"/>
    <s v="SkillSoniq"/>
    <s v="San Francisco"/>
    <x v="3"/>
  </r>
  <r>
    <s v="Senior Data Scientist - R&amp;D Oncology"/>
    <s v="$56K-$97K "/>
    <n v="56000"/>
    <s v="$97K"/>
    <n v="97000"/>
    <s v="Glassdoor est."/>
    <n v="4"/>
    <s v="AstraZeneca"/>
    <s v="New York"/>
    <x v="0"/>
  </r>
  <r>
    <s v="Data Scientist"/>
    <s v="$56K-$97K "/>
    <n v="56000"/>
    <s v="$97K"/>
    <n v="97000"/>
    <s v="Glassdoor est."/>
    <n v="4.3"/>
    <s v="Joby Aviation"/>
    <s v="San Carlos"/>
    <x v="3"/>
  </r>
  <r>
    <s v="Health Plan Data Analyst, Sr"/>
    <s v="$56K-$97K "/>
    <n v="56000"/>
    <s v="$97K"/>
    <n v="97000"/>
    <s v="Glassdoor est."/>
    <n v="3.8"/>
    <s v="Cook Children's Health Care System"/>
    <s v="Fort Worth"/>
    <x v="10"/>
  </r>
  <r>
    <s v="Principal Scientist/Associate Director, Quality Control and Analytical Technologies"/>
    <s v="$56K-$97K "/>
    <n v="56000"/>
    <s v="$97K"/>
    <n v="97000"/>
    <s v="Glassdoor est."/>
    <n v="3.8"/>
    <s v="Rubius Therapeutics"/>
    <s v="Smithfield"/>
    <x v="34"/>
  </r>
  <r>
    <s v="Analytics - Business Assurance Data Analyst"/>
    <s v="$56K-$97K "/>
    <n v="56000"/>
    <s v="$97K"/>
    <n v="97000"/>
    <s v="Glassdoor est."/>
    <n v="4.5999999999999996"/>
    <s v="GreatAmerica Financial Services"/>
    <s v="Cedar Rapids"/>
    <x v="35"/>
  </r>
  <r>
    <s v="Data Scientist - Contract"/>
    <s v="$79K-$106K "/>
    <n v="79000"/>
    <s v="$106K"/>
    <n v="106000"/>
    <s v="Glassdoor est."/>
    <n v="4.0999999999999996"/>
    <s v="Upside Business Travel"/>
    <s v="Remote"/>
    <x v="8"/>
  </r>
  <r>
    <s v="Data Scientist"/>
    <s v="$79K-$106K "/>
    <n v="79000"/>
    <s v="$106K"/>
    <n v="106000"/>
    <s v="Glassdoor est."/>
    <n v="3.4"/>
    <s v="Spectrum Communications and Consulting"/>
    <s v="Chicago"/>
    <x v="4"/>
  </r>
  <r>
    <s v="Data Scientist"/>
    <s v="$79K-$106K "/>
    <n v="79000"/>
    <s v="$106K"/>
    <n v="106000"/>
    <s v="Glassdoor est."/>
    <n v="4.0999999999999996"/>
    <s v="Coverent"/>
    <s v="McLean"/>
    <x v="1"/>
  </r>
  <r>
    <s v="Machine Learning Engineer"/>
    <s v="$79K-$106K "/>
    <n v="79000"/>
    <s v="$106K"/>
    <n v="106000"/>
    <s v="Glassdoor est."/>
    <n v="3.7"/>
    <s v="Mteq"/>
    <s v="Fort Belvoir"/>
    <x v="1"/>
  </r>
  <r>
    <s v="Data Engineer"/>
    <s v="$79K-$106K "/>
    <n v="79000"/>
    <s v="$106K"/>
    <n v="106000"/>
    <s v="Glassdoor est."/>
    <n v="4.4000000000000004"/>
    <s v="Rocket Lawyer"/>
    <s v="San Francisco"/>
    <x v="3"/>
  </r>
  <r>
    <s v="Senior Data Scientist â€“ Image Analytics, Novartis AI Innovation Lab"/>
    <s v="$79K-$106K "/>
    <n v="79000"/>
    <s v="$106K"/>
    <n v="106000"/>
    <s v="Glassdoor est."/>
    <n v="3.9"/>
    <s v="Novartis"/>
    <s v="Cambridge"/>
    <x v="2"/>
  </r>
  <r>
    <s v="Data Engineer"/>
    <s v="$79K-$106K "/>
    <n v="79000"/>
    <s v="$106K"/>
    <n v="106000"/>
    <s v="Glassdoor est."/>
    <n v="3.6"/>
    <s v="Alion Science &amp; Technology"/>
    <s v="Linthicum Heights"/>
    <x v="24"/>
  </r>
  <r>
    <s v="Data Science Instructor"/>
    <s v="$79K-$106K "/>
    <n v="79000"/>
    <s v="$106K"/>
    <n v="106000"/>
    <s v="Glassdoor est."/>
    <n v="4.5"/>
    <s v="Novetta"/>
    <s v="Herndon"/>
    <x v="1"/>
  </r>
  <r>
    <s v="Senior Business Intelligence Analyst"/>
    <s v="$79K-$106K "/>
    <n v="79000"/>
    <s v="$106K"/>
    <n v="106000"/>
    <s v="Glassdoor est."/>
    <n v="3.7"/>
    <s v="Protolabs"/>
    <s v="Maple Plain"/>
    <x v="36"/>
  </r>
  <r>
    <s v="In-Line Inspection Data Analyst"/>
    <s v="$79K-$106K "/>
    <n v="79000"/>
    <s v="$106K"/>
    <n v="106000"/>
    <s v="Glassdoor est."/>
    <n v="2.9"/>
    <s v="Quest Integrity"/>
    <s v="Tulsa"/>
    <x v="37"/>
  </r>
  <r>
    <s v="Data Scientist - TS/SCI FSP or CI Required"/>
    <s v="$79K-$106K "/>
    <n v="79000"/>
    <s v="$106K"/>
    <n v="106000"/>
    <s v="Glassdoor est."/>
    <n v="5"/>
    <s v="Phoenix Operations Group"/>
    <s v="Annapolis Junction"/>
    <x v="24"/>
  </r>
  <r>
    <s v="Data Scientist"/>
    <s v="$79K-$106K "/>
    <n v="79000"/>
    <s v="$106K"/>
    <n v="106000"/>
    <s v="Glassdoor est."/>
    <n v="3.4"/>
    <s v="Dice.com"/>
    <s v="Newton"/>
    <x v="2"/>
  </r>
  <r>
    <s v="Senior Data Scientist"/>
    <s v="$79K-$106K "/>
    <n v="79000"/>
    <s v="$106K"/>
    <n v="106000"/>
    <s v="Glassdoor est."/>
    <n v="3.5"/>
    <s v="Maxar Technologies"/>
    <s v="Herndon"/>
    <x v="1"/>
  </r>
  <r>
    <s v="Data Scientist - TS/SCI Required"/>
    <s v="$79K-$106K "/>
    <n v="79000"/>
    <s v="$106K"/>
    <n v="106000"/>
    <s v="Glassdoor est."/>
    <n v="5"/>
    <s v="Phoenix Operations Group"/>
    <s v="Baltimore"/>
    <x v="24"/>
  </r>
  <r>
    <s v="Data Science Software Engineer"/>
    <s v="$79K-$106K "/>
    <n v="79000"/>
    <s v="$106K"/>
    <n v="106000"/>
    <s v="Glassdoor est."/>
    <n v="4.8"/>
    <s v="Klaviyo"/>
    <s v="Boston"/>
    <x v="2"/>
  </r>
  <r>
    <s v="ENGINEER - COMPUTER SCIENTIST - RESEARCH COMPUTER SCIENTIST - SIGNAL PROCESSING - SAN ANTONIO OR"/>
    <s v="$79K-$106K "/>
    <n v="79000"/>
    <s v="$106K"/>
    <n v="106000"/>
    <s v="Glassdoor est."/>
    <n v="3.9"/>
    <s v="Southwest Research Institute"/>
    <s v="Oklahoma City"/>
    <x v="37"/>
  </r>
  <r>
    <s v="AI Ops Data Scientist"/>
    <s v="$79K-$106K "/>
    <n v="79000"/>
    <s v="$106K"/>
    <n v="106000"/>
    <s v="Glassdoor est."/>
    <n v="4"/>
    <s v="AstraZeneca"/>
    <s v="Gaithersburg"/>
    <x v="24"/>
  </r>
  <r>
    <s v="Intelligence Data Analyst, Senior"/>
    <s v="$79K-$106K "/>
    <n v="79000"/>
    <s v="$106K"/>
    <n v="106000"/>
    <s v="Glassdoor est."/>
    <n v="4.3"/>
    <s v="The Buffalo Group"/>
    <s v="Fort Belvoir"/>
    <x v="1"/>
  </r>
  <r>
    <s v="Analytics Manager - Data Mart"/>
    <s v="$79K-$106K "/>
    <n v="79000"/>
    <s v="$106K"/>
    <n v="106000"/>
    <s v="Glassdoor est."/>
    <n v="3.5"/>
    <s v="Central California Alliance for Health"/>
    <s v="Scotts Valley"/>
    <x v="3"/>
  </r>
  <r>
    <s v="Data Modeler (Analytical Systems)"/>
    <s v="$79K-$106K "/>
    <n v="79000"/>
    <s v="$106K"/>
    <n v="106000"/>
    <s v="Glassdoor est."/>
    <n v="3.7"/>
    <s v="MassMutual"/>
    <s v="Boston"/>
    <x v="2"/>
  </r>
  <r>
    <s v="Senior Machine Learning Scientist - Bay Area, CA"/>
    <s v="$79K-$106K "/>
    <n v="79000"/>
    <s v="$106K"/>
    <n v="106000"/>
    <s v="Glassdoor est."/>
    <n v="3.3"/>
    <s v="Tempus Labs"/>
    <s v="Redwood City"/>
    <x v="3"/>
  </r>
  <r>
    <s v="Report Writer-Data Analyst"/>
    <s v="$79K-$106K "/>
    <n v="79000"/>
    <s v="$106K"/>
    <n v="106000"/>
    <s v="Glassdoor est."/>
    <n v="3.1"/>
    <s v="Security Finance Corporation of Spartanburg"/>
    <s v="Spartanburg"/>
    <x v="31"/>
  </r>
  <r>
    <s v="Data Scientist/Machine Learning"/>
    <s v="$71K-$123K "/>
    <n v="71000"/>
    <s v="$123K"/>
    <n v="123000"/>
    <s v="Glassdoor est."/>
    <n v="4.3"/>
    <s v="PulsePoint"/>
    <s v="New York"/>
    <x v="0"/>
  </r>
  <r>
    <s v="Data Scientist - Risk"/>
    <s v="$71K-$123K "/>
    <n v="71000"/>
    <s v="$123K"/>
    <n v="123000"/>
    <s v="Glassdoor est."/>
    <n v="4.2"/>
    <s v="LSQ"/>
    <s v="Orlando"/>
    <x v="15"/>
  </r>
  <r>
    <s v="Data Engineer"/>
    <s v="$71K-$123K "/>
    <n v="71000"/>
    <s v="$123K"/>
    <n v="123000"/>
    <s v="Glassdoor est."/>
    <n v="4.4000000000000004"/>
    <s v="Resurgent Capital Services"/>
    <s v="Cincinnati"/>
    <x v="22"/>
  </r>
  <r>
    <s v="Staff Data Scientist - Pricing"/>
    <s v="$71K-$123K "/>
    <n v="71000"/>
    <s v="$123K"/>
    <n v="123000"/>
    <s v="Glassdoor est."/>
    <n v="3.6"/>
    <s v="Opendoor"/>
    <s v="San Francisco"/>
    <x v="3"/>
  </r>
  <r>
    <s v="Data Scientist"/>
    <s v="$71K-$123K "/>
    <n v="71000"/>
    <s v="$123K"/>
    <n v="123000"/>
    <s v="Glassdoor est."/>
    <n v="4.5"/>
    <s v="Global Data Management Inc"/>
    <s v="Hartford"/>
    <x v="38"/>
  </r>
  <r>
    <s v="Data Scientist"/>
    <s v="$71K-$123K "/>
    <n v="71000"/>
    <s v="$123K"/>
    <n v="123000"/>
    <s v="Glassdoor est."/>
    <n v="3"/>
    <s v="Photon Infotech"/>
    <s v="Chicago"/>
    <x v="4"/>
  </r>
  <r>
    <s v="Data Scientist"/>
    <s v="$71K-$123K "/>
    <n v="71000"/>
    <s v="$123K"/>
    <n v="123000"/>
    <s v="Glassdoor est."/>
    <n v="5"/>
    <s v="REE"/>
    <s v="United States"/>
    <x v="16"/>
  </r>
  <r>
    <s v="Machine Learning Engineer"/>
    <s v="$71K-$123K "/>
    <n v="71000"/>
    <s v="$123K"/>
    <n v="123000"/>
    <s v="Glassdoor est."/>
    <n v="3.6"/>
    <s v="Riverside Research Institute"/>
    <s v="Beavercreek"/>
    <x v="22"/>
  </r>
  <r>
    <s v="Equity Data Insights Analyst - Quantitative Analyst"/>
    <s v="$71K-$123K "/>
    <n v="71000"/>
    <s v="$123K"/>
    <n v="123000"/>
    <s v="Glassdoor est."/>
    <n v="3.6"/>
    <s v="T. Rowe Price"/>
    <s v="Baltimore"/>
    <x v="24"/>
  </r>
  <r>
    <s v="Data Scientist"/>
    <s v="$71K-$123K "/>
    <n v="71000"/>
    <s v="$123K"/>
    <n v="123000"/>
    <s v="Glassdoor est."/>
    <n v="-1"/>
    <s v="Encode, Inc."/>
    <s v="Norfolk"/>
    <x v="1"/>
  </r>
  <r>
    <s v="Research Scientist - Patient-Centered Research (Remote)"/>
    <s v="$71K-$123K "/>
    <n v="71000"/>
    <s v="$123K"/>
    <n v="123000"/>
    <s v="Glassdoor est."/>
    <n v="3.8"/>
    <s v="Evidera"/>
    <s v="Bethesda"/>
    <x v="24"/>
  </r>
  <r>
    <s v="Data Scientist"/>
    <s v="$71K-$123K "/>
    <n v="71000"/>
    <s v="$123K"/>
    <n v="123000"/>
    <s v="Glassdoor est."/>
    <n v="3.3"/>
    <s v="BWX Technologies"/>
    <s v="Oak Ridge"/>
    <x v="9"/>
  </r>
  <r>
    <s v="Operations Data Analyst"/>
    <s v="$71K-$123K "/>
    <n v="71000"/>
    <s v="$123K"/>
    <n v="123000"/>
    <s v="Glassdoor est."/>
    <n v="3.8"/>
    <s v="Brighthouse Financial"/>
    <s v="Charlotte"/>
    <x v="39"/>
  </r>
  <r>
    <s v="Sr. Data Scientist II"/>
    <s v="$71K-$123K "/>
    <n v="71000"/>
    <s v="$123K"/>
    <n v="123000"/>
    <s v="Glassdoor est."/>
    <n v="3.5"/>
    <s v="Argo Group US"/>
    <s v="New York"/>
    <x v="0"/>
  </r>
  <r>
    <s v="Data Scientist"/>
    <s v="$71K-$123K "/>
    <n v="71000"/>
    <s v="$123K"/>
    <n v="123000"/>
    <s v="Glassdoor est."/>
    <n v="3.3"/>
    <s v="II-VI Incorporated"/>
    <s v="Champaign"/>
    <x v="4"/>
  </r>
  <r>
    <s v="Data Scientist"/>
    <s v="$71K-$123K "/>
    <n v="71000"/>
    <s v="$123K"/>
    <n v="123000"/>
    <s v="Glassdoor est."/>
    <n v="4.5999999999999996"/>
    <s v="Surya Systems"/>
    <s v="San Francisco"/>
    <x v="3"/>
  </r>
  <r>
    <s v="Data Scientist"/>
    <s v="$71K-$123K "/>
    <n v="71000"/>
    <s v="$123K"/>
    <n v="123000"/>
    <s v="Glassdoor est."/>
    <n v="3.8"/>
    <s v="PayPal"/>
    <s v="Texas"/>
    <x v="40"/>
  </r>
  <r>
    <s v="Senior Data Analyst"/>
    <s v="$71K-$123K "/>
    <n v="71000"/>
    <s v="$123K"/>
    <n v="123000"/>
    <s v="Glassdoor est."/>
    <n v="3.9"/>
    <s v="Life360"/>
    <s v="San Francisco"/>
    <x v="3"/>
  </r>
  <r>
    <s v="Data Scientist"/>
    <s v="$71K-$123K "/>
    <n v="71000"/>
    <s v="$123K"/>
    <n v="123000"/>
    <s v="Glassdoor est."/>
    <n v="3.9"/>
    <s v="Predictive Research Inc"/>
    <s v="Plano"/>
    <x v="10"/>
  </r>
  <r>
    <s v="Data Scientist"/>
    <s v="$90K-$124K "/>
    <n v="90000"/>
    <s v="$124K"/>
    <n v="124000"/>
    <s v="Glassdoor est."/>
    <n v="4.7"/>
    <s v="Oversight Systems"/>
    <s v="Atlanta"/>
    <x v="14"/>
  </r>
  <r>
    <s v="Senior Research Statistician- Data Scientist"/>
    <s v="$90K-$124K "/>
    <n v="90000"/>
    <s v="$124K"/>
    <n v="124000"/>
    <s v="Glassdoor est."/>
    <n v="4.8"/>
    <s v="Acuity Insurance"/>
    <s v="Sheboygan"/>
    <x v="13"/>
  </r>
  <r>
    <s v="Software Data Engineer"/>
    <s v="$90K-$124K "/>
    <n v="90000"/>
    <s v="$124K"/>
    <n v="124000"/>
    <s v="Glassdoor est."/>
    <n v="3.1"/>
    <s v="1010data"/>
    <s v="New York"/>
    <x v="0"/>
  </r>
  <r>
    <s v="Data Scientist"/>
    <s v="$90K-$124K "/>
    <n v="90000"/>
    <s v="$124K"/>
    <n v="124000"/>
    <s v="Glassdoor est."/>
    <n v="3.6"/>
    <s v="Gigya"/>
    <s v="Palo Alto"/>
    <x v="3"/>
  </r>
  <r>
    <s v="Real World Evidence (RWE) Scientist"/>
    <s v="$90K-$124K "/>
    <n v="90000"/>
    <s v="$124K"/>
    <n v="124000"/>
    <s v="Glassdoor est."/>
    <n v="5"/>
    <s v="Genesis Research"/>
    <s v="Hoboken"/>
    <x v="20"/>
  </r>
  <r>
    <s v="Data Scientist"/>
    <s v="$90K-$124K "/>
    <n v="90000"/>
    <s v="$124K"/>
    <n v="124000"/>
    <s v="Glassdoor est."/>
    <n v="3.7"/>
    <s v="Sanofi"/>
    <s v="Cambridge"/>
    <x v="2"/>
  </r>
  <r>
    <s v="Data Scientist"/>
    <s v="$90K-$124K "/>
    <n v="90000"/>
    <s v="$124K"/>
    <n v="124000"/>
    <s v="Glassdoor est."/>
    <n v="3.7"/>
    <s v="XPO Logistics"/>
    <s v="Lebanon"/>
    <x v="23"/>
  </r>
  <r>
    <s v="Data Scientist"/>
    <s v="$90K-$124K "/>
    <n v="90000"/>
    <s v="$124K"/>
    <n v="124000"/>
    <s v="Glassdoor est."/>
    <n v="3.9"/>
    <s v="Trace Data"/>
    <s v="Oakland"/>
    <x v="3"/>
  </r>
  <r>
    <s v="Data Scientist"/>
    <s v="$90K-$124K "/>
    <n v="90000"/>
    <s v="$124K"/>
    <n v="124000"/>
    <s v="Glassdoor est."/>
    <n v="4.3"/>
    <s v="Descript"/>
    <s v="San Francisco"/>
    <x v="3"/>
  </r>
  <r>
    <s v="Computer Scientist 1"/>
    <s v="$90K-$124K "/>
    <n v="90000"/>
    <s v="$124K"/>
    <n v="124000"/>
    <s v="Glassdoor est."/>
    <n v="4.2"/>
    <s v="Rincon Research Corporation"/>
    <s v="Melbourne"/>
    <x v="15"/>
  </r>
  <r>
    <s v="Lead Data Scientist"/>
    <s v="$90K-$124K "/>
    <n v="90000"/>
    <s v="$124K"/>
    <n v="124000"/>
    <s v="Glassdoor est."/>
    <n v="3.7"/>
    <s v="MassMutual"/>
    <s v="Boston"/>
    <x v="2"/>
  </r>
  <r>
    <s v="Data Scientist"/>
    <s v="$90K-$124K "/>
    <n v="90000"/>
    <s v="$124K"/>
    <n v="124000"/>
    <s v="Glassdoor est."/>
    <n v="4"/>
    <s v="Better Hire"/>
    <s v="Birmingham"/>
    <x v="33"/>
  </r>
  <r>
    <s v="Data Scientist"/>
    <s v="$90K-$124K "/>
    <n v="90000"/>
    <s v="$124K"/>
    <n v="124000"/>
    <s v="Glassdoor est."/>
    <n v="3.3"/>
    <s v="Parker Hannifin"/>
    <s v="Cleveland"/>
    <x v="22"/>
  </r>
  <r>
    <s v="Data Scientist"/>
    <s v="$90K-$124K "/>
    <n v="90000"/>
    <s v="$124K"/>
    <n v="124000"/>
    <s v="Glassdoor est."/>
    <n v="4.0999999999999996"/>
    <s v="Gallup"/>
    <s v="New York"/>
    <x v="0"/>
  </r>
  <r>
    <s v="Data Scientist"/>
    <s v="$90K-$124K "/>
    <n v="90000"/>
    <s v="$124K"/>
    <n v="124000"/>
    <s v="Glassdoor est."/>
    <n v="3.3"/>
    <s v="Insider Inc"/>
    <s v="New York"/>
    <x v="0"/>
  </r>
  <r>
    <s v="Data Scientist"/>
    <s v="$90K-$124K "/>
    <n v="90000"/>
    <s v="$124K"/>
    <n v="124000"/>
    <s v="Glassdoor est."/>
    <n v="3.9"/>
    <s v="Rapid Value Solutions"/>
    <s v="San Francisco"/>
    <x v="3"/>
  </r>
  <r>
    <s v="Environmental Data Science"/>
    <s v="$90K-$124K "/>
    <n v="90000"/>
    <s v="$124K"/>
    <n v="124000"/>
    <s v="Glassdoor est."/>
    <n v="3.1"/>
    <s v="Battelle"/>
    <s v="Norwell"/>
    <x v="2"/>
  </r>
  <r>
    <s v="Computational Behavioral Scientist"/>
    <s v="$90K-$124K "/>
    <n v="90000"/>
    <s v="$124K"/>
    <n v="124000"/>
    <s v="Glassdoor est."/>
    <n v="4.2"/>
    <s v="Ntrepid"/>
    <s v="Herndon"/>
    <x v="1"/>
  </r>
  <r>
    <s v="Data Scientist"/>
    <s v="$90K-$124K "/>
    <n v="90000"/>
    <s v="$124K"/>
    <n v="124000"/>
    <s v="Glassdoor est."/>
    <n v="5"/>
    <s v="The Drive Media, Inc."/>
    <s v="New York"/>
    <x v="0"/>
  </r>
  <r>
    <s v="Staff BI and Data Engineer"/>
    <s v="$90K-$124K "/>
    <n v="90000"/>
    <s v="$124K"/>
    <n v="124000"/>
    <s v="Glassdoor est."/>
    <n v="2.9"/>
    <s v="Affinity Solutions"/>
    <s v="San Jose"/>
    <x v="3"/>
  </r>
  <r>
    <s v="Principal Machine Learning Scientist"/>
    <s v="$90K-$124K "/>
    <n v="90000"/>
    <s v="$124K"/>
    <n v="124000"/>
    <s v="Glassdoor est."/>
    <n v="4.7"/>
    <s v="Sage Intacct"/>
    <s v="San Francisco"/>
    <x v="3"/>
  </r>
  <r>
    <s v="Principal Data Scientist - Machine Learning"/>
    <s v="$90K-$124K "/>
    <n v="90000"/>
    <s v="$124K"/>
    <n v="124000"/>
    <s v="Glassdoor est."/>
    <n v="3.6"/>
    <s v="Constant Contact"/>
    <s v="Waltham"/>
    <x v="2"/>
  </r>
  <r>
    <s v="Data Scientist-Human Resources"/>
    <s v="$91K-$150K "/>
    <n v="91000"/>
    <s v="$150K"/>
    <n v="150000"/>
    <s v="Glassdoor est."/>
    <n v="3.8"/>
    <s v="MIT Lincoln Laboratory"/>
    <s v="Lexington"/>
    <x v="2"/>
  </r>
  <r>
    <s v="Associate Data Scientist"/>
    <s v="$91K-$150K "/>
    <n v="91000"/>
    <s v="$150K"/>
    <n v="150000"/>
    <s v="Glassdoor est."/>
    <n v="3.3"/>
    <s v="Puget Sound Energy"/>
    <s v="Bothell"/>
    <x v="6"/>
  </r>
  <r>
    <s v="Data Scientist - Statistics, Mid-Career"/>
    <s v="$91K-$150K "/>
    <n v="91000"/>
    <s v="$150K"/>
    <n v="150000"/>
    <s v="Glassdoor est."/>
    <n v="3.7"/>
    <s v="Pacific Northwest National Laboratory"/>
    <s v="Richland"/>
    <x v="6"/>
  </r>
  <r>
    <s v="Director of Data Science"/>
    <s v="$91K-$150K "/>
    <n v="91000"/>
    <s v="$150K"/>
    <n v="150000"/>
    <s v="Glassdoor est."/>
    <n v="3.8"/>
    <s v="Analysis Group"/>
    <s v="Boston"/>
    <x v="2"/>
  </r>
  <r>
    <s v="Data Scientist"/>
    <s v="$91K-$150K "/>
    <n v="91000"/>
    <s v="$150K"/>
    <n v="150000"/>
    <s v="Glassdoor est."/>
    <n v="3.2"/>
    <s v="US Pharmacopeia"/>
    <s v="Rockville"/>
    <x v="24"/>
  </r>
  <r>
    <s v="Data Scientist"/>
    <s v="$91K-$150K "/>
    <n v="91000"/>
    <s v="$150K"/>
    <n v="150000"/>
    <s v="Glassdoor est."/>
    <n v="4.5999999999999996"/>
    <s v="Itlize Global"/>
    <s v="Piscataway"/>
    <x v="20"/>
  </r>
  <r>
    <s v="Data Scientist"/>
    <s v="$91K-$150K "/>
    <n v="91000"/>
    <s v="$150K"/>
    <n v="150000"/>
    <s v="Glassdoor est."/>
    <n v="3.5"/>
    <s v="eBay"/>
    <s v="San Jose"/>
    <x v="3"/>
  </r>
  <r>
    <s v="Data Engineer, Digital &amp; Comp Pathology"/>
    <s v="$91K-$150K "/>
    <n v="91000"/>
    <s v="$150K"/>
    <n v="150000"/>
    <s v="Glassdoor est."/>
    <n v="5"/>
    <s v="Paige"/>
    <s v="New York"/>
    <x v="0"/>
  </r>
  <r>
    <s v="Data Engineer"/>
    <s v="$91K-$150K "/>
    <n v="91000"/>
    <s v="$150K"/>
    <n v="150000"/>
    <s v="Glassdoor est."/>
    <n v="4.0999999999999996"/>
    <s v="Shape Security"/>
    <s v="Santa Clara"/>
    <x v="3"/>
  </r>
  <r>
    <s v="Manager / Lead, Data Science &amp; Analytics"/>
    <s v="$91K-$150K "/>
    <n v="91000"/>
    <s v="$150K"/>
    <n v="150000"/>
    <s v="Glassdoor est."/>
    <n v="4.0999999999999996"/>
    <s v="ABIOMED"/>
    <s v="Danvers"/>
    <x v="2"/>
  </r>
  <r>
    <s v="Data Scientist"/>
    <s v="$91K-$150K "/>
    <n v="91000"/>
    <s v="$150K"/>
    <n v="150000"/>
    <s v="Glassdoor est."/>
    <n v="3.5"/>
    <s v="Comcast"/>
    <s v="New York"/>
    <x v="0"/>
  </r>
  <r>
    <s v="Data Scientist"/>
    <s v="$91K-$150K "/>
    <n v="91000"/>
    <s v="$150K"/>
    <n v="150000"/>
    <s v="Glassdoor est."/>
    <n v="3.2"/>
    <s v="Metronome, LLC"/>
    <s v="Vienna"/>
    <x v="1"/>
  </r>
  <r>
    <s v="Data Scientist"/>
    <s v="$91K-$150K "/>
    <n v="91000"/>
    <s v="$150K"/>
    <n v="150000"/>
    <s v="Glassdoor est."/>
    <n v="5"/>
    <s v="SkillSoniq"/>
    <s v="San Francisco"/>
    <x v="3"/>
  </r>
  <r>
    <s v="Data Scientist"/>
    <s v="$91K-$150K "/>
    <n v="91000"/>
    <s v="$150K"/>
    <n v="150000"/>
    <s v="Glassdoor est."/>
    <n v="4.7"/>
    <s v="Lawrence Livermore National Lab"/>
    <s v="Livermore"/>
    <x v="3"/>
  </r>
  <r>
    <s v="Diversity and Inclusion Data Analyst"/>
    <s v="$91K-$150K "/>
    <n v="91000"/>
    <s v="$150K"/>
    <n v="150000"/>
    <s v="Glassdoor est."/>
    <n v="3.8"/>
    <s v="FHLBank Pittsburgh"/>
    <s v="Pittsburgh"/>
    <x v="11"/>
  </r>
  <r>
    <s v="Data Scientist"/>
    <s v="$91K-$150K "/>
    <n v="91000"/>
    <s v="$150K"/>
    <n v="150000"/>
    <s v="Glassdoor est."/>
    <n v="3.6"/>
    <s v="Jacobs"/>
    <s v="Herndon"/>
    <x v="1"/>
  </r>
  <r>
    <s v="Data Scientist"/>
    <s v="$91K-$150K "/>
    <n v="91000"/>
    <s v="$150K"/>
    <n v="150000"/>
    <s v="Glassdoor est."/>
    <n v="4.8"/>
    <s v="Klaviyo"/>
    <s v="Boston"/>
    <x v="2"/>
  </r>
  <r>
    <s v="Data Scientist"/>
    <s v="$91K-$150K "/>
    <n v="91000"/>
    <s v="$150K"/>
    <n v="150000"/>
    <s v="Glassdoor est."/>
    <n v="3.3"/>
    <s v="Underwriters Laboratories"/>
    <s v="Northbrook"/>
    <x v="4"/>
  </r>
  <r>
    <s v="Data Scientist"/>
    <s v="$91K-$150K "/>
    <n v="91000"/>
    <s v="$150K"/>
    <n v="150000"/>
    <s v="Glassdoor est."/>
    <n v="3.7"/>
    <s v="Altus Group"/>
    <s v="Irvine"/>
    <x v="3"/>
  </r>
  <r>
    <s v="Data Scientist"/>
    <s v="$91K-$150K "/>
    <n v="91000"/>
    <s v="$150K"/>
    <n v="150000"/>
    <s v="Glassdoor est."/>
    <n v="5"/>
    <s v="Jobot"/>
    <s v="Irvine"/>
    <x v="3"/>
  </r>
  <r>
    <s v="Data Scientist"/>
    <s v="$91K-$150K "/>
    <n v="91000"/>
    <s v="$150K"/>
    <n v="150000"/>
    <s v="Glassdoor est."/>
    <n v="-1"/>
    <s v="Trovetechs Inc"/>
    <s v="San Francisco"/>
    <x v="3"/>
  </r>
  <r>
    <s v="Senior Analyst/Data Scientist"/>
    <s v="$141K-$225K "/>
    <n v="141000"/>
    <s v="$225K"/>
    <n v="225000"/>
    <s v="Glassdoor est."/>
    <n v="3.4"/>
    <s v="Edmunds.com"/>
    <s v="Santa Monica"/>
    <x v="3"/>
  </r>
  <r>
    <s v="Data Scientist"/>
    <s v="$141K-$225K "/>
    <n v="141000"/>
    <s v="$225K"/>
    <n v="225000"/>
    <s v="Glassdoor est."/>
    <n v="5"/>
    <s v="Cohere Health"/>
    <s v="Boston"/>
    <x v="2"/>
  </r>
  <r>
    <s v="Data Scientist"/>
    <s v="$141K-$225K "/>
    <n v="141000"/>
    <s v="$225K"/>
    <n v="225000"/>
    <s v="Glassdoor est."/>
    <n v="-1"/>
    <s v="Trovetechs Inc"/>
    <s v="San Francisco"/>
    <x v="3"/>
  </r>
  <r>
    <s v="Senior Data Scientist - R&amp;D Oncology"/>
    <s v="$141K-$225K "/>
    <n v="141000"/>
    <s v="$225K"/>
    <n v="225000"/>
    <s v="Glassdoor est."/>
    <n v="4"/>
    <s v="AstraZeneca"/>
    <s v="New York"/>
    <x v="0"/>
  </r>
  <r>
    <s v="Data Scientist"/>
    <s v="$141K-$225K "/>
    <n v="141000"/>
    <s v="$225K"/>
    <n v="225000"/>
    <s v="Glassdoor est."/>
    <n v="4.2"/>
    <s v="Oshkosh Corporation"/>
    <s v="Oshkosh"/>
    <x v="13"/>
  </r>
  <r>
    <s v="Data Scientist"/>
    <s v="$141K-$225K "/>
    <n v="141000"/>
    <s v="$225K"/>
    <n v="225000"/>
    <s v="Glassdoor est."/>
    <n v="4.3"/>
    <s v="Joby Aviation"/>
    <s v="San Carlos"/>
    <x v="3"/>
  </r>
  <r>
    <s v="Data Scientist"/>
    <s v="$141K-$225K "/>
    <n v="141000"/>
    <s v="$225K"/>
    <n v="225000"/>
    <s v="Glassdoor est."/>
    <n v="3.4"/>
    <s v="Mackin"/>
    <s v="Menlo Park"/>
    <x v="3"/>
  </r>
  <r>
    <s v="Data Scientist"/>
    <s v="$141K-$225K "/>
    <n v="141000"/>
    <s v="$225K"/>
    <n v="225000"/>
    <s v="Glassdoor est."/>
    <n v="-1"/>
    <s v="PETADATA"/>
    <s v="San Francisco"/>
    <x v="3"/>
  </r>
  <r>
    <s v="Data Scientist"/>
    <s v="$141K-$225K "/>
    <n v="141000"/>
    <s v="$225K"/>
    <n v="225000"/>
    <s v="Glassdoor est."/>
    <n v="4.4000000000000004"/>
    <s v="VBeyond Corporation"/>
    <s v="Dallas"/>
    <x v="10"/>
  </r>
  <r>
    <s v="Data Scientist Machine Learning"/>
    <s v="$141K-$225K "/>
    <n v="141000"/>
    <s v="$225K"/>
    <n v="225000"/>
    <s v="Glassdoor est."/>
    <n v="3.5"/>
    <s v="Leidos"/>
    <s v="Arlington"/>
    <x v="1"/>
  </r>
  <r>
    <s v="Data Scientist"/>
    <s v="$141K-$225K "/>
    <n v="141000"/>
    <s v="$225K"/>
    <n v="225000"/>
    <s v="Glassdoor est."/>
    <n v="3.7"/>
    <s v="Take-Two"/>
    <s v="San Francisco"/>
    <x v="3"/>
  </r>
  <r>
    <s v="Data Scientist"/>
    <s v="$141K-$225K "/>
    <n v="141000"/>
    <s v="$225K"/>
    <n v="225000"/>
    <s v="Glassdoor est."/>
    <n v="3.7"/>
    <s v="Colony Brands"/>
    <s v="Monroe"/>
    <x v="13"/>
  </r>
  <r>
    <s v="Data Scientist"/>
    <s v="$141K-$225K "/>
    <n v="141000"/>
    <s v="$225K"/>
    <n v="225000"/>
    <s v="Glassdoor est."/>
    <n v="4.0999999999999996"/>
    <s v="Capio Group"/>
    <s v="Sacramento"/>
    <x v="3"/>
  </r>
  <r>
    <s v="Data Scientist"/>
    <s v="$141K-$225K "/>
    <n v="141000"/>
    <s v="$225K"/>
    <n v="225000"/>
    <s v="Glassdoor est."/>
    <n v="3.4"/>
    <s v="SleePare"/>
    <s v="New York"/>
    <x v="0"/>
  </r>
  <r>
    <s v="Data Analyst"/>
    <s v="$141K-$225K "/>
    <n v="141000"/>
    <s v="$225K"/>
    <n v="225000"/>
    <s v="Glassdoor est."/>
    <n v="4.5"/>
    <s v="ShorePoint"/>
    <s v="Reston"/>
    <x v="1"/>
  </r>
  <r>
    <s v="Data Scientist"/>
    <s v="$141K-$225K "/>
    <n v="141000"/>
    <s v="$225K"/>
    <n v="225000"/>
    <s v="Glassdoor est."/>
    <n v="3.5"/>
    <s v="Dolphin"/>
    <s v="New York"/>
    <x v="0"/>
  </r>
  <r>
    <s v="Data Scientist"/>
    <s v="$141K-$225K "/>
    <n v="141000"/>
    <s v="$225K"/>
    <n v="225000"/>
    <s v="Glassdoor est."/>
    <n v="3.6"/>
    <s v="TE Connectivity"/>
    <s v="Hampton"/>
    <x v="1"/>
  </r>
  <r>
    <s v="Data Scientist"/>
    <s v="$141K-$225K "/>
    <n v="141000"/>
    <s v="$225K"/>
    <n v="225000"/>
    <s v="Glassdoor est."/>
    <n v="3.2"/>
    <s v="State of Virginia"/>
    <s v="Richmond"/>
    <x v="1"/>
  </r>
  <r>
    <s v="Data Scientist"/>
    <s v="$141K-$225K "/>
    <n v="141000"/>
    <s v="$225K"/>
    <n v="225000"/>
    <s v="Glassdoor est."/>
    <n v="3.7"/>
    <s v="TA Digital"/>
    <s v="New York"/>
    <x v="0"/>
  </r>
  <r>
    <s v="Data Scientist"/>
    <s v="$141K-$225K "/>
    <n v="141000"/>
    <s v="$225K"/>
    <n v="225000"/>
    <s v="Glassdoor est."/>
    <n v="4"/>
    <s v="Market America Inc"/>
    <s v="Monterey"/>
    <x v="3"/>
  </r>
  <r>
    <s v="Data Scientist"/>
    <s v="$145K-$225K"/>
    <n v="145000"/>
    <s v="$225K"/>
    <n v="225000"/>
    <s v="Employer est."/>
    <n v="3.2"/>
    <s v="Triplebyte"/>
    <s v="Chicago"/>
    <x v="4"/>
  </r>
  <r>
    <s v="Data Scientist"/>
    <s v="$145K-$225K"/>
    <n v="145000"/>
    <s v="$225K"/>
    <n v="225000"/>
    <s v="Employer est."/>
    <n v="4.5"/>
    <s v="Kingfisher Systems"/>
    <s v="McLean"/>
    <x v="1"/>
  </r>
  <r>
    <s v="Chief Scientist"/>
    <s v="$145K-$225K"/>
    <n v="145000"/>
    <s v="$225K"/>
    <n v="225000"/>
    <s v="Employer est."/>
    <n v="3.4"/>
    <s v="TrueAccord"/>
    <s v="Remote"/>
    <x v="8"/>
  </r>
  <r>
    <s v="Data Scientist"/>
    <s v="$145K-$225K"/>
    <n v="145000"/>
    <s v="$225K"/>
    <n v="225000"/>
    <s v="Employer est."/>
    <n v="3.9"/>
    <s v="ALTA IT Services"/>
    <s v="Woodlawn"/>
    <x v="24"/>
  </r>
  <r>
    <s v="Data Scientist"/>
    <s v="$145K-$225K"/>
    <n v="145000"/>
    <s v="$225K"/>
    <n v="225000"/>
    <s v="Employer est."/>
    <n v="3.2"/>
    <s v="Kollasoft Inc."/>
    <s v="United States"/>
    <x v="16"/>
  </r>
  <r>
    <s v="Data Scientist"/>
    <s v="$145K-$225K"/>
    <n v="145000"/>
    <s v="$225K"/>
    <n v="225000"/>
    <s v="Employer est."/>
    <n v="5"/>
    <s v="Kollasoft Inc."/>
    <s v="New York"/>
    <x v="0"/>
  </r>
  <r>
    <s v="Data Scientist"/>
    <s v="$145K-$225K"/>
    <n v="145000"/>
    <s v="$225K"/>
    <n v="225000"/>
    <s v="Employer est."/>
    <n v="3.4"/>
    <s v="ASRC Federal Holding Company"/>
    <s v="Reston"/>
    <x v="1"/>
  </r>
  <r>
    <s v="Data Scientist"/>
    <s v="$145K-$225K"/>
    <n v="145000"/>
    <s v="$225K"/>
    <n v="225000"/>
    <s v="Employer est."/>
    <n v="4.4000000000000004"/>
    <s v="Adwait Algorithm"/>
    <s v="New York"/>
    <x v="0"/>
  </r>
  <r>
    <s v="Health Plan Data Analyst, Sr"/>
    <s v="$145K-$225K"/>
    <n v="145000"/>
    <s v="$225K"/>
    <n v="225000"/>
    <s v="Employer est."/>
    <n v="3.8"/>
    <s v="Cook Children's Health Care System"/>
    <s v="Fort Worth"/>
    <x v="10"/>
  </r>
  <r>
    <s v="Principal Scientist/Associate Director, Quality Control and Analytical Technologies"/>
    <s v="$145K-$225K"/>
    <n v="145000"/>
    <s v="$225K"/>
    <n v="225000"/>
    <s v="Employer est."/>
    <n v="3.8"/>
    <s v="Rubius Therapeutics"/>
    <s v="Smithfield"/>
    <x v="34"/>
  </r>
  <r>
    <s v="Data Scientist"/>
    <s v="$145K-$225K"/>
    <n v="145000"/>
    <s v="$225K"/>
    <n v="225000"/>
    <s v="Employer est."/>
    <n v="3.5"/>
    <s v="Cambridge FX"/>
    <s v="Atlanta"/>
    <x v="14"/>
  </r>
  <r>
    <s v="Senior Data Scientist"/>
    <s v="$145K-$225K"/>
    <n v="145000"/>
    <s v="$225K"/>
    <n v="225000"/>
    <s v="Employer est."/>
    <n v="3.8"/>
    <s v="Metromile"/>
    <s v="San Francisco"/>
    <x v="3"/>
  </r>
  <r>
    <s v="Data Scientist"/>
    <s v="$145K-$225K"/>
    <n v="145000"/>
    <s v="$225K"/>
    <n v="225000"/>
    <s v="Employer est."/>
    <n v="3.9"/>
    <s v="Criteo"/>
    <s v="Ann Arbor"/>
    <x v="30"/>
  </r>
  <r>
    <s v="Data Scientist"/>
    <s v="$145K-$225K"/>
    <n v="145000"/>
    <s v="$225K"/>
    <n v="225000"/>
    <s v="Employer est."/>
    <n v="3.4"/>
    <s v="Advance Sourcing Concepts"/>
    <s v="Pittsburgh"/>
    <x v="11"/>
  </r>
  <r>
    <s v="Data Scientist"/>
    <s v="$145K-$225K"/>
    <n v="145000"/>
    <s v="$225K"/>
    <n v="225000"/>
    <s v="Employer est."/>
    <n v="3.8"/>
    <s v="Enterprise Solutions Inc"/>
    <s v="New York"/>
    <x v="0"/>
  </r>
  <r>
    <s v="Analytics - Business Assurance Data Analyst"/>
    <s v="$145K-$225K"/>
    <n v="145000"/>
    <s v="$225K"/>
    <n v="225000"/>
    <s v="Employer est."/>
    <n v="4.5999999999999996"/>
    <s v="GreatAmerica Financial Services"/>
    <s v="Cedar Rapids"/>
    <x v="35"/>
  </r>
  <r>
    <s v="Data Scientist"/>
    <s v="$145K-$225K"/>
    <n v="145000"/>
    <s v="$225K"/>
    <n v="225000"/>
    <s v="Employer est."/>
    <n v="-1"/>
    <s v="Microagility"/>
    <s v="New York"/>
    <x v="0"/>
  </r>
  <r>
    <s v="Data Scientist"/>
    <s v="$145K-$225K"/>
    <n v="145000"/>
    <s v="$225K"/>
    <n v="225000"/>
    <s v="Employer est."/>
    <n v="4.5999999999999996"/>
    <s v="Conch Technologies, Inc"/>
    <s v="Concord"/>
    <x v="3"/>
  </r>
  <r>
    <s v="Development Scientist, Voltaren"/>
    <s v="$145K-$225K"/>
    <n v="145000"/>
    <s v="$225K"/>
    <n v="225000"/>
    <s v="Employer est."/>
    <n v="3.9"/>
    <s v="GSK"/>
    <s v="Richmond"/>
    <x v="1"/>
  </r>
  <r>
    <s v="Data Scientist"/>
    <s v="$145K-$225K"/>
    <n v="145000"/>
    <s v="$225K"/>
    <n v="225000"/>
    <s v="Employer est."/>
    <n v="-1"/>
    <s v="Rainmaker Resources, LLC"/>
    <s v="Cincinnati"/>
    <x v="22"/>
  </r>
  <r>
    <s v="Data Scientist"/>
    <s v="$79K-$147K "/>
    <n v="79000"/>
    <s v="$147K"/>
    <n v="147000"/>
    <s v="Glassdoor est."/>
    <n v="3.7"/>
    <s v="GovTech"/>
    <s v="San Francisco"/>
    <x v="3"/>
  </r>
  <r>
    <s v="Data Scientist"/>
    <s v="$79K-$147K "/>
    <n v="79000"/>
    <s v="$147K"/>
    <n v="147000"/>
    <s v="Glassdoor est."/>
    <n v="3.3"/>
    <s v="Intellectual Ventures"/>
    <s v="Bellevue"/>
    <x v="6"/>
  </r>
  <r>
    <s v="Data Engineer"/>
    <s v="$79K-$147K "/>
    <n v="79000"/>
    <s v="$147K"/>
    <n v="147000"/>
    <s v="Glassdoor est."/>
    <n v="4.4000000000000004"/>
    <s v="Rocket Lawyer"/>
    <s v="San Francisco"/>
    <x v="3"/>
  </r>
  <r>
    <s v="Data Scientist"/>
    <s v="$79K-$147K "/>
    <n v="79000"/>
    <s v="$147K"/>
    <n v="147000"/>
    <s v="Glassdoor est."/>
    <n v="3.7"/>
    <s v="22nd Century Technologies"/>
    <s v="Oakland"/>
    <x v="3"/>
  </r>
  <r>
    <s v="Data Scientist"/>
    <s v="$79K-$147K "/>
    <n v="79000"/>
    <s v="$147K"/>
    <n v="147000"/>
    <s v="Glassdoor est."/>
    <n v="3.3"/>
    <s v="Huxley"/>
    <s v="San Francisco"/>
    <x v="3"/>
  </r>
  <r>
    <s v="Data Scientist"/>
    <s v="$79K-$147K "/>
    <n v="79000"/>
    <s v="$147K"/>
    <n v="147000"/>
    <s v="Glassdoor est."/>
    <n v="3.4"/>
    <s v="FM Systems"/>
    <s v="Boston"/>
    <x v="2"/>
  </r>
  <r>
    <s v="Data Scientist"/>
    <s v="$79K-$147K "/>
    <n v="79000"/>
    <s v="$147K"/>
    <n v="147000"/>
    <s v="Glassdoor est."/>
    <n v="-1"/>
    <s v="B4Corp"/>
    <s v="Reston"/>
    <x v="1"/>
  </r>
  <r>
    <s v="Machine Learning Engineer"/>
    <s v="$79K-$147K "/>
    <n v="79000"/>
    <s v="$147K"/>
    <n v="147000"/>
    <s v="Glassdoor est."/>
    <n v="3.7"/>
    <s v="Mteq"/>
    <s v="Fort Belvoir"/>
    <x v="1"/>
  </r>
  <r>
    <s v="Principal Data &amp; Analytics Platform Engineer"/>
    <s v="$79K-$147K "/>
    <n v="79000"/>
    <s v="$147K"/>
    <n v="147000"/>
    <s v="Glassdoor est."/>
    <n v="3.7"/>
    <s v="Blue Cross and Blue Shield of North Carolina"/>
    <s v="Durham"/>
    <x v="39"/>
  </r>
  <r>
    <s v="Machine Learning Engineer/Scientist"/>
    <s v="$79K-$147K "/>
    <n v="79000"/>
    <s v="$147K"/>
    <n v="147000"/>
    <s v="Glassdoor est."/>
    <n v="4.8"/>
    <s v="Jane Street"/>
    <s v="New York"/>
    <x v="0"/>
  </r>
  <r>
    <s v="Data Scientist"/>
    <s v="$79K-$147K "/>
    <n v="79000"/>
    <s v="$147K"/>
    <n v="147000"/>
    <s v="Glassdoor est."/>
    <n v="5"/>
    <s v="SSATI"/>
    <s v="McLean"/>
    <x v="1"/>
  </r>
  <r>
    <s v="Senior Data Scientist â€“ Image Analytics, Novartis AI Innovation Lab"/>
    <s v="$79K-$147K "/>
    <n v="79000"/>
    <s v="$147K"/>
    <n v="147000"/>
    <s v="Glassdoor est."/>
    <n v="3.9"/>
    <s v="Novartis"/>
    <s v="Cambridge"/>
    <x v="2"/>
  </r>
  <r>
    <s v="Data Scientist"/>
    <s v="$79K-$147K "/>
    <n v="79000"/>
    <s v="$147K"/>
    <n v="147000"/>
    <s v="Glassdoor est."/>
    <n v="3.4"/>
    <s v="Solving IT International Inc"/>
    <s v="Chicago"/>
    <x v="4"/>
  </r>
  <r>
    <s v="Data Scientist"/>
    <s v="$79K-$147K "/>
    <n v="79000"/>
    <s v="$147K"/>
    <n v="147000"/>
    <s v="Glassdoor est."/>
    <n v="3.3"/>
    <s v="The Davey Tree Expert Company"/>
    <s v="Kent"/>
    <x v="22"/>
  </r>
  <r>
    <s v="Data Scientist"/>
    <s v="$79K-$147K "/>
    <n v="79000"/>
    <s v="$147K"/>
    <n v="147000"/>
    <s v="Glassdoor est."/>
    <n v="4.5999999999999996"/>
    <s v="Centauri"/>
    <s v="Reston"/>
    <x v="1"/>
  </r>
  <r>
    <s v="Data Scientist"/>
    <s v="$79K-$147K "/>
    <n v="79000"/>
    <s v="$147K"/>
    <n v="147000"/>
    <s v="Glassdoor est."/>
    <n v="-1"/>
    <s v="Stride Search"/>
    <s v="San Francisco"/>
    <x v="3"/>
  </r>
  <r>
    <s v="Machine Learning Engineer"/>
    <s v="$79K-$147K "/>
    <n v="79000"/>
    <s v="$147K"/>
    <n v="147000"/>
    <s v="Glassdoor est."/>
    <n v="2.6"/>
    <s v="Software Engineering Institute"/>
    <s v="Pittsburgh"/>
    <x v="11"/>
  </r>
  <r>
    <s v="Data Analyst - Unilever Prestige"/>
    <s v="$79K-$147K "/>
    <n v="79000"/>
    <s v="$147K"/>
    <n v="147000"/>
    <s v="Glassdoor est."/>
    <n v="3.8"/>
    <s v="Dermalogica"/>
    <s v="Carson"/>
    <x v="3"/>
  </r>
  <r>
    <s v="Data Scientist"/>
    <s v="$79K-$147K "/>
    <n v="79000"/>
    <s v="$147K"/>
    <n v="147000"/>
    <s v="Glassdoor est."/>
    <n v="4.8"/>
    <s v="TechProjects"/>
    <s v="New York"/>
    <x v="0"/>
  </r>
  <r>
    <s v="VP, Data Science"/>
    <s v="$79K-$147K "/>
    <n v="79000"/>
    <s v="$147K"/>
    <n v="147000"/>
    <s v="Glassdoor est."/>
    <n v="3.9"/>
    <s v="7Park Data"/>
    <s v="New York"/>
    <x v="0"/>
  </r>
  <r>
    <s v="Data Scientist"/>
    <s v="$122K-$146K "/>
    <n v="122000"/>
    <s v="$146K"/>
    <n v="146000"/>
    <s v="Glassdoor est."/>
    <n v="4"/>
    <s v="Netskope"/>
    <s v="Santa Clara"/>
    <x v="3"/>
  </r>
  <r>
    <s v="Data Scientist"/>
    <s v="$122K-$146K "/>
    <n v="122000"/>
    <s v="$146K"/>
    <n v="146000"/>
    <s v="Glassdoor est."/>
    <n v="4.2"/>
    <s v="Eversight"/>
    <s v="Palo Alto"/>
    <x v="3"/>
  </r>
  <r>
    <s v="Senior Business Intelligence Analyst"/>
    <s v="$122K-$146K "/>
    <n v="122000"/>
    <s v="$146K"/>
    <n v="146000"/>
    <s v="Glassdoor est."/>
    <n v="3.7"/>
    <s v="Protolabs"/>
    <s v="Maple Plain"/>
    <x v="36"/>
  </r>
  <r>
    <s v="Data Scientist"/>
    <s v="$122K-$146K "/>
    <n v="122000"/>
    <s v="$146K"/>
    <n v="146000"/>
    <s v="Glassdoor est."/>
    <n v="3"/>
    <s v="Ameritas Life Insurance Corp"/>
    <s v="Cincinnati"/>
    <x v="22"/>
  </r>
  <r>
    <s v="Data Engineer - Kafka"/>
    <s v="$122K-$146K "/>
    <n v="122000"/>
    <s v="$146K"/>
    <n v="146000"/>
    <s v="Glassdoor est."/>
    <n v="3.5"/>
    <s v="Western Digital"/>
    <s v="San Jose"/>
    <x v="3"/>
  </r>
  <r>
    <s v="Data Scientist"/>
    <s v="$122K-$146K "/>
    <n v="122000"/>
    <s v="$146K"/>
    <n v="146000"/>
    <s v="Glassdoor est."/>
    <n v="2.9"/>
    <s v="Shimento, Inc."/>
    <s v="Santa Clara"/>
    <x v="3"/>
  </r>
  <r>
    <s v="Data Scientist"/>
    <s v="$122K-$146K "/>
    <n v="122000"/>
    <s v="$146K"/>
    <n v="146000"/>
    <s v="Glassdoor est."/>
    <n v="5"/>
    <s v="Averity"/>
    <s v="New York"/>
    <x v="0"/>
  </r>
  <r>
    <s v="Data Scientist"/>
    <s v="$122K-$146K "/>
    <n v="122000"/>
    <s v="$146K"/>
    <n v="146000"/>
    <s v="Glassdoor est."/>
    <n v="4.7"/>
    <s v="Praxis Engineering"/>
    <s v="Chantilly"/>
    <x v="1"/>
  </r>
  <r>
    <s v="Data Scientist"/>
    <s v="$122K-$146K "/>
    <n v="122000"/>
    <s v="$146K"/>
    <n v="146000"/>
    <s v="Glassdoor est."/>
    <n v="-1"/>
    <s v="Point72 Ventures"/>
    <s v="Palo Alto"/>
    <x v="3"/>
  </r>
  <r>
    <s v="Decision Scientist"/>
    <s v="$122K-$146K "/>
    <n v="122000"/>
    <s v="$146K"/>
    <n v="146000"/>
    <s v="Glassdoor est."/>
    <n v="4.5"/>
    <s v="Johns Hopkins University Applied Physics Laboratory"/>
    <s v="Laurel"/>
    <x v="24"/>
  </r>
  <r>
    <s v="Data Scientist"/>
    <s v="$122K-$146K "/>
    <n v="122000"/>
    <s v="$146K"/>
    <n v="146000"/>
    <s v="Glassdoor est."/>
    <n v="4.9000000000000004"/>
    <s v="Cambridge Mobile Telematics"/>
    <s v="Cambridge"/>
    <x v="2"/>
  </r>
  <r>
    <s v="Data Science All Star Program - Data Engineer Track"/>
    <s v="$122K-$146K "/>
    <n v="122000"/>
    <s v="$146K"/>
    <n v="146000"/>
    <s v="Glassdoor est."/>
    <n v="4.5999999999999996"/>
    <s v="Blend360"/>
    <s v="Columbia"/>
    <x v="24"/>
  </r>
  <r>
    <s v="Data Scientist - TS/SCI FSP or CI Required"/>
    <s v="$122K-$146K "/>
    <n v="122000"/>
    <s v="$146K"/>
    <n v="146000"/>
    <s v="Glassdoor est."/>
    <n v="5"/>
    <s v="Phoenix Operations Group"/>
    <s v="Annapolis Junction"/>
    <x v="24"/>
  </r>
  <r>
    <s v="Data Analyst"/>
    <s v="$122K-$146K "/>
    <n v="122000"/>
    <s v="$146K"/>
    <n v="146000"/>
    <s v="Glassdoor est."/>
    <n v="3.9"/>
    <s v="Nolij Consulting"/>
    <s v="Falls Church"/>
    <x v="1"/>
  </r>
  <r>
    <s v="Data Scientist"/>
    <s v="$122K-$146K "/>
    <n v="122000"/>
    <s v="$146K"/>
    <n v="146000"/>
    <s v="Glassdoor est."/>
    <n v="-1"/>
    <s v="Hatch Data Inc"/>
    <s v="San Francisco"/>
    <x v="3"/>
  </r>
  <r>
    <s v="Data Scientist"/>
    <s v="$122K-$146K "/>
    <n v="122000"/>
    <s v="$146K"/>
    <n v="146000"/>
    <s v="Glassdoor est."/>
    <n v="-1"/>
    <s v="Hatch Data Inc"/>
    <s v="San Francisco"/>
    <x v="3"/>
  </r>
  <r>
    <s v="Data Scientist"/>
    <s v="$122K-$146K "/>
    <n v="122000"/>
    <s v="$146K"/>
    <n v="146000"/>
    <s v="Glassdoor est."/>
    <n v="-1"/>
    <s v="Hatch Data Inc"/>
    <s v="San Francisco"/>
    <x v="3"/>
  </r>
  <r>
    <s v="Data Scientist"/>
    <s v="$122K-$146K "/>
    <n v="122000"/>
    <s v="$146K"/>
    <n v="146000"/>
    <s v="Glassdoor est."/>
    <n v="-1"/>
    <s v="Hatch Data Inc"/>
    <s v="San Francisco"/>
    <x v="3"/>
  </r>
  <r>
    <s v="Data Scientist"/>
    <s v="$122K-$146K "/>
    <n v="122000"/>
    <s v="$146K"/>
    <n v="146000"/>
    <s v="Glassdoor est."/>
    <n v="-1"/>
    <s v="Hatch Data Inc"/>
    <s v="San Francisco"/>
    <x v="3"/>
  </r>
  <r>
    <s v="Data Scientist"/>
    <s v="$122K-$146K "/>
    <n v="122000"/>
    <s v="$146K"/>
    <n v="146000"/>
    <s v="Glassdoor est."/>
    <n v="-1"/>
    <s v="Hatch Data Inc"/>
    <s v="San Francisco"/>
    <x v="3"/>
  </r>
  <r>
    <s v="Senior Data Scientist"/>
    <s v="$122K-$146K "/>
    <n v="122000"/>
    <s v="$146K"/>
    <n v="146000"/>
    <s v="Glassdoor est."/>
    <n v="3.5"/>
    <s v="Maxar Technologies"/>
    <s v="Herndon"/>
    <x v="1"/>
  </r>
  <r>
    <s v="Data Scientist"/>
    <s v="$112K-$116K "/>
    <n v="112000"/>
    <s v="$116K"/>
    <n v="116000"/>
    <s v="Glassdoor est."/>
    <n v="4.3"/>
    <s v="Quick Base"/>
    <s v="Cambridge"/>
    <x v="2"/>
  </r>
  <r>
    <s v="Data Scientist"/>
    <s v="$112K-$116K "/>
    <n v="112000"/>
    <s v="$116K"/>
    <n v="116000"/>
    <s v="Glassdoor est."/>
    <n v="3.7"/>
    <s v="Takeda"/>
    <s v="Cambridge"/>
    <x v="2"/>
  </r>
  <r>
    <s v="Data Scientist"/>
    <s v="$112K-$116K "/>
    <n v="112000"/>
    <s v="$116K"/>
    <n v="116000"/>
    <s v="Glassdoor est."/>
    <n v="3.5"/>
    <s v="Maxar Technologies"/>
    <s v="Herndon"/>
    <x v="1"/>
  </r>
  <r>
    <s v="ENGINEER - COMPUTER SCIENTIST - RESEARCH COMPUTER SCIENTIST - SIGNAL PROCESSING - SAN ANTONIO OR"/>
    <s v="$112K-$116K "/>
    <n v="112000"/>
    <s v="$116K"/>
    <n v="116000"/>
    <s v="Glassdoor est."/>
    <n v="3.9"/>
    <s v="Southwest Research Institute"/>
    <s v="Oklahoma City"/>
    <x v="37"/>
  </r>
  <r>
    <s v="Data Scientist"/>
    <s v="$112K-$116K "/>
    <n v="112000"/>
    <s v="$116K"/>
    <n v="116000"/>
    <s v="Glassdoor est."/>
    <n v="4.7"/>
    <s v="Compass Consulting Group"/>
    <s v="Thousand Oaks"/>
    <x v="3"/>
  </r>
  <r>
    <s v="Data Science Software Engineer"/>
    <s v="$112K-$116K "/>
    <n v="112000"/>
    <s v="$116K"/>
    <n v="116000"/>
    <s v="Glassdoor est."/>
    <n v="4.8"/>
    <s v="Klaviyo"/>
    <s v="Boston"/>
    <x v="2"/>
  </r>
  <r>
    <s v="AI Ops Data Scientist"/>
    <s v="$112K-$116K "/>
    <n v="112000"/>
    <s v="$116K"/>
    <n v="116000"/>
    <s v="Glassdoor est."/>
    <n v="4"/>
    <s v="AstraZeneca"/>
    <s v="Gaithersburg"/>
    <x v="24"/>
  </r>
  <r>
    <s v="Data Scientist"/>
    <s v="$112K-$116K "/>
    <n v="112000"/>
    <s v="$116K"/>
    <n v="116000"/>
    <s v="Glassdoor est."/>
    <n v="4.4000000000000004"/>
    <s v="SolutionIT, Inc."/>
    <s v="Edison"/>
    <x v="20"/>
  </r>
  <r>
    <s v="Data Scientist"/>
    <s v="$112K-$116K "/>
    <n v="112000"/>
    <s v="$116K"/>
    <n v="116000"/>
    <s v="Glassdoor est."/>
    <n v="3.2"/>
    <s v="Perspecta"/>
    <s v="Adelphi"/>
    <x v="24"/>
  </r>
  <r>
    <s v="Data Scientist"/>
    <s v="$112K-$116K "/>
    <n v="112000"/>
    <s v="$116K"/>
    <n v="116000"/>
    <s v="Glassdoor est."/>
    <n v="4.5"/>
    <s v="Smith Hanley Associates"/>
    <s v="Washington"/>
    <x v="7"/>
  </r>
  <r>
    <s v="Scientist - Machine Learning"/>
    <s v="$112K-$116K "/>
    <n v="112000"/>
    <s v="$116K"/>
    <n v="116000"/>
    <s v="Glassdoor est."/>
    <n v="3.5"/>
    <s v="Allen Institute"/>
    <s v="Seattle"/>
    <x v="6"/>
  </r>
  <r>
    <s v="Data Scientist"/>
    <s v="$112K-$116K "/>
    <n v="112000"/>
    <s v="$116K"/>
    <n v="116000"/>
    <s v="Glassdoor est."/>
    <n v="4.4000000000000004"/>
    <s v="Eliassen Group"/>
    <s v="Plano"/>
    <x v="10"/>
  </r>
  <r>
    <s v="Data Scientist"/>
    <s v="$112K-$116K "/>
    <n v="112000"/>
    <s v="$116K"/>
    <n v="116000"/>
    <s v="Glassdoor est."/>
    <n v="3.1"/>
    <s v="Bayside Solutions"/>
    <s v="Sunnyvale"/>
    <x v="3"/>
  </r>
  <r>
    <s v="Sr. Data Scientist"/>
    <s v="$112K-$116K "/>
    <n v="112000"/>
    <s v="$116K"/>
    <n v="116000"/>
    <s v="Glassdoor est."/>
    <n v="3.5"/>
    <s v="Evolve Vacation Rental"/>
    <s v="Denver"/>
    <x v="25"/>
  </r>
  <r>
    <s v="Data Scientist"/>
    <s v="$112K-$116K "/>
    <n v="112000"/>
    <s v="$116K"/>
    <n v="116000"/>
    <s v="Glassdoor est."/>
    <n v="3.8"/>
    <s v="AgreeYa Solutions"/>
    <s v="Thousand Oaks"/>
    <x v="3"/>
  </r>
  <r>
    <s v="Data Scientist"/>
    <s v="$112K-$116K "/>
    <n v="112000"/>
    <s v="$116K"/>
    <n v="116000"/>
    <s v="Glassdoor est."/>
    <n v="3.7"/>
    <s v="Carolina Power &amp; Light Co"/>
    <s v="McLean"/>
    <x v="1"/>
  </r>
  <r>
    <s v="Analytics Manager - Data Mart"/>
    <s v="$112K-$116K "/>
    <n v="112000"/>
    <s v="$116K"/>
    <n v="116000"/>
    <s v="Glassdoor est."/>
    <n v="3.5"/>
    <s v="Central California Alliance for Health"/>
    <s v="Scotts Valley"/>
    <x v="3"/>
  </r>
  <r>
    <s v="Data Modeler (Analytical Systems)"/>
    <s v="$112K-$116K "/>
    <n v="112000"/>
    <s v="$116K"/>
    <n v="116000"/>
    <s v="Glassdoor est."/>
    <n v="3.7"/>
    <s v="MassMutual"/>
    <s v="Boston"/>
    <x v="2"/>
  </r>
  <r>
    <s v="Applied AI Scientist / Engineer"/>
    <s v="$112K-$116K "/>
    <n v="112000"/>
    <s v="$116K"/>
    <n v="116000"/>
    <s v="Glassdoor est."/>
    <n v="5"/>
    <s v="New Iron Group, Inc."/>
    <s v="Boston"/>
    <x v="2"/>
  </r>
  <r>
    <s v="Data Engineer (Analytics, SQL, Python, AWS)"/>
    <s v="$112K-$116K "/>
    <n v="112000"/>
    <s v="$116K"/>
    <n v="116000"/>
    <s v="Glassdoor est."/>
    <n v="4"/>
    <s v="Travelers"/>
    <s v="Hartford"/>
    <x v="38"/>
  </r>
  <r>
    <s v="Senior Data Analyst - Finance &amp; Platform Analytics"/>
    <s v="$112K-$116K "/>
    <n v="112000"/>
    <s v="$116K"/>
    <n v="116000"/>
    <s v="Glassdoor est."/>
    <n v="3.6"/>
    <s v="Twitch"/>
    <s v="San Francisco"/>
    <x v="3"/>
  </r>
  <r>
    <s v="Senior Data Scientist"/>
    <s v="$110K-$163K "/>
    <n v="110000"/>
    <s v="$163K"/>
    <n v="163000"/>
    <s v="Glassdoor est."/>
    <n v="4.8"/>
    <s v="Klaviyo"/>
    <s v="Boston"/>
    <x v="2"/>
  </r>
  <r>
    <s v="Market Research Data Scientist"/>
    <s v="$110K-$163K "/>
    <n v="110000"/>
    <s v="$163K"/>
    <n v="163000"/>
    <s v="Glassdoor est."/>
    <n v="3.8"/>
    <s v="GutCheck"/>
    <s v="Denver"/>
    <x v="25"/>
  </r>
  <r>
    <s v="IT Partner Digital Health Technology and Data Science"/>
    <s v="$110K-$163K "/>
    <n v="110000"/>
    <s v="$163K"/>
    <n v="163000"/>
    <s v="Glassdoor est."/>
    <n v="3.6"/>
    <s v="Biogen"/>
    <s v="Cambridge"/>
    <x v="2"/>
  </r>
  <r>
    <s v="Data Scientist"/>
    <s v="$110K-$163K "/>
    <n v="110000"/>
    <s v="$163K"/>
    <n v="163000"/>
    <s v="Glassdoor est."/>
    <n v="-1"/>
    <s v="HireAi"/>
    <s v="San Francisco"/>
    <x v="3"/>
  </r>
  <r>
    <s v="Data Scientist"/>
    <s v="$110K-$163K "/>
    <n v="110000"/>
    <s v="$163K"/>
    <n v="163000"/>
    <s v="Glassdoor est."/>
    <n v="-1"/>
    <s v="HireAi"/>
    <s v="San Francisco"/>
    <x v="3"/>
  </r>
  <r>
    <s v="Senior Machine Learning Scientist - Bay Area, CA"/>
    <s v="$110K-$163K "/>
    <n v="110000"/>
    <s v="$163K"/>
    <n v="163000"/>
    <s v="Glassdoor est."/>
    <n v="3.3"/>
    <s v="Tempus Labs"/>
    <s v="Redwood City"/>
    <x v="3"/>
  </r>
  <r>
    <s v="Software Engineer (Data Scientist, C,C++,Linux,Unix) - SISW - MG"/>
    <s v="$110K-$163K "/>
    <n v="110000"/>
    <s v="$163K"/>
    <n v="163000"/>
    <s v="Glassdoor est."/>
    <n v="4.0999999999999996"/>
    <s v="Mentor Graphics"/>
    <s v="Fremont"/>
    <x v="3"/>
  </r>
  <r>
    <s v="Senior Clinical Data Scientist Programmer"/>
    <s v="$110K-$163K "/>
    <n v="110000"/>
    <s v="$163K"/>
    <n v="163000"/>
    <s v="Glassdoor est."/>
    <n v="3.6"/>
    <s v="WCG (WIRB-Copernicus Group)"/>
    <s v="Hamilton"/>
    <x v="20"/>
  </r>
  <r>
    <s v="Data Engineer"/>
    <s v="$110K-$163K "/>
    <n v="110000"/>
    <s v="$163K"/>
    <n v="163000"/>
    <s v="Glassdoor est."/>
    <n v="4.5"/>
    <s v="Kingfisher Systems"/>
    <s v="Falls Church"/>
    <x v="1"/>
  </r>
  <r>
    <s v="Computer Vision / Deep Learning Scientist"/>
    <s v="$110K-$163K "/>
    <n v="110000"/>
    <s v="$163K"/>
    <n v="163000"/>
    <s v="Glassdoor est."/>
    <n v="3.3"/>
    <s v="Tempus Labs"/>
    <s v="Chicago"/>
    <x v="4"/>
  </r>
  <r>
    <s v="Data Solutions Engineer - Data Modeler"/>
    <s v="$110K-$163K "/>
    <n v="110000"/>
    <s v="$163K"/>
    <n v="163000"/>
    <s v="Glassdoor est."/>
    <n v="3.4"/>
    <s v="Liberty Mutual Insurance"/>
    <s v="Indianapolis"/>
    <x v="23"/>
  </r>
  <r>
    <s v="Data Scientist"/>
    <s v="$110K-$163K "/>
    <n v="110000"/>
    <s v="$163K"/>
    <n v="163000"/>
    <s v="Glassdoor est."/>
    <n v="4.3"/>
    <s v="Visionary Integration Professionals"/>
    <s v="Washington"/>
    <x v="7"/>
  </r>
  <r>
    <s v="Data Scientist (TS/SCI w/ Poly)"/>
    <s v="$110K-$163K "/>
    <n v="110000"/>
    <s v="$163K"/>
    <n v="163000"/>
    <s v="Glassdoor est."/>
    <n v="3.5"/>
    <s v="Maxar Technologies"/>
    <s v="Herndon"/>
    <x v="1"/>
  </r>
  <r>
    <s v="Weapons and Sensors Engineer/Scientist"/>
    <s v="$110K-$163K "/>
    <n v="110000"/>
    <s v="$163K"/>
    <n v="163000"/>
    <s v="Glassdoor est."/>
    <n v="4"/>
    <s v="Dynetics"/>
    <s v="Huntsville"/>
    <x v="33"/>
  </r>
  <r>
    <s v="Applied Computer Scientist"/>
    <s v="$110K-$163K "/>
    <n v="110000"/>
    <s v="$163K"/>
    <n v="163000"/>
    <s v="Glassdoor est."/>
    <n v="4.5"/>
    <s v="Systems &amp; Technology Research"/>
    <s v="Woburn"/>
    <x v="2"/>
  </r>
  <r>
    <s v="Senior Data Analyst"/>
    <s v="$110K-$163K "/>
    <n v="110000"/>
    <s v="$163K"/>
    <n v="163000"/>
    <s v="Glassdoor est."/>
    <n v="4.5"/>
    <s v="Novetta"/>
    <s v="Herndon"/>
    <x v="1"/>
  </r>
  <r>
    <s v="Cloud Data Engineer (Azure)"/>
    <s v="$110K-$163K "/>
    <n v="110000"/>
    <s v="$163K"/>
    <n v="163000"/>
    <s v="Glassdoor est."/>
    <n v="3.9"/>
    <s v="Navy Federal Credit Union"/>
    <s v="Merrifield"/>
    <x v="1"/>
  </r>
  <r>
    <s v="Lead Certified Clinical Laboratory Scientist - Saturday - Tuesday, 8:00pm - 6:30am shift"/>
    <s v="$110K-$163K "/>
    <n v="110000"/>
    <s v="$163K"/>
    <n v="163000"/>
    <s v="Glassdoor est."/>
    <n v="4"/>
    <s v="Exact Sciences Corporation"/>
    <s v="Madison"/>
    <x v="13"/>
  </r>
  <r>
    <s v="Sr. Data Analyst"/>
    <s v="$110K-$163K "/>
    <n v="110000"/>
    <s v="$163K"/>
    <n v="163000"/>
    <s v="Glassdoor est."/>
    <n v="3.6"/>
    <s v="Community Behavioral Health"/>
    <s v="Philadelphia"/>
    <x v="11"/>
  </r>
  <r>
    <s v="Senior Scientist - Toxicologist - Product Integrity (Stewardship)"/>
    <s v="$110K-$163K "/>
    <n v="110000"/>
    <s v="$163K"/>
    <n v="163000"/>
    <s v="Glassdoor est."/>
    <n v="3.3"/>
    <s v="Reynolds American"/>
    <s v="Winston-Salem"/>
    <x v="39"/>
  </r>
  <r>
    <s v="Senior Machine Learning Engineer"/>
    <s v="$110K-$163K "/>
    <n v="110000"/>
    <s v="$163K"/>
    <n v="163000"/>
    <s v="Glassdoor est."/>
    <n v="5"/>
    <s v="LifeOmic"/>
    <s v="Raleigh"/>
    <x v="39"/>
  </r>
  <r>
    <s v="Product Data Scientist - Ads Data Science"/>
    <s v="$124K-$198K "/>
    <n v="124000"/>
    <s v="$198K"/>
    <n v="198000"/>
    <s v="Glassdoor est."/>
    <n v="4.0999999999999996"/>
    <s v="Twitter"/>
    <s v="San Francisco"/>
    <x v="3"/>
  </r>
  <r>
    <s v="Data Scientist"/>
    <s v="$124K-$198K "/>
    <n v="124000"/>
    <s v="$198K"/>
    <n v="198000"/>
    <s v="Glassdoor est."/>
    <n v="3.2"/>
    <s v="Postmates - Corporate HQ"/>
    <s v="San Francisco"/>
    <x v="3"/>
  </r>
  <r>
    <s v="Data Scientist"/>
    <s v="$124K-$198K "/>
    <n v="124000"/>
    <s v="$198K"/>
    <n v="198000"/>
    <s v="Glassdoor est."/>
    <n v="4.9000000000000004"/>
    <s v="Visionist, Inc."/>
    <s v="Columbia"/>
    <x v="24"/>
  </r>
  <r>
    <s v="Data Scientist"/>
    <s v="$124K-$198K "/>
    <n v="124000"/>
    <s v="$198K"/>
    <n v="198000"/>
    <s v="Glassdoor est."/>
    <n v="-1"/>
    <s v="Navio"/>
    <s v="San Mateo"/>
    <x v="3"/>
  </r>
  <r>
    <s v="Data Scientist"/>
    <s v="$124K-$198K "/>
    <n v="124000"/>
    <s v="$198K"/>
    <n v="198000"/>
    <s v="Glassdoor est."/>
    <n v="3.3"/>
    <s v="Concerto HealthAI"/>
    <s v="Boston"/>
    <x v="2"/>
  </r>
  <r>
    <s v="Data Scientist"/>
    <s v="$124K-$198K "/>
    <n v="124000"/>
    <s v="$198K"/>
    <n v="198000"/>
    <s v="Glassdoor est."/>
    <n v="-1"/>
    <s v="Evolvinc"/>
    <s v="Burbank"/>
    <x v="3"/>
  </r>
  <r>
    <s v="Data Scientist"/>
    <s v="$124K-$198K "/>
    <n v="124000"/>
    <s v="$198K"/>
    <n v="198000"/>
    <s v="Glassdoor est."/>
    <n v="5"/>
    <s v="PROPRIUS"/>
    <s v="Sunnyvale"/>
    <x v="3"/>
  </r>
  <r>
    <s v="Data Scientist"/>
    <s v="$124K-$198K "/>
    <n v="124000"/>
    <s v="$198K"/>
    <n v="198000"/>
    <s v="Glassdoor est."/>
    <n v="3.4"/>
    <s v="TECHNOCRAFT Solutions"/>
    <s v="San Ramon"/>
    <x v="3"/>
  </r>
  <r>
    <s v="Data Scientist"/>
    <s v="$124K-$198K "/>
    <n v="124000"/>
    <s v="$198K"/>
    <n v="198000"/>
    <s v="Glassdoor est."/>
    <n v="4.0999999999999996"/>
    <s v="Latitude, Inc."/>
    <s v="Washington"/>
    <x v="7"/>
  </r>
  <r>
    <s v="Data Scientist"/>
    <s v="$124K-$198K "/>
    <n v="124000"/>
    <s v="$198K"/>
    <n v="198000"/>
    <s v="Glassdoor est."/>
    <n v="5"/>
    <s v="Royce Geospatial"/>
    <s v="Springfield"/>
    <x v="1"/>
  </r>
  <r>
    <s v="Data Scientist"/>
    <s v="$124K-$198K "/>
    <n v="124000"/>
    <s v="$198K"/>
    <n v="198000"/>
    <s v="Glassdoor est."/>
    <n v="4.2"/>
    <s v="CyberCoders"/>
    <s v="Phoenix"/>
    <x v="12"/>
  </r>
  <r>
    <s v="Data Scientist"/>
    <s v="$124K-$198K "/>
    <n v="124000"/>
    <s v="$198K"/>
    <n v="198000"/>
    <s v="Glassdoor est."/>
    <n v="3.7"/>
    <s v="Booz Allen Hamilton Inc."/>
    <s v="Oxnard"/>
    <x v="3"/>
  </r>
  <r>
    <s v="Data Scientist"/>
    <s v="$124K-$198K "/>
    <n v="124000"/>
    <s v="$198K"/>
    <n v="198000"/>
    <s v="Glassdoor est."/>
    <n v="3.8"/>
    <s v="Burns &amp; McDonnell"/>
    <s v="Kansas City"/>
    <x v="5"/>
  </r>
  <r>
    <s v="Data Scientist"/>
    <s v="$124K-$198K "/>
    <n v="124000"/>
    <s v="$198K"/>
    <n v="198000"/>
    <s v="Glassdoor est."/>
    <n v="4.8"/>
    <s v="InvenTech Info"/>
    <s v="Jersey City"/>
    <x v="20"/>
  </r>
  <r>
    <s v="Data Scientist"/>
    <s v="$124K-$198K "/>
    <n v="124000"/>
    <s v="$198K"/>
    <n v="198000"/>
    <s v="Glassdoor est."/>
    <n v="3.5"/>
    <s v="Robert Half"/>
    <s v="Manchester"/>
    <x v="19"/>
  </r>
  <r>
    <s v="Analytics - Business Assurance Data Analyst"/>
    <s v="$124K-$198K "/>
    <n v="124000"/>
    <s v="$198K"/>
    <n v="198000"/>
    <s v="Glassdoor est."/>
    <n v="4.5999999999999996"/>
    <s v="GreatAmerica Financial Services"/>
    <s v="Cedar Rapids"/>
    <x v="35"/>
  </r>
  <r>
    <s v="Data Scientist"/>
    <s v="$124K-$198K "/>
    <n v="124000"/>
    <s v="$198K"/>
    <n v="198000"/>
    <s v="Glassdoor est."/>
    <n v="4.5"/>
    <s v="Conflux Systems Inc."/>
    <s v="Winters"/>
    <x v="10"/>
  </r>
  <r>
    <s v="Data Scientist"/>
    <s v="$124K-$198K "/>
    <n v="124000"/>
    <s v="$198K"/>
    <n v="198000"/>
    <s v="Glassdoor est."/>
    <n v="3.9"/>
    <s v="Criteo"/>
    <s v="Ann Arbor"/>
    <x v="30"/>
  </r>
  <r>
    <s v="Data Scientist"/>
    <s v="$124K-$198K "/>
    <n v="124000"/>
    <s v="$198K"/>
    <n v="198000"/>
    <s v="Glassdoor est."/>
    <n v="3.4"/>
    <s v="Voice"/>
    <s v="Brooklyn"/>
    <x v="0"/>
  </r>
  <r>
    <s v="Data Scientist"/>
    <s v="$124K-$198K "/>
    <n v="124000"/>
    <s v="$198K"/>
    <n v="198000"/>
    <s v="Glassdoor est."/>
    <n v="-1"/>
    <s v="Microagility"/>
    <s v="New York"/>
    <x v="0"/>
  </r>
  <r>
    <s v="Data Scientist"/>
    <s v="$124K-$198K "/>
    <n v="124000"/>
    <s v="$198K"/>
    <n v="198000"/>
    <s v="Glassdoor est."/>
    <n v="4.0999999999999996"/>
    <s v="Coverent"/>
    <s v="McLean"/>
    <x v="1"/>
  </r>
  <r>
    <s v="Data Scientist"/>
    <s v="$79K-$133K "/>
    <n v="79000"/>
    <s v="$133K"/>
    <n v="133000"/>
    <s v="Glassdoor est."/>
    <n v="3.7"/>
    <s v="Via Transportation"/>
    <s v="New York"/>
    <x v="0"/>
  </r>
  <r>
    <s v="Senior Data Scientist"/>
    <s v="$79K-$133K "/>
    <n v="79000"/>
    <s v="$133K"/>
    <n v="133000"/>
    <s v="Glassdoor est."/>
    <n v="3.5"/>
    <s v="Benson Hill"/>
    <s v="Saint Louis"/>
    <x v="5"/>
  </r>
  <r>
    <s v="Data Scientist"/>
    <s v="$79K-$133K "/>
    <n v="79000"/>
    <s v="$133K"/>
    <n v="133000"/>
    <s v="Glassdoor est."/>
    <n v="4.5999999999999996"/>
    <s v="Conch Technologies, Inc"/>
    <s v="Concord"/>
    <x v="3"/>
  </r>
  <r>
    <s v="Data Scientist"/>
    <s v="$79K-$133K "/>
    <n v="79000"/>
    <s v="$133K"/>
    <n v="133000"/>
    <s v="Glassdoor est."/>
    <n v="-1"/>
    <s v="Falcon IT &amp; Staffing Solutions"/>
    <s v="Fort Belvoir"/>
    <x v="1"/>
  </r>
  <r>
    <s v="Data Scientist"/>
    <s v="$79K-$133K "/>
    <n v="79000"/>
    <s v="$133K"/>
    <n v="133000"/>
    <s v="Glassdoor est."/>
    <n v="-1"/>
    <s v="Rainmaker Resources, LLC"/>
    <s v="Cincinnati"/>
    <x v="22"/>
  </r>
  <r>
    <s v="Data Engineer"/>
    <s v="$79K-$133K "/>
    <n v="79000"/>
    <s v="$133K"/>
    <n v="133000"/>
    <s v="Glassdoor est."/>
    <n v="4.4000000000000004"/>
    <s v="Rocket Lawyer"/>
    <s v="San Francisco"/>
    <x v="3"/>
  </r>
  <r>
    <s v="Data Scientist"/>
    <s v="$79K-$133K "/>
    <n v="79000"/>
    <s v="$133K"/>
    <n v="133000"/>
    <s v="Glassdoor est."/>
    <n v="3.6"/>
    <s v="DataLab USA"/>
    <s v="Germantown"/>
    <x v="24"/>
  </r>
  <r>
    <s v="Data Scientist"/>
    <s v="$79K-$133K "/>
    <n v="79000"/>
    <s v="$133K"/>
    <n v="133000"/>
    <s v="Glassdoor est."/>
    <n v="3.1"/>
    <s v="Werner Enterprises Inc"/>
    <s v="Omaha"/>
    <x v="17"/>
  </r>
  <r>
    <s v="Data Scientist"/>
    <s v="$79K-$133K "/>
    <n v="79000"/>
    <s v="$133K"/>
    <n v="133000"/>
    <s v="Glassdoor est."/>
    <n v="5"/>
    <s v="PeopleCom"/>
    <s v="McLean"/>
    <x v="1"/>
  </r>
  <r>
    <s v="Data Scientist - Machine Learning"/>
    <s v="$79K-$133K "/>
    <n v="79000"/>
    <s v="$133K"/>
    <n v="133000"/>
    <s v="Glassdoor est."/>
    <n v="5"/>
    <s v="VANTA Partners"/>
    <s v="Open Fork"/>
    <x v="1"/>
  </r>
  <r>
    <s v="Data Scientist"/>
    <s v="$79K-$133K "/>
    <n v="79000"/>
    <s v="$133K"/>
    <n v="133000"/>
    <s v="Glassdoor est."/>
    <n v="-1"/>
    <s v="B4Corp"/>
    <s v="Reston"/>
    <x v="1"/>
  </r>
  <r>
    <s v="Data Scientist"/>
    <s v="$79K-$133K "/>
    <n v="79000"/>
    <s v="$133K"/>
    <n v="133000"/>
    <s v="Glassdoor est."/>
    <n v="-1"/>
    <s v="Blue Icy Water, LLC"/>
    <s v="United States"/>
    <x v="16"/>
  </r>
  <r>
    <s v="Data Scientist"/>
    <s v="$79K-$133K "/>
    <n v="79000"/>
    <s v="$133K"/>
    <n v="133000"/>
    <s v="Glassdoor est."/>
    <n v="3.5"/>
    <s v="Farmer's Business Network, Inc."/>
    <s v="San Carlos"/>
    <x v="3"/>
  </r>
  <r>
    <s v="Data Scientist"/>
    <s v="$79K-$133K "/>
    <n v="79000"/>
    <s v="$133K"/>
    <n v="133000"/>
    <s v="Glassdoor est."/>
    <n v="-1"/>
    <s v="Sonde Health"/>
    <s v="Boston"/>
    <x v="2"/>
  </r>
  <r>
    <s v="Data Scientist"/>
    <s v="$79K-$133K "/>
    <n v="79000"/>
    <s v="$133K"/>
    <n v="133000"/>
    <s v="Glassdoor est."/>
    <n v="5"/>
    <s v="Maxiom"/>
    <s v="Ashburn"/>
    <x v="1"/>
  </r>
  <r>
    <s v="Data Scientist"/>
    <s v="$79K-$133K "/>
    <n v="79000"/>
    <s v="$133K"/>
    <n v="133000"/>
    <s v="Glassdoor est."/>
    <n v="2.7"/>
    <s v="Change Healthcare"/>
    <s v="Lombard"/>
    <x v="4"/>
  </r>
  <r>
    <s v="Data Scientist"/>
    <s v="$79K-$133K "/>
    <n v="79000"/>
    <s v="$133K"/>
    <n v="133000"/>
    <s v="Glassdoor est."/>
    <n v="4.0999999999999996"/>
    <s v="DCS Corp"/>
    <s v="Hampton"/>
    <x v="1"/>
  </r>
  <r>
    <s v="Data Scientist"/>
    <s v="$79K-$133K "/>
    <n v="79000"/>
    <s v="$133K"/>
    <n v="133000"/>
    <s v="Glassdoor est."/>
    <n v="2.1"/>
    <s v="Hive (CA)"/>
    <s v="San Francisco"/>
    <x v="3"/>
  </r>
  <r>
    <s v="Machine Learning Engineer/Scientist"/>
    <s v="$79K-$133K "/>
    <n v="79000"/>
    <s v="$133K"/>
    <n v="133000"/>
    <s v="Glassdoor est."/>
    <n v="4.8"/>
    <s v="Jane Street"/>
    <s v="New York"/>
    <x v="0"/>
  </r>
  <r>
    <s v="Data Scientist - Intermediate"/>
    <s v="$69K-$116K "/>
    <n v="69000"/>
    <s v="$116K"/>
    <n v="116000"/>
    <s v="Glassdoor est."/>
    <n v="4.5"/>
    <s v="Envision LLC"/>
    <s v="Saint Louis"/>
    <x v="5"/>
  </r>
  <r>
    <s v="Principal Data Scientist"/>
    <s v="$69K-$116K "/>
    <n v="69000"/>
    <s v="$116K"/>
    <n v="116000"/>
    <s v="Glassdoor est."/>
    <n v="4"/>
    <s v="Autodesk"/>
    <s v="San Francisco"/>
    <x v="3"/>
  </r>
  <r>
    <s v="Data Scientist"/>
    <s v="$69K-$116K "/>
    <n v="69000"/>
    <s v="$116K"/>
    <n v="116000"/>
    <s v="Glassdoor est."/>
    <n v="3.3"/>
    <s v="Hackensack Meridian Health"/>
    <s v="Edison"/>
    <x v="20"/>
  </r>
  <r>
    <s v="Senior Data Scientist â€“ Image Analytics, Novartis AI Innovation Lab"/>
    <s v="$69K-$116K "/>
    <n v="69000"/>
    <s v="$116K"/>
    <n v="116000"/>
    <s v="Glassdoor est."/>
    <n v="3.9"/>
    <s v="Novartis"/>
    <s v="Cambridge"/>
    <x v="2"/>
  </r>
  <r>
    <s v="Data Scientist"/>
    <s v="$69K-$116K "/>
    <n v="69000"/>
    <s v="$116K"/>
    <n v="116000"/>
    <s v="Glassdoor est."/>
    <n v="3.2"/>
    <s v="Net2Source Inc."/>
    <s v="Alpharetta"/>
    <x v="14"/>
  </r>
  <r>
    <s v="Data Scientist"/>
    <s v="$69K-$116K "/>
    <n v="69000"/>
    <s v="$116K"/>
    <n v="116000"/>
    <s v="Glassdoor est."/>
    <n v="3.2"/>
    <s v="The Trade Desk"/>
    <s v="Boulder"/>
    <x v="25"/>
  </r>
  <r>
    <s v="Data Scientist- Industrial Discrete Sector Industry"/>
    <s v="$69K-$116K "/>
    <n v="69000"/>
    <s v="$116K"/>
    <n v="116000"/>
    <s v="Glassdoor est."/>
    <n v="3.7"/>
    <s v="IBM"/>
    <s v="Atlanta"/>
    <x v="14"/>
  </r>
  <r>
    <s v="Data Scientist"/>
    <s v="$69K-$116K "/>
    <n v="69000"/>
    <s v="$116K"/>
    <n v="116000"/>
    <s v="Glassdoor est."/>
    <n v="4.4000000000000004"/>
    <s v="Knowesis Inc."/>
    <s v="Falls Church"/>
    <x v="1"/>
  </r>
  <r>
    <s v="Data Scientist"/>
    <s v="$69K-$116K "/>
    <n v="69000"/>
    <s v="$116K"/>
    <n v="116000"/>
    <s v="Glassdoor est."/>
    <n v="3.1"/>
    <s v="MoTek Technologies"/>
    <s v="Mountain View"/>
    <x v="3"/>
  </r>
  <r>
    <s v="Data Scientist"/>
    <s v="$69K-$116K "/>
    <n v="69000"/>
    <s v="$116K"/>
    <n v="116000"/>
    <s v="Glassdoor est."/>
    <n v="3.3"/>
    <s v="The Davey Tree Expert Company"/>
    <s v="Kent"/>
    <x v="22"/>
  </r>
  <r>
    <s v="Data Scientist"/>
    <s v="$69K-$116K "/>
    <n v="69000"/>
    <s v="$116K"/>
    <n v="116000"/>
    <s v="Glassdoor est."/>
    <n v="3.5"/>
    <s v="HPOne"/>
    <s v="Trumbull"/>
    <x v="38"/>
  </r>
  <r>
    <s v="Data Scientist"/>
    <s v="$69K-$116K "/>
    <n v="69000"/>
    <s v="$116K"/>
    <n v="116000"/>
    <s v="Glassdoor est."/>
    <n v="-1"/>
    <s v="Stride Search"/>
    <s v="San Francisco"/>
    <x v="3"/>
  </r>
  <r>
    <s v="Machine Learning Engineer"/>
    <s v="$69K-$116K "/>
    <n v="69000"/>
    <s v="$116K"/>
    <n v="116000"/>
    <s v="Glassdoor est."/>
    <n v="2.6"/>
    <s v="Software Engineering Institute"/>
    <s v="Pittsburgh"/>
    <x v="11"/>
  </r>
  <r>
    <s v="Data Scientist"/>
    <s v="$69K-$116K "/>
    <n v="69000"/>
    <s v="$116K"/>
    <n v="116000"/>
    <s v="Glassdoor est."/>
    <n v="-1"/>
    <s v="Blue Cloak LLC"/>
    <s v="Sterling"/>
    <x v="1"/>
  </r>
  <r>
    <s v="Data Scientist"/>
    <s v="$69K-$116K "/>
    <n v="69000"/>
    <s v="$116K"/>
    <n v="116000"/>
    <s v="Glassdoor est."/>
    <n v="2.7"/>
    <s v="TBWA\Chiat\Day"/>
    <s v="New York"/>
    <x v="0"/>
  </r>
  <r>
    <s v="Data Scientist"/>
    <s v="$69K-$116K "/>
    <n v="69000"/>
    <s v="$116K"/>
    <n v="116000"/>
    <s v="Glassdoor est."/>
    <n v="3.5"/>
    <s v="ThreeBridge Solutions"/>
    <s v="Alpharetta"/>
    <x v="14"/>
  </r>
  <r>
    <s v="Data Scientist"/>
    <s v="$69K-$116K "/>
    <n v="69000"/>
    <s v="$116K"/>
    <n v="116000"/>
    <s v="Glassdoor est."/>
    <n v="3.2"/>
    <s v="Numeric, LLC"/>
    <s v="Philadelphia"/>
    <x v="11"/>
  </r>
  <r>
    <s v="Data Analyst - Unilever Prestige"/>
    <s v="$69K-$116K "/>
    <n v="69000"/>
    <s v="$116K"/>
    <n v="116000"/>
    <s v="Glassdoor est."/>
    <n v="3.8"/>
    <s v="Dermalogica"/>
    <s v="Carson"/>
    <x v="3"/>
  </r>
  <r>
    <s v="Data Scientist"/>
    <s v="$69K-$116K "/>
    <n v="69000"/>
    <s v="$116K"/>
    <n v="116000"/>
    <s v="Glassdoor est."/>
    <n v="4.2"/>
    <s v="Centraprise"/>
    <s v="Foster City"/>
    <x v="3"/>
  </r>
  <r>
    <s v="Data Scientist"/>
    <s v="$69K-$116K "/>
    <n v="69000"/>
    <s v="$116K"/>
    <n v="116000"/>
    <s v="Glassdoor est."/>
    <n v="4.8"/>
    <s v="TechProjects"/>
    <s v="New York"/>
    <x v="0"/>
  </r>
  <r>
    <s v="Data Scientist"/>
    <s v="$69K-$116K "/>
    <n v="69000"/>
    <s v="$116K"/>
    <n v="116000"/>
    <s v="Glassdoor est."/>
    <n v="4.2"/>
    <s v="DW Simpson"/>
    <s v="Frederick"/>
    <x v="24"/>
  </r>
  <r>
    <s v="Data &amp; Machine Learning Scientist"/>
    <s v="$31K-$56K "/>
    <n v="31000"/>
    <s v="$56K"/>
    <n v="56000"/>
    <s v="Glassdoor est."/>
    <n v="3.3"/>
    <s v="Tempus Labs"/>
    <s v="Chicago"/>
    <x v="4"/>
  </r>
  <r>
    <s v="Data Scientist"/>
    <s v="$31K-$56K "/>
    <n v="31000"/>
    <s v="$56K"/>
    <n v="56000"/>
    <s v="Glassdoor est."/>
    <n v="4"/>
    <s v="Grid Dynamics"/>
    <s v="Santa Clara"/>
    <x v="3"/>
  </r>
  <r>
    <s v="VP, Data Science"/>
    <s v="$31K-$56K "/>
    <n v="31000"/>
    <s v="$56K"/>
    <n v="56000"/>
    <s v="Glassdoor est."/>
    <n v="3.9"/>
    <s v="7Park Data"/>
    <s v="New York"/>
    <x v="0"/>
  </r>
  <r>
    <s v="Senior Business Intelligence Analyst"/>
    <s v="$31K-$56K "/>
    <n v="31000"/>
    <s v="$56K"/>
    <n v="56000"/>
    <s v="Glassdoor est."/>
    <n v="3.7"/>
    <s v="Protolabs"/>
    <s v="Maple Plain"/>
    <x v="36"/>
  </r>
  <r>
    <s v="Data Scientist"/>
    <s v="$31K-$56K "/>
    <n v="31000"/>
    <s v="$56K"/>
    <n v="56000"/>
    <s v="Glassdoor est."/>
    <n v="3.9"/>
    <s v="LinQuest"/>
    <s v="Colorado Springs"/>
    <x v="25"/>
  </r>
  <r>
    <s v="Data Engineer - Kafka"/>
    <s v="$31K-$56K "/>
    <n v="31000"/>
    <s v="$56K"/>
    <n v="56000"/>
    <s v="Glassdoor est."/>
    <n v="3.5"/>
    <s v="Western Digital"/>
    <s v="San Jose"/>
    <x v="3"/>
  </r>
  <r>
    <s v="Data Scientist"/>
    <s v="$31K-$56K "/>
    <n v="31000"/>
    <s v="$56K"/>
    <n v="56000"/>
    <s v="Glassdoor est."/>
    <n v="4"/>
    <s v="Trexquant Investment"/>
    <s v="United States"/>
    <x v="16"/>
  </r>
  <r>
    <s v="Data Scientist"/>
    <s v="$31K-$56K "/>
    <n v="31000"/>
    <s v="$56K"/>
    <n v="56000"/>
    <s v="Glassdoor est."/>
    <n v="3"/>
    <s v="Ameritas Life Insurance Corp"/>
    <s v="Cincinnati"/>
    <x v="22"/>
  </r>
  <r>
    <s v="Data Scientist"/>
    <s v="$31K-$56K "/>
    <n v="31000"/>
    <s v="$56K"/>
    <n v="56000"/>
    <s v="Glassdoor est."/>
    <n v="3.7"/>
    <s v="Fleetcor"/>
    <s v="Atlanta"/>
    <x v="14"/>
  </r>
  <r>
    <s v="Data Scientist"/>
    <s v="$31K-$56K "/>
    <n v="31000"/>
    <s v="$56K"/>
    <n v="56000"/>
    <s v="Glassdoor est."/>
    <n v="4.5"/>
    <s v="Radiant Digital"/>
    <s v="Washington"/>
    <x v="7"/>
  </r>
  <r>
    <s v="Data Scientist"/>
    <s v="$31K-$56K "/>
    <n v="31000"/>
    <s v="$56K"/>
    <n v="56000"/>
    <s v="Glassdoor est."/>
    <n v="2.8"/>
    <s v="Child Care Aware of America"/>
    <s v="Arlington"/>
    <x v="1"/>
  </r>
  <r>
    <s v="Data Scientist"/>
    <s v="$31K-$56K "/>
    <n v="31000"/>
    <s v="$56K"/>
    <n v="56000"/>
    <s v="Glassdoor est."/>
    <n v="4.0999999999999996"/>
    <s v="IntelliPro Group Inc."/>
    <s v="Santa Clara"/>
    <x v="3"/>
  </r>
  <r>
    <s v="In-Line Inspection Data Analyst"/>
    <s v="$31K-$56K "/>
    <n v="31000"/>
    <s v="$56K"/>
    <n v="56000"/>
    <s v="Glassdoor est."/>
    <n v="2.9"/>
    <s v="Quest Integrity"/>
    <s v="Tulsa"/>
    <x v="37"/>
  </r>
  <r>
    <s v="Data Scientist"/>
    <s v="$31K-$56K "/>
    <n v="31000"/>
    <s v="$56K"/>
    <n v="56000"/>
    <s v="Glassdoor est."/>
    <n v="4.7"/>
    <s v="Praxis Engineering"/>
    <s v="Chantilly"/>
    <x v="1"/>
  </r>
  <r>
    <s v="Data Scientist"/>
    <s v="$31K-$56K "/>
    <n v="31000"/>
    <s v="$56K"/>
    <n v="56000"/>
    <s v="Glassdoor est."/>
    <n v="3.4"/>
    <s v="USI"/>
    <s v="Southfield"/>
    <x v="30"/>
  </r>
  <r>
    <s v="Data Scientist"/>
    <s v="$31K-$56K "/>
    <n v="31000"/>
    <s v="$56K"/>
    <n v="56000"/>
    <s v="Glassdoor est."/>
    <n v="3.9"/>
    <s v="Apex Systems"/>
    <s v="San Francisco"/>
    <x v="3"/>
  </r>
  <r>
    <s v="Data Scientist"/>
    <s v="$31K-$56K "/>
    <n v="31000"/>
    <s v="$56K"/>
    <n v="56000"/>
    <s v="Glassdoor est."/>
    <n v="2.9"/>
    <s v="Pragmatics, Inc."/>
    <s v="United States"/>
    <x v="16"/>
  </r>
  <r>
    <s v="Decision Scientist"/>
    <s v="$31K-$56K "/>
    <n v="31000"/>
    <s v="$56K"/>
    <n v="56000"/>
    <s v="Glassdoor est."/>
    <n v="4.5"/>
    <s v="Johns Hopkins University Applied Physics Laboratory"/>
    <s v="Laurel"/>
    <x v="24"/>
  </r>
  <r>
    <s v="Data Scientist"/>
    <s v="$31K-$56K "/>
    <n v="31000"/>
    <s v="$56K"/>
    <n v="56000"/>
    <s v="Glassdoor est."/>
    <n v="4.9000000000000004"/>
    <s v="Cambridge Mobile Telematics"/>
    <s v="Cambridge"/>
    <x v="2"/>
  </r>
  <r>
    <s v="Data Scientist - TS/SCI FSP or CI Required"/>
    <s v="$31K-$56K "/>
    <n v="31000"/>
    <s v="$56K"/>
    <n v="56000"/>
    <s v="Glassdoor est."/>
    <n v="5"/>
    <s v="Phoenix Operations Group"/>
    <s v="Annapolis Junction"/>
    <x v="24"/>
  </r>
  <r>
    <s v="Data Scientist, Applied Machine Learning - Bay Area"/>
    <s v="$95K-$119K "/>
    <n v="95000"/>
    <s v="$119K"/>
    <n v="119000"/>
    <s v="Glassdoor est."/>
    <n v="3.3"/>
    <s v="Tempus Labs"/>
    <s v="Redwood City"/>
    <x v="3"/>
  </r>
  <r>
    <s v="Data Scientist"/>
    <s v="$95K-$119K "/>
    <n v="95000"/>
    <s v="$119K"/>
    <n v="119000"/>
    <s v="Glassdoor est."/>
    <n v="3.5"/>
    <s v="The Knot Worldwide"/>
    <s v="Washington"/>
    <x v="7"/>
  </r>
  <r>
    <s v="Data Scientist"/>
    <s v="$95K-$119K "/>
    <n v="95000"/>
    <s v="$119K"/>
    <n v="119000"/>
    <s v="Glassdoor est."/>
    <n v="3.5"/>
    <s v="Crossover Health"/>
    <s v="San Clemente"/>
    <x v="3"/>
  </r>
  <r>
    <s v="Data Scientist"/>
    <s v="$95K-$119K "/>
    <n v="95000"/>
    <s v="$119K"/>
    <n v="119000"/>
    <s v="Glassdoor est."/>
    <n v="4"/>
    <s v="Lorven Technologies Inc"/>
    <s v="New York"/>
    <x v="0"/>
  </r>
  <r>
    <s v="Data Analyst"/>
    <s v="$95K-$119K "/>
    <n v="95000"/>
    <s v="$119K"/>
    <n v="119000"/>
    <s v="Glassdoor est."/>
    <n v="3.9"/>
    <s v="Nolij Consulting"/>
    <s v="Falls Church"/>
    <x v="1"/>
  </r>
  <r>
    <s v="Data Scientist"/>
    <s v="$95K-$119K "/>
    <n v="95000"/>
    <s v="$119K"/>
    <n v="119000"/>
    <s v="Glassdoor est."/>
    <n v="3.4"/>
    <s v="Dice.com"/>
    <s v="Newton"/>
    <x v="2"/>
  </r>
  <r>
    <s v="Data Scientist"/>
    <s v="$95K-$119K "/>
    <n v="95000"/>
    <s v="$119K"/>
    <n v="119000"/>
    <s v="Glassdoor est."/>
    <n v="3.5"/>
    <s v="Gap Inc."/>
    <s v="San Francisco"/>
    <x v="3"/>
  </r>
  <r>
    <s v="Data Scientist"/>
    <s v="$95K-$119K "/>
    <n v="95000"/>
    <s v="$119K"/>
    <n v="119000"/>
    <s v="Glassdoor est."/>
    <n v="4.7"/>
    <s v="Tygart Technology, Inc"/>
    <s v="Washington"/>
    <x v="7"/>
  </r>
  <r>
    <s v="Data Scientist"/>
    <s v="$95K-$119K "/>
    <n v="95000"/>
    <s v="$119K"/>
    <n v="119000"/>
    <s v="Glassdoor est."/>
    <n v="-1"/>
    <s v="Hatch Data Inc"/>
    <s v="San Francisco"/>
    <x v="3"/>
  </r>
  <r>
    <s v="Data Scientist"/>
    <s v="$95K-$119K "/>
    <n v="95000"/>
    <s v="$119K"/>
    <n v="119000"/>
    <s v="Glassdoor est."/>
    <n v="-1"/>
    <s v="Hatch Data Inc"/>
    <s v="San Francisco"/>
    <x v="3"/>
  </r>
  <r>
    <s v="Data Scientist"/>
    <s v="$95K-$119K "/>
    <n v="95000"/>
    <s v="$119K"/>
    <n v="119000"/>
    <s v="Glassdoor est."/>
    <n v="-1"/>
    <s v="Hatch Data Inc"/>
    <s v="San Francisco"/>
    <x v="3"/>
  </r>
  <r>
    <s v="Data Scientist"/>
    <s v="$95K-$119K "/>
    <n v="95000"/>
    <s v="$119K"/>
    <n v="119000"/>
    <s v="Glassdoor est."/>
    <n v="-1"/>
    <s v="Hatch Data Inc"/>
    <s v="San Francisco"/>
    <x v="3"/>
  </r>
  <r>
    <s v="Data Scientist"/>
    <s v="$95K-$119K "/>
    <n v="95000"/>
    <s v="$119K"/>
    <n v="119000"/>
    <s v="Glassdoor est."/>
    <n v="-1"/>
    <s v="Hatch Data Inc"/>
    <s v="San Francisco"/>
    <x v="3"/>
  </r>
  <r>
    <s v="Data Scientist"/>
    <s v="$95K-$119K "/>
    <n v="95000"/>
    <s v="$119K"/>
    <n v="119000"/>
    <s v="Glassdoor est."/>
    <n v="-1"/>
    <s v="Hatch Data Inc"/>
    <s v="San Francisco"/>
    <x v="3"/>
  </r>
  <r>
    <s v="Data Scientist"/>
    <s v="$95K-$119K "/>
    <n v="95000"/>
    <s v="$119K"/>
    <n v="119000"/>
    <s v="Glassdoor est."/>
    <n v="4.5999999999999996"/>
    <s v="Murray Resources"/>
    <s v="The Woodlands"/>
    <x v="10"/>
  </r>
  <r>
    <s v="Data Scientist"/>
    <s v="$95K-$119K "/>
    <n v="95000"/>
    <s v="$119K"/>
    <n v="119000"/>
    <s v="Glassdoor est."/>
    <n v="4"/>
    <s v="New York Technology Partners"/>
    <s v="Seattle"/>
    <x v="6"/>
  </r>
  <r>
    <s v="Data Scientist"/>
    <s v="$95K-$119K "/>
    <n v="95000"/>
    <s v="$119K"/>
    <n v="119000"/>
    <s v="Glassdoor est."/>
    <n v="4"/>
    <s v="Two95 International Inc."/>
    <s v="Chicago"/>
    <x v="4"/>
  </r>
  <r>
    <s v="Data Scientist"/>
    <s v="$95K-$119K "/>
    <n v="95000"/>
    <s v="$119K"/>
    <n v="119000"/>
    <s v="Glassdoor est."/>
    <n v="-1"/>
    <s v="Sophinea"/>
    <s v="Chantilly"/>
    <x v="1"/>
  </r>
  <r>
    <s v="Data Scientist"/>
    <s v="$95K-$119K "/>
    <n v="95000"/>
    <s v="$119K"/>
    <n v="119000"/>
    <s v="Glassdoor est."/>
    <n v="4.7"/>
    <s v="CRS Group"/>
    <s v="Chicago"/>
    <x v="4"/>
  </r>
  <r>
    <s v="Data Scientist"/>
    <s v="$95K-$119K "/>
    <n v="95000"/>
    <s v="$119K"/>
    <n v="119000"/>
    <s v="Glassdoor est."/>
    <n v="3.5"/>
    <s v="Blackstone Talent Group"/>
    <s v="San Francisco"/>
    <x v="3"/>
  </r>
  <r>
    <s v="Data Scientist - TS/SCI Required"/>
    <s v="$95K-$119K "/>
    <n v="95000"/>
    <s v="$119K"/>
    <n v="119000"/>
    <s v="Glassdoor est."/>
    <n v="5"/>
    <s v="Phoenix Operations Group"/>
    <s v="Baltimore"/>
    <x v="24"/>
  </r>
  <r>
    <s v="Senior Principal Data Scientist (Python/R)"/>
    <s v="$212K-$331K "/>
    <n v="212000"/>
    <s v="$331K"/>
    <n v="331000"/>
    <s v="Glassdoor est."/>
    <n v="4.0999999999999996"/>
    <s v="Roche"/>
    <s v="Pleasanton"/>
    <x v="3"/>
  </r>
  <r>
    <s v="Real World Science, Data Scientist"/>
    <s v="$212K-$331K "/>
    <n v="212000"/>
    <s v="$331K"/>
    <n v="331000"/>
    <s v="Glassdoor est."/>
    <n v="4"/>
    <s v="AstraZeneca"/>
    <s v="Wilmington"/>
    <x v="41"/>
  </r>
  <r>
    <s v="Data Scientist"/>
    <s v="$212K-$331K "/>
    <n v="212000"/>
    <s v="$331K"/>
    <n v="331000"/>
    <s v="Glassdoor est."/>
    <n v="3.6"/>
    <s v="Creative Circle"/>
    <s v="United States"/>
    <x v="16"/>
  </r>
  <r>
    <s v="Data Scientist(s)/Machine Learning Engineer"/>
    <s v="$212K-$331K "/>
    <n v="212000"/>
    <s v="$331K"/>
    <n v="331000"/>
    <s v="Glassdoor est."/>
    <n v="5"/>
    <s v="Blue Horizon Tek Solutions"/>
    <s v="New York"/>
    <x v="0"/>
  </r>
  <r>
    <s v="Senior Data Scientist"/>
    <s v="$212K-$331K "/>
    <n v="212000"/>
    <s v="$331K"/>
    <n v="331000"/>
    <s v="Glassdoor est."/>
    <n v="3.5"/>
    <s v="Maxar Technologies"/>
    <s v="Herndon"/>
    <x v="1"/>
  </r>
  <r>
    <s v="Data Scientist"/>
    <s v="$212K-$331K "/>
    <n v="212000"/>
    <s v="$331K"/>
    <n v="331000"/>
    <s v="Glassdoor est."/>
    <n v="4.7"/>
    <s v="Sharpedge Solutions Inc"/>
    <s v="Seattle"/>
    <x v="6"/>
  </r>
  <r>
    <s v="Data Scientist"/>
    <s v="$212K-$331K "/>
    <n v="212000"/>
    <s v="$331K"/>
    <n v="331000"/>
    <s v="Glassdoor est."/>
    <n v="3.5"/>
    <s v="Maxar Technologies"/>
    <s v="Herndon"/>
    <x v="1"/>
  </r>
  <r>
    <s v="Data Scientist"/>
    <s v="$212K-$331K "/>
    <n v="212000"/>
    <s v="$331K"/>
    <n v="331000"/>
    <s v="Glassdoor est."/>
    <n v="3.6"/>
    <s v="Alaka`ina Foundation Family of Companies"/>
    <s v="Fort Sam Houston"/>
    <x v="10"/>
  </r>
  <r>
    <s v="ENGINEER - COMPUTER SCIENTIST - RESEARCH COMPUTER SCIENTIST - SIGNAL PROCESSING - SAN ANTONIO OR"/>
    <s v="$212K-$331K "/>
    <n v="212000"/>
    <s v="$331K"/>
    <n v="331000"/>
    <s v="Glassdoor est."/>
    <n v="3.9"/>
    <s v="Southwest Research Institute"/>
    <s v="Oklahoma City"/>
    <x v="37"/>
  </r>
  <r>
    <s v="Data Scientist"/>
    <s v="$212K-$331K "/>
    <n v="212000"/>
    <s v="$331K"/>
    <n v="331000"/>
    <s v="Glassdoor est."/>
    <n v="2.7"/>
    <s v="Hexagon US Federal"/>
    <s v="Lexington Park"/>
    <x v="24"/>
  </r>
  <r>
    <s v="Data Science Software Engineer"/>
    <s v="$212K-$331K "/>
    <n v="212000"/>
    <s v="$331K"/>
    <n v="331000"/>
    <s v="Glassdoor est."/>
    <n v="4.8"/>
    <s v="Klaviyo"/>
    <s v="Boston"/>
    <x v="2"/>
  </r>
  <r>
    <s v="Scientist / Group Lead, Cancer Biology"/>
    <s v="$212K-$331K "/>
    <n v="212000"/>
    <s v="$331K"/>
    <n v="331000"/>
    <s v="Glassdoor est."/>
    <n v="-1"/>
    <s v="Monte Rosa Therapeutics"/>
    <s v="Cambridge"/>
    <x v="2"/>
  </r>
  <r>
    <s v="Data Scientist"/>
    <s v="$212K-$331K "/>
    <n v="212000"/>
    <s v="$331K"/>
    <n v="331000"/>
    <s v="Glassdoor est."/>
    <n v="4"/>
    <s v="Comtech Global Inc"/>
    <s v="Washington"/>
    <x v="7"/>
  </r>
  <r>
    <s v="Data Scientist"/>
    <s v="$212K-$331K "/>
    <n v="212000"/>
    <s v="$331K"/>
    <n v="331000"/>
    <s v="Glassdoor est."/>
    <n v="3.8"/>
    <s v="Aveshka, Inc."/>
    <s v="Washington"/>
    <x v="7"/>
  </r>
  <r>
    <s v="Manager, Field Application Scientist, Southeast"/>
    <s v="$212K-$331K "/>
    <n v="212000"/>
    <s v="$331K"/>
    <n v="331000"/>
    <s v="Glassdoor est."/>
    <n v="4.2"/>
    <s v="10x Genomics"/>
    <s v="Raleigh"/>
    <x v="39"/>
  </r>
  <r>
    <s v="COMPUTER SCIENTIST - ENGINEER - RESEARCH COMPUTER SCIENTIST - SIGNAL PROCESSING"/>
    <s v="$212K-$331K "/>
    <n v="212000"/>
    <s v="$331K"/>
    <n v="331000"/>
    <s v="Glassdoor est."/>
    <n v="3.9"/>
    <s v="Southwest Research Institute"/>
    <s v="Dayton"/>
    <x v="22"/>
  </r>
  <r>
    <s v="Data Scientist"/>
    <s v="$212K-$331K "/>
    <n v="212000"/>
    <s v="$331K"/>
    <n v="331000"/>
    <s v="Glassdoor est."/>
    <n v="-1"/>
    <s v="CompuForce"/>
    <s v="New York"/>
    <x v="0"/>
  </r>
  <r>
    <s v="Data Scientist"/>
    <s v="$212K-$331K "/>
    <n v="212000"/>
    <s v="$331K"/>
    <n v="331000"/>
    <s v="Glassdoor est."/>
    <n v="4.5"/>
    <s v="Smith Hanley Associates"/>
    <s v="Washington"/>
    <x v="7"/>
  </r>
  <r>
    <s v="Scientist - Machine Learning"/>
    <s v="$212K-$331K "/>
    <n v="212000"/>
    <s v="$331K"/>
    <n v="331000"/>
    <s v="Glassdoor est."/>
    <n v="3.5"/>
    <s v="Allen Institute"/>
    <s v="Seattle"/>
    <x v="6"/>
  </r>
  <r>
    <s v="Data Scientist"/>
    <s v="$212K-$331K "/>
    <n v="212000"/>
    <s v="$331K"/>
    <n v="331000"/>
    <s v="Glassdoor est."/>
    <n v="2.7"/>
    <s v="1-800-Flowers"/>
    <s v="New York"/>
    <x v="0"/>
  </r>
  <r>
    <s v="Data Scientist"/>
    <s v="$212K-$331K "/>
    <n v="212000"/>
    <s v="$331K"/>
    <n v="331000"/>
    <s v="Glassdoor est."/>
    <n v="3.5"/>
    <s v="Aptive"/>
    <s v="Washington"/>
    <x v="7"/>
  </r>
  <r>
    <s v="Data Scientist - Image and Video Analytics"/>
    <s v="$66K-$112K "/>
    <n v="66000"/>
    <s v="$112K"/>
    <n v="112000"/>
    <s v="Glassdoor est."/>
    <n v="4.9000000000000004"/>
    <s v="The Mom Project"/>
    <s v="Longmont"/>
    <x v="25"/>
  </r>
  <r>
    <s v="Data Scientist"/>
    <s v="$66K-$112K "/>
    <n v="66000"/>
    <s v="$112K"/>
    <n v="112000"/>
    <s v="Glassdoor est."/>
    <n v="3.6"/>
    <s v="Powertek"/>
    <s v="Washington"/>
    <x v="7"/>
  </r>
  <r>
    <s v="Data Scientist"/>
    <s v="$66K-$112K "/>
    <n v="66000"/>
    <s v="$112K"/>
    <n v="112000"/>
    <s v="Glassdoor est."/>
    <n v="5"/>
    <s v="JCD Staffing"/>
    <s v="Washington"/>
    <x v="7"/>
  </r>
  <r>
    <s v="Data Scientist"/>
    <s v="$66K-$112K "/>
    <n v="66000"/>
    <s v="$112K"/>
    <n v="112000"/>
    <s v="Glassdoor est."/>
    <n v="3.1"/>
    <s v="Bayside Solutions"/>
    <s v="Sunnyvale"/>
    <x v="3"/>
  </r>
  <r>
    <s v="Senior Data Engineer"/>
    <s v="$66K-$112K "/>
    <n v="66000"/>
    <s v="$112K"/>
    <n v="112000"/>
    <s v="Glassdoor est."/>
    <n v="3.9"/>
    <s v="Thumbtack"/>
    <s v="San Francisco"/>
    <x v="3"/>
  </r>
  <r>
    <s v="Data Scientist"/>
    <s v="$66K-$112K "/>
    <n v="66000"/>
    <s v="$112K"/>
    <n v="112000"/>
    <s v="Glassdoor est."/>
    <n v="3.4"/>
    <s v="MILVETS Systems Technology, Inc."/>
    <s v="Patuxent"/>
    <x v="24"/>
  </r>
  <r>
    <s v="Machine Learning Scientist / Engineer"/>
    <s v="$66K-$112K "/>
    <n v="66000"/>
    <s v="$112K"/>
    <n v="112000"/>
    <s v="Glassdoor est."/>
    <n v="4.0999999999999996"/>
    <s v="Apple"/>
    <s v="Santa Clara"/>
    <x v="3"/>
  </r>
  <r>
    <s v="Data Scientist"/>
    <s v="$66K-$112K "/>
    <n v="66000"/>
    <s v="$112K"/>
    <n v="112000"/>
    <s v="Glassdoor est."/>
    <n v="4.0999999999999996"/>
    <s v="Kforce"/>
    <s v="Fairfax"/>
    <x v="1"/>
  </r>
  <r>
    <s v="Sr. Data Scientist"/>
    <s v="$66K-$112K "/>
    <n v="66000"/>
    <s v="$112K"/>
    <n v="112000"/>
    <s v="Glassdoor est."/>
    <n v="3.5"/>
    <s v="Evolve Vacation Rental"/>
    <s v="Denver"/>
    <x v="25"/>
  </r>
  <r>
    <s v="Intelligence Data Analyst, Senior"/>
    <s v="$66K-$112K "/>
    <n v="66000"/>
    <s v="$112K"/>
    <n v="112000"/>
    <s v="Glassdoor est."/>
    <n v="4.3"/>
    <s v="The Buffalo Group"/>
    <s v="Fort Belvoir"/>
    <x v="1"/>
  </r>
  <r>
    <s v="Data Science Analyst"/>
    <s v="$66K-$112K "/>
    <n v="66000"/>
    <s v="$112K"/>
    <n v="112000"/>
    <s v="Glassdoor est."/>
    <n v="4.4000000000000004"/>
    <s v="OppLoans"/>
    <s v="Chicago"/>
    <x v="4"/>
  </r>
  <r>
    <s v="Data Scientist"/>
    <s v="$66K-$112K "/>
    <n v="66000"/>
    <s v="$112K"/>
    <n v="112000"/>
    <s v="Glassdoor est."/>
    <n v="3.8"/>
    <s v="AgreeYa Solutions"/>
    <s v="Thousand Oaks"/>
    <x v="3"/>
  </r>
  <r>
    <s v="Data Scientist"/>
    <s v="$66K-$112K "/>
    <n v="66000"/>
    <s v="$112K"/>
    <n v="112000"/>
    <s v="Glassdoor est."/>
    <n v="3.7"/>
    <s v="Carolina Power &amp; Light Co"/>
    <s v="McLean"/>
    <x v="1"/>
  </r>
  <r>
    <s v="COMPUTER SCIENTIST - ENGINEER - RESEARCH COMPUTER SCIENTIST - TRANSPORTATION TECHNOLOGY"/>
    <s v="$66K-$112K "/>
    <n v="66000"/>
    <s v="$112K"/>
    <n v="112000"/>
    <s v="Glassdoor est."/>
    <n v="3.9"/>
    <s v="Southwest Research Institute"/>
    <s v="San Antonio"/>
    <x v="10"/>
  </r>
  <r>
    <s v="Data Scientist"/>
    <s v="$66K-$112K "/>
    <n v="66000"/>
    <s v="$112K"/>
    <n v="112000"/>
    <s v="Glassdoor est."/>
    <n v="3.9"/>
    <s v="Brillient"/>
    <s v="Silver Spring"/>
    <x v="24"/>
  </r>
  <r>
    <s v="Data Modeler (Analytical Systems)"/>
    <s v="$66K-$112K "/>
    <n v="66000"/>
    <s v="$112K"/>
    <n v="112000"/>
    <s v="Glassdoor est."/>
    <n v="3.7"/>
    <s v="MassMutual"/>
    <s v="Boston"/>
    <x v="2"/>
  </r>
  <r>
    <s v="Data Scientist"/>
    <s v="$66K-$112K "/>
    <n v="66000"/>
    <s v="$112K"/>
    <n v="112000"/>
    <s v="Glassdoor est."/>
    <n v="2.9"/>
    <s v="Xator Corporation"/>
    <s v="Washington"/>
    <x v="7"/>
  </r>
  <r>
    <s v="Data Scientist"/>
    <s v="$66K-$112K "/>
    <n v="66000"/>
    <s v="$112K"/>
    <n v="112000"/>
    <s v="Glassdoor est."/>
    <n v="4.5999999999999996"/>
    <s v="HAN IT Staffing Inc."/>
    <s v="New York"/>
    <x v="0"/>
  </r>
  <r>
    <s v="Data Scientist"/>
    <s v="$66K-$112K "/>
    <n v="66000"/>
    <s v="$112K"/>
    <n v="112000"/>
    <s v="Glassdoor est."/>
    <n v="3.4"/>
    <s v="Infinitive Inc"/>
    <s v="McLean"/>
    <x v="1"/>
  </r>
  <r>
    <s v="Data Engineer (Analytics, SQL, Python, AWS)"/>
    <s v="$66K-$112K "/>
    <n v="66000"/>
    <s v="$112K"/>
    <n v="112000"/>
    <s v="Glassdoor est."/>
    <n v="4"/>
    <s v="Travelers"/>
    <s v="Hartford"/>
    <x v="38"/>
  </r>
  <r>
    <s v="Data Scientist 3 (718)"/>
    <s v="$128K-$201K "/>
    <n v="128000"/>
    <s v="$201K"/>
    <n v="201000"/>
    <s v="Glassdoor est."/>
    <n v="3.3"/>
    <s v="Amyris"/>
    <s v="Emeryville"/>
    <x v="3"/>
  </r>
  <r>
    <s v="Data Scientist"/>
    <s v="$128K-$201K "/>
    <n v="128000"/>
    <s v="$201K"/>
    <n v="201000"/>
    <s v="Glassdoor est."/>
    <n v="4.3"/>
    <s v="Lightspeed Systems"/>
    <s v="Austin"/>
    <x v="10"/>
  </r>
  <r>
    <s v="Senior Data Scientist"/>
    <s v="$128K-$201K "/>
    <n v="128000"/>
    <s v="$201K"/>
    <n v="201000"/>
    <s v="Glassdoor est."/>
    <n v="3.9"/>
    <s v="Thumbtack"/>
    <s v="San Francisco"/>
    <x v="3"/>
  </r>
  <r>
    <s v="Senior Data Analyst - Finance &amp; Platform Analytics"/>
    <s v="$128K-$201K "/>
    <n v="128000"/>
    <s v="$201K"/>
    <n v="201000"/>
    <s v="Glassdoor est."/>
    <n v="3.6"/>
    <s v="Twitch"/>
    <s v="San Francisco"/>
    <x v="3"/>
  </r>
  <r>
    <s v="Software Engineer - Machine Learning &amp; Data Science (Applied Intelligence Services Team)"/>
    <s v="$128K-$201K "/>
    <n v="128000"/>
    <s v="$201K"/>
    <n v="201000"/>
    <s v="Glassdoor est."/>
    <n v="4.7"/>
    <s v="New Relic"/>
    <s v="Portland"/>
    <x v="29"/>
  </r>
  <r>
    <s v="IT Partner Digital Health Technology and Data Science"/>
    <s v="$128K-$201K "/>
    <n v="128000"/>
    <s v="$201K"/>
    <n v="201000"/>
    <s v="Glassdoor est."/>
    <n v="3.6"/>
    <s v="Biogen"/>
    <s v="Cambridge"/>
    <x v="2"/>
  </r>
  <r>
    <s v="Data Scientist"/>
    <s v="$128K-$201K "/>
    <n v="128000"/>
    <s v="$201K"/>
    <n v="201000"/>
    <s v="Glassdoor est."/>
    <n v="-1"/>
    <s v="HireAi"/>
    <s v="San Francisco"/>
    <x v="3"/>
  </r>
  <r>
    <s v="Senior Machine Learning Scientist - Bay Area, CA"/>
    <s v="$128K-$201K "/>
    <n v="128000"/>
    <s v="$201K"/>
    <n v="201000"/>
    <s v="Glassdoor est."/>
    <n v="3.3"/>
    <s v="Tempus Labs"/>
    <s v="Redwood City"/>
    <x v="3"/>
  </r>
  <r>
    <s v="Data Scientist"/>
    <s v="$128K-$201K "/>
    <n v="128000"/>
    <s v="$201K"/>
    <n v="201000"/>
    <s v="Glassdoor est."/>
    <n v="3.3"/>
    <s v="ICW Group"/>
    <s v="San Diego"/>
    <x v="3"/>
  </r>
  <r>
    <s v="Clinical Data Analyst"/>
    <s v="$128K-$201K "/>
    <n v="128000"/>
    <s v="$201K"/>
    <n v="201000"/>
    <s v="Glassdoor est."/>
    <n v="3.8"/>
    <s v="NYSTEC"/>
    <s v="New York"/>
    <x v="0"/>
  </r>
  <r>
    <s v="Data Scientist"/>
    <s v="$128K-$201K "/>
    <n v="128000"/>
    <s v="$201K"/>
    <n v="201000"/>
    <s v="Glassdoor est."/>
    <n v="4.5"/>
    <s v="E3 Federal Solutions"/>
    <s v="Chantilly"/>
    <x v="1"/>
  </r>
  <r>
    <s v="Data Engineer"/>
    <s v="$128K-$201K "/>
    <n v="128000"/>
    <s v="$201K"/>
    <n v="201000"/>
    <s v="Glassdoor est."/>
    <n v="4.5"/>
    <s v="Kingfisher Systems"/>
    <s v="Falls Church"/>
    <x v="1"/>
  </r>
  <r>
    <s v="Data Scientist Technical Specialist"/>
    <s v="$128K-$201K "/>
    <n v="128000"/>
    <s v="$201K"/>
    <n v="201000"/>
    <s v="Glassdoor est."/>
    <n v="3.4"/>
    <s v="Peraton"/>
    <s v="Chantilly"/>
    <x v="1"/>
  </r>
  <r>
    <s v="Senior Data Scientist"/>
    <s v="$128K-$201K "/>
    <n v="128000"/>
    <s v="$201K"/>
    <n v="201000"/>
    <s v="Glassdoor est."/>
    <n v="3.1"/>
    <s v="Group O"/>
    <s v="Chicago"/>
    <x v="4"/>
  </r>
  <r>
    <s v="Data Science Manager"/>
    <s v="$128K-$201K "/>
    <n v="128000"/>
    <s v="$201K"/>
    <n v="201000"/>
    <s v="Glassdoor est."/>
    <n v="4"/>
    <s v="Autodesk"/>
    <s v="San Francisco"/>
    <x v="3"/>
  </r>
  <r>
    <s v="Computer Vision / Deep Learning Scientist"/>
    <s v="$128K-$201K "/>
    <n v="128000"/>
    <s v="$201K"/>
    <n v="201000"/>
    <s v="Glassdoor est."/>
    <n v="3.3"/>
    <s v="Tempus Labs"/>
    <s v="Chicago"/>
    <x v="4"/>
  </r>
  <r>
    <s v="Big Data Engineer"/>
    <s v="$128K-$201K "/>
    <n v="128000"/>
    <s v="$201K"/>
    <n v="201000"/>
    <s v="Glassdoor est."/>
    <n v="4.0999999999999996"/>
    <s v="CaptiveAire"/>
    <s v="Raleigh"/>
    <x v="39"/>
  </r>
  <r>
    <s v="Data Architect"/>
    <s v="$128K-$201K "/>
    <n v="128000"/>
    <s v="$201K"/>
    <n v="201000"/>
    <s v="Glassdoor est."/>
    <n v="4.2"/>
    <s v="LSQ"/>
    <s v="Orlando"/>
    <x v="15"/>
  </r>
  <r>
    <s v="Machine Learning Engineer"/>
    <s v="$128K-$201K "/>
    <n v="128000"/>
    <s v="$201K"/>
    <n v="201000"/>
    <s v="Glassdoor est."/>
    <n v="3.9"/>
    <s v="Temboo"/>
    <s v="New York"/>
    <x v="0"/>
  </r>
  <r>
    <s v="Data Scientist"/>
    <s v="$128K-$201K "/>
    <n v="128000"/>
    <s v="$201K"/>
    <n v="201000"/>
    <s v="Glassdoor est."/>
    <n v="-1"/>
    <s v="Kibo"/>
    <s v="Philadelphia"/>
    <x v="11"/>
  </r>
  <r>
    <s v="Aviation AI/ML Data Scientist"/>
    <s v="$128K-$201K "/>
    <n v="128000"/>
    <s v="$201K"/>
    <n v="201000"/>
    <s v="Glassdoor est."/>
    <n v="3.3"/>
    <s v="MITRE"/>
    <s v="McLean"/>
    <x v="1"/>
  </r>
  <r>
    <s v="Data Scientist"/>
    <s v="$138K-$158K "/>
    <n v="138000"/>
    <s v="$158K"/>
    <n v="158000"/>
    <s v="Glassdoor est."/>
    <n v="3.9"/>
    <s v="Mars"/>
    <s v="United States"/>
    <x v="16"/>
  </r>
  <r>
    <s v="Data Scientist / Applied Mathematician"/>
    <s v="$138K-$158K "/>
    <n v="138000"/>
    <s v="$158K"/>
    <n v="158000"/>
    <s v="Glassdoor est."/>
    <n v="4.5"/>
    <s v="Fullpower Technologies, Inc."/>
    <s v="Santa Cruz"/>
    <x v="3"/>
  </r>
  <r>
    <s v="Machine Learning Engineer, Sr."/>
    <s v="$138K-$158K "/>
    <n v="138000"/>
    <s v="$158K"/>
    <n v="158000"/>
    <s v="Glassdoor est."/>
    <n v="4.2"/>
    <s v="AeroVironment"/>
    <s v="Simi Valley"/>
    <x v="3"/>
  </r>
  <r>
    <s v="Data Scientist (TS/SCI w/ Poly)"/>
    <s v="$138K-$158K "/>
    <n v="138000"/>
    <s v="$158K"/>
    <n v="158000"/>
    <s v="Glassdoor est."/>
    <n v="3.5"/>
    <s v="Maxar Technologies"/>
    <s v="Herndon"/>
    <x v="1"/>
  </r>
  <r>
    <s v="Weapons and Sensors Engineer/Scientist"/>
    <s v="$138K-$158K "/>
    <n v="138000"/>
    <s v="$158K"/>
    <n v="158000"/>
    <s v="Glassdoor est."/>
    <n v="4"/>
    <s v="Dynetics"/>
    <s v="Huntsville"/>
    <x v="33"/>
  </r>
  <r>
    <s v="Applied Computer Scientist"/>
    <s v="$138K-$158K "/>
    <n v="138000"/>
    <s v="$158K"/>
    <n v="158000"/>
    <s v="Glassdoor est."/>
    <n v="4.5"/>
    <s v="Systems &amp; Technology Research"/>
    <s v="Woburn"/>
    <x v="2"/>
  </r>
  <r>
    <s v="Senior Data Analyst"/>
    <s v="$138K-$158K "/>
    <n v="138000"/>
    <s v="$158K"/>
    <n v="158000"/>
    <s v="Glassdoor est."/>
    <n v="4.5"/>
    <s v="Novetta"/>
    <s v="Herndon"/>
    <x v="1"/>
  </r>
  <r>
    <s v="Information Systems Engineering Specialist (Engineering Scientist)"/>
    <s v="$138K-$158K "/>
    <n v="138000"/>
    <s v="$158K"/>
    <n v="158000"/>
    <s v="Glassdoor est."/>
    <n v="3.8"/>
    <s v="Applied Research Laboratories"/>
    <s v="Austin"/>
    <x v="10"/>
  </r>
  <r>
    <s v="Cloud Data Engineer (Azure)"/>
    <s v="$138K-$158K "/>
    <n v="138000"/>
    <s v="$158K"/>
    <n v="158000"/>
    <s v="Glassdoor est."/>
    <n v="3.9"/>
    <s v="Navy Federal Credit Union"/>
    <s v="Merrifield"/>
    <x v="1"/>
  </r>
  <r>
    <s v="Scientist/Research Associate-Metabolic Engineering"/>
    <s v="$138K-$158K "/>
    <n v="138000"/>
    <s v="$158K"/>
    <n v="158000"/>
    <s v="Glassdoor est."/>
    <n v="2"/>
    <s v="Conagen"/>
    <s v="New Bedford"/>
    <x v="2"/>
  </r>
  <r>
    <s v="Vice President, Biometrics and Clinical Data Management"/>
    <s v="$138K-$158K "/>
    <n v="138000"/>
    <s v="$158K"/>
    <n v="158000"/>
    <s v="Glassdoor est."/>
    <n v="4.8"/>
    <s v="Alector"/>
    <s v="South San Francisco"/>
    <x v="3"/>
  </r>
  <r>
    <s v="Enterprise Data Analyst (Enterprise Portfolio Management Office)"/>
    <s v="$138K-$158K "/>
    <n v="138000"/>
    <s v="$158K"/>
    <n v="158000"/>
    <s v="Glassdoor est."/>
    <n v="3.9"/>
    <s v="Navy Federal Credit Union"/>
    <s v="Merrifield"/>
    <x v="1"/>
  </r>
  <r>
    <s v="Senior Scientist - Toxicologist - Product Integrity (Stewardship)"/>
    <s v="$138K-$158K "/>
    <n v="138000"/>
    <s v="$158K"/>
    <n v="158000"/>
    <s v="Glassdoor est."/>
    <n v="3.3"/>
    <s v="Reynolds American"/>
    <s v="Winston-Salem"/>
    <x v="39"/>
  </r>
  <r>
    <s v="Lead Data Scientist â€“ Network Analysis and Control"/>
    <s v="$138K-$158K "/>
    <n v="138000"/>
    <s v="$158K"/>
    <n v="158000"/>
    <s v="Glassdoor est."/>
    <n v="3.3"/>
    <s v="MITRE"/>
    <s v="Bedford"/>
    <x v="2"/>
  </r>
  <r>
    <s v="Senior Machine Learning Engineer"/>
    <s v="$138K-$158K "/>
    <n v="138000"/>
    <s v="$158K"/>
    <n v="158000"/>
    <s v="Glassdoor est."/>
    <n v="5"/>
    <s v="LifeOmic"/>
    <s v="Raleigh"/>
    <x v="39"/>
  </r>
  <r>
    <s v="Sr. Research Associate/ Scientist, NGS prep &amp; Molecular Genomics"/>
    <s v="$138K-$158K "/>
    <n v="138000"/>
    <s v="$158K"/>
    <n v="158000"/>
    <s v="Glassdoor est."/>
    <n v="4.4000000000000004"/>
    <s v="Homology Medicines, Inc."/>
    <s v="New Bedford"/>
    <x v="2"/>
  </r>
  <r>
    <s v="Data Engineer"/>
    <s v="$138K-$158K "/>
    <n v="138000"/>
    <s v="$158K"/>
    <n v="158000"/>
    <s v="Glassdoor est."/>
    <n v="3.4"/>
    <s v="Spectrum Communications and Consulting"/>
    <s v="Chicago"/>
    <x v="4"/>
  </r>
  <r>
    <s v="Developer III - Data Science"/>
    <s v="$138K-$158K "/>
    <n v="138000"/>
    <s v="$158K"/>
    <n v="158000"/>
    <s v="Glassdoor est."/>
    <n v="3.3"/>
    <s v="Inland Empire Health Plan"/>
    <s v="Rancho Cucamonga"/>
    <x v="3"/>
  </r>
  <r>
    <s v="Senior Data Engineer"/>
    <s v="$138K-$158K "/>
    <n v="138000"/>
    <s v="$158K"/>
    <n v="158000"/>
    <s v="Glassdoor est."/>
    <n v="2.9"/>
    <s v="Affinity Solutions"/>
    <s v="New York"/>
    <x v="0"/>
  </r>
  <r>
    <s v="Hydrogen/Tritium Materials Scientist (Experienced)"/>
    <s v="$138K-$158K "/>
    <n v="138000"/>
    <s v="$158K"/>
    <n v="158000"/>
    <s v="Glassdoor est."/>
    <n v="3.8"/>
    <s v="Sandia National Laboratories"/>
    <s v="Livermore"/>
    <x v="3"/>
  </r>
  <r>
    <s v="Data Engineer"/>
    <s v="$138K-$158K "/>
    <n v="138000"/>
    <s v="$158K"/>
    <n v="158000"/>
    <s v="Glassdoor est."/>
    <n v="3.5"/>
    <s v="Maxar Technologies"/>
    <s v="McLean"/>
    <x v="1"/>
  </r>
  <r>
    <s v="Patient Safety- Associate Data Scientist"/>
    <s v="$80K-$132K "/>
    <n v="80000"/>
    <s v="$132K"/>
    <n v="132000"/>
    <s v="Glassdoor est."/>
    <n v="4"/>
    <s v="AstraZeneca"/>
    <s v="Gaithersburg"/>
    <x v="24"/>
  </r>
  <r>
    <s v="Senior Data Scientist"/>
    <s v="$80K-$132K "/>
    <n v="80000"/>
    <s v="$132K"/>
    <n v="132000"/>
    <s v="Glassdoor est."/>
    <n v="4"/>
    <s v="Autodesk"/>
    <s v="San Francisco"/>
    <x v="3"/>
  </r>
  <r>
    <s v="Data Scientist"/>
    <s v="$80K-$132K "/>
    <n v="80000"/>
    <s v="$132K"/>
    <n v="132000"/>
    <s v="Glassdoor est."/>
    <n v="3.4"/>
    <s v="USI"/>
    <s v="Southfield"/>
    <x v="30"/>
  </r>
  <r>
    <s v="Data Scientist"/>
    <s v="$80K-$132K "/>
    <n v="80000"/>
    <s v="$132K"/>
    <n v="132000"/>
    <s v="Glassdoor est."/>
    <n v="3.9"/>
    <s v="GSK"/>
    <s v="Collegeville"/>
    <x v="11"/>
  </r>
  <r>
    <s v="Data Scientist"/>
    <s v="$80K-$132K "/>
    <n v="80000"/>
    <s v="$132K"/>
    <n v="132000"/>
    <s v="Glassdoor est."/>
    <n v="3.8"/>
    <s v="CIA"/>
    <s v="Washington"/>
    <x v="7"/>
  </r>
  <r>
    <s v="Data Scientist"/>
    <s v="$80K-$132K "/>
    <n v="80000"/>
    <s v="$132K"/>
    <n v="132000"/>
    <s v="Glassdoor est."/>
    <n v="4.5"/>
    <s v="Maven Wave Partners"/>
    <s v="Chicago"/>
    <x v="4"/>
  </r>
  <r>
    <s v="Data Scientist"/>
    <s v="$80K-$132K "/>
    <n v="80000"/>
    <s v="$132K"/>
    <n v="132000"/>
    <s v="Glassdoor est."/>
    <n v="4.3"/>
    <s v="Ovative Group"/>
    <s v="Minneapolis"/>
    <x v="36"/>
  </r>
  <r>
    <s v="Data Scientist"/>
    <s v="$80K-$132K "/>
    <n v="80000"/>
    <s v="$132K"/>
    <n v="132000"/>
    <s v="Glassdoor est."/>
    <n v="3.6"/>
    <s v="Kognetics"/>
    <s v="Gahanna"/>
    <x v="22"/>
  </r>
  <r>
    <s v="Data Scientist"/>
    <s v="$80K-$132K "/>
    <n v="80000"/>
    <s v="$132K"/>
    <n v="132000"/>
    <s v="Glassdoor est."/>
    <n v="2.9"/>
    <s v="Envision Healthcare"/>
    <s v="Nashville"/>
    <x v="9"/>
  </r>
  <r>
    <s v="Data Scientist"/>
    <s v="$80K-$132K "/>
    <n v="80000"/>
    <s v="$132K"/>
    <n v="132000"/>
    <s v="Glassdoor est."/>
    <n v="2.9"/>
    <s v="Pragmatics, Inc."/>
    <s v="United States"/>
    <x v="16"/>
  </r>
  <r>
    <s v="Data Scientist"/>
    <s v="$80K-$132K "/>
    <n v="80000"/>
    <s v="$132K"/>
    <n v="132000"/>
    <s v="Glassdoor est."/>
    <n v="3.2"/>
    <s v="ConsumerTrack"/>
    <s v="California"/>
    <x v="42"/>
  </r>
  <r>
    <s v="Decision Scientist"/>
    <s v="$80K-$132K "/>
    <n v="80000"/>
    <s v="$132K"/>
    <n v="132000"/>
    <s v="Glassdoor est."/>
    <n v="4.5"/>
    <s v="Johns Hopkins University Applied Physics Laboratory"/>
    <s v="Laurel"/>
    <x v="24"/>
  </r>
  <r>
    <s v="Data Scientist - TS/SCI FSP or CI Required"/>
    <s v="$80K-$132K "/>
    <n v="80000"/>
    <s v="$132K"/>
    <n v="132000"/>
    <s v="Glassdoor est."/>
    <n v="5"/>
    <s v="Phoenix Operations Group"/>
    <s v="Annapolis Junction"/>
    <x v="24"/>
  </r>
  <r>
    <s v="Data Scientist"/>
    <s v="$80K-$132K "/>
    <n v="80000"/>
    <s v="$132K"/>
    <n v="132000"/>
    <s v="Glassdoor est."/>
    <n v="3.5"/>
    <s v="Crossover Health"/>
    <s v="San Clemente"/>
    <x v="3"/>
  </r>
  <r>
    <s v="Data Scientist"/>
    <s v="$80K-$132K "/>
    <n v="80000"/>
    <s v="$132K"/>
    <n v="132000"/>
    <s v="Glassdoor est."/>
    <n v="4"/>
    <s v="Lorven Technologies Inc"/>
    <s v="New York"/>
    <x v="0"/>
  </r>
  <r>
    <s v="Data Scientist"/>
    <s v="$80K-$132K "/>
    <n v="80000"/>
    <s v="$132K"/>
    <n v="132000"/>
    <s v="Glassdoor est."/>
    <n v="4.4000000000000004"/>
    <s v="Meridian Knowledge Solutions"/>
    <s v="Washington"/>
    <x v="7"/>
  </r>
  <r>
    <s v="Data Scientist"/>
    <s v="$80K-$132K "/>
    <n v="80000"/>
    <s v="$132K"/>
    <n v="132000"/>
    <s v="Glassdoor est."/>
    <n v="4.2"/>
    <s v="UST Global"/>
    <s v="Atlanta"/>
    <x v="14"/>
  </r>
  <r>
    <s v="Data Scientist"/>
    <s v="$80K-$132K "/>
    <n v="80000"/>
    <s v="$132K"/>
    <n v="132000"/>
    <s v="Glassdoor est."/>
    <n v="3.2"/>
    <s v="IMG Systems"/>
    <s v="Plano"/>
    <x v="10"/>
  </r>
  <r>
    <s v="Data Scientist"/>
    <s v="$80K-$132K "/>
    <n v="80000"/>
    <s v="$132K"/>
    <n v="132000"/>
    <s v="Glassdoor est."/>
    <n v="3.4"/>
    <s v="Trident Systems Inc"/>
    <s v="Fairfax"/>
    <x v="1"/>
  </r>
  <r>
    <s v="Data Scientist"/>
    <s v="$80K-$132K "/>
    <n v="80000"/>
    <s v="$132K"/>
    <n v="132000"/>
    <s v="Glassdoor est."/>
    <n v="4.7"/>
    <s v="Tygart Technology, Inc"/>
    <s v="Washington"/>
    <x v="7"/>
  </r>
  <r>
    <s v="(Sr.) Data Scientist -"/>
    <s v="$87K-$141K "/>
    <n v="87000"/>
    <s v="$141K"/>
    <n v="141000"/>
    <s v="Glassdoor est."/>
    <n v="3.6"/>
    <s v="Merrick Bank"/>
    <s v="Utah"/>
    <x v="26"/>
  </r>
  <r>
    <s v="Senior Data Scientist"/>
    <s v="$87K-$141K "/>
    <n v="87000"/>
    <s v="$141K"/>
    <n v="141000"/>
    <s v="Glassdoor est."/>
    <n v="4.2"/>
    <s v="ManTech"/>
    <s v="Alexandria"/>
    <x v="1"/>
  </r>
  <r>
    <s v="Data Scientist"/>
    <s v="$87K-$141K "/>
    <n v="87000"/>
    <s v="$141K"/>
    <n v="141000"/>
    <s v="Glassdoor est."/>
    <n v="-1"/>
    <s v="GrainBridge, LLC"/>
    <s v="Omaha"/>
    <x v="17"/>
  </r>
  <r>
    <s v="Data Scientist"/>
    <s v="$87K-$141K "/>
    <n v="87000"/>
    <s v="$141K"/>
    <n v="141000"/>
    <s v="Glassdoor est."/>
    <n v="3.2"/>
    <s v="First Health Group"/>
    <s v="Wellesley"/>
    <x v="2"/>
  </r>
  <r>
    <s v="Data Scientist"/>
    <s v="$87K-$141K "/>
    <n v="87000"/>
    <s v="$141K"/>
    <n v="141000"/>
    <s v="Glassdoor est."/>
    <n v="-1"/>
    <s v="Sprezzatura Management Consulting"/>
    <s v="Washington"/>
    <x v="1"/>
  </r>
  <r>
    <s v="Data Scientist"/>
    <s v="$87K-$141K "/>
    <n v="87000"/>
    <s v="$141K"/>
    <n v="141000"/>
    <s v="Glassdoor est."/>
    <n v="2.8"/>
    <s v="Progress Rail, A Caterpillar Company"/>
    <s v="Fort Worth"/>
    <x v="10"/>
  </r>
  <r>
    <s v="Data Scientist"/>
    <s v="$87K-$141K "/>
    <n v="87000"/>
    <s v="$141K"/>
    <n v="141000"/>
    <s v="Glassdoor est."/>
    <n v="4.2"/>
    <s v="UST Global"/>
    <s v="Atlanta"/>
    <x v="14"/>
  </r>
  <r>
    <s v="Data Scientist"/>
    <s v="$87K-$141K "/>
    <n v="87000"/>
    <s v="$141K"/>
    <n v="141000"/>
    <s v="Glassdoor est."/>
    <n v="4.5"/>
    <s v="Axiologic Solutions"/>
    <s v="Alexandria"/>
    <x v="1"/>
  </r>
  <r>
    <s v="Data Scientist"/>
    <s v="$87K-$141K "/>
    <n v="87000"/>
    <s v="$141K"/>
    <n v="141000"/>
    <s v="Glassdoor est."/>
    <n v="3"/>
    <s v="Indigo Slate"/>
    <s v="Bellevue"/>
    <x v="6"/>
  </r>
  <r>
    <s v="Data Scientist"/>
    <s v="$87K-$141K "/>
    <n v="87000"/>
    <s v="$141K"/>
    <n v="141000"/>
    <s v="Glassdoor est."/>
    <n v="3.3"/>
    <s v="Cubic"/>
    <s v="United States"/>
    <x v="16"/>
  </r>
  <r>
    <s v="Data Scientist"/>
    <s v="$87K-$141K "/>
    <n v="87000"/>
    <s v="$141K"/>
    <n v="141000"/>
    <s v="Glassdoor est."/>
    <n v="4"/>
    <s v="Advanced Bio-Logic Solutions Corp"/>
    <s v="Thousand Oaks"/>
    <x v="3"/>
  </r>
  <r>
    <s v="Data Engineer"/>
    <s v="$87K-$141K "/>
    <n v="87000"/>
    <s v="$141K"/>
    <n v="141000"/>
    <s v="Glassdoor est."/>
    <n v="3.5"/>
    <s v="Alignment Healthcare"/>
    <s v="Orange"/>
    <x v="3"/>
  </r>
  <r>
    <s v="Data Scientist"/>
    <s v="$87K-$141K "/>
    <n v="87000"/>
    <s v="$141K"/>
    <n v="141000"/>
    <s v="Glassdoor est."/>
    <n v="3.5"/>
    <s v="WGSN"/>
    <s v="Baltimore"/>
    <x v="24"/>
  </r>
  <r>
    <s v="Data Scientist"/>
    <s v="$87K-$141K "/>
    <n v="87000"/>
    <s v="$141K"/>
    <n v="141000"/>
    <s v="Glassdoor est."/>
    <n v="3.6"/>
    <s v="ISYS Technologies, Inc."/>
    <s v="Herndon"/>
    <x v="1"/>
  </r>
  <r>
    <s v="Data Scientist"/>
    <s v="$87K-$141K "/>
    <n v="87000"/>
    <s v="$141K"/>
    <n v="141000"/>
    <s v="Glassdoor est."/>
    <n v="3"/>
    <s v="TransVoyant"/>
    <s v="Alexandria"/>
    <x v="1"/>
  </r>
  <r>
    <s v="Data Scientist/Data Analytics Practitioner"/>
    <s v="$87K-$141K "/>
    <n v="87000"/>
    <s v="$141K"/>
    <n v="141000"/>
    <s v="Glassdoor est."/>
    <n v="4"/>
    <s v="Noblis"/>
    <s v="Bridgeport"/>
    <x v="43"/>
  </r>
  <r>
    <s v="Data Scientist"/>
    <s v="$87K-$141K "/>
    <n v="87000"/>
    <s v="$141K"/>
    <n v="141000"/>
    <s v="Glassdoor est."/>
    <n v="4.5999999999999996"/>
    <s v="Murray Resources"/>
    <s v="The Woodlands"/>
    <x v="10"/>
  </r>
  <r>
    <s v="Data Scientist"/>
    <s v="$87K-$141K "/>
    <n v="87000"/>
    <s v="$141K"/>
    <n v="141000"/>
    <s v="Glassdoor est."/>
    <n v="4.3"/>
    <s v="Geotab"/>
    <s v="Oakville"/>
    <x v="3"/>
  </r>
  <r>
    <s v="Data Scientist"/>
    <s v="$87K-$141K "/>
    <n v="87000"/>
    <s v="$141K"/>
    <n v="141000"/>
    <s v="Glassdoor est."/>
    <n v="4.7"/>
    <s v="CRS Group"/>
    <s v="Chicago"/>
    <x v="4"/>
  </r>
  <r>
    <s v="Data Scientist"/>
    <s v="$87K-$141K "/>
    <n v="87000"/>
    <s v="$141K"/>
    <n v="141000"/>
    <s v="Glassdoor est."/>
    <n v="3.7"/>
    <s v="EGlobalTech"/>
    <s v="Arlington"/>
    <x v="1"/>
  </r>
  <r>
    <s v="Data Scientist, Kinship - NYC/Portland"/>
    <s v="$92K-$155K "/>
    <n v="92000"/>
    <s v="$155K"/>
    <n v="155000"/>
    <s v="Glassdoor est."/>
    <n v="3.9"/>
    <s v="Mars"/>
    <s v="New York"/>
    <x v="0"/>
  </r>
  <r>
    <s v="Data Scientist"/>
    <s v="$92K-$155K "/>
    <n v="92000"/>
    <s v="$155K"/>
    <n v="155000"/>
    <s v="Glassdoor est."/>
    <n v="4.9000000000000004"/>
    <s v="Avlino"/>
    <s v="New Jersey"/>
    <x v="27"/>
  </r>
  <r>
    <s v="Data Scientist"/>
    <s v="$92K-$155K "/>
    <n v="92000"/>
    <s v="$155K"/>
    <n v="155000"/>
    <s v="Glassdoor est."/>
    <n v="3"/>
    <s v="Central Business Solutions, Inc"/>
    <s v="Seattle"/>
    <x v="6"/>
  </r>
  <r>
    <s v="Data Scientist"/>
    <s v="$92K-$155K "/>
    <n v="92000"/>
    <s v="$155K"/>
    <n v="155000"/>
    <s v="Glassdoor est."/>
    <n v="2.5"/>
    <s v="KeHE Distributors"/>
    <s v="Naperville"/>
    <x v="4"/>
  </r>
  <r>
    <s v="Data Scientist"/>
    <s v="$92K-$155K "/>
    <n v="92000"/>
    <s v="$155K"/>
    <n v="155000"/>
    <s v="Glassdoor est."/>
    <n v="3.5"/>
    <s v="Blackstone Talent Group"/>
    <s v="San Francisco"/>
    <x v="3"/>
  </r>
  <r>
    <s v="Data Scientist - TS/SCI Required"/>
    <s v="$92K-$155K "/>
    <n v="92000"/>
    <s v="$155K"/>
    <n v="155000"/>
    <s v="Glassdoor est."/>
    <n v="5"/>
    <s v="Phoenix Operations Group"/>
    <s v="Baltimore"/>
    <x v="24"/>
  </r>
  <r>
    <s v="Data Scientist"/>
    <s v="$92K-$155K "/>
    <n v="92000"/>
    <s v="$155K"/>
    <n v="155000"/>
    <s v="Glassdoor est."/>
    <n v="-1"/>
    <s v="Sophinea"/>
    <s v="Chantilly"/>
    <x v="1"/>
  </r>
  <r>
    <s v="Senior Data Scientist"/>
    <s v="$92K-$155K "/>
    <n v="92000"/>
    <s v="$155K"/>
    <n v="155000"/>
    <s v="Glassdoor est."/>
    <n v="3.5"/>
    <s v="Maxar Technologies"/>
    <s v="Herndon"/>
    <x v="1"/>
  </r>
  <r>
    <s v="Data Scientist"/>
    <s v="$92K-$155K "/>
    <n v="92000"/>
    <s v="$155K"/>
    <n v="155000"/>
    <s v="Glassdoor est."/>
    <n v="3"/>
    <s v="Moxie Software"/>
    <s v="Bellevue"/>
    <x v="6"/>
  </r>
  <r>
    <s v="Data Scientist(s)/Machine Learning Engineer"/>
    <s v="$92K-$155K "/>
    <n v="92000"/>
    <s v="$155K"/>
    <n v="155000"/>
    <s v="Glassdoor est."/>
    <n v="5"/>
    <s v="Blue Horizon Tek Solutions"/>
    <s v="New York"/>
    <x v="0"/>
  </r>
  <r>
    <s v="Data Scientist"/>
    <s v="$92K-$155K "/>
    <n v="92000"/>
    <s v="$155K"/>
    <n v="155000"/>
    <s v="Glassdoor est."/>
    <n v="4.7"/>
    <s v="Unicom Technologies INC"/>
    <s v="Chicago"/>
    <x v="4"/>
  </r>
  <r>
    <s v="Data Engineer"/>
    <s v="$92K-$155K "/>
    <n v="92000"/>
    <s v="$155K"/>
    <n v="155000"/>
    <s v="Glassdoor est."/>
    <n v="3.3"/>
    <s v="Americo Life"/>
    <s v="Kansas City"/>
    <x v="5"/>
  </r>
  <r>
    <s v="Data Scientist"/>
    <s v="$92K-$155K "/>
    <n v="92000"/>
    <s v="$155K"/>
    <n v="155000"/>
    <s v="Glassdoor est."/>
    <n v="3.3"/>
    <s v="Tokio Marine HCC"/>
    <s v="Houston"/>
    <x v="10"/>
  </r>
  <r>
    <s v="Data Scientist"/>
    <s v="$92K-$155K "/>
    <n v="92000"/>
    <s v="$155K"/>
    <n v="155000"/>
    <s v="Glassdoor est."/>
    <n v="3.5"/>
    <s v="CACI International"/>
    <s v="Chantilly"/>
    <x v="1"/>
  </r>
  <r>
    <s v="AI/ML - Machine Learning Scientist, Siri Understanding"/>
    <s v="$92K-$155K "/>
    <n v="92000"/>
    <s v="$155K"/>
    <n v="155000"/>
    <s v="Glassdoor est."/>
    <n v="4.0999999999999996"/>
    <s v="Apple"/>
    <s v="Santa Clara"/>
    <x v="3"/>
  </r>
  <r>
    <s v="Data Scientist"/>
    <s v="$92K-$155K "/>
    <n v="92000"/>
    <s v="$155K"/>
    <n v="155000"/>
    <s v="Glassdoor est."/>
    <n v="3.5"/>
    <s v="Maxar Technologies"/>
    <s v="Herndon"/>
    <x v="1"/>
  </r>
  <r>
    <s v="ENGINEER - COMPUTER SCIENTIST - RESEARCH COMPUTER SCIENTIST - SIGNAL PROCESSING - SAN ANTONIO OR"/>
    <s v="$92K-$155K "/>
    <n v="92000"/>
    <s v="$155K"/>
    <n v="155000"/>
    <s v="Glassdoor est."/>
    <n v="3.9"/>
    <s v="Southwest Research Institute"/>
    <s v="Oklahoma City"/>
    <x v="37"/>
  </r>
  <r>
    <s v="Data Scientist"/>
    <s v="$92K-$155K "/>
    <n v="92000"/>
    <s v="$155K"/>
    <n v="155000"/>
    <s v="Glassdoor est."/>
    <n v="4.7"/>
    <s v="Compass Consulting Group"/>
    <s v="Thousand Oaks"/>
    <x v="3"/>
  </r>
  <r>
    <s v="Data Science Software Engineer"/>
    <s v="$92K-$155K "/>
    <n v="92000"/>
    <s v="$155K"/>
    <n v="155000"/>
    <s v="Glassdoor est."/>
    <n v="4.8"/>
    <s v="Klaviyo"/>
    <s v="Boston"/>
    <x v="2"/>
  </r>
  <r>
    <s v="Scientist / Group Lead, Cancer Biology"/>
    <s v="$92K-$155K "/>
    <n v="92000"/>
    <s v="$155K"/>
    <n v="155000"/>
    <s v="Glassdoor est."/>
    <n v="-1"/>
    <s v="Monte Rosa Therapeutics"/>
    <s v="Cambridge"/>
    <x v="2"/>
  </r>
  <r>
    <s v="AI Ops Data Scientist"/>
    <s v="$92K-$155K "/>
    <n v="92000"/>
    <s v="$155K"/>
    <n v="155000"/>
    <s v="Glassdoor est."/>
    <n v="4"/>
    <s v="AstraZeneca"/>
    <s v="Gaithersburg"/>
    <x v="24"/>
  </r>
  <r>
    <s v="Senior Data Scientist"/>
    <s v="$105K-$167K "/>
    <n v="105000"/>
    <s v="$167K"/>
    <n v="167000"/>
    <s v="Glassdoor est."/>
    <n v="3.8"/>
    <s v="GutCheck"/>
    <s v="Denver"/>
    <x v="25"/>
  </r>
  <r>
    <s v="Sr. ML/Data Scientist - AI/NLP/Chatbot"/>
    <s v="$105K-$167K "/>
    <n v="105000"/>
    <s v="$167K"/>
    <n v="167000"/>
    <s v="Glassdoor est."/>
    <n v="3.8"/>
    <s v="Juniper Networks"/>
    <s v="Cupertino"/>
    <x v="3"/>
  </r>
  <r>
    <s v="Data Scientist"/>
    <s v="$105K-$167K "/>
    <n v="105000"/>
    <s v="$167K"/>
    <n v="167000"/>
    <s v="Glassdoor est."/>
    <n v="2.7"/>
    <s v="Hexagon US Federal"/>
    <s v="Lexington Park"/>
    <x v="24"/>
  </r>
  <r>
    <s v="Data Scientist"/>
    <s v="$105K-$167K "/>
    <n v="105000"/>
    <s v="$167K"/>
    <n v="167000"/>
    <s v="Glassdoor est."/>
    <n v="4"/>
    <s v="Comtech Global Inc"/>
    <s v="Washington"/>
    <x v="7"/>
  </r>
  <r>
    <s v="Data Scientist"/>
    <s v="$105K-$167K "/>
    <n v="105000"/>
    <s v="$167K"/>
    <n v="167000"/>
    <s v="Glassdoor est."/>
    <n v="-1"/>
    <s v="Berico Technologies"/>
    <s v="Fort Belvoir"/>
    <x v="1"/>
  </r>
  <r>
    <s v="Data Scientist"/>
    <s v="$105K-$167K "/>
    <n v="105000"/>
    <s v="$167K"/>
    <n v="167000"/>
    <s v="Glassdoor est."/>
    <n v="-1"/>
    <s v="Kehe Food Distributors"/>
    <s v="Naperville"/>
    <x v="4"/>
  </r>
  <r>
    <s v="Data Scientist"/>
    <s v="$105K-$167K "/>
    <n v="105000"/>
    <s v="$167K"/>
    <n v="167000"/>
    <s v="Glassdoor est."/>
    <n v="3.8"/>
    <s v="Aveshka, Inc."/>
    <s v="Washington"/>
    <x v="7"/>
  </r>
  <r>
    <s v="Data Scientist"/>
    <s v="$105K-$167K "/>
    <n v="105000"/>
    <s v="$167K"/>
    <n v="167000"/>
    <s v="Glassdoor est."/>
    <n v="3.2"/>
    <s v="Perspecta"/>
    <s v="Adelphi"/>
    <x v="24"/>
  </r>
  <r>
    <s v="Data Scientist"/>
    <s v="$105K-$167K "/>
    <n v="105000"/>
    <s v="$167K"/>
    <n v="167000"/>
    <s v="Glassdoor est."/>
    <n v="-1"/>
    <s v="Pactera Edge"/>
    <s v="Redmond"/>
    <x v="6"/>
  </r>
  <r>
    <s v="Data Scientist"/>
    <s v="$105K-$167K "/>
    <n v="105000"/>
    <s v="$167K"/>
    <n v="167000"/>
    <s v="Glassdoor est."/>
    <n v="3.6"/>
    <s v="Qurate Retail Group"/>
    <s v="West Chester"/>
    <x v="11"/>
  </r>
  <r>
    <s v="Data Scientist"/>
    <s v="$105K-$167K "/>
    <n v="105000"/>
    <s v="$167K"/>
    <n v="167000"/>
    <s v="Glassdoor est."/>
    <n v="4.4000000000000004"/>
    <s v="SolutionIT, Inc."/>
    <s v="Edison"/>
    <x v="20"/>
  </r>
  <r>
    <s v="Data Scientist"/>
    <s v="$105K-$167K "/>
    <n v="105000"/>
    <s v="$167K"/>
    <n v="167000"/>
    <s v="Glassdoor est."/>
    <n v="4.0999999999999996"/>
    <s v="A-Line Staffing Solutions"/>
    <s v="Durham"/>
    <x v="39"/>
  </r>
  <r>
    <s v="Data Scientist"/>
    <s v="$105K-$167K "/>
    <n v="105000"/>
    <s v="$167K"/>
    <n v="167000"/>
    <s v="Glassdoor est."/>
    <n v="-1"/>
    <s v="Clear Ridge Defense"/>
    <s v="Quantico"/>
    <x v="1"/>
  </r>
  <r>
    <s v="Data Scientist"/>
    <s v="$105K-$167K "/>
    <n v="105000"/>
    <s v="$167K"/>
    <n v="167000"/>
    <s v="Glassdoor est."/>
    <n v="3.8"/>
    <s v="Criterion Systems, Inc."/>
    <s v="Vienna"/>
    <x v="1"/>
  </r>
  <r>
    <s v="Data Scientist"/>
    <s v="$105K-$167K "/>
    <n v="105000"/>
    <s v="$167K"/>
    <n v="167000"/>
    <s v="Glassdoor est."/>
    <n v="4"/>
    <s v="Foundation Medicine"/>
    <s v="Boston"/>
    <x v="2"/>
  </r>
  <r>
    <s v="Data Scientist"/>
    <s v="$105K-$167K "/>
    <n v="105000"/>
    <s v="$167K"/>
    <n v="167000"/>
    <s v="Glassdoor est."/>
    <n v="3.6"/>
    <s v="TRANZACT"/>
    <s v="Fort Lee"/>
    <x v="20"/>
  </r>
  <r>
    <s v="Data Scientist"/>
    <s v="$105K-$167K "/>
    <n v="105000"/>
    <s v="$167K"/>
    <n v="167000"/>
    <s v="Glassdoor est."/>
    <n v="-1"/>
    <s v="JKGT"/>
    <s v="San Francisco"/>
    <x v="3"/>
  </r>
  <r>
    <s v="Data Scientist"/>
    <s v="$105K-$167K "/>
    <n v="105000"/>
    <s v="$167K"/>
    <n v="167000"/>
    <s v="Glassdoor est."/>
    <n v="-1"/>
    <s v="AccessHope"/>
    <s v="Irwindale"/>
    <x v="3"/>
  </r>
  <r>
    <s v="Data Scientist"/>
    <s v="$105K-$167K "/>
    <n v="105000"/>
    <s v="$167K"/>
    <n v="167000"/>
    <s v="Glassdoor est."/>
    <n v="5"/>
    <s v="ChaTeck Incorporated"/>
    <s v="San Francisco"/>
    <x v="3"/>
  </r>
  <r>
    <s v="Data Scientist"/>
    <s v="$105K-$167K "/>
    <n v="105000"/>
    <s v="$167K"/>
    <n v="167000"/>
    <s v="Glassdoor est."/>
    <n v="2.7"/>
    <s v="1-800-Flowers"/>
    <s v="New York"/>
    <x v="0"/>
  </r>
  <r>
    <m/>
    <m/>
    <m/>
    <m/>
    <m/>
    <m/>
    <m/>
    <m/>
    <m/>
    <x v="44"/>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3">
  <r>
    <s v="$137K-$171K "/>
    <n v="137000"/>
    <s v="$171K"/>
    <x v="0"/>
    <s v="Glassdoor est."/>
    <x v="0"/>
    <s v="Healthfirst"/>
    <s v="New York"/>
    <s v="NY"/>
    <s v="New York, NY"/>
    <x v="0"/>
  </r>
  <r>
    <s v="$137K-$171K "/>
    <n v="137000"/>
    <s v="$171K"/>
    <x v="0"/>
    <s v="Glassdoor est."/>
    <x v="1"/>
    <s v="ManTech"/>
    <s v="Chantilly"/>
    <s v="VA"/>
    <s v="Herndon, VA"/>
    <x v="1"/>
  </r>
  <r>
    <s v="$137K-$171K "/>
    <n v="137000"/>
    <s v="$171K"/>
    <x v="0"/>
    <s v="Glassdoor est."/>
    <x v="2"/>
    <s v="Analysis Group"/>
    <s v="Boston"/>
    <s v="MA"/>
    <s v="Boston, MA"/>
    <x v="0"/>
  </r>
  <r>
    <s v="$137K-$171K "/>
    <n v="137000"/>
    <s v="$171K"/>
    <x v="0"/>
    <s v="Glassdoor est."/>
    <x v="3"/>
    <s v="INFICON"/>
    <s v="Newton"/>
    <s v="MA"/>
    <s v="Bad Ragaz, Switzerland"/>
    <x v="2"/>
  </r>
  <r>
    <s v="$137K-$171K "/>
    <n v="137000"/>
    <s v="$171K"/>
    <x v="0"/>
    <s v="Glassdoor est."/>
    <x v="4"/>
    <s v="Affinity Solutions"/>
    <s v="New York"/>
    <s v="NY"/>
    <s v="New York, NY"/>
    <x v="3"/>
  </r>
  <r>
    <s v="$137K-$171K "/>
    <n v="137000"/>
    <s v="$171K"/>
    <x v="0"/>
    <s v="Glassdoor est."/>
    <x v="1"/>
    <s v="HG Insights"/>
    <s v="Santa Barbara"/>
    <s v="CA"/>
    <s v="Santa Barbara, CA"/>
    <x v="3"/>
  </r>
  <r>
    <s v="$137K-$171K "/>
    <n v="137000"/>
    <s v="$171K"/>
    <x v="0"/>
    <s v="Glassdoor est."/>
    <x v="5"/>
    <s v="Novartis"/>
    <s v="Cambridge"/>
    <s v="MA"/>
    <s v="Basel, Switzerland"/>
    <x v="4"/>
  </r>
  <r>
    <s v="$137K-$171K "/>
    <n v="137000"/>
    <s v="$171K"/>
    <x v="0"/>
    <s v="Glassdoor est."/>
    <x v="3"/>
    <s v="iRobot"/>
    <s v="Bedford"/>
    <s v="MA"/>
    <s v="Bedford, MA"/>
    <x v="0"/>
  </r>
  <r>
    <s v="$137K-$171K "/>
    <n v="137000"/>
    <s v="$171K"/>
    <x v="0"/>
    <s v="Glassdoor est."/>
    <x v="6"/>
    <s v="Intuit - Data"/>
    <s v="San Diego"/>
    <s v="CA"/>
    <s v="Mountain View, CA"/>
    <x v="1"/>
  </r>
  <r>
    <s v="$137K-$171K "/>
    <n v="137000"/>
    <s v="$171K"/>
    <x v="0"/>
    <s v="Glassdoor est."/>
    <x v="7"/>
    <s v="XSELL Technologies"/>
    <s v="Chicago"/>
    <s v="IL"/>
    <s v="Chicago, IL"/>
    <x v="3"/>
  </r>
  <r>
    <s v="$137K-$171K "/>
    <n v="137000"/>
    <s v="$171K"/>
    <x v="0"/>
    <s v="Glassdoor est."/>
    <x v="8"/>
    <s v="Novetta"/>
    <s v="Herndon"/>
    <s v="VA"/>
    <s v="Mc Lean, VA"/>
    <x v="2"/>
  </r>
  <r>
    <s v="$137K-$171K "/>
    <n v="137000"/>
    <s v="$171K"/>
    <x v="0"/>
    <s v="Glassdoor est."/>
    <x v="9"/>
    <s v="1904labs"/>
    <s v="Saint Louis"/>
    <s v="MO"/>
    <s v="Saint Louis, MO"/>
    <x v="3"/>
  </r>
  <r>
    <s v="$137K-$171K "/>
    <n v="137000"/>
    <s v="$171K"/>
    <x v="0"/>
    <s v="Glassdoor est."/>
    <x v="10"/>
    <s v="PNNL"/>
    <s v="Richland"/>
    <s v="WA"/>
    <s v="Richland, WA"/>
    <x v="0"/>
  </r>
  <r>
    <s v="$137K-$171K "/>
    <n v="137000"/>
    <s v="$171K"/>
    <x v="0"/>
    <s v="Glassdoor est."/>
    <x v="0"/>
    <s v="Old World Industries"/>
    <s v="Northbrook"/>
    <s v="IL"/>
    <s v="Northbrook, IL"/>
    <x v="5"/>
  </r>
  <r>
    <s v="$137K-$171K "/>
    <n v="137000"/>
    <s v="$171K"/>
    <x v="0"/>
    <s v="Glassdoor est."/>
    <x v="11"/>
    <s v="Mathematica Policy Research"/>
    <s v="Washington"/>
    <s v="DC"/>
    <s v="Princeton, NJ"/>
    <x v="0"/>
  </r>
  <r>
    <s v="$137K-$171K "/>
    <n v="137000"/>
    <s v="$171K"/>
    <x v="0"/>
    <s v="Glassdoor est."/>
    <x v="6"/>
    <s v="Guzman &amp; Griffin Technologies (GGTI)"/>
    <s v="Washington"/>
    <s v="DC"/>
    <s v="Mays Landing, NJ"/>
    <x v="6"/>
  </r>
  <r>
    <s v="$137K-$171K "/>
    <n v="137000"/>
    <s v="$171K"/>
    <x v="0"/>
    <s v="Glassdoor est."/>
    <x v="12"/>
    <s v="Upside Business Travel"/>
    <s v="Remote"/>
    <s v="Remote"/>
    <s v="Washington, DC"/>
    <x v="3"/>
  </r>
  <r>
    <s v="$137K-$171K "/>
    <n v="137000"/>
    <s v="$171K"/>
    <x v="0"/>
    <s v="Glassdoor est."/>
    <x v="3"/>
    <s v="Buckman"/>
    <s v="Memphis"/>
    <s v="TN"/>
    <s v="Memphis, TN"/>
    <x v="0"/>
  </r>
  <r>
    <s v="$137K-$171K "/>
    <n v="137000"/>
    <s v="$171K"/>
    <x v="0"/>
    <s v="Glassdoor est."/>
    <x v="1"/>
    <s v="Insight Enterprises, Inc."/>
    <s v="Plano"/>
    <s v="TX"/>
    <s v="Tempe, AZ"/>
    <x v="1"/>
  </r>
  <r>
    <s v="$137K-$171K "/>
    <n v="137000"/>
    <s v="$171K"/>
    <x v="0"/>
    <s v="Glassdoor est."/>
    <x v="3"/>
    <s v="Tower Health"/>
    <s v="West Grove"/>
    <s v="PA"/>
    <s v="Reading, PA"/>
    <x v="1"/>
  </r>
  <r>
    <s v="$137K-$171K "/>
    <n v="137000"/>
    <s v="$171K"/>
    <x v="0"/>
    <s v="Glassdoor est."/>
    <x v="13"/>
    <s v="Triplebyte"/>
    <s v="New York"/>
    <s v="NY"/>
    <s v="San Francisco, CA"/>
    <x v="3"/>
  </r>
  <r>
    <s v="$137K-$171K "/>
    <n v="137000"/>
    <s v="$171K"/>
    <x v="0"/>
    <s v="Glassdoor est."/>
    <x v="14"/>
    <s v="PulsePoint"/>
    <s v="New York"/>
    <s v="NY"/>
    <s v="New York, NY"/>
    <x v="3"/>
  </r>
  <r>
    <s v="$137K-$171K "/>
    <n v="137000"/>
    <s v="$171K"/>
    <x v="0"/>
    <s v="Glassdoor est."/>
    <x v="3"/>
    <s v="Exponent"/>
    <s v="Phoenix"/>
    <s v="AZ"/>
    <s v="Menlo Park, CA"/>
    <x v="0"/>
  </r>
  <r>
    <s v="$137K-$171K "/>
    <n v="137000"/>
    <s v="$171K"/>
    <x v="0"/>
    <s v="Glassdoor est."/>
    <x v="3"/>
    <s v="Guardian Life"/>
    <s v="Appleton"/>
    <s v="WI"/>
    <s v="New York, NY"/>
    <x v="1"/>
  </r>
  <r>
    <s v="$137K-$171K "/>
    <n v="137000"/>
    <s v="$171K"/>
    <x v="0"/>
    <s v="Glassdoor est."/>
    <x v="11"/>
    <s v="Spectrum Communications and Consulting"/>
    <s v="Chicago"/>
    <s v="IL"/>
    <s v="Chicago, IL"/>
    <x v="3"/>
  </r>
  <r>
    <s v="$137K-$171K "/>
    <n v="137000"/>
    <s v="$171K"/>
    <x v="0"/>
    <s v="Glassdoor est."/>
    <x v="9"/>
    <s v="Oversight Systems"/>
    <s v="Atlanta"/>
    <s v="GA"/>
    <s v="Atlanta, GA"/>
    <x v="3"/>
  </r>
  <r>
    <s v="$137K-$171K "/>
    <n v="137000"/>
    <s v="$171K"/>
    <x v="0"/>
    <s v="Glassdoor est."/>
    <x v="1"/>
    <s v="LSQ"/>
    <s v="Orlando"/>
    <s v="FL"/>
    <s v="Orlando, FL"/>
    <x v="3"/>
  </r>
  <r>
    <s v="$137K-$171K "/>
    <n v="137000"/>
    <s v="$171K"/>
    <x v="0"/>
    <s v="Glassdoor est."/>
    <x v="2"/>
    <s v="MIT Lincoln Laboratory"/>
    <s v="Lexington"/>
    <s v="MA"/>
    <s v="Lexington, MA"/>
    <x v="0"/>
  </r>
  <r>
    <s v="$137K-$171K "/>
    <n v="137000"/>
    <s v="$171K"/>
    <x v="0"/>
    <s v="Glassdoor est."/>
    <x v="8"/>
    <s v="Kingfisher Systems"/>
    <s v="McLean"/>
    <s v="VA"/>
    <s v="Falls Church, VA"/>
    <x v="3"/>
  </r>
  <r>
    <s v="$137K-$171K "/>
    <n v="137000"/>
    <s v="$171K"/>
    <x v="0"/>
    <s v="Glassdoor est."/>
    <x v="15"/>
    <s v="Formation"/>
    <s v="San Francisco"/>
    <s v="CA"/>
    <s v="San Francisco, CA"/>
    <x v="3"/>
  </r>
  <r>
    <s v="$75K-$131K "/>
    <n v="75000"/>
    <s v="$131K"/>
    <x v="1"/>
    <s v="Glassdoor est."/>
    <x v="2"/>
    <s v="Analysis Group"/>
    <s v="Boston"/>
    <s v="MA"/>
    <s v="Boston, MA"/>
    <x v="0"/>
  </r>
  <r>
    <s v="$75K-$131K "/>
    <n v="75000"/>
    <s v="$131K"/>
    <x v="1"/>
    <s v="Glassdoor est."/>
    <x v="5"/>
    <s v="Novartis"/>
    <s v="Cambridge"/>
    <s v="MA"/>
    <s v="Basel, Switzerland"/>
    <x v="4"/>
  </r>
  <r>
    <s v="$75K-$131K "/>
    <n v="75000"/>
    <s v="$131K"/>
    <x v="1"/>
    <s v="Glassdoor est."/>
    <x v="16"/>
    <s v="Cohere Health"/>
    <s v="Boston"/>
    <s v="MA"/>
    <s v="Boston, MA"/>
    <x v="6"/>
  </r>
  <r>
    <s v="$75K-$131K "/>
    <n v="75000"/>
    <s v="$131K"/>
    <x v="1"/>
    <s v="Glassdoor est."/>
    <x v="17"/>
    <s v="Acuity Insurance"/>
    <s v="Sheboygan"/>
    <s v="WI"/>
    <s v="Sheboygan, WI"/>
    <x v="0"/>
  </r>
  <r>
    <s v="$75K-$131K "/>
    <n v="75000"/>
    <s v="$131K"/>
    <x v="1"/>
    <s v="Glassdoor est."/>
    <x v="7"/>
    <s v="Chef"/>
    <s v="United States"/>
    <s v="United States"/>
    <s v="Seattle, WA"/>
    <x v="5"/>
  </r>
  <r>
    <s v="$75K-$131K "/>
    <n v="75000"/>
    <s v="$131K"/>
    <x v="1"/>
    <s v="Glassdoor est."/>
    <x v="18"/>
    <s v="Puget Sound Energy"/>
    <s v="Bothell"/>
    <s v="WA"/>
    <s v="Bellevue, WA"/>
    <x v="0"/>
  </r>
  <r>
    <s v="$75K-$131K "/>
    <n v="75000"/>
    <s v="$131K"/>
    <x v="1"/>
    <s v="Glassdoor est."/>
    <x v="19"/>
    <s v="Sandhills Global"/>
    <s v="Lincoln"/>
    <s v="NE"/>
    <s v="Lincoln, NE"/>
    <x v="0"/>
  </r>
  <r>
    <s v="$75K-$131K "/>
    <n v="75000"/>
    <s v="$131K"/>
    <x v="1"/>
    <s v="Glassdoor est."/>
    <x v="19"/>
    <s v="A Place for Mom"/>
    <s v="Overland Park"/>
    <s v="KS"/>
    <s v="New York, NY"/>
    <x v="2"/>
  </r>
  <r>
    <s v="$75K-$131K "/>
    <n v="75000"/>
    <s v="$131K"/>
    <x v="1"/>
    <s v="Glassdoor est."/>
    <x v="20"/>
    <s v="Great-Circle Technologies"/>
    <s v="Chantilly"/>
    <s v="VA"/>
    <s v="Chantilly, VA"/>
    <x v="6"/>
  </r>
  <r>
    <s v="$75K-$131K "/>
    <n v="75000"/>
    <s v="$131K"/>
    <x v="1"/>
    <s v="Glassdoor est."/>
    <x v="11"/>
    <s v="Edmunds.com"/>
    <s v="Santa Monica"/>
    <s v="CA"/>
    <s v="Santa Monica, CA"/>
    <x v="2"/>
  </r>
  <r>
    <s v="$75K-$131K "/>
    <n v="75000"/>
    <s v="$131K"/>
    <x v="1"/>
    <s v="Glassdoor est."/>
    <x v="0"/>
    <s v="Cambridge Associates, LLC"/>
    <s v="Boston"/>
    <s v="MA"/>
    <s v="Boston, MA"/>
    <x v="2"/>
  </r>
  <r>
    <s v="$75K-$131K "/>
    <n v="75000"/>
    <s v="$131K"/>
    <x v="1"/>
    <s v="Glassdoor est."/>
    <x v="11"/>
    <s v="Liberty Mutual Insurance"/>
    <s v="Portsmouth"/>
    <s v="NH"/>
    <s v="Boston, MA"/>
    <x v="4"/>
  </r>
  <r>
    <s v="$75K-$131K "/>
    <n v="75000"/>
    <s v="$131K"/>
    <x v="1"/>
    <s v="Glassdoor est."/>
    <x v="21"/>
    <s v="Cenlar"/>
    <s v="Ewing"/>
    <s v="NJ"/>
    <s v="Ewing, NJ"/>
    <x v="0"/>
  </r>
  <r>
    <s v="$75K-$131K "/>
    <n v="75000"/>
    <s v="$131K"/>
    <x v="1"/>
    <s v="Glassdoor est."/>
    <x v="16"/>
    <s v="Arsenal Biosciences"/>
    <s v="South San Francisco"/>
    <s v="CA"/>
    <s v="South San Francisco, CA"/>
    <x v="3"/>
  </r>
  <r>
    <s v="$75K-$131K "/>
    <n v="75000"/>
    <s v="$131K"/>
    <x v="1"/>
    <s v="Glassdoor est."/>
    <x v="1"/>
    <s v="Eversight"/>
    <s v="Palo Alto"/>
    <s v="CA"/>
    <s v="Palo Alto, CA"/>
    <x v="3"/>
  </r>
  <r>
    <s v="$75K-$131K "/>
    <n v="75000"/>
    <s v="$131K"/>
    <x v="1"/>
    <s v="Glassdoor est."/>
    <x v="12"/>
    <s v="Pfizer"/>
    <s v="Cambridge"/>
    <s v="MA"/>
    <s v="New York, NY"/>
    <x v="4"/>
  </r>
  <r>
    <s v="$75K-$131K "/>
    <n v="75000"/>
    <s v="$131K"/>
    <x v="1"/>
    <s v="Glassdoor est."/>
    <x v="17"/>
    <s v="Klaviyo"/>
    <s v="Boston"/>
    <s v="MA"/>
    <s v="Boston, MA"/>
    <x v="5"/>
  </r>
  <r>
    <s v="$75K-$131K "/>
    <n v="75000"/>
    <s v="$131K"/>
    <x v="1"/>
    <s v="Glassdoor est."/>
    <x v="18"/>
    <s v="Intellectual Ventures"/>
    <s v="Bellevue"/>
    <s v="WA"/>
    <s v="Bellevue, WA"/>
    <x v="2"/>
  </r>
  <r>
    <s v="$75K-$131K "/>
    <n v="75000"/>
    <s v="$131K"/>
    <x v="1"/>
    <s v="Glassdoor est."/>
    <x v="10"/>
    <s v="GovTech"/>
    <s v="San Francisco"/>
    <s v="CA"/>
    <s v="Singapore, Singapore"/>
    <x v="0"/>
  </r>
  <r>
    <s v="$75K-$131K "/>
    <n v="75000"/>
    <s v="$131K"/>
    <x v="1"/>
    <s v="Glassdoor est."/>
    <x v="14"/>
    <s v="Quick Base"/>
    <s v="Cambridge"/>
    <s v="MA"/>
    <s v="Cambridge, MA"/>
    <x v="5"/>
  </r>
  <r>
    <s v="$75K-$131K "/>
    <n v="75000"/>
    <s v="$131K"/>
    <x v="1"/>
    <s v="Glassdoor est."/>
    <x v="17"/>
    <s v="Giving Assistant"/>
    <s v="San Francisco"/>
    <s v="CA"/>
    <s v="San Francisco, CA"/>
    <x v="6"/>
  </r>
  <r>
    <s v="$75K-$131K "/>
    <n v="75000"/>
    <s v="$131K"/>
    <x v="1"/>
    <s v="Glassdoor est."/>
    <x v="10"/>
    <s v="Takeda"/>
    <s v="Cambridge"/>
    <s v="MA"/>
    <s v="OSAKA, Japan"/>
    <x v="4"/>
  </r>
  <r>
    <s v="$75K-$131K "/>
    <n v="75000"/>
    <s v="$131K"/>
    <x v="1"/>
    <s v="Glassdoor est."/>
    <x v="22"/>
    <s v="Netskope"/>
    <s v="San Francisco"/>
    <s v="CA"/>
    <s v="Santa Clara, CA"/>
    <x v="2"/>
  </r>
  <r>
    <s v="$75K-$131K "/>
    <n v="75000"/>
    <s v="$131K"/>
    <x v="1"/>
    <s v="Glassdoor est."/>
    <x v="17"/>
    <s v="IT Concepts"/>
    <s v="Remote"/>
    <s v="Remote"/>
    <s v="Vienna, VA"/>
    <x v="3"/>
  </r>
  <r>
    <s v="$75K-$131K "/>
    <n v="75000"/>
    <s v="$131K"/>
    <x v="1"/>
    <s v="Glassdoor est."/>
    <x v="3"/>
    <s v="iSeatz"/>
    <s v="New Orleans"/>
    <s v="LA"/>
    <s v="New Orleans, LA"/>
    <x v="3"/>
  </r>
  <r>
    <s v="$75K-$131K "/>
    <n v="75000"/>
    <s v="$131K"/>
    <x v="1"/>
    <s v="Glassdoor est."/>
    <x v="10"/>
    <s v="Summa Health System"/>
    <s v="Akron"/>
    <s v="OH"/>
    <s v="Akron, OH"/>
    <x v="1"/>
  </r>
  <r>
    <s v="$75K-$131K "/>
    <n v="75000"/>
    <s v="$131K"/>
    <x v="1"/>
    <s v="Glassdoor est."/>
    <x v="3"/>
    <s v="Benson Hill"/>
    <s v="Saint Louis"/>
    <s v="MO"/>
    <s v="Saint Louis, MO"/>
    <x v="5"/>
  </r>
  <r>
    <s v="$75K-$131K "/>
    <n v="75000"/>
    <s v="$131K"/>
    <x v="1"/>
    <s v="Glassdoor est."/>
    <x v="12"/>
    <s v="Twitter"/>
    <s v="San Francisco"/>
    <s v="CA"/>
    <s v="San Francisco, CA"/>
    <x v="0"/>
  </r>
  <r>
    <s v="$75K-$131K "/>
    <n v="75000"/>
    <s v="$131K"/>
    <x v="1"/>
    <s v="Glassdoor est."/>
    <x v="13"/>
    <s v="Postmates - Corporate HQ"/>
    <s v="San Francisco"/>
    <s v="CA"/>
    <s v="San Francisco, CA"/>
    <x v="0"/>
  </r>
  <r>
    <s v="$75K-$131K "/>
    <n v="75000"/>
    <s v="$131K"/>
    <x v="1"/>
    <s v="Glassdoor est."/>
    <x v="8"/>
    <s v="Envision LLC"/>
    <s v="Saint Louis"/>
    <s v="MO"/>
    <s v="Saint Louis, MO"/>
    <x v="5"/>
  </r>
  <r>
    <s v="$75K-$131K "/>
    <n v="75000"/>
    <s v="$131K"/>
    <x v="1"/>
    <s v="Glassdoor est."/>
    <x v="2"/>
    <s v="Swiss Re"/>
    <s v="Fort Wayne"/>
    <s v="IN"/>
    <s v="Zurich, Switzerland"/>
    <x v="4"/>
  </r>
  <r>
    <s v="$75K-$131K "/>
    <n v="75000"/>
    <s v="$131K"/>
    <x v="1"/>
    <s v="Glassdoor est."/>
    <x v="8"/>
    <s v="Systems &amp; Technology Research"/>
    <s v="Woburn"/>
    <s v="MA"/>
    <s v="Woburn, MA"/>
    <x v="5"/>
  </r>
  <r>
    <s v="$79K-$131K "/>
    <n v="79000"/>
    <s v="$131K"/>
    <x v="1"/>
    <s v="Glassdoor est."/>
    <x v="3"/>
    <s v="iRobot"/>
    <s v="Bedford"/>
    <s v="MA"/>
    <s v="Bedford, MA"/>
    <x v="0"/>
  </r>
  <r>
    <s v="$79K-$131K "/>
    <n v="79000"/>
    <s v="$131K"/>
    <x v="1"/>
    <s v="Glassdoor est."/>
    <x v="1"/>
    <s v="HG Insights"/>
    <s v="Santa Barbara"/>
    <s v="CA"/>
    <s v="Santa Barbara, CA"/>
    <x v="3"/>
  </r>
  <r>
    <s v="$79K-$131K "/>
    <n v="79000"/>
    <s v="$131K"/>
    <x v="1"/>
    <s v="Glassdoor est."/>
    <x v="2"/>
    <s v="Dermalogica"/>
    <s v="Carson"/>
    <s v="CA"/>
    <s v="Carson, CA"/>
    <x v="5"/>
  </r>
  <r>
    <s v="$79K-$131K "/>
    <n v="79000"/>
    <s v="$131K"/>
    <x v="1"/>
    <s v="Glassdoor est."/>
    <x v="10"/>
    <s v="Bayview Asset Management"/>
    <s v="Coral Gables"/>
    <s v="FL"/>
    <s v="Coral Gables, FL"/>
    <x v="0"/>
  </r>
  <r>
    <s v="$79K-$131K "/>
    <n v="79000"/>
    <s v="$131K"/>
    <x v="1"/>
    <s v="Glassdoor est."/>
    <x v="10"/>
    <s v="Via Transportation"/>
    <s v="New York"/>
    <s v="NY"/>
    <s v="New York, NY"/>
    <x v="2"/>
  </r>
  <r>
    <s v="$79K-$131K "/>
    <n v="79000"/>
    <s v="$131K"/>
    <x v="1"/>
    <s v="Glassdoor est."/>
    <x v="22"/>
    <s v="Grid Dynamics"/>
    <s v="Santa Clara"/>
    <s v="CA"/>
    <s v="San Ramon, CA"/>
    <x v="0"/>
  </r>
  <r>
    <s v="$79K-$131K "/>
    <n v="79000"/>
    <s v="$131K"/>
    <x v="1"/>
    <s v="Glassdoor est."/>
    <x v="18"/>
    <s v="Tempus Labs"/>
    <s v="Chicago"/>
    <s v="IL"/>
    <s v="Chicago, IL"/>
    <x v="2"/>
  </r>
  <r>
    <s v="$79K-$131K "/>
    <n v="79000"/>
    <s v="$131K"/>
    <x v="1"/>
    <s v="Glassdoor est."/>
    <x v="23"/>
    <s v="CareDx"/>
    <s v="Brisbane"/>
    <s v="CA"/>
    <s v="Brisbane, CA"/>
    <x v="6"/>
  </r>
  <r>
    <s v="$79K-$131K "/>
    <n v="79000"/>
    <s v="$131K"/>
    <x v="1"/>
    <s v="Glassdoor est."/>
    <x v="1"/>
    <s v="IZEA"/>
    <s v="Winter Park"/>
    <s v="FL"/>
    <s v="Winter Park, FL"/>
    <x v="3"/>
  </r>
  <r>
    <s v="$79K-$131K "/>
    <n v="79000"/>
    <s v="$131K"/>
    <x v="1"/>
    <s v="Glassdoor est."/>
    <x v="18"/>
    <s v="Tempus Labs"/>
    <s v="Redwood City"/>
    <s v="CA"/>
    <s v="Chicago, IL"/>
    <x v="2"/>
  </r>
  <r>
    <s v="$79K-$131K "/>
    <n v="79000"/>
    <s v="$131K"/>
    <x v="1"/>
    <s v="Glassdoor est."/>
    <x v="22"/>
    <s v="Autodesk"/>
    <s v="San Francisco"/>
    <s v="CA"/>
    <s v="San Rafael, CA"/>
    <x v="1"/>
  </r>
  <r>
    <s v="$79K-$131K "/>
    <n v="79000"/>
    <s v="$131K"/>
    <x v="1"/>
    <s v="Glassdoor est."/>
    <x v="10"/>
    <s v="Caterpillar"/>
    <s v="Peoria"/>
    <s v="IL"/>
    <s v="Deerfield, IL"/>
    <x v="4"/>
  </r>
  <r>
    <s v="$79K-$131K "/>
    <n v="79000"/>
    <s v="$131K"/>
    <x v="1"/>
    <s v="Glassdoor est."/>
    <x v="24"/>
    <s v="New England Biolabs"/>
    <s v="Ipswich"/>
    <s v="MA"/>
    <s v="Ipswich, MA"/>
    <x v="5"/>
  </r>
  <r>
    <s v="$79K-$131K "/>
    <n v="79000"/>
    <s v="$131K"/>
    <x v="1"/>
    <s v="Glassdoor est."/>
    <x v="11"/>
    <s v="Allied Solutions"/>
    <s v="Carmel"/>
    <s v="IN"/>
    <s v="Carmel, IN"/>
    <x v="0"/>
  </r>
  <r>
    <s v="$79K-$131K "/>
    <n v="79000"/>
    <s v="$131K"/>
    <x v="1"/>
    <s v="Glassdoor est."/>
    <x v="0"/>
    <s v="Healthfirst"/>
    <s v="New York"/>
    <s v="NY"/>
    <s v="New York, NY"/>
    <x v="0"/>
  </r>
  <r>
    <s v="$79K-$131K "/>
    <n v="79000"/>
    <s v="$131K"/>
    <x v="1"/>
    <s v="Glassdoor est."/>
    <x v="3"/>
    <s v="The Knot Worldwide"/>
    <s v="Washington"/>
    <s v="DC"/>
    <s v="Chevy Chase, MD"/>
    <x v="0"/>
  </r>
  <r>
    <s v="$79K-$131K "/>
    <n v="79000"/>
    <s v="$131K"/>
    <x v="1"/>
    <s v="Glassdoor est."/>
    <x v="4"/>
    <s v="IFG Companies"/>
    <s v="New York"/>
    <s v="NY"/>
    <s v="Hartford, CT"/>
    <x v="5"/>
  </r>
  <r>
    <s v="$79K-$131K "/>
    <n v="79000"/>
    <s v="$131K"/>
    <x v="1"/>
    <s v="Glassdoor est."/>
    <x v="18"/>
    <s v="Amyris"/>
    <s v="Emeryville"/>
    <s v="CA"/>
    <s v="Emeryville, CA"/>
    <x v="5"/>
  </r>
  <r>
    <s v="$79K-$131K "/>
    <n v="79000"/>
    <s v="$131K"/>
    <x v="1"/>
    <s v="Glassdoor est."/>
    <x v="22"/>
    <s v="AstraZeneca"/>
    <s v="Gaithersburg"/>
    <s v="MD"/>
    <s v="Cambridge, United Kingdom"/>
    <x v="4"/>
  </r>
  <r>
    <s v="$79K-$131K "/>
    <n v="79000"/>
    <s v="$131K"/>
    <x v="1"/>
    <s v="Glassdoor est."/>
    <x v="7"/>
    <s v="Powertek"/>
    <s v="Washington"/>
    <s v="DC"/>
    <s v="Rockville, MD"/>
    <x v="3"/>
  </r>
  <r>
    <s v="$79K-$131K "/>
    <n v="79000"/>
    <s v="$131K"/>
    <x v="1"/>
    <s v="Glassdoor est."/>
    <x v="9"/>
    <s v="Object Partners"/>
    <s v="Saint Louis"/>
    <s v="MO"/>
    <s v="Minneapolis, MN"/>
    <x v="3"/>
  </r>
  <r>
    <s v="$79K-$131K "/>
    <n v="79000"/>
    <s v="$131K"/>
    <x v="1"/>
    <s v="Glassdoor est."/>
    <x v="24"/>
    <s v="The Mom Project"/>
    <s v="Longmont"/>
    <s v="CO"/>
    <s v="Chicago, IL"/>
    <x v="6"/>
  </r>
  <r>
    <s v="$79K-$131K "/>
    <n v="79000"/>
    <s v="$131K"/>
    <x v="1"/>
    <s v="Glassdoor est."/>
    <x v="14"/>
    <s v="Lightspeed Systems"/>
    <s v="Austin"/>
    <s v="TX"/>
    <s v="Austin, TX"/>
    <x v="3"/>
  </r>
  <r>
    <s v="$79K-$131K "/>
    <n v="79000"/>
    <s v="$131K"/>
    <x v="1"/>
    <s v="Glassdoor est."/>
    <x v="22"/>
    <s v="Stripe"/>
    <s v="San Francisco"/>
    <s v="CA"/>
    <s v="San Francisco, CA"/>
    <x v="0"/>
  </r>
  <r>
    <s v="$79K-$131K "/>
    <n v="79000"/>
    <s v="$131K"/>
    <x v="1"/>
    <s v="Glassdoor est."/>
    <x v="21"/>
    <s v="Comprehensive Healthcare"/>
    <s v="Yakima"/>
    <s v="WA"/>
    <s v="Yakima, WA"/>
    <x v="2"/>
  </r>
  <r>
    <s v="$79K-$131K "/>
    <n v="79000"/>
    <s v="$131K"/>
    <x v="1"/>
    <s v="Glassdoor est."/>
    <x v="8"/>
    <s v="Fullpower Technologies, Inc."/>
    <s v="Santa Cruz"/>
    <s v="CA"/>
    <s v="Santa Cruz, CA"/>
    <x v="3"/>
  </r>
  <r>
    <s v="$79K-$131K "/>
    <n v="79000"/>
    <s v="$131K"/>
    <x v="1"/>
    <s v="Glassdoor est."/>
    <x v="17"/>
    <s v="Klaviyo"/>
    <s v="Boston"/>
    <s v="MA"/>
    <s v="Boston, MA"/>
    <x v="5"/>
  </r>
  <r>
    <s v="$79K-$131K "/>
    <n v="79000"/>
    <s v="$131K"/>
    <x v="1"/>
    <s v="Glassdoor est."/>
    <x v="5"/>
    <s v="Mars"/>
    <s v="United States"/>
    <s v="United States"/>
    <s v="Mc Lean, VA"/>
    <x v="4"/>
  </r>
  <r>
    <s v="$79K-$131K "/>
    <n v="79000"/>
    <s v="$131K"/>
    <x v="1"/>
    <s v="Glassdoor est."/>
    <x v="22"/>
    <s v="AstraZeneca"/>
    <s v="Gaithersburg"/>
    <s v="MD"/>
    <s v="Cambridge, United Kingdom"/>
    <x v="4"/>
  </r>
  <r>
    <s v="$79K-$131K "/>
    <n v="79000"/>
    <s v="$131K"/>
    <x v="1"/>
    <s v="Glassdoor est."/>
    <x v="6"/>
    <s v="NuWave Solutions"/>
    <s v="Springfield"/>
    <s v="VA"/>
    <s v="Mc Lean, VA"/>
    <x v="3"/>
  </r>
  <r>
    <s v="$79K-$131K "/>
    <n v="79000"/>
    <s v="$131K"/>
    <x v="1"/>
    <s v="Glassdoor est."/>
    <x v="1"/>
    <s v="ManTech"/>
    <s v="Alexandria"/>
    <s v="VA"/>
    <s v="Herndon, VA"/>
    <x v="1"/>
  </r>
  <r>
    <s v="$79K-$131K "/>
    <n v="79000"/>
    <s v="$131K"/>
    <x v="1"/>
    <s v="Glassdoor est."/>
    <x v="7"/>
    <s v="Merrick Bank"/>
    <s v="Utah"/>
    <s v="Utah"/>
    <s v="South Jordan, UT"/>
    <x v="5"/>
  </r>
  <r>
    <s v="$99K-$132K "/>
    <n v="99000"/>
    <s v="$132K"/>
    <x v="2"/>
    <s v="Glassdoor est."/>
    <x v="11"/>
    <s v="Mathematica Policy Research"/>
    <s v="Washington"/>
    <s v="DC"/>
    <s v="Princeton, NJ"/>
    <x v="0"/>
  </r>
  <r>
    <s v="$99K-$132K "/>
    <n v="99000"/>
    <s v="$132K"/>
    <x v="2"/>
    <s v="Glassdoor est."/>
    <x v="6"/>
    <s v="Intuit - Data"/>
    <s v="San Diego"/>
    <s v="CA"/>
    <s v="Mountain View, CA"/>
    <x v="1"/>
  </r>
  <r>
    <s v="$99K-$132K "/>
    <n v="99000"/>
    <s v="$132K"/>
    <x v="2"/>
    <s v="Glassdoor est."/>
    <x v="3"/>
    <s v="QOMPLX"/>
    <s v="Reston"/>
    <s v="VA"/>
    <s v="Reston, VA"/>
    <x v="3"/>
  </r>
  <r>
    <s v="$99K-$132K "/>
    <n v="99000"/>
    <s v="$132K"/>
    <x v="2"/>
    <s v="Glassdoor est."/>
    <x v="5"/>
    <s v="Mars"/>
    <s v="New York"/>
    <s v="NY"/>
    <s v="Mc Lean, VA"/>
    <x v="4"/>
  </r>
  <r>
    <s v="$99K-$132K "/>
    <n v="99000"/>
    <s v="$132K"/>
    <x v="2"/>
    <s v="Glassdoor est."/>
    <x v="2"/>
    <s v="GutCheck"/>
    <s v="Denver"/>
    <s v="CO"/>
    <s v="Denver, CO"/>
    <x v="3"/>
  </r>
  <r>
    <s v="$99K-$132K "/>
    <n v="99000"/>
    <s v="$132K"/>
    <x v="2"/>
    <s v="Glassdoor est."/>
    <x v="3"/>
    <s v="Inter-American Development Bank"/>
    <s v="Washington"/>
    <s v="DC"/>
    <s v="Washington, DC"/>
    <x v="0"/>
  </r>
  <r>
    <s v="$99K-$132K "/>
    <n v="99000"/>
    <s v="$132K"/>
    <x v="2"/>
    <s v="Glassdoor est."/>
    <x v="24"/>
    <s v="Avlino"/>
    <s v="New Jersey"/>
    <s v="New Jersey"/>
    <s v="Holmdel, NJ"/>
    <x v="6"/>
  </r>
  <r>
    <s v="$99K-$132K "/>
    <n v="99000"/>
    <s v="$132K"/>
    <x v="2"/>
    <s v="Glassdoor est."/>
    <x v="6"/>
    <s v="Stratagem Group"/>
    <s v="Aurora"/>
    <s v="CO"/>
    <s v="Aurora, CO"/>
    <x v="6"/>
  </r>
  <r>
    <s v="$99K-$132K "/>
    <n v="99000"/>
    <s v="$132K"/>
    <x v="2"/>
    <s v="Glassdoor est."/>
    <x v="12"/>
    <s v="Evidation"/>
    <s v="Santa Barbara"/>
    <s v="CA"/>
    <s v="San Mateo, CA"/>
    <x v="3"/>
  </r>
  <r>
    <s v="$99K-$132K "/>
    <n v="99000"/>
    <s v="$132K"/>
    <x v="2"/>
    <s v="Glassdoor est."/>
    <x v="22"/>
    <s v="Autodesk"/>
    <s v="San Francisco"/>
    <s v="CA"/>
    <s v="San Rafael, CA"/>
    <x v="1"/>
  </r>
  <r>
    <s v="$99K-$132K "/>
    <n v="99000"/>
    <s v="$132K"/>
    <x v="2"/>
    <s v="Glassdoor est."/>
    <x v="6"/>
    <s v="Intuit - Data"/>
    <s v="San Diego"/>
    <s v="CA"/>
    <s v="Mountain View, CA"/>
    <x v="1"/>
  </r>
  <r>
    <s v="$99K-$132K "/>
    <n v="99000"/>
    <s v="$132K"/>
    <x v="2"/>
    <s v="Glassdoor est."/>
    <x v="2"/>
    <s v="Tecolote Research"/>
    <s v="Hill AFB"/>
    <s v="UT"/>
    <s v="Goleta, CA"/>
    <x v="2"/>
  </r>
  <r>
    <s v="$99K-$132K "/>
    <n v="99000"/>
    <s v="$132K"/>
    <x v="2"/>
    <s v="Glassdoor est."/>
    <x v="13"/>
    <s v="Tivity Health"/>
    <s v="Chandler"/>
    <s v="AZ"/>
    <s v="Franklin, TN"/>
    <x v="2"/>
  </r>
  <r>
    <s v="$99K-$132K "/>
    <n v="99000"/>
    <s v="$132K"/>
    <x v="2"/>
    <s v="Glassdoor est."/>
    <x v="4"/>
    <s v="hc1"/>
    <s v="Indianapolis"/>
    <s v="IN"/>
    <s v="Indianapolis, IN"/>
    <x v="3"/>
  </r>
  <r>
    <s v="$99K-$132K "/>
    <n v="99000"/>
    <s v="$132K"/>
    <x v="2"/>
    <s v="Glassdoor est."/>
    <x v="12"/>
    <s v="HP Inc."/>
    <s v="San Diego"/>
    <s v="CA"/>
    <s v="Palo Alto, CA"/>
    <x v="4"/>
  </r>
  <r>
    <s v="$99K-$132K "/>
    <n v="99000"/>
    <s v="$132K"/>
    <x v="2"/>
    <s v="Glassdoor est."/>
    <x v="10"/>
    <s v="SAIC"/>
    <s v="Chantilly"/>
    <s v="VA"/>
    <s v="Reston, VA"/>
    <x v="4"/>
  </r>
  <r>
    <s v="$99K-$132K "/>
    <n v="99000"/>
    <s v="$132K"/>
    <x v="2"/>
    <s v="Glassdoor est."/>
    <x v="13"/>
    <s v="AllianceBernstein"/>
    <s v="Nashville"/>
    <s v="TN"/>
    <s v="New York, NY"/>
    <x v="0"/>
  </r>
  <r>
    <s v="$99K-$132K "/>
    <n v="99000"/>
    <s v="$132K"/>
    <x v="2"/>
    <s v="Glassdoor est."/>
    <x v="24"/>
    <s v="Big Huge Games"/>
    <s v="Timonium"/>
    <s v="MD"/>
    <s v="Lutherville Timonium, MD"/>
    <x v="3"/>
  </r>
  <r>
    <s v="$99K-$132K "/>
    <n v="99000"/>
    <s v="$132K"/>
    <x v="2"/>
    <s v="Glassdoor est."/>
    <x v="3"/>
    <s v="Maxar Technologies"/>
    <s v="Herndon"/>
    <s v="VA"/>
    <s v="Westminster, CO"/>
    <x v="1"/>
  </r>
  <r>
    <s v="$99K-$132K "/>
    <n v="99000"/>
    <s v="$132K"/>
    <x v="2"/>
    <s v="Glassdoor est."/>
    <x v="16"/>
    <s v="Phantom AI"/>
    <s v="Burlingame"/>
    <s v="CA"/>
    <s v="Burlingame, CA"/>
    <x v="6"/>
  </r>
  <r>
    <s v="$99K-$132K "/>
    <n v="99000"/>
    <s v="$132K"/>
    <x v="2"/>
    <s v="Glassdoor est."/>
    <x v="22"/>
    <s v="Noblis"/>
    <s v="Reston"/>
    <s v="VA"/>
    <s v="Reston, VA"/>
    <x v="0"/>
  </r>
  <r>
    <s v="$99K-$132K "/>
    <n v="99000"/>
    <s v="$132K"/>
    <x v="2"/>
    <s v="Glassdoor est."/>
    <x v="7"/>
    <s v="Spring Health"/>
    <s v="New York"/>
    <s v="NY"/>
    <s v="New York, NY"/>
    <x v="6"/>
  </r>
  <r>
    <s v="$99K-$132K "/>
    <n v="99000"/>
    <s v="$132K"/>
    <x v="2"/>
    <s v="Glassdoor est."/>
    <x v="22"/>
    <s v="ClearEdge"/>
    <s v="Annapolis Junction"/>
    <s v="MD"/>
    <s v="Annapolis Junction, MD"/>
    <x v="3"/>
  </r>
  <r>
    <s v="$99K-$132K "/>
    <n v="99000"/>
    <s v="$132K"/>
    <x v="2"/>
    <s v="Glassdoor est."/>
    <x v="13"/>
    <s v="AllianceBernstein"/>
    <s v="Nashville"/>
    <s v="TN"/>
    <s v="New York, NY"/>
    <x v="0"/>
  </r>
  <r>
    <s v="$99K-$132K "/>
    <n v="99000"/>
    <s v="$132K"/>
    <x v="2"/>
    <s v="Glassdoor est."/>
    <x v="16"/>
    <s v="Arsenal Biosciences"/>
    <s v="South San Francisco"/>
    <s v="CA"/>
    <s v="South San Francisco, CA"/>
    <x v="3"/>
  </r>
  <r>
    <s v="$99K-$132K "/>
    <n v="99000"/>
    <s v="$132K"/>
    <x v="2"/>
    <s v="Glassdoor est."/>
    <x v="17"/>
    <s v="GetWellNetwork"/>
    <s v="Bethesda"/>
    <s v="MD"/>
    <s v="Bethesda, MD"/>
    <x v="5"/>
  </r>
  <r>
    <s v="$99K-$132K "/>
    <n v="99000"/>
    <s v="$132K"/>
    <x v="2"/>
    <s v="Glassdoor est."/>
    <x v="8"/>
    <s v="TACG Solutions"/>
    <s v="Dayton"/>
    <s v="OH"/>
    <s v="Beavercreek, OH"/>
    <x v="3"/>
  </r>
  <r>
    <s v="$99K-$132K "/>
    <n v="99000"/>
    <s v="$132K"/>
    <x v="2"/>
    <s v="Glassdoor est."/>
    <x v="9"/>
    <s v="Scoop"/>
    <s v="San Francisco"/>
    <s v="CA"/>
    <s v="San Francisco, CA"/>
    <x v="3"/>
  </r>
  <r>
    <s v="$99K-$132K "/>
    <n v="99000"/>
    <s v="$132K"/>
    <x v="2"/>
    <s v="Glassdoor est."/>
    <x v="8"/>
    <s v="Novetta"/>
    <s v="Herndon"/>
    <s v="VA"/>
    <s v="Mc Lean, VA"/>
    <x v="2"/>
  </r>
  <r>
    <s v="$99K-$132K "/>
    <n v="99000"/>
    <s v="$132K"/>
    <x v="2"/>
    <s v="Glassdoor est."/>
    <x v="1"/>
    <s v="IZEA"/>
    <s v="Winter Park"/>
    <s v="FL"/>
    <s v="Winter Park, FL"/>
    <x v="3"/>
  </r>
  <r>
    <s v="$99K-$132K "/>
    <n v="99000"/>
    <s v="$132K"/>
    <x v="2"/>
    <s v="Glassdoor est."/>
    <x v="11"/>
    <s v="Montway Inc"/>
    <s v="Schaumburg"/>
    <s v="IL"/>
    <s v="Schaumburg, IL"/>
    <x v="3"/>
  </r>
  <r>
    <s v="$99K-$132K "/>
    <n v="99000"/>
    <s v="$132K"/>
    <x v="2"/>
    <s v="Glassdoor est."/>
    <x v="2"/>
    <s v="Juniper Networks"/>
    <s v="Cupertino"/>
    <s v="CA"/>
    <s v="Sunnyvale, CA"/>
    <x v="1"/>
  </r>
  <r>
    <s v="$90K-$109K "/>
    <n v="90000"/>
    <s v="$109K"/>
    <x v="3"/>
    <s v="Glassdoor est."/>
    <x v="9"/>
    <s v="1904labs"/>
    <s v="Saint Louis"/>
    <s v="MO"/>
    <s v="Saint Louis, MO"/>
    <x v="3"/>
  </r>
  <r>
    <s v="$90K-$109K "/>
    <n v="90000"/>
    <s v="$109K"/>
    <x v="3"/>
    <s v="Glassdoor est."/>
    <x v="7"/>
    <s v="XSELL Technologies"/>
    <s v="Chicago"/>
    <s v="IL"/>
    <s v="Chicago, IL"/>
    <x v="3"/>
  </r>
  <r>
    <s v="$90K-$109K "/>
    <n v="90000"/>
    <s v="$109K"/>
    <x v="3"/>
    <s v="Glassdoor est."/>
    <x v="1"/>
    <s v="IZEA"/>
    <s v="Winter Park"/>
    <s v="FL"/>
    <s v="Winter Park, FL"/>
    <x v="3"/>
  </r>
  <r>
    <s v="$90K-$109K "/>
    <n v="90000"/>
    <s v="$109K"/>
    <x v="3"/>
    <s v="Glassdoor est."/>
    <x v="2"/>
    <s v="Juniper Networks"/>
    <s v="Cupertino"/>
    <s v="CA"/>
    <s v="Sunnyvale, CA"/>
    <x v="1"/>
  </r>
  <r>
    <s v="$90K-$109K "/>
    <n v="90000"/>
    <s v="$109K"/>
    <x v="3"/>
    <s v="Glassdoor est."/>
    <x v="16"/>
    <s v="Notion Labs"/>
    <s v="San Francisco"/>
    <s v="CA"/>
    <s v="San Francisco, CA"/>
    <x v="6"/>
  </r>
  <r>
    <s v="$90K-$109K "/>
    <n v="90000"/>
    <s v="$109K"/>
    <x v="3"/>
    <s v="Glassdoor est."/>
    <x v="24"/>
    <s v="Lendio"/>
    <s v="Lehi"/>
    <s v="UT"/>
    <s v="Lehi, UT"/>
    <x v="5"/>
  </r>
  <r>
    <s v="$90K-$109K "/>
    <n v="90000"/>
    <s v="$109K"/>
    <x v="3"/>
    <s v="Glassdoor est."/>
    <x v="6"/>
    <s v="Direct Agents"/>
    <s v="Culver City"/>
    <s v="CA"/>
    <s v="New York, NY"/>
    <x v="3"/>
  </r>
  <r>
    <s v="$90K-$109K "/>
    <n v="90000"/>
    <s v="$109K"/>
    <x v="3"/>
    <s v="Glassdoor est."/>
    <x v="18"/>
    <s v="NAVEX Global"/>
    <s v="Lake Oswego"/>
    <s v="OR"/>
    <s v="Lake Oswego, OR"/>
    <x v="0"/>
  </r>
  <r>
    <s v="$90K-$109K "/>
    <n v="90000"/>
    <s v="$109K"/>
    <x v="3"/>
    <s v="Glassdoor est."/>
    <x v="13"/>
    <s v="Triplebyte"/>
    <s v="Remote"/>
    <s v="Remote"/>
    <s v="San Francisco, CA"/>
    <x v="3"/>
  </r>
  <r>
    <s v="$90K-$109K "/>
    <n v="90000"/>
    <s v="$109K"/>
    <x v="3"/>
    <s v="Glassdoor est."/>
    <x v="13"/>
    <s v="Triplebyte"/>
    <s v="Remote"/>
    <s v="Remote"/>
    <s v="San Francisco, CA"/>
    <x v="3"/>
  </r>
  <r>
    <s v="$90K-$109K "/>
    <n v="90000"/>
    <s v="$109K"/>
    <x v="3"/>
    <s v="Glassdoor est."/>
    <x v="24"/>
    <s v="Lendio"/>
    <s v="Lehi"/>
    <s v="UT"/>
    <s v="Lehi, UT"/>
    <x v="5"/>
  </r>
  <r>
    <s v="$90K-$109K "/>
    <n v="90000"/>
    <s v="$109K"/>
    <x v="3"/>
    <s v="Glassdoor est."/>
    <x v="1"/>
    <s v="Upstart"/>
    <s v="San Mateo"/>
    <s v="CA"/>
    <s v="San Mateo, CA"/>
    <x v="5"/>
  </r>
  <r>
    <s v="$90K-$109K "/>
    <n v="90000"/>
    <s v="$109K"/>
    <x v="3"/>
    <s v="Glassdoor est."/>
    <x v="8"/>
    <s v="Envision LLC"/>
    <s v="San Francisco"/>
    <s v="CA"/>
    <s v="Saint Louis, MO"/>
    <x v="5"/>
  </r>
  <r>
    <s v="$90K-$109K "/>
    <n v="90000"/>
    <s v="$109K"/>
    <x v="3"/>
    <s v="Glassdoor est."/>
    <x v="17"/>
    <s v="AppLovin"/>
    <s v="Palo Alto"/>
    <s v="CA"/>
    <s v="Palo Alto, CA"/>
    <x v="5"/>
  </r>
  <r>
    <s v="$90K-$109K "/>
    <n v="90000"/>
    <s v="$109K"/>
    <x v="3"/>
    <s v="Glassdoor est."/>
    <x v="2"/>
    <s v="ISO New England"/>
    <s v="Holyoke"/>
    <s v="MA"/>
    <s v="Holyoke, MA"/>
    <x v="2"/>
  </r>
  <r>
    <s v="$90K-$109K "/>
    <n v="90000"/>
    <s v="$109K"/>
    <x v="3"/>
    <s v="Glassdoor est."/>
    <x v="10"/>
    <s v="Relativity"/>
    <s v="Chicago"/>
    <s v="IL"/>
    <s v="Chicago, IL"/>
    <x v="0"/>
  </r>
  <r>
    <s v="$90K-$109K "/>
    <n v="90000"/>
    <s v="$109K"/>
    <x v="3"/>
    <s v="Glassdoor est."/>
    <x v="18"/>
    <s v="Tempo Automation"/>
    <s v="San Francisco"/>
    <s v="CA"/>
    <s v="San Francisco, CA"/>
    <x v="3"/>
  </r>
  <r>
    <s v="$90K-$109K "/>
    <n v="90000"/>
    <s v="$109K"/>
    <x v="3"/>
    <s v="Glassdoor est."/>
    <x v="18"/>
    <s v="MITRE"/>
    <s v="McLean"/>
    <s v="VA"/>
    <s v="Bedford, MA"/>
    <x v="1"/>
  </r>
  <r>
    <s v="$90K-$109K "/>
    <n v="90000"/>
    <s v="$109K"/>
    <x v="3"/>
    <s v="Glassdoor est."/>
    <x v="16"/>
    <s v="Expedition Technology, Inc."/>
    <s v="Herndon"/>
    <s v="VA"/>
    <s v="Dulles, VA"/>
    <x v="6"/>
  </r>
  <r>
    <s v="$90K-$109K "/>
    <n v="90000"/>
    <s v="$109K"/>
    <x v="3"/>
    <s v="Glassdoor est."/>
    <x v="2"/>
    <s v="Evidera"/>
    <s v="Bethesda"/>
    <s v="MD"/>
    <s v="Bethesda, MD"/>
    <x v="2"/>
  </r>
  <r>
    <s v="$90K-$109K "/>
    <n v="90000"/>
    <s v="$109K"/>
    <x v="3"/>
    <s v="Glassdoor est."/>
    <x v="11"/>
    <s v="Plymouth Rock Assurance"/>
    <s v="Woodbridge"/>
    <s v="NJ"/>
    <s v="Boston, MA"/>
    <x v="0"/>
  </r>
  <r>
    <s v="$90K-$109K "/>
    <n v="90000"/>
    <s v="$109K"/>
    <x v="3"/>
    <s v="Glassdoor est."/>
    <x v="25"/>
    <s v="Crown Bioscience"/>
    <s v="San Diego"/>
    <s v="CA"/>
    <s v="San Diego, CA"/>
    <x v="2"/>
  </r>
  <r>
    <s v="$90K-$109K "/>
    <n v="90000"/>
    <s v="$109K"/>
    <x v="3"/>
    <s v="Glassdoor est."/>
    <x v="4"/>
    <s v="GNS Healthcare"/>
    <s v="Cambridge"/>
    <s v="MA"/>
    <s v="Cambridge, MA"/>
    <x v="3"/>
  </r>
  <r>
    <s v="$90K-$109K "/>
    <n v="90000"/>
    <s v="$109K"/>
    <x v="3"/>
    <s v="Glassdoor est."/>
    <x v="6"/>
    <s v="OneMagnify"/>
    <s v="Dearborn"/>
    <s v="MI"/>
    <s v="Detroit, MI"/>
    <x v="5"/>
  </r>
  <r>
    <s v="$90K-$109K "/>
    <n v="90000"/>
    <s v="$109K"/>
    <x v="3"/>
    <s v="Glassdoor est."/>
    <x v="4"/>
    <s v="SPECTRUM"/>
    <s v="Maryland Heights"/>
    <s v="MO"/>
    <s v="Stamford, CT"/>
    <x v="4"/>
  </r>
  <r>
    <s v="$90K-$109K "/>
    <n v="90000"/>
    <s v="$109K"/>
    <x v="3"/>
    <s v="Glassdoor est."/>
    <x v="19"/>
    <s v="Advanced BioScience Laboratories"/>
    <s v="Rockville"/>
    <s v="MD"/>
    <s v="Rockville, MD"/>
    <x v="5"/>
  </r>
  <r>
    <s v="$90K-$109K "/>
    <n v="90000"/>
    <s v="$109K"/>
    <x v="3"/>
    <s v="Glassdoor est."/>
    <x v="1"/>
    <s v="Procore Technologies"/>
    <s v="Carpinteria"/>
    <s v="CA"/>
    <s v="Carpinteria, CA"/>
    <x v="0"/>
  </r>
  <r>
    <s v="$90K-$109K "/>
    <n v="90000"/>
    <s v="$109K"/>
    <x v="3"/>
    <s v="Glassdoor est."/>
    <x v="3"/>
    <s v="Ritedose"/>
    <s v="Columbia"/>
    <s v="SC"/>
    <s v="Columbia, SC"/>
    <x v="5"/>
  </r>
  <r>
    <s v="$90K-$109K "/>
    <n v="90000"/>
    <s v="$109K"/>
    <x v="3"/>
    <s v="Glassdoor est."/>
    <x v="26"/>
    <s v="Covid-19 Search Pa+G160+G1+G156:G284"/>
    <s v="Hauppauge"/>
    <s v="NY"/>
    <n v="-1"/>
    <x v="7"/>
  </r>
  <r>
    <s v="$90K-$109K "/>
    <n v="90000"/>
    <s v="$109K"/>
    <x v="3"/>
    <s v="Glassdoor est."/>
    <x v="1"/>
    <s v="bioMÃ©rieux"/>
    <s v="Saint Louis"/>
    <s v="MO"/>
    <s v="Marcy-l'Etoile, France"/>
    <x v="4"/>
  </r>
  <r>
    <s v="$101K-$165K "/>
    <n v="101000"/>
    <s v="$165K"/>
    <x v="4"/>
    <s v="Glassdoor est."/>
    <x v="8"/>
    <s v="Novetta"/>
    <s v="Herndon"/>
    <s v="VA"/>
    <s v="Mc Lean, VA"/>
    <x v="2"/>
  </r>
  <r>
    <s v="$101K-$165K "/>
    <n v="101000"/>
    <s v="$165K"/>
    <x v="4"/>
    <s v="Glassdoor est."/>
    <x v="6"/>
    <s v="Guzman &amp; Griffin Technologies (GGTI)"/>
    <s v="Washington"/>
    <s v="DC"/>
    <s v="Mays Landing, NJ"/>
    <x v="6"/>
  </r>
  <r>
    <s v="$101K-$165K "/>
    <n v="101000"/>
    <s v="$165K"/>
    <x v="4"/>
    <s v="Glassdoor est."/>
    <x v="26"/>
    <s v="Radical Convergence"/>
    <s v="Reston"/>
    <s v="VA"/>
    <n v="-1"/>
    <x v="7"/>
  </r>
  <r>
    <s v="$101K-$165K "/>
    <n v="101000"/>
    <s v="$165K"/>
    <x v="4"/>
    <s v="Glassdoor est."/>
    <x v="3"/>
    <s v="Leidos"/>
    <s v="Fort Meade"/>
    <s v="MD"/>
    <s v="Reston, VA"/>
    <x v="4"/>
  </r>
  <r>
    <s v="$101K-$165K "/>
    <n v="101000"/>
    <s v="$165K"/>
    <x v="4"/>
    <s v="Glassdoor est."/>
    <x v="8"/>
    <s v="Demandbase"/>
    <s v="San Francisco"/>
    <s v="CA"/>
    <s v="San Francisco, CA"/>
    <x v="5"/>
  </r>
  <r>
    <s v="$101K-$165K "/>
    <n v="101000"/>
    <s v="$165K"/>
    <x v="4"/>
    <s v="Glassdoor est."/>
    <x v="12"/>
    <s v="Shelter Insurance"/>
    <s v="Columbia"/>
    <s v="MO"/>
    <s v="Columbia, MO"/>
    <x v="0"/>
  </r>
  <r>
    <s v="$101K-$165K "/>
    <n v="101000"/>
    <s v="$165K"/>
    <x v="4"/>
    <s v="Glassdoor est."/>
    <x v="3"/>
    <s v="Maxar Technologies"/>
    <s v="Chantilly"/>
    <s v="VA"/>
    <s v="Westminster, CO"/>
    <x v="1"/>
  </r>
  <r>
    <s v="$101K-$165K "/>
    <n v="101000"/>
    <s v="$165K"/>
    <x v="4"/>
    <s v="Glassdoor est."/>
    <x v="19"/>
    <s v="USAC"/>
    <s v="Washington"/>
    <s v="DC"/>
    <s v="Washington, DC"/>
    <x v="2"/>
  </r>
  <r>
    <s v="$101K-$165K "/>
    <n v="101000"/>
    <s v="$165K"/>
    <x v="4"/>
    <s v="Glassdoor est."/>
    <x v="11"/>
    <s v="General Dynamics Information Technology"/>
    <s v="Vicksburg"/>
    <s v="MS"/>
    <s v="Fairfax, VA"/>
    <x v="4"/>
  </r>
  <r>
    <s v="$101K-$165K "/>
    <n v="101000"/>
    <s v="$165K"/>
    <x v="4"/>
    <s v="Glassdoor est."/>
    <x v="6"/>
    <s v="Offerpad"/>
    <s v="Chandler"/>
    <s v="AZ"/>
    <s v="Chandler, AZ"/>
    <x v="5"/>
  </r>
  <r>
    <s v="$101K-$165K "/>
    <n v="101000"/>
    <s v="$165K"/>
    <x v="4"/>
    <s v="Glassdoor est."/>
    <x v="22"/>
    <s v="Autodesk"/>
    <s v="San Francisco"/>
    <s v="CA"/>
    <s v="San Rafael, CA"/>
    <x v="1"/>
  </r>
  <r>
    <s v="$101K-$165K "/>
    <n v="101000"/>
    <s v="$165K"/>
    <x v="4"/>
    <s v="Glassdoor est."/>
    <x v="1"/>
    <s v="Autodesk"/>
    <s v="San Francisco"/>
    <s v="CA"/>
    <s v="Herndon, VA"/>
    <x v="1"/>
  </r>
  <r>
    <s v="$101K-$165K "/>
    <n v="101000"/>
    <s v="$165K"/>
    <x v="4"/>
    <s v="Glassdoor est."/>
    <x v="3"/>
    <s v="Magna International Inc."/>
    <s v="Birmingham"/>
    <s v="AL"/>
    <s v="Aurora, Canada"/>
    <x v="4"/>
  </r>
  <r>
    <s v="$101K-$165K "/>
    <n v="101000"/>
    <s v="$165K"/>
    <x v="4"/>
    <s v="Glassdoor est."/>
    <x v="27"/>
    <s v="United BioSource"/>
    <s v="Blue Bell"/>
    <s v="PA"/>
    <s v="Blue Bell, PA"/>
    <x v="0"/>
  </r>
  <r>
    <s v="$101K-$165K "/>
    <n v="101000"/>
    <s v="$165K"/>
    <x v="4"/>
    <s v="Glassdoor est."/>
    <x v="11"/>
    <s v="Kelly"/>
    <s v="Chicago"/>
    <s v="IL"/>
    <s v="Troy, MI"/>
    <x v="1"/>
  </r>
  <r>
    <s v="$101K-$165K "/>
    <n v="101000"/>
    <s v="$165K"/>
    <x v="4"/>
    <s v="Glassdoor est."/>
    <x v="18"/>
    <s v="Tempus Labs"/>
    <s v="Redwood City"/>
    <s v="CA"/>
    <s v="Chicago, IL"/>
    <x v="2"/>
  </r>
  <r>
    <s v="$101K-$165K "/>
    <n v="101000"/>
    <s v="$165K"/>
    <x v="4"/>
    <s v="Glassdoor est."/>
    <x v="9"/>
    <s v="C3.ai"/>
    <s v="Redwood City"/>
    <s v="CA"/>
    <s v="Redwood City, CA"/>
    <x v="5"/>
  </r>
  <r>
    <s v="$101K-$165K "/>
    <n v="101000"/>
    <s v="$165K"/>
    <x v="4"/>
    <s v="Glassdoor est."/>
    <x v="5"/>
    <s v="Quartet Health"/>
    <s v="New York"/>
    <s v="NY"/>
    <s v="New York, NY"/>
    <x v="5"/>
  </r>
  <r>
    <s v="$101K-$165K "/>
    <n v="101000"/>
    <s v="$165K"/>
    <x v="4"/>
    <s v="Glassdoor est."/>
    <x v="18"/>
    <s v="Midland Credit Management"/>
    <s v="San Diego"/>
    <s v="CA"/>
    <s v="San Diego, CA"/>
    <x v="0"/>
  </r>
  <r>
    <s v="$101K-$165K "/>
    <n v="101000"/>
    <s v="$165K"/>
    <x v="4"/>
    <s v="Glassdoor est."/>
    <x v="18"/>
    <s v="Tempus Labs"/>
    <s v="Chicago"/>
    <s v="IL"/>
    <s v="Chicago, IL"/>
    <x v="2"/>
  </r>
  <r>
    <s v="$101K-$165K "/>
    <n v="101000"/>
    <s v="$165K"/>
    <x v="4"/>
    <s v="Glassdoor est."/>
    <x v="6"/>
    <s v="Resurgent Capital Services"/>
    <s v="Cincinnati"/>
    <s v="OH"/>
    <s v="Greenville, SC"/>
    <x v="5"/>
  </r>
  <r>
    <s v="$56K-$97K "/>
    <n v="56000"/>
    <s v="$97K"/>
    <x v="5"/>
    <s v="Glassdoor est."/>
    <x v="10"/>
    <s v="PNNL"/>
    <s v="Richland"/>
    <s v="WA"/>
    <s v="Richland, WA"/>
    <x v="0"/>
  </r>
  <r>
    <s v="$56K-$97K "/>
    <n v="56000"/>
    <s v="$97K"/>
    <x v="5"/>
    <s v="Glassdoor est."/>
    <x v="3"/>
    <s v="Buckman"/>
    <s v="Memphis"/>
    <s v="TN"/>
    <s v="Memphis, TN"/>
    <x v="0"/>
  </r>
  <r>
    <s v="$56K-$97K "/>
    <n v="56000"/>
    <s v="$97K"/>
    <x v="5"/>
    <s v="Glassdoor est."/>
    <x v="7"/>
    <s v="Buckman"/>
    <s v="Memphis"/>
    <s v="TN"/>
    <s v="Arlington, VA"/>
    <x v="2"/>
  </r>
  <r>
    <s v="$56K-$97K "/>
    <n v="56000"/>
    <s v="$97K"/>
    <x v="5"/>
    <s v="Glassdoor est."/>
    <x v="2"/>
    <s v="Evidera"/>
    <s v="Bethesda"/>
    <s v="MD"/>
    <s v="Bethesda, MD"/>
    <x v="2"/>
  </r>
  <r>
    <s v="$56K-$97K "/>
    <n v="56000"/>
    <s v="$97K"/>
    <x v="5"/>
    <s v="Glassdoor est."/>
    <x v="9"/>
    <s v="webfx.com"/>
    <s v="Harrisburg"/>
    <s v="PA"/>
    <s v="Harrisburg, PA"/>
    <x v="5"/>
  </r>
  <r>
    <s v="$56K-$97K "/>
    <n v="56000"/>
    <s v="$97K"/>
    <x v="5"/>
    <s v="Glassdoor est."/>
    <x v="3"/>
    <s v="Argo Group US"/>
    <s v="New York"/>
    <s v="NY"/>
    <s v="Hamilton, Bermuda"/>
    <x v="0"/>
  </r>
  <r>
    <s v="$56K-$97K "/>
    <n v="56000"/>
    <s v="$97K"/>
    <x v="5"/>
    <s v="Glassdoor est."/>
    <x v="18"/>
    <s v="BWX Technologies"/>
    <s v="Oak Ridge"/>
    <s v="TN"/>
    <s v="Lynchburg, VA"/>
    <x v="1"/>
  </r>
  <r>
    <s v="$56K-$97K "/>
    <n v="56000"/>
    <s v="$97K"/>
    <x v="5"/>
    <s v="Glassdoor est."/>
    <x v="5"/>
    <s v="Life360"/>
    <s v="San Francisco"/>
    <s v="CA"/>
    <s v="San Francisco, CA"/>
    <x v="3"/>
  </r>
  <r>
    <s v="$56K-$97K "/>
    <n v="56000"/>
    <s v="$97K"/>
    <x v="5"/>
    <s v="Glassdoor est."/>
    <x v="10"/>
    <s v="MassMutual"/>
    <s v="Boston"/>
    <s v="MA"/>
    <s v="Springfield, MA"/>
    <x v="1"/>
  </r>
  <r>
    <s v="$56K-$97K "/>
    <n v="56000"/>
    <s v="$97K"/>
    <x v="5"/>
    <s v="Glassdoor est."/>
    <x v="5"/>
    <s v="Natera"/>
    <s v="San Carlos"/>
    <s v="CA"/>
    <s v="San Carlos, CA"/>
    <x v="2"/>
  </r>
  <r>
    <s v="$56K-$97K "/>
    <n v="56000"/>
    <s v="$97K"/>
    <x v="5"/>
    <s v="Glassdoor est."/>
    <x v="22"/>
    <s v="Genentech"/>
    <s v="South San Francisco"/>
    <s v="CA"/>
    <s v="South San Francisco, CA"/>
    <x v="4"/>
  </r>
  <r>
    <s v="$56K-$97K "/>
    <n v="56000"/>
    <s v="$97K"/>
    <x v="5"/>
    <s v="Glassdoor est."/>
    <x v="1"/>
    <s v="Ntrepid"/>
    <s v="Herndon"/>
    <s v="VA"/>
    <s v="Herndon, VA"/>
    <x v="5"/>
  </r>
  <r>
    <s v="$56K-$97K "/>
    <n v="56000"/>
    <s v="$97K"/>
    <x v="5"/>
    <s v="Glassdoor est."/>
    <x v="7"/>
    <s v="Constant Contact"/>
    <s v="Waltham"/>
    <s v="MA"/>
    <s v="Waltham, MA"/>
    <x v="7"/>
  </r>
  <r>
    <s v="$56K-$97K "/>
    <n v="56000"/>
    <s v="$97K"/>
    <x v="5"/>
    <s v="Glassdoor est."/>
    <x v="9"/>
    <s v="Sage Intacct"/>
    <s v="San Francisco"/>
    <s v="CA"/>
    <s v="San Jose, CA"/>
    <x v="2"/>
  </r>
  <r>
    <s v="$56K-$97K "/>
    <n v="56000"/>
    <s v="$97K"/>
    <x v="5"/>
    <s v="Glassdoor est."/>
    <x v="12"/>
    <s v="Shape Security"/>
    <s v="Santa Clara"/>
    <s v="CA"/>
    <s v="Mountain View, CA"/>
    <x v="3"/>
  </r>
  <r>
    <s v="$56K-$97K "/>
    <n v="56000"/>
    <s v="$97K"/>
    <x v="5"/>
    <s v="Glassdoor est."/>
    <x v="22"/>
    <s v="AstraZeneca"/>
    <s v="Gaithersburg"/>
    <s v="MD"/>
    <s v="Cambridge, United Kingdom"/>
    <x v="4"/>
  </r>
  <r>
    <s v="$56K-$97K "/>
    <n v="56000"/>
    <s v="$97K"/>
    <x v="5"/>
    <s v="Glassdoor est."/>
    <x v="16"/>
    <s v="SkillSoniq"/>
    <s v="San Francisco"/>
    <s v="CA"/>
    <s v="Jersey City, NJ"/>
    <x v="7"/>
  </r>
  <r>
    <s v="$56K-$97K "/>
    <n v="56000"/>
    <s v="$97K"/>
    <x v="5"/>
    <s v="Glassdoor est."/>
    <x v="22"/>
    <s v="AstraZeneca"/>
    <s v="New York"/>
    <s v="NY"/>
    <s v="Cambridge, United Kingdom"/>
    <x v="4"/>
  </r>
  <r>
    <s v="$56K-$97K "/>
    <n v="56000"/>
    <s v="$97K"/>
    <x v="5"/>
    <s v="Glassdoor est."/>
    <x v="14"/>
    <s v="Joby Aviation"/>
    <s v="San Carlos"/>
    <s v="CA"/>
    <s v="Santa Cruz, CA"/>
    <x v="3"/>
  </r>
  <r>
    <s v="$56K-$97K "/>
    <n v="56000"/>
    <s v="$97K"/>
    <x v="5"/>
    <s v="Glassdoor est."/>
    <x v="2"/>
    <s v="Cook Children's Health Care System"/>
    <s v="Fort Worth"/>
    <s v="TX"/>
    <s v="Fort Worth, TX"/>
    <x v="1"/>
  </r>
  <r>
    <s v="$56K-$97K "/>
    <n v="56000"/>
    <s v="$97K"/>
    <x v="5"/>
    <s v="Glassdoor est."/>
    <x v="2"/>
    <s v="Rubius Therapeutics"/>
    <s v="Smithfield"/>
    <s v="RI"/>
    <s v="Cambridge, MA"/>
    <x v="5"/>
  </r>
  <r>
    <s v="$56K-$97K "/>
    <n v="56000"/>
    <s v="$97K"/>
    <x v="5"/>
    <s v="Glassdoor est."/>
    <x v="28"/>
    <s v="GreatAmerica Financial Services"/>
    <s v="Cedar Rapids"/>
    <s v="IA"/>
    <s v="Cedar Rapids, IA"/>
    <x v="2"/>
  </r>
  <r>
    <s v="$79K-$106K "/>
    <n v="79000"/>
    <s v="$106K"/>
    <x v="6"/>
    <s v="Glassdoor est."/>
    <x v="12"/>
    <s v="Upside Business Travel"/>
    <s v="Remote"/>
    <s v="Remote"/>
    <s v="Washington, DC"/>
    <x v="3"/>
  </r>
  <r>
    <s v="$79K-$106K "/>
    <n v="79000"/>
    <s v="$106K"/>
    <x v="6"/>
    <s v="Glassdoor est."/>
    <x v="11"/>
    <s v="Spectrum Communications and Consulting"/>
    <s v="Chicago"/>
    <s v="IL"/>
    <s v="Chicago, IL"/>
    <x v="3"/>
  </r>
  <r>
    <s v="$79K-$106K "/>
    <n v="79000"/>
    <s v="$106K"/>
    <x v="6"/>
    <s v="Glassdoor est."/>
    <x v="12"/>
    <s v="Coverent"/>
    <s v="McLean"/>
    <s v="VA"/>
    <s v="McLean, VA"/>
    <x v="3"/>
  </r>
  <r>
    <s v="$79K-$106K "/>
    <n v="79000"/>
    <s v="$106K"/>
    <x v="6"/>
    <s v="Glassdoor est."/>
    <x v="10"/>
    <s v="Mteq"/>
    <s v="Fort Belvoir"/>
    <s v="VA"/>
    <s v="Lorton, VA"/>
    <x v="2"/>
  </r>
  <r>
    <s v="$79K-$106K "/>
    <n v="79000"/>
    <s v="$106K"/>
    <x v="6"/>
    <s v="Glassdoor est."/>
    <x v="6"/>
    <s v="Rocket Lawyer"/>
    <s v="San Francisco"/>
    <s v="CA"/>
    <s v="San Francisco, CA"/>
    <x v="3"/>
  </r>
  <r>
    <s v="$79K-$106K "/>
    <n v="79000"/>
    <s v="$106K"/>
    <x v="6"/>
    <s v="Glassdoor est."/>
    <x v="5"/>
    <s v="Novartis"/>
    <s v="Cambridge"/>
    <s v="MA"/>
    <s v="Basel, Switzerland"/>
    <x v="4"/>
  </r>
  <r>
    <s v="$79K-$106K "/>
    <n v="79000"/>
    <s v="$106K"/>
    <x v="6"/>
    <s v="Glassdoor est."/>
    <x v="7"/>
    <s v="Alion Science &amp; Technology"/>
    <s v="Linthicum Heights"/>
    <s v="MD"/>
    <s v="Mc Lean, VA"/>
    <x v="0"/>
  </r>
  <r>
    <s v="$79K-$106K "/>
    <n v="79000"/>
    <s v="$106K"/>
    <x v="6"/>
    <s v="Glassdoor est."/>
    <x v="8"/>
    <s v="Novetta"/>
    <s v="Herndon"/>
    <s v="VA"/>
    <s v="Mc Lean, VA"/>
    <x v="2"/>
  </r>
  <r>
    <s v="$79K-$106K "/>
    <n v="79000"/>
    <s v="$106K"/>
    <x v="6"/>
    <s v="Glassdoor est."/>
    <x v="10"/>
    <s v="Protolabs"/>
    <s v="Maple Plain"/>
    <s v="MN"/>
    <s v="Maple Plain, MN"/>
    <x v="0"/>
  </r>
  <r>
    <s v="$79K-$106K "/>
    <n v="79000"/>
    <s v="$106K"/>
    <x v="6"/>
    <s v="Glassdoor est."/>
    <x v="4"/>
    <s v="Quest Integrity"/>
    <s v="Tulsa"/>
    <s v="OK"/>
    <s v="Kent, WA"/>
    <x v="5"/>
  </r>
  <r>
    <s v="$79K-$106K "/>
    <n v="79000"/>
    <s v="$106K"/>
    <x v="6"/>
    <s v="Glassdoor est."/>
    <x v="16"/>
    <s v="Phoenix Operations Group"/>
    <s v="Annapolis Junction"/>
    <s v="MD"/>
    <s v="Woodbine, MD"/>
    <x v="6"/>
  </r>
  <r>
    <s v="$79K-$106K "/>
    <n v="79000"/>
    <s v="$106K"/>
    <x v="6"/>
    <s v="Glassdoor est."/>
    <x v="11"/>
    <s v="Dice.com"/>
    <s v="Newton"/>
    <s v="MA"/>
    <s v="Denver, CO"/>
    <x v="5"/>
  </r>
  <r>
    <s v="$79K-$106K "/>
    <n v="79000"/>
    <s v="$106K"/>
    <x v="6"/>
    <s v="Glassdoor est."/>
    <x v="3"/>
    <s v="Maxar Technologies"/>
    <s v="Herndon"/>
    <s v="VA"/>
    <s v="Westminster, CO"/>
    <x v="1"/>
  </r>
  <r>
    <s v="$79K-$106K "/>
    <n v="79000"/>
    <s v="$106K"/>
    <x v="6"/>
    <s v="Glassdoor est."/>
    <x v="16"/>
    <s v="Phoenix Operations Group"/>
    <s v="Baltimore"/>
    <s v="MD"/>
    <s v="Woodbine, MD"/>
    <x v="6"/>
  </r>
  <r>
    <s v="$79K-$106K "/>
    <n v="79000"/>
    <s v="$106K"/>
    <x v="6"/>
    <s v="Glassdoor est."/>
    <x v="17"/>
    <s v="Klaviyo"/>
    <s v="Boston"/>
    <s v="MA"/>
    <s v="Boston, MA"/>
    <x v="5"/>
  </r>
  <r>
    <s v="$79K-$106K "/>
    <n v="79000"/>
    <s v="$106K"/>
    <x v="6"/>
    <s v="Glassdoor est."/>
    <x v="5"/>
    <s v="Southwest Research Institute"/>
    <s v="Oklahoma City"/>
    <s v="OK"/>
    <s v="San Antonio, TX"/>
    <x v="0"/>
  </r>
  <r>
    <s v="$79K-$106K "/>
    <n v="79000"/>
    <s v="$106K"/>
    <x v="6"/>
    <s v="Glassdoor est."/>
    <x v="22"/>
    <s v="AstraZeneca"/>
    <s v="Gaithersburg"/>
    <s v="MD"/>
    <s v="Cambridge, United Kingdom"/>
    <x v="4"/>
  </r>
  <r>
    <s v="$79K-$106K "/>
    <n v="79000"/>
    <s v="$106K"/>
    <x v="6"/>
    <s v="Glassdoor est."/>
    <x v="14"/>
    <s v="The Buffalo Group"/>
    <s v="Fort Belvoir"/>
    <s v="VA"/>
    <s v="Reston, VA"/>
    <x v="2"/>
  </r>
  <r>
    <s v="$79K-$106K "/>
    <n v="79000"/>
    <s v="$106K"/>
    <x v="6"/>
    <s v="Glassdoor est."/>
    <x v="3"/>
    <s v="Central California Alliance for Health"/>
    <s v="Scotts Valley"/>
    <s v="CA"/>
    <s v="Scotts Valley, CA"/>
    <x v="2"/>
  </r>
  <r>
    <s v="$79K-$106K "/>
    <n v="79000"/>
    <s v="$106K"/>
    <x v="6"/>
    <s v="Glassdoor est."/>
    <x v="10"/>
    <s v="MassMutual"/>
    <s v="Boston"/>
    <s v="MA"/>
    <s v="Springfield, MA"/>
    <x v="1"/>
  </r>
  <r>
    <s v="$79K-$106K "/>
    <n v="79000"/>
    <s v="$106K"/>
    <x v="6"/>
    <s v="Glassdoor est."/>
    <x v="18"/>
    <s v="Tempus Labs"/>
    <s v="Redwood City"/>
    <s v="CA"/>
    <s v="Chicago, IL"/>
    <x v="2"/>
  </r>
  <r>
    <s v="$79K-$106K "/>
    <n v="79000"/>
    <s v="$106K"/>
    <x v="6"/>
    <s v="Glassdoor est."/>
    <x v="0"/>
    <s v="Security Finance Corporation of Spartanburg"/>
    <s v="Spartanburg"/>
    <s v="SC"/>
    <s v="Spartanburg, SC"/>
    <x v="0"/>
  </r>
  <r>
    <s v="$71K-$123K "/>
    <n v="71000"/>
    <s v="$123K"/>
    <x v="7"/>
    <s v="Glassdoor est."/>
    <x v="14"/>
    <s v="PulsePoint"/>
    <s v="New York"/>
    <s v="NY"/>
    <s v="New York, NY"/>
    <x v="3"/>
  </r>
  <r>
    <s v="$71K-$123K "/>
    <n v="71000"/>
    <s v="$123K"/>
    <x v="7"/>
    <s v="Glassdoor est."/>
    <x v="1"/>
    <s v="LSQ"/>
    <s v="Orlando"/>
    <s v="FL"/>
    <s v="Orlando, FL"/>
    <x v="3"/>
  </r>
  <r>
    <s v="$71K-$123K "/>
    <n v="71000"/>
    <s v="$123K"/>
    <x v="7"/>
    <s v="Glassdoor est."/>
    <x v="6"/>
    <s v="Resurgent Capital Services"/>
    <s v="Cincinnati"/>
    <s v="OH"/>
    <s v="Greenville, SC"/>
    <x v="5"/>
  </r>
  <r>
    <s v="$71K-$123K "/>
    <n v="71000"/>
    <s v="$123K"/>
    <x v="7"/>
    <s v="Glassdoor est."/>
    <x v="7"/>
    <s v="Opendoor"/>
    <s v="San Francisco"/>
    <s v="CA"/>
    <s v="San Francisco, CA"/>
    <x v="2"/>
  </r>
  <r>
    <s v="$71K-$123K "/>
    <n v="71000"/>
    <s v="$123K"/>
    <x v="7"/>
    <s v="Glassdoor est."/>
    <x v="8"/>
    <s v="Global Data Management Inc"/>
    <s v="Hartford"/>
    <s v="CT"/>
    <s v="Woodbridge, NJ"/>
    <x v="3"/>
  </r>
  <r>
    <s v="$71K-$123K "/>
    <n v="71000"/>
    <s v="$123K"/>
    <x v="7"/>
    <s v="Glassdoor est."/>
    <x v="29"/>
    <s v="Photon Infotech"/>
    <s v="Chicago"/>
    <s v="IL"/>
    <s v="Chennai, India"/>
    <x v="0"/>
  </r>
  <r>
    <s v="$71K-$123K "/>
    <n v="71000"/>
    <s v="$123K"/>
    <x v="7"/>
    <s v="Glassdoor est."/>
    <x v="16"/>
    <s v="REE"/>
    <s v="United States"/>
    <s v="United States"/>
    <s v="Tel Aviv-Yafo, Israel"/>
    <x v="3"/>
  </r>
  <r>
    <s v="$71K-$123K "/>
    <n v="71000"/>
    <s v="$123K"/>
    <x v="7"/>
    <s v="Glassdoor est."/>
    <x v="7"/>
    <s v="Riverside Research Institute"/>
    <s v="Beavercreek"/>
    <s v="OH"/>
    <s v="Arlington, VA"/>
    <x v="2"/>
  </r>
  <r>
    <s v="$71K-$123K "/>
    <n v="71000"/>
    <s v="$123K"/>
    <x v="7"/>
    <s v="Glassdoor est."/>
    <x v="7"/>
    <s v="T. Rowe Price"/>
    <s v="Baltimore"/>
    <s v="MD"/>
    <s v="Baltimore, MD"/>
    <x v="1"/>
  </r>
  <r>
    <s v="$71K-$123K "/>
    <n v="71000"/>
    <s v="$123K"/>
    <x v="7"/>
    <s v="Glassdoor est."/>
    <x v="26"/>
    <s v="Encode, Inc."/>
    <s v="Norfolk"/>
    <s v="VA"/>
    <s v="Manalapan, NJ"/>
    <x v="6"/>
  </r>
  <r>
    <s v="$71K-$123K "/>
    <n v="71000"/>
    <s v="$123K"/>
    <x v="7"/>
    <s v="Glassdoor est."/>
    <x v="2"/>
    <s v="Evidera"/>
    <s v="Bethesda"/>
    <s v="MD"/>
    <s v="Bethesda, MD"/>
    <x v="2"/>
  </r>
  <r>
    <s v="$71K-$123K "/>
    <n v="71000"/>
    <s v="$123K"/>
    <x v="7"/>
    <s v="Glassdoor est."/>
    <x v="18"/>
    <s v="BWX Technologies"/>
    <s v="Oak Ridge"/>
    <s v="TN"/>
    <s v="Lynchburg, VA"/>
    <x v="1"/>
  </r>
  <r>
    <s v="$71K-$123K "/>
    <n v="71000"/>
    <s v="$123K"/>
    <x v="7"/>
    <s v="Glassdoor est."/>
    <x v="2"/>
    <s v="Brighthouse Financial"/>
    <s v="Charlotte"/>
    <s v="NC"/>
    <s v="Charlotte, NC"/>
    <x v="0"/>
  </r>
  <r>
    <s v="$71K-$123K "/>
    <n v="71000"/>
    <s v="$123K"/>
    <x v="7"/>
    <s v="Glassdoor est."/>
    <x v="3"/>
    <s v="Argo Group US"/>
    <s v="New York"/>
    <s v="NY"/>
    <s v="Hamilton, Bermuda"/>
    <x v="0"/>
  </r>
  <r>
    <s v="$71K-$123K "/>
    <n v="71000"/>
    <s v="$123K"/>
    <x v="7"/>
    <s v="Glassdoor est."/>
    <x v="18"/>
    <s v="II-VI Incorporated"/>
    <s v="Champaign"/>
    <s v="IL"/>
    <s v="Saxonburg, PA"/>
    <x v="4"/>
  </r>
  <r>
    <s v="$71K-$123K "/>
    <n v="71000"/>
    <s v="$123K"/>
    <x v="7"/>
    <s v="Glassdoor est."/>
    <x v="28"/>
    <s v="Surya Systems"/>
    <s v="San Francisco"/>
    <s v="CA"/>
    <s v="Bristol, PA"/>
    <x v="6"/>
  </r>
  <r>
    <s v="$71K-$123K "/>
    <n v="71000"/>
    <s v="$123K"/>
    <x v="7"/>
    <s v="Glassdoor est."/>
    <x v="2"/>
    <s v="PayPal"/>
    <s v="Texas"/>
    <s v="Texas"/>
    <s v="San Jose, CA"/>
    <x v="4"/>
  </r>
  <r>
    <s v="$71K-$123K "/>
    <n v="71000"/>
    <s v="$123K"/>
    <x v="7"/>
    <s v="Glassdoor est."/>
    <x v="5"/>
    <s v="Life360"/>
    <s v="San Francisco"/>
    <s v="CA"/>
    <s v="San Francisco, CA"/>
    <x v="3"/>
  </r>
  <r>
    <s v="$71K-$123K "/>
    <n v="71000"/>
    <s v="$123K"/>
    <x v="7"/>
    <s v="Glassdoor est."/>
    <x v="5"/>
    <s v="Predictive Research Inc"/>
    <s v="Plano"/>
    <s v="TX"/>
    <s v="Bangalore, India"/>
    <x v="6"/>
  </r>
  <r>
    <s v="$90K-$124K "/>
    <n v="90000"/>
    <s v="$124K"/>
    <x v="8"/>
    <s v="Glassdoor est."/>
    <x v="9"/>
    <s v="Oversight Systems"/>
    <s v="Atlanta"/>
    <s v="GA"/>
    <s v="Atlanta, GA"/>
    <x v="3"/>
  </r>
  <r>
    <s v="$90K-$124K "/>
    <n v="90000"/>
    <s v="$124K"/>
    <x v="8"/>
    <s v="Glassdoor est."/>
    <x v="17"/>
    <s v="Acuity Insurance"/>
    <s v="Sheboygan"/>
    <s v="WI"/>
    <s v="Sheboygan, WI"/>
    <x v="0"/>
  </r>
  <r>
    <s v="$90K-$124K "/>
    <n v="90000"/>
    <s v="$124K"/>
    <x v="8"/>
    <s v="Glassdoor est."/>
    <x v="0"/>
    <s v="1010data"/>
    <s v="New York"/>
    <s v="NY"/>
    <s v="New York, NY"/>
    <x v="5"/>
  </r>
  <r>
    <s v="$90K-$124K "/>
    <n v="90000"/>
    <s v="$124K"/>
    <x v="8"/>
    <s v="Glassdoor est."/>
    <x v="7"/>
    <s v="Gigya"/>
    <s v="Palo Alto"/>
    <s v="CA"/>
    <s v="Mountain View, CA"/>
    <x v="5"/>
  </r>
  <r>
    <s v="$90K-$124K "/>
    <n v="90000"/>
    <s v="$124K"/>
    <x v="8"/>
    <s v="Glassdoor est."/>
    <x v="16"/>
    <s v="Genesis Research"/>
    <s v="Hoboken"/>
    <s v="NJ"/>
    <s v="Hoboken, NJ"/>
    <x v="6"/>
  </r>
  <r>
    <s v="$90K-$124K "/>
    <n v="90000"/>
    <s v="$124K"/>
    <x v="8"/>
    <s v="Glassdoor est."/>
    <x v="10"/>
    <s v="Sanofi"/>
    <s v="Cambridge"/>
    <s v="MA"/>
    <s v="Paris, France"/>
    <x v="4"/>
  </r>
  <r>
    <s v="$90K-$124K "/>
    <n v="90000"/>
    <s v="$124K"/>
    <x v="8"/>
    <s v="Glassdoor est."/>
    <x v="10"/>
    <s v="XPO Logistics"/>
    <s v="Lebanon"/>
    <s v="IN"/>
    <s v="Greenwich, CT"/>
    <x v="4"/>
  </r>
  <r>
    <s v="$90K-$124K "/>
    <n v="90000"/>
    <s v="$124K"/>
    <x v="8"/>
    <s v="Glassdoor est."/>
    <x v="5"/>
    <s v="Trace Data"/>
    <s v="Oakland"/>
    <s v="CA"/>
    <s v="Santa Ana, CA"/>
    <x v="3"/>
  </r>
  <r>
    <s v="$90K-$124K "/>
    <n v="90000"/>
    <s v="$124K"/>
    <x v="8"/>
    <s v="Glassdoor est."/>
    <x v="14"/>
    <s v="Descript"/>
    <s v="San Francisco"/>
    <s v="CA"/>
    <s v="Houston, TX"/>
    <x v="6"/>
  </r>
  <r>
    <s v="$90K-$124K "/>
    <n v="90000"/>
    <s v="$124K"/>
    <x v="8"/>
    <s v="Glassdoor est."/>
    <x v="1"/>
    <s v="Rincon Research Corporation"/>
    <s v="Melbourne"/>
    <s v="FL"/>
    <s v="Tucson, AZ"/>
    <x v="5"/>
  </r>
  <r>
    <s v="$90K-$124K "/>
    <n v="90000"/>
    <s v="$124K"/>
    <x v="8"/>
    <s v="Glassdoor est."/>
    <x v="10"/>
    <s v="MassMutual"/>
    <s v="Boston"/>
    <s v="MA"/>
    <s v="Springfield, MA"/>
    <x v="1"/>
  </r>
  <r>
    <s v="$90K-$124K "/>
    <n v="90000"/>
    <s v="$124K"/>
    <x v="8"/>
    <s v="Glassdoor est."/>
    <x v="22"/>
    <s v="Better Hire"/>
    <s v="Birmingham"/>
    <s v="AL"/>
    <s v="Birmingham, AL"/>
    <x v="6"/>
  </r>
  <r>
    <s v="$90K-$124K "/>
    <n v="90000"/>
    <s v="$124K"/>
    <x v="8"/>
    <s v="Glassdoor est."/>
    <x v="18"/>
    <s v="Parker Hannifin"/>
    <s v="Cleveland"/>
    <s v="OH"/>
    <s v="Cleveland, OH"/>
    <x v="4"/>
  </r>
  <r>
    <s v="$90K-$124K "/>
    <n v="90000"/>
    <s v="$124K"/>
    <x v="8"/>
    <s v="Glassdoor est."/>
    <x v="12"/>
    <s v="Gallup"/>
    <s v="New York"/>
    <s v="NY"/>
    <s v="Washington, DC"/>
    <x v="0"/>
  </r>
  <r>
    <s v="$90K-$124K "/>
    <n v="90000"/>
    <s v="$124K"/>
    <x v="8"/>
    <s v="Glassdoor est."/>
    <x v="18"/>
    <s v="Insider Inc"/>
    <s v="New York"/>
    <s v="NY"/>
    <s v="New York, NY"/>
    <x v="5"/>
  </r>
  <r>
    <s v="$90K-$124K "/>
    <n v="90000"/>
    <s v="$124K"/>
    <x v="8"/>
    <s v="Glassdoor est."/>
    <x v="5"/>
    <s v="Rapid Value Solutions"/>
    <s v="San Francisco"/>
    <s v="CA"/>
    <s v="Pleasanton, CA"/>
    <x v="5"/>
  </r>
  <r>
    <s v="$90K-$124K "/>
    <n v="90000"/>
    <s v="$124K"/>
    <x v="8"/>
    <s v="Glassdoor est."/>
    <x v="0"/>
    <s v="Battelle"/>
    <s v="Norwell"/>
    <s v="MA"/>
    <s v="Columbus, OH"/>
    <x v="4"/>
  </r>
  <r>
    <s v="$90K-$124K "/>
    <n v="90000"/>
    <s v="$124K"/>
    <x v="8"/>
    <s v="Glassdoor est."/>
    <x v="1"/>
    <s v="Ntrepid"/>
    <s v="Herndon"/>
    <s v="VA"/>
    <s v="Herndon, VA"/>
    <x v="5"/>
  </r>
  <r>
    <s v="$90K-$124K "/>
    <n v="90000"/>
    <s v="$124K"/>
    <x v="8"/>
    <s v="Glassdoor est."/>
    <x v="16"/>
    <s v="The Drive Media, Inc."/>
    <s v="New York"/>
    <s v="NY"/>
    <n v="-1"/>
    <x v="7"/>
  </r>
  <r>
    <s v="$90K-$124K "/>
    <n v="90000"/>
    <s v="$124K"/>
    <x v="8"/>
    <s v="Glassdoor est."/>
    <x v="4"/>
    <s v="Affinity Solutions"/>
    <s v="San Jose"/>
    <s v="CA"/>
    <s v="New York, NY"/>
    <x v="3"/>
  </r>
  <r>
    <s v="$90K-$124K "/>
    <n v="90000"/>
    <s v="$124K"/>
    <x v="8"/>
    <s v="Glassdoor est."/>
    <x v="9"/>
    <s v="Sage Intacct"/>
    <s v="San Francisco"/>
    <s v="CA"/>
    <s v="San Jose, CA"/>
    <x v="2"/>
  </r>
  <r>
    <s v="$90K-$124K "/>
    <n v="90000"/>
    <s v="$124K"/>
    <x v="8"/>
    <s v="Glassdoor est."/>
    <x v="7"/>
    <s v="Constant Contact"/>
    <s v="Waltham"/>
    <s v="MA"/>
    <s v="Waltham, MA"/>
    <x v="7"/>
  </r>
  <r>
    <s v="$91K-$150K "/>
    <n v="91000"/>
    <s v="$150K"/>
    <x v="9"/>
    <s v="Glassdoor est."/>
    <x v="2"/>
    <s v="MIT Lincoln Laboratory"/>
    <s v="Lexington"/>
    <s v="MA"/>
    <s v="Lexington, MA"/>
    <x v="0"/>
  </r>
  <r>
    <s v="$91K-$150K "/>
    <n v="91000"/>
    <s v="$150K"/>
    <x v="9"/>
    <s v="Glassdoor est."/>
    <x v="18"/>
    <s v="Puget Sound Energy"/>
    <s v="Bothell"/>
    <s v="WA"/>
    <s v="Bellevue, WA"/>
    <x v="0"/>
  </r>
  <r>
    <s v="$91K-$150K "/>
    <n v="91000"/>
    <s v="$150K"/>
    <x v="9"/>
    <s v="Glassdoor est."/>
    <x v="10"/>
    <s v="Pacific Northwest National Laboratory"/>
    <s v="Richland"/>
    <s v="WA"/>
    <s v="Richland, WA"/>
    <x v="0"/>
  </r>
  <r>
    <s v="$91K-$150K "/>
    <n v="91000"/>
    <s v="$150K"/>
    <x v="9"/>
    <s v="Glassdoor est."/>
    <x v="2"/>
    <s v="Analysis Group"/>
    <s v="Boston"/>
    <s v="MA"/>
    <s v="Boston, MA"/>
    <x v="0"/>
  </r>
  <r>
    <s v="$91K-$150K "/>
    <n v="91000"/>
    <s v="$150K"/>
    <x v="9"/>
    <s v="Glassdoor est."/>
    <x v="13"/>
    <s v="US Pharmacopeia"/>
    <s v="Rockville"/>
    <s v="MD"/>
    <s v="Rockville, MD"/>
    <x v="0"/>
  </r>
  <r>
    <s v="$91K-$150K "/>
    <n v="91000"/>
    <s v="$150K"/>
    <x v="9"/>
    <s v="Glassdoor est."/>
    <x v="28"/>
    <s v="Itlize Global"/>
    <s v="Piscataway"/>
    <s v="NJ"/>
    <s v="Piscataway, NJ"/>
    <x v="5"/>
  </r>
  <r>
    <s v="$91K-$150K "/>
    <n v="91000"/>
    <s v="$150K"/>
    <x v="9"/>
    <s v="Glassdoor est."/>
    <x v="3"/>
    <s v="eBay"/>
    <s v="San Jose"/>
    <s v="CA"/>
    <s v="San Jose, CA"/>
    <x v="4"/>
  </r>
  <r>
    <s v="$91K-$150K "/>
    <n v="91000"/>
    <s v="$150K"/>
    <x v="9"/>
    <s v="Glassdoor est."/>
    <x v="16"/>
    <s v="Paige"/>
    <s v="New York"/>
    <s v="NY"/>
    <s v="New York, NY"/>
    <x v="6"/>
  </r>
  <r>
    <s v="$91K-$150K "/>
    <n v="91000"/>
    <s v="$150K"/>
    <x v="9"/>
    <s v="Glassdoor est."/>
    <x v="12"/>
    <s v="Shape Security"/>
    <s v="Santa Clara"/>
    <s v="CA"/>
    <s v="Mountain View, CA"/>
    <x v="3"/>
  </r>
  <r>
    <s v="$91K-$150K "/>
    <n v="91000"/>
    <s v="$150K"/>
    <x v="9"/>
    <s v="Glassdoor est."/>
    <x v="12"/>
    <s v="ABIOMED"/>
    <s v="Danvers"/>
    <s v="MA"/>
    <s v="Danvers, MA"/>
    <x v="0"/>
  </r>
  <r>
    <s v="$91K-$150K "/>
    <n v="91000"/>
    <s v="$150K"/>
    <x v="9"/>
    <s v="Glassdoor est."/>
    <x v="3"/>
    <s v="Comcast"/>
    <s v="New York"/>
    <s v="NY"/>
    <s v="Philadelphia, PA"/>
    <x v="4"/>
  </r>
  <r>
    <s v="$91K-$150K "/>
    <n v="91000"/>
    <s v="$150K"/>
    <x v="9"/>
    <s v="Glassdoor est."/>
    <x v="13"/>
    <s v="Metronome, LLC"/>
    <s v="Vienna"/>
    <s v="VA"/>
    <s v="Fairfax, VA"/>
    <x v="3"/>
  </r>
  <r>
    <s v="$91K-$150K "/>
    <n v="91000"/>
    <s v="$150K"/>
    <x v="9"/>
    <s v="Glassdoor est."/>
    <x v="16"/>
    <s v="SkillSoniq"/>
    <s v="San Francisco"/>
    <s v="CA"/>
    <s v="Jersey City, NJ"/>
    <x v="7"/>
  </r>
  <r>
    <s v="$91K-$150K "/>
    <n v="91000"/>
    <s v="$150K"/>
    <x v="9"/>
    <s v="Glassdoor est."/>
    <x v="9"/>
    <s v="Lawrence Livermore National Lab"/>
    <s v="Livermore"/>
    <s v="CA"/>
    <s v="Livermore, CA"/>
    <x v="0"/>
  </r>
  <r>
    <s v="$91K-$150K "/>
    <n v="91000"/>
    <s v="$150K"/>
    <x v="9"/>
    <s v="Glassdoor est."/>
    <x v="2"/>
    <s v="FHLBank Pittsburgh"/>
    <s v="Pittsburgh"/>
    <s v="PA"/>
    <s v="Pittsburgh, PA"/>
    <x v="5"/>
  </r>
  <r>
    <s v="$91K-$150K "/>
    <n v="91000"/>
    <s v="$150K"/>
    <x v="9"/>
    <s v="Glassdoor est."/>
    <x v="7"/>
    <s v="Jacobs"/>
    <s v="Herndon"/>
    <s v="VA"/>
    <s v="Dallas, TX"/>
    <x v="4"/>
  </r>
  <r>
    <s v="$91K-$150K "/>
    <n v="91000"/>
    <s v="$150K"/>
    <x v="9"/>
    <s v="Glassdoor est."/>
    <x v="17"/>
    <s v="Klaviyo"/>
    <s v="Boston"/>
    <s v="MA"/>
    <s v="Boston, MA"/>
    <x v="5"/>
  </r>
  <r>
    <s v="$91K-$150K "/>
    <n v="91000"/>
    <s v="$150K"/>
    <x v="9"/>
    <s v="Glassdoor est."/>
    <x v="18"/>
    <s v="Underwriters Laboratories"/>
    <s v="Northbrook"/>
    <s v="IL"/>
    <s v="Northbrook, IL"/>
    <x v="4"/>
  </r>
  <r>
    <s v="$91K-$150K "/>
    <n v="91000"/>
    <s v="$150K"/>
    <x v="9"/>
    <s v="Glassdoor est."/>
    <x v="10"/>
    <s v="Altus Group"/>
    <s v="Irvine"/>
    <s v="CA"/>
    <s v="Toronto, Canada"/>
    <x v="0"/>
  </r>
  <r>
    <s v="$91K-$150K "/>
    <n v="91000"/>
    <s v="$150K"/>
    <x v="9"/>
    <s v="Glassdoor est."/>
    <x v="16"/>
    <s v="Jobot"/>
    <s v="Irvine"/>
    <s v="CA"/>
    <s v="Irvine, CA"/>
    <x v="3"/>
  </r>
  <r>
    <s v="$91K-$150K "/>
    <n v="91000"/>
    <s v="$150K"/>
    <x v="9"/>
    <s v="Glassdoor est."/>
    <x v="26"/>
    <s v="Trovetechs Inc"/>
    <s v="San Francisco"/>
    <s v="CA"/>
    <s v="Hillsborough, NJ"/>
    <x v="7"/>
  </r>
  <r>
    <s v="$141K-$225K "/>
    <n v="141000"/>
    <s v="$225K"/>
    <x v="10"/>
    <s v="Glassdoor est."/>
    <x v="11"/>
    <s v="Edmunds.com"/>
    <s v="Santa Monica"/>
    <s v="CA"/>
    <s v="Santa Monica, CA"/>
    <x v="2"/>
  </r>
  <r>
    <s v="$141K-$225K "/>
    <n v="141000"/>
    <s v="$225K"/>
    <x v="10"/>
    <s v="Glassdoor est."/>
    <x v="16"/>
    <s v="Cohere Health"/>
    <s v="Boston"/>
    <s v="MA"/>
    <s v="Boston, MA"/>
    <x v="6"/>
  </r>
  <r>
    <s v="$141K-$225K "/>
    <n v="141000"/>
    <s v="$225K"/>
    <x v="10"/>
    <s v="Glassdoor est."/>
    <x v="26"/>
    <s v="Trovetechs Inc"/>
    <s v="San Francisco"/>
    <s v="CA"/>
    <s v="Hillsborough, NJ"/>
    <x v="7"/>
  </r>
  <r>
    <s v="$141K-$225K "/>
    <n v="141000"/>
    <s v="$225K"/>
    <x v="10"/>
    <s v="Glassdoor est."/>
    <x v="22"/>
    <s v="AstraZeneca"/>
    <s v="New York"/>
    <s v="NY"/>
    <s v="Cambridge, United Kingdom"/>
    <x v="4"/>
  </r>
  <r>
    <s v="$141K-$225K "/>
    <n v="141000"/>
    <s v="$225K"/>
    <x v="10"/>
    <s v="Glassdoor est."/>
    <x v="1"/>
    <s v="Oshkosh Corporation"/>
    <s v="Oshkosh"/>
    <s v="WI"/>
    <s v="Oshkosh, WI"/>
    <x v="4"/>
  </r>
  <r>
    <s v="$141K-$225K "/>
    <n v="141000"/>
    <s v="$225K"/>
    <x v="10"/>
    <s v="Glassdoor est."/>
    <x v="14"/>
    <s v="Joby Aviation"/>
    <s v="San Carlos"/>
    <s v="CA"/>
    <s v="Santa Cruz, CA"/>
    <x v="3"/>
  </r>
  <r>
    <s v="$141K-$225K "/>
    <n v="141000"/>
    <s v="$225K"/>
    <x v="10"/>
    <s v="Glassdoor est."/>
    <x v="11"/>
    <s v="Mackin"/>
    <s v="Menlo Park"/>
    <s v="CA"/>
    <s v="Pittsburgh, PA"/>
    <x v="3"/>
  </r>
  <r>
    <s v="$141K-$225K "/>
    <n v="141000"/>
    <s v="$225K"/>
    <x v="10"/>
    <s v="Glassdoor est."/>
    <x v="26"/>
    <s v="PETADATA"/>
    <s v="San Francisco"/>
    <s v="CA"/>
    <s v="Fremont, CA"/>
    <x v="3"/>
  </r>
  <r>
    <s v="$141K-$225K "/>
    <n v="141000"/>
    <s v="$225K"/>
    <x v="10"/>
    <s v="Glassdoor est."/>
    <x v="6"/>
    <s v="VBeyond Corporation"/>
    <s v="Dallas"/>
    <s v="TX"/>
    <s v="Hillsborough, NJ"/>
    <x v="5"/>
  </r>
  <r>
    <s v="$141K-$225K "/>
    <n v="141000"/>
    <s v="$225K"/>
    <x v="10"/>
    <s v="Glassdoor est."/>
    <x v="3"/>
    <s v="Leidos"/>
    <s v="Arlington"/>
    <s v="VA"/>
    <s v="Reston, VA"/>
    <x v="4"/>
  </r>
  <r>
    <s v="$141K-$225K "/>
    <n v="141000"/>
    <s v="$225K"/>
    <x v="10"/>
    <s v="Glassdoor est."/>
    <x v="10"/>
    <s v="Take-Two"/>
    <s v="San Francisco"/>
    <s v="CA"/>
    <s v="New York, NY"/>
    <x v="0"/>
  </r>
  <r>
    <s v="$141K-$225K "/>
    <n v="141000"/>
    <s v="$225K"/>
    <x v="10"/>
    <s v="Glassdoor est."/>
    <x v="10"/>
    <s v="Colony Brands"/>
    <s v="Monroe"/>
    <s v="WI"/>
    <s v="Monroe, WI"/>
    <x v="2"/>
  </r>
  <r>
    <s v="$141K-$225K "/>
    <n v="141000"/>
    <s v="$225K"/>
    <x v="10"/>
    <s v="Glassdoor est."/>
    <x v="12"/>
    <s v="Capio Group"/>
    <s v="Sacramento"/>
    <s v="CA"/>
    <s v="Goteborg, Sweden"/>
    <x v="4"/>
  </r>
  <r>
    <s v="$141K-$225K "/>
    <n v="141000"/>
    <s v="$225K"/>
    <x v="10"/>
    <s v="Glassdoor est."/>
    <x v="11"/>
    <s v="SleePare"/>
    <s v="New York"/>
    <s v="NY"/>
    <s v="New York, NY"/>
    <x v="6"/>
  </r>
  <r>
    <s v="$141K-$225K "/>
    <n v="141000"/>
    <s v="$225K"/>
    <x v="10"/>
    <s v="Glassdoor est."/>
    <x v="8"/>
    <s v="ShorePoint"/>
    <s v="Reston"/>
    <s v="VA"/>
    <s v="Washington, DC"/>
    <x v="6"/>
  </r>
  <r>
    <s v="$141K-$225K "/>
    <n v="141000"/>
    <s v="$225K"/>
    <x v="10"/>
    <s v="Glassdoor est."/>
    <x v="3"/>
    <s v="Dolphin"/>
    <s v="New York"/>
    <s v="NY"/>
    <s v="Lake Buena Vista, FL"/>
    <x v="0"/>
  </r>
  <r>
    <s v="$141K-$225K "/>
    <n v="141000"/>
    <s v="$225K"/>
    <x v="10"/>
    <s v="Glassdoor est."/>
    <x v="7"/>
    <s v="TE Connectivity"/>
    <s v="Hampton"/>
    <s v="VA"/>
    <s v="Schaffhausen, Switzerland"/>
    <x v="4"/>
  </r>
  <r>
    <s v="$141K-$225K "/>
    <n v="141000"/>
    <s v="$225K"/>
    <x v="10"/>
    <s v="Glassdoor est."/>
    <x v="13"/>
    <s v="State of Virginia"/>
    <s v="Richmond"/>
    <s v="VA"/>
    <s v="Richmond, VA"/>
    <x v="4"/>
  </r>
  <r>
    <s v="$141K-$225K "/>
    <n v="141000"/>
    <s v="$225K"/>
    <x v="10"/>
    <s v="Glassdoor est."/>
    <x v="10"/>
    <s v="TA Digital"/>
    <s v="New York"/>
    <s v="NY"/>
    <s v="Newark, CA"/>
    <x v="2"/>
  </r>
  <r>
    <s v="$141K-$225K "/>
    <n v="141000"/>
    <s v="$225K"/>
    <x v="10"/>
    <s v="Glassdoor est."/>
    <x v="22"/>
    <s v="Market America Inc"/>
    <s v="Monterey"/>
    <s v="CA"/>
    <s v="Greensboro, NC"/>
    <x v="2"/>
  </r>
  <r>
    <s v="$145K-$225K"/>
    <n v="145000"/>
    <s v="$225K"/>
    <x v="10"/>
    <s v="Employer est."/>
    <x v="13"/>
    <s v="Triplebyte"/>
    <s v="Chicago"/>
    <s v="IL"/>
    <s v="San Francisco, CA"/>
    <x v="3"/>
  </r>
  <r>
    <s v="$145K-$225K"/>
    <n v="145000"/>
    <s v="$225K"/>
    <x v="10"/>
    <s v="Employer est."/>
    <x v="8"/>
    <s v="Kingfisher Systems"/>
    <s v="McLean"/>
    <s v="VA"/>
    <s v="Falls Church, VA"/>
    <x v="3"/>
  </r>
  <r>
    <s v="$145K-$225K"/>
    <n v="145000"/>
    <s v="$225K"/>
    <x v="10"/>
    <s v="Employer est."/>
    <x v="11"/>
    <s v="TrueAccord"/>
    <s v="Remote"/>
    <s v="Remote"/>
    <s v="San Francisco, CA"/>
    <x v="3"/>
  </r>
  <r>
    <s v="$145K-$225K"/>
    <n v="145000"/>
    <s v="$225K"/>
    <x v="10"/>
    <s v="Employer est."/>
    <x v="5"/>
    <s v="ALTA IT Services"/>
    <s v="Woodlawn"/>
    <s v="MD"/>
    <s v="Rockville, MD"/>
    <x v="5"/>
  </r>
  <r>
    <s v="$145K-$225K"/>
    <n v="145000"/>
    <s v="$225K"/>
    <x v="10"/>
    <s v="Employer est."/>
    <x v="13"/>
    <s v="Kollasoft Inc."/>
    <s v="United States"/>
    <s v="United States"/>
    <s v="Scottsdale, AZ"/>
    <x v="6"/>
  </r>
  <r>
    <s v="$145K-$225K"/>
    <n v="145000"/>
    <s v="$225K"/>
    <x v="10"/>
    <s v="Employer est."/>
    <x v="16"/>
    <s v="Kollasoft Inc."/>
    <s v="New York"/>
    <s v="NY"/>
    <s v="Irving, TX"/>
    <x v="7"/>
  </r>
  <r>
    <s v="$145K-$225K"/>
    <n v="145000"/>
    <s v="$225K"/>
    <x v="10"/>
    <s v="Employer est."/>
    <x v="11"/>
    <s v="ASRC Federal Holding Company"/>
    <s v="Reston"/>
    <s v="VA"/>
    <s v="Beltsville, MD"/>
    <x v="1"/>
  </r>
  <r>
    <s v="$145K-$225K"/>
    <n v="145000"/>
    <s v="$225K"/>
    <x v="10"/>
    <s v="Employer est."/>
    <x v="6"/>
    <s v="Adwait Algorithm"/>
    <s v="New York"/>
    <s v="NY"/>
    <s v="Houston, TX"/>
    <x v="3"/>
  </r>
  <r>
    <s v="$145K-$225K"/>
    <n v="145000"/>
    <s v="$225K"/>
    <x v="10"/>
    <s v="Employer est."/>
    <x v="2"/>
    <s v="Cook Children's Health Care System"/>
    <s v="Fort Worth"/>
    <s v="TX"/>
    <s v="Fort Worth, TX"/>
    <x v="1"/>
  </r>
  <r>
    <s v="$145K-$225K"/>
    <n v="145000"/>
    <s v="$225K"/>
    <x v="10"/>
    <s v="Employer est."/>
    <x v="2"/>
    <s v="Rubius Therapeutics"/>
    <s v="Smithfield"/>
    <s v="RI"/>
    <s v="Cambridge, MA"/>
    <x v="5"/>
  </r>
  <r>
    <s v="$145K-$225K"/>
    <n v="145000"/>
    <s v="$225K"/>
    <x v="10"/>
    <s v="Employer est."/>
    <x v="3"/>
    <s v="Cambridge FX"/>
    <s v="Atlanta"/>
    <s v="GA"/>
    <s v="Toronto, Canada"/>
    <x v="5"/>
  </r>
  <r>
    <s v="$145K-$225K"/>
    <n v="145000"/>
    <s v="$225K"/>
    <x v="10"/>
    <s v="Employer est."/>
    <x v="2"/>
    <s v="Metromile"/>
    <s v="San Francisco"/>
    <s v="CA"/>
    <s v="San Francisco, CA"/>
    <x v="5"/>
  </r>
  <r>
    <s v="$145K-$225K"/>
    <n v="145000"/>
    <s v="$225K"/>
    <x v="10"/>
    <s v="Employer est."/>
    <x v="5"/>
    <s v="Criteo"/>
    <s v="Ann Arbor"/>
    <s v="MI"/>
    <s v="Paris, France"/>
    <x v="0"/>
  </r>
  <r>
    <s v="$145K-$225K"/>
    <n v="145000"/>
    <s v="$225K"/>
    <x v="10"/>
    <s v="Employer est."/>
    <x v="11"/>
    <s v="Advance Sourcing Concepts"/>
    <s v="Pittsburgh"/>
    <s v="PA"/>
    <s v="Pittsburgh, PA"/>
    <x v="3"/>
  </r>
  <r>
    <s v="$145K-$225K"/>
    <n v="145000"/>
    <s v="$225K"/>
    <x v="10"/>
    <s v="Employer est."/>
    <x v="2"/>
    <s v="Enterprise Solutions Inc"/>
    <s v="New York"/>
    <s v="NY"/>
    <s v="Naperville, IL"/>
    <x v="3"/>
  </r>
  <r>
    <s v="$145K-$225K"/>
    <n v="145000"/>
    <s v="$225K"/>
    <x v="10"/>
    <s v="Employer est."/>
    <x v="28"/>
    <s v="GreatAmerica Financial Services"/>
    <s v="Cedar Rapids"/>
    <s v="IA"/>
    <s v="Cedar Rapids, IA"/>
    <x v="2"/>
  </r>
  <r>
    <s v="$145K-$225K"/>
    <n v="145000"/>
    <s v="$225K"/>
    <x v="10"/>
    <s v="Employer est."/>
    <x v="26"/>
    <s v="Microagility"/>
    <s v="New York"/>
    <s v="NY"/>
    <s v="Princeton, NJ"/>
    <x v="6"/>
  </r>
  <r>
    <s v="$145K-$225K"/>
    <n v="145000"/>
    <s v="$225K"/>
    <x v="10"/>
    <s v="Employer est."/>
    <x v="28"/>
    <s v="Conch Technologies, Inc"/>
    <s v="Concord"/>
    <s v="CA"/>
    <s v="Memphis, TN"/>
    <x v="3"/>
  </r>
  <r>
    <s v="$145K-$225K"/>
    <n v="145000"/>
    <s v="$225K"/>
    <x v="10"/>
    <s v="Employer est."/>
    <x v="5"/>
    <s v="GSK"/>
    <s v="Richmond"/>
    <s v="VA"/>
    <s v="Brentford, United Kingdom"/>
    <x v="4"/>
  </r>
  <r>
    <s v="$145K-$225K"/>
    <n v="145000"/>
    <s v="$225K"/>
    <x v="10"/>
    <s v="Employer est."/>
    <x v="26"/>
    <s v="Rainmaker Resources, LLC"/>
    <s v="Cincinnati"/>
    <s v="OH"/>
    <s v="Cincinnati, OH"/>
    <x v="6"/>
  </r>
  <r>
    <s v="$79K-$147K "/>
    <n v="79000"/>
    <s v="$147K"/>
    <x v="11"/>
    <s v="Glassdoor est."/>
    <x v="10"/>
    <s v="GovTech"/>
    <s v="San Francisco"/>
    <s v="CA"/>
    <s v="Singapore, Singapore"/>
    <x v="0"/>
  </r>
  <r>
    <s v="$79K-$147K "/>
    <n v="79000"/>
    <s v="$147K"/>
    <x v="11"/>
    <s v="Glassdoor est."/>
    <x v="18"/>
    <s v="Intellectual Ventures"/>
    <s v="Bellevue"/>
    <s v="WA"/>
    <s v="Bellevue, WA"/>
    <x v="2"/>
  </r>
  <r>
    <s v="$79K-$147K "/>
    <n v="79000"/>
    <s v="$147K"/>
    <x v="11"/>
    <s v="Glassdoor est."/>
    <x v="6"/>
    <s v="Rocket Lawyer"/>
    <s v="San Francisco"/>
    <s v="CA"/>
    <s v="San Francisco, CA"/>
    <x v="3"/>
  </r>
  <r>
    <s v="$79K-$147K "/>
    <n v="79000"/>
    <s v="$147K"/>
    <x v="11"/>
    <s v="Glassdoor est."/>
    <x v="10"/>
    <s v="22nd Century Technologies"/>
    <s v="Oakland"/>
    <s v="CA"/>
    <s v="Somerset, NJ"/>
    <x v="0"/>
  </r>
  <r>
    <s v="$79K-$147K "/>
    <n v="79000"/>
    <s v="$147K"/>
    <x v="11"/>
    <s v="Glassdoor est."/>
    <x v="18"/>
    <s v="Huxley"/>
    <s v="San Francisco"/>
    <s v="CA"/>
    <s v="London, United Kingdom"/>
    <x v="5"/>
  </r>
  <r>
    <s v="$79K-$147K "/>
    <n v="79000"/>
    <s v="$147K"/>
    <x v="11"/>
    <s v="Glassdoor est."/>
    <x v="11"/>
    <s v="FM Systems"/>
    <s v="Boston"/>
    <s v="MA"/>
    <s v="Raleigh, NC"/>
    <x v="3"/>
  </r>
  <r>
    <s v="$79K-$147K "/>
    <n v="79000"/>
    <s v="$147K"/>
    <x v="11"/>
    <s v="Glassdoor est."/>
    <x v="26"/>
    <s v="B4Corp"/>
    <s v="Reston"/>
    <s v="VA"/>
    <s v="Leesburg, VA"/>
    <x v="3"/>
  </r>
  <r>
    <s v="$79K-$147K "/>
    <n v="79000"/>
    <s v="$147K"/>
    <x v="11"/>
    <s v="Glassdoor est."/>
    <x v="10"/>
    <s v="Mteq"/>
    <s v="Fort Belvoir"/>
    <s v="VA"/>
    <s v="Lorton, VA"/>
    <x v="2"/>
  </r>
  <r>
    <s v="$79K-$147K "/>
    <n v="79000"/>
    <s v="$147K"/>
    <x v="11"/>
    <s v="Glassdoor est."/>
    <x v="10"/>
    <s v="Blue Cross and Blue Shield of North Carolina"/>
    <s v="Durham"/>
    <s v="NC"/>
    <s v="Durham, NC"/>
    <x v="0"/>
  </r>
  <r>
    <s v="$79K-$147K "/>
    <n v="79000"/>
    <s v="$147K"/>
    <x v="11"/>
    <s v="Glassdoor est."/>
    <x v="17"/>
    <s v="Jane Street"/>
    <s v="New York"/>
    <s v="NY"/>
    <s v="New York, NY"/>
    <x v="2"/>
  </r>
  <r>
    <s v="$79K-$147K "/>
    <n v="79000"/>
    <s v="$147K"/>
    <x v="11"/>
    <s v="Glassdoor est."/>
    <x v="16"/>
    <s v="SSATI"/>
    <s v="McLean"/>
    <s v="VA"/>
    <s v="Annapolis Junction, MD"/>
    <x v="6"/>
  </r>
  <r>
    <s v="$79K-$147K "/>
    <n v="79000"/>
    <s v="$147K"/>
    <x v="11"/>
    <s v="Glassdoor est."/>
    <x v="5"/>
    <s v="Novartis"/>
    <s v="Cambridge"/>
    <s v="MA"/>
    <s v="Basel, Switzerland"/>
    <x v="4"/>
  </r>
  <r>
    <s v="$79K-$147K "/>
    <n v="79000"/>
    <s v="$147K"/>
    <x v="11"/>
    <s v="Glassdoor est."/>
    <x v="11"/>
    <s v="Solving IT International Inc"/>
    <s v="Chicago"/>
    <s v="IL"/>
    <s v="Chicago, IL"/>
    <x v="2"/>
  </r>
  <r>
    <s v="$79K-$147K "/>
    <n v="79000"/>
    <s v="$147K"/>
    <x v="11"/>
    <s v="Glassdoor est."/>
    <x v="18"/>
    <s v="The Davey Tree Expert Company"/>
    <s v="Kent"/>
    <s v="OH"/>
    <s v="Kent, OH"/>
    <x v="4"/>
  </r>
  <r>
    <s v="$79K-$147K "/>
    <n v="79000"/>
    <s v="$147K"/>
    <x v="11"/>
    <s v="Glassdoor est."/>
    <x v="28"/>
    <s v="Centauri"/>
    <s v="Reston"/>
    <s v="VA"/>
    <s v="Chantilly, VA"/>
    <x v="2"/>
  </r>
  <r>
    <s v="$79K-$147K "/>
    <n v="79000"/>
    <s v="$147K"/>
    <x v="11"/>
    <s v="Glassdoor est."/>
    <x v="26"/>
    <s v="Stride Search"/>
    <s v="San Francisco"/>
    <s v="CA"/>
    <s v="Westlake Village, CA"/>
    <x v="6"/>
  </r>
  <r>
    <s v="$79K-$147K "/>
    <n v="79000"/>
    <s v="$147K"/>
    <x v="11"/>
    <s v="Glassdoor est."/>
    <x v="21"/>
    <s v="Software Engineering Institute"/>
    <s v="Pittsburgh"/>
    <s v="PA"/>
    <s v="Pittsburgh, PA"/>
    <x v="2"/>
  </r>
  <r>
    <s v="$79K-$147K "/>
    <n v="79000"/>
    <s v="$147K"/>
    <x v="11"/>
    <s v="Glassdoor est."/>
    <x v="2"/>
    <s v="Dermalogica"/>
    <s v="Carson"/>
    <s v="CA"/>
    <s v="Carson, CA"/>
    <x v="5"/>
  </r>
  <r>
    <s v="$79K-$147K "/>
    <n v="79000"/>
    <s v="$147K"/>
    <x v="11"/>
    <s v="Glassdoor est."/>
    <x v="17"/>
    <s v="TechProjects"/>
    <s v="New York"/>
    <s v="NY"/>
    <s v="North Brunswick, NJ"/>
    <x v="6"/>
  </r>
  <r>
    <s v="$79K-$147K "/>
    <n v="79000"/>
    <s v="$147K"/>
    <x v="11"/>
    <s v="Glassdoor est."/>
    <x v="5"/>
    <s v="7Park Data"/>
    <s v="New York"/>
    <s v="NY"/>
    <s v="New York, NY"/>
    <x v="3"/>
  </r>
  <r>
    <s v="$122K-$146K "/>
    <n v="122000"/>
    <s v="$146K"/>
    <x v="12"/>
    <s v="Glassdoor est."/>
    <x v="22"/>
    <s v="Netskope"/>
    <s v="Santa Clara"/>
    <s v="CA"/>
    <s v="Santa Clara, CA"/>
    <x v="2"/>
  </r>
  <r>
    <s v="$122K-$146K "/>
    <n v="122000"/>
    <s v="$146K"/>
    <x v="12"/>
    <s v="Glassdoor est."/>
    <x v="1"/>
    <s v="Eversight"/>
    <s v="Palo Alto"/>
    <s v="CA"/>
    <s v="Palo Alto, CA"/>
    <x v="3"/>
  </r>
  <r>
    <s v="$122K-$146K "/>
    <n v="122000"/>
    <s v="$146K"/>
    <x v="12"/>
    <s v="Glassdoor est."/>
    <x v="10"/>
    <s v="Protolabs"/>
    <s v="Maple Plain"/>
    <s v="MN"/>
    <s v="Maple Plain, MN"/>
    <x v="0"/>
  </r>
  <r>
    <s v="$122K-$146K "/>
    <n v="122000"/>
    <s v="$146K"/>
    <x v="12"/>
    <s v="Glassdoor est."/>
    <x v="29"/>
    <s v="Ameritas Life Insurance Corp"/>
    <s v="Cincinnati"/>
    <s v="OH"/>
    <s v="Lincoln, NE"/>
    <x v="0"/>
  </r>
  <r>
    <s v="$122K-$146K "/>
    <n v="122000"/>
    <s v="$146K"/>
    <x v="12"/>
    <s v="Glassdoor est."/>
    <x v="3"/>
    <s v="Western Digital"/>
    <s v="San Jose"/>
    <s v="CA"/>
    <s v="San Jose, CA"/>
    <x v="4"/>
  </r>
  <r>
    <s v="$122K-$146K "/>
    <n v="122000"/>
    <s v="$146K"/>
    <x v="12"/>
    <s v="Glassdoor est."/>
    <x v="4"/>
    <s v="Shimento, Inc."/>
    <s v="Santa Clara"/>
    <s v="CA"/>
    <s v="Benicia, CA"/>
    <x v="6"/>
  </r>
  <r>
    <s v="$122K-$146K "/>
    <n v="122000"/>
    <s v="$146K"/>
    <x v="12"/>
    <s v="Glassdoor est."/>
    <x v="16"/>
    <s v="Averity"/>
    <s v="New York"/>
    <s v="NY"/>
    <s v="New York, NY"/>
    <x v="6"/>
  </r>
  <r>
    <s v="$122K-$146K "/>
    <n v="122000"/>
    <s v="$146K"/>
    <x v="12"/>
    <s v="Glassdoor est."/>
    <x v="9"/>
    <s v="Praxis Engineering"/>
    <s v="Chantilly"/>
    <s v="VA"/>
    <s v="Annapolis Junction, MD"/>
    <x v="5"/>
  </r>
  <r>
    <s v="$122K-$146K "/>
    <n v="122000"/>
    <s v="$146K"/>
    <x v="12"/>
    <s v="Glassdoor est."/>
    <x v="26"/>
    <s v="Point72 Ventures"/>
    <s v="Palo Alto"/>
    <s v="CA"/>
    <n v="-1"/>
    <x v="7"/>
  </r>
  <r>
    <s v="$122K-$146K "/>
    <n v="122000"/>
    <s v="$146K"/>
    <x v="12"/>
    <s v="Glassdoor est."/>
    <x v="8"/>
    <s v="Johns Hopkins University Applied Physics Laboratory"/>
    <s v="Laurel"/>
    <s v="MD"/>
    <s v="Laurel, MD"/>
    <x v="1"/>
  </r>
  <r>
    <s v="$122K-$146K "/>
    <n v="122000"/>
    <s v="$146K"/>
    <x v="12"/>
    <s v="Glassdoor est."/>
    <x v="24"/>
    <s v="Cambridge Mobile Telematics"/>
    <s v="Cambridge"/>
    <s v="MA"/>
    <s v="Cambridge, MA"/>
    <x v="6"/>
  </r>
  <r>
    <s v="$122K-$146K "/>
    <n v="122000"/>
    <s v="$146K"/>
    <x v="12"/>
    <s v="Glassdoor est."/>
    <x v="28"/>
    <s v="Blend360"/>
    <s v="Columbia"/>
    <s v="MD"/>
    <s v="Columbia, MD"/>
    <x v="3"/>
  </r>
  <r>
    <s v="$122K-$146K "/>
    <n v="122000"/>
    <s v="$146K"/>
    <x v="12"/>
    <s v="Glassdoor est."/>
    <x v="16"/>
    <s v="Phoenix Operations Group"/>
    <s v="Annapolis Junction"/>
    <s v="MD"/>
    <s v="Woodbine, MD"/>
    <x v="6"/>
  </r>
  <r>
    <s v="$122K-$146K "/>
    <n v="122000"/>
    <s v="$146K"/>
    <x v="12"/>
    <s v="Glassdoor est."/>
    <x v="5"/>
    <s v="Nolij Consulting"/>
    <s v="Falls Church"/>
    <s v="VA"/>
    <s v="Vienna, VA"/>
    <x v="3"/>
  </r>
  <r>
    <s v="$122K-$146K "/>
    <n v="122000"/>
    <s v="$146K"/>
    <x v="12"/>
    <s v="Glassdoor est."/>
    <x v="26"/>
    <s v="Hatch Data Inc"/>
    <s v="San Francisco"/>
    <s v="CA"/>
    <n v="-1"/>
    <x v="7"/>
  </r>
  <r>
    <s v="$122K-$146K "/>
    <n v="122000"/>
    <s v="$146K"/>
    <x v="12"/>
    <s v="Glassdoor est."/>
    <x v="26"/>
    <s v="Hatch Data Inc"/>
    <s v="San Francisco"/>
    <s v="CA"/>
    <n v="-1"/>
    <x v="7"/>
  </r>
  <r>
    <s v="$122K-$146K "/>
    <n v="122000"/>
    <s v="$146K"/>
    <x v="12"/>
    <s v="Glassdoor est."/>
    <x v="26"/>
    <s v="Hatch Data Inc"/>
    <s v="San Francisco"/>
    <s v="CA"/>
    <n v="-1"/>
    <x v="7"/>
  </r>
  <r>
    <s v="$122K-$146K "/>
    <n v="122000"/>
    <s v="$146K"/>
    <x v="12"/>
    <s v="Glassdoor est."/>
    <x v="26"/>
    <s v="Hatch Data Inc"/>
    <s v="San Francisco"/>
    <s v="CA"/>
    <n v="-1"/>
    <x v="7"/>
  </r>
  <r>
    <s v="$122K-$146K "/>
    <n v="122000"/>
    <s v="$146K"/>
    <x v="12"/>
    <s v="Glassdoor est."/>
    <x v="26"/>
    <s v="Hatch Data Inc"/>
    <s v="San Francisco"/>
    <s v="CA"/>
    <n v="-1"/>
    <x v="7"/>
  </r>
  <r>
    <s v="$122K-$146K "/>
    <n v="122000"/>
    <s v="$146K"/>
    <x v="12"/>
    <s v="Glassdoor est."/>
    <x v="26"/>
    <s v="Hatch Data Inc"/>
    <s v="San Francisco"/>
    <s v="CA"/>
    <n v="-1"/>
    <x v="7"/>
  </r>
  <r>
    <s v="$122K-$146K "/>
    <n v="122000"/>
    <s v="$146K"/>
    <x v="12"/>
    <s v="Glassdoor est."/>
    <x v="3"/>
    <s v="Maxar Technologies"/>
    <s v="Herndon"/>
    <s v="VA"/>
    <s v="Westminster, CO"/>
    <x v="1"/>
  </r>
  <r>
    <s v="$112K-$116K "/>
    <n v="112000"/>
    <s v="$116K"/>
    <x v="13"/>
    <s v="Glassdoor est."/>
    <x v="14"/>
    <s v="Quick Base"/>
    <s v="Cambridge"/>
    <s v="MA"/>
    <s v="Cambridge, MA"/>
    <x v="5"/>
  </r>
  <r>
    <s v="$112K-$116K "/>
    <n v="112000"/>
    <s v="$116K"/>
    <x v="13"/>
    <s v="Glassdoor est."/>
    <x v="10"/>
    <s v="Takeda"/>
    <s v="Cambridge"/>
    <s v="MA"/>
    <s v="OSAKA, Japan"/>
    <x v="4"/>
  </r>
  <r>
    <s v="$112K-$116K "/>
    <n v="112000"/>
    <s v="$116K"/>
    <x v="13"/>
    <s v="Glassdoor est."/>
    <x v="3"/>
    <s v="Maxar Technologies"/>
    <s v="Herndon"/>
    <s v="VA"/>
    <s v="Westminster, CO"/>
    <x v="1"/>
  </r>
  <r>
    <s v="$112K-$116K "/>
    <n v="112000"/>
    <s v="$116K"/>
    <x v="13"/>
    <s v="Glassdoor est."/>
    <x v="5"/>
    <s v="Southwest Research Institute"/>
    <s v="Oklahoma City"/>
    <s v="OK"/>
    <s v="San Antonio, TX"/>
    <x v="0"/>
  </r>
  <r>
    <s v="$112K-$116K "/>
    <n v="112000"/>
    <s v="$116K"/>
    <x v="13"/>
    <s v="Glassdoor est."/>
    <x v="9"/>
    <s v="Compass Consulting Group"/>
    <s v="Thousand Oaks"/>
    <s v="CA"/>
    <s v="Danville, CA"/>
    <x v="3"/>
  </r>
  <r>
    <s v="$112K-$116K "/>
    <n v="112000"/>
    <s v="$116K"/>
    <x v="13"/>
    <s v="Glassdoor est."/>
    <x v="17"/>
    <s v="Klaviyo"/>
    <s v="Boston"/>
    <s v="MA"/>
    <s v="Boston, MA"/>
    <x v="5"/>
  </r>
  <r>
    <s v="$112K-$116K "/>
    <n v="112000"/>
    <s v="$116K"/>
    <x v="13"/>
    <s v="Glassdoor est."/>
    <x v="22"/>
    <s v="AstraZeneca"/>
    <s v="Gaithersburg"/>
    <s v="MD"/>
    <s v="Cambridge, United Kingdom"/>
    <x v="4"/>
  </r>
  <r>
    <s v="$112K-$116K "/>
    <n v="112000"/>
    <s v="$116K"/>
    <x v="13"/>
    <s v="Glassdoor est."/>
    <x v="6"/>
    <s v="SolutionIT, Inc."/>
    <s v="Edison"/>
    <s v="NJ"/>
    <s v="Wilmington, MA"/>
    <x v="3"/>
  </r>
  <r>
    <s v="$112K-$116K "/>
    <n v="112000"/>
    <s v="$116K"/>
    <x v="13"/>
    <s v="Glassdoor est."/>
    <x v="13"/>
    <s v="Perspecta"/>
    <s v="Adelphi"/>
    <s v="MD"/>
    <s v="Chantilly, VA"/>
    <x v="4"/>
  </r>
  <r>
    <s v="$112K-$116K "/>
    <n v="112000"/>
    <s v="$116K"/>
    <x v="13"/>
    <s v="Glassdoor est."/>
    <x v="8"/>
    <s v="Smith Hanley Associates"/>
    <s v="Washington"/>
    <s v="DC"/>
    <s v="New York, 061"/>
    <x v="6"/>
  </r>
  <r>
    <s v="$112K-$116K "/>
    <n v="112000"/>
    <s v="$116K"/>
    <x v="13"/>
    <s v="Glassdoor est."/>
    <x v="3"/>
    <s v="Allen Institute"/>
    <s v="Seattle"/>
    <s v="WA"/>
    <s v="Seattle, WA"/>
    <x v="5"/>
  </r>
  <r>
    <s v="$112K-$116K "/>
    <n v="112000"/>
    <s v="$116K"/>
    <x v="13"/>
    <s v="Glassdoor est."/>
    <x v="6"/>
    <s v="Eliassen Group"/>
    <s v="Plano"/>
    <s v="TX"/>
    <s v="Reading, MA"/>
    <x v="0"/>
  </r>
  <r>
    <s v="$112K-$116K "/>
    <n v="112000"/>
    <s v="$116K"/>
    <x v="13"/>
    <s v="Glassdoor est."/>
    <x v="0"/>
    <s v="Bayside Solutions"/>
    <s v="Sunnyvale"/>
    <s v="CA"/>
    <s v="Pleasanton, CA"/>
    <x v="6"/>
  </r>
  <r>
    <s v="$112K-$116K "/>
    <n v="112000"/>
    <s v="$116K"/>
    <x v="13"/>
    <s v="Glassdoor est."/>
    <x v="3"/>
    <s v="Evolve Vacation Rental"/>
    <s v="Denver"/>
    <s v="CO"/>
    <s v="Denver, CO"/>
    <x v="5"/>
  </r>
  <r>
    <s v="$112K-$116K "/>
    <n v="112000"/>
    <s v="$116K"/>
    <x v="13"/>
    <s v="Glassdoor est."/>
    <x v="2"/>
    <s v="AgreeYa Solutions"/>
    <s v="Thousand Oaks"/>
    <s v="CA"/>
    <s v="Folsom, CA"/>
    <x v="0"/>
  </r>
  <r>
    <s v="$112K-$116K "/>
    <n v="112000"/>
    <s v="$116K"/>
    <x v="13"/>
    <s v="Glassdoor est."/>
    <x v="10"/>
    <s v="Carolina Power &amp; Light Co"/>
    <s v="McLean"/>
    <s v="VA"/>
    <s v="Raleigh, NC"/>
    <x v="1"/>
  </r>
  <r>
    <s v="$112K-$116K "/>
    <n v="112000"/>
    <s v="$116K"/>
    <x v="13"/>
    <s v="Glassdoor est."/>
    <x v="3"/>
    <s v="Central California Alliance for Health"/>
    <s v="Scotts Valley"/>
    <s v="CA"/>
    <s v="Scotts Valley, CA"/>
    <x v="2"/>
  </r>
  <r>
    <s v="$112K-$116K "/>
    <n v="112000"/>
    <s v="$116K"/>
    <x v="13"/>
    <s v="Glassdoor est."/>
    <x v="10"/>
    <s v="MassMutual"/>
    <s v="Boston"/>
    <s v="MA"/>
    <s v="Springfield, MA"/>
    <x v="1"/>
  </r>
  <r>
    <s v="$112K-$116K "/>
    <n v="112000"/>
    <s v="$116K"/>
    <x v="13"/>
    <s v="Glassdoor est."/>
    <x v="16"/>
    <s v="New Iron Group, Inc."/>
    <s v="Boston"/>
    <s v="MA"/>
    <s v="Austin, TX"/>
    <x v="6"/>
  </r>
  <r>
    <s v="$112K-$116K "/>
    <n v="112000"/>
    <s v="$116K"/>
    <x v="13"/>
    <s v="Glassdoor est."/>
    <x v="22"/>
    <s v="Travelers"/>
    <s v="Hartford"/>
    <s v="CT"/>
    <s v="Hartford, CT"/>
    <x v="4"/>
  </r>
  <r>
    <s v="$112K-$116K "/>
    <n v="112000"/>
    <s v="$116K"/>
    <x v="13"/>
    <s v="Glassdoor est."/>
    <x v="7"/>
    <s v="Twitch"/>
    <s v="San Francisco"/>
    <s v="CA"/>
    <s v="San Francisco, CA"/>
    <x v="0"/>
  </r>
  <r>
    <s v="$110K-$163K "/>
    <n v="110000"/>
    <s v="$163K"/>
    <x v="14"/>
    <s v="Glassdoor est."/>
    <x v="17"/>
    <s v="Klaviyo"/>
    <s v="Boston"/>
    <s v="MA"/>
    <s v="Boston, MA"/>
    <x v="5"/>
  </r>
  <r>
    <s v="$110K-$163K "/>
    <n v="110000"/>
    <s v="$163K"/>
    <x v="14"/>
    <s v="Glassdoor est."/>
    <x v="2"/>
    <s v="GutCheck"/>
    <s v="Denver"/>
    <s v="CO"/>
    <s v="Denver, CO"/>
    <x v="3"/>
  </r>
  <r>
    <s v="$110K-$163K "/>
    <n v="110000"/>
    <s v="$163K"/>
    <x v="14"/>
    <s v="Glassdoor est."/>
    <x v="7"/>
    <s v="Biogen"/>
    <s v="Cambridge"/>
    <s v="MA"/>
    <s v="Cambridge, MA"/>
    <x v="1"/>
  </r>
  <r>
    <s v="$110K-$163K "/>
    <n v="110000"/>
    <s v="$163K"/>
    <x v="14"/>
    <s v="Glassdoor est."/>
    <x v="26"/>
    <s v="HireAi"/>
    <s v="San Francisco"/>
    <s v="CA"/>
    <n v="-1"/>
    <x v="7"/>
  </r>
  <r>
    <s v="$110K-$163K "/>
    <n v="110000"/>
    <s v="$163K"/>
    <x v="14"/>
    <s v="Glassdoor est."/>
    <x v="26"/>
    <s v="HireAi"/>
    <s v="San Francisco"/>
    <s v="CA"/>
    <n v="-1"/>
    <x v="7"/>
  </r>
  <r>
    <s v="$110K-$163K "/>
    <n v="110000"/>
    <s v="$163K"/>
    <x v="14"/>
    <s v="Glassdoor est."/>
    <x v="18"/>
    <s v="Tempus Labs"/>
    <s v="Redwood City"/>
    <s v="CA"/>
    <s v="Chicago, IL"/>
    <x v="2"/>
  </r>
  <r>
    <s v="$110K-$163K "/>
    <n v="110000"/>
    <s v="$163K"/>
    <x v="14"/>
    <s v="Glassdoor est."/>
    <x v="12"/>
    <s v="Mentor Graphics"/>
    <s v="Fremont"/>
    <s v="CA"/>
    <s v="Wilsonville, OR"/>
    <x v="1"/>
  </r>
  <r>
    <s v="$110K-$163K "/>
    <n v="110000"/>
    <s v="$163K"/>
    <x v="14"/>
    <s v="Glassdoor est."/>
    <x v="7"/>
    <s v="WCG (WIRB-Copernicus Group)"/>
    <s v="Hamilton"/>
    <s v="NJ"/>
    <s v="Princeton, NJ"/>
    <x v="0"/>
  </r>
  <r>
    <s v="$110K-$163K "/>
    <n v="110000"/>
    <s v="$163K"/>
    <x v="14"/>
    <s v="Glassdoor est."/>
    <x v="8"/>
    <s v="Kingfisher Systems"/>
    <s v="Falls Church"/>
    <s v="VA"/>
    <s v="Falls Church, VA"/>
    <x v="3"/>
  </r>
  <r>
    <s v="$110K-$163K "/>
    <n v="110000"/>
    <s v="$163K"/>
    <x v="14"/>
    <s v="Glassdoor est."/>
    <x v="18"/>
    <s v="Tempus Labs"/>
    <s v="Chicago"/>
    <s v="IL"/>
    <s v="Chicago, IL"/>
    <x v="2"/>
  </r>
  <r>
    <s v="$110K-$163K "/>
    <n v="110000"/>
    <s v="$163K"/>
    <x v="14"/>
    <s v="Glassdoor est."/>
    <x v="11"/>
    <s v="Liberty Mutual Insurance"/>
    <s v="Indianapolis"/>
    <s v="IN"/>
    <s v="Boston, MA"/>
    <x v="4"/>
  </r>
  <r>
    <s v="$110K-$163K "/>
    <n v="110000"/>
    <s v="$163K"/>
    <x v="14"/>
    <s v="Glassdoor est."/>
    <x v="14"/>
    <s v="Visionary Integration Professionals"/>
    <s v="Washington"/>
    <s v="DC"/>
    <s v="Folsom, CA"/>
    <x v="2"/>
  </r>
  <r>
    <s v="$110K-$163K "/>
    <n v="110000"/>
    <s v="$163K"/>
    <x v="14"/>
    <s v="Glassdoor est."/>
    <x v="3"/>
    <s v="Maxar Technologies"/>
    <s v="Herndon"/>
    <s v="VA"/>
    <s v="Westminster, CO"/>
    <x v="1"/>
  </r>
  <r>
    <s v="$110K-$163K "/>
    <n v="110000"/>
    <s v="$163K"/>
    <x v="14"/>
    <s v="Glassdoor est."/>
    <x v="22"/>
    <s v="Dynetics"/>
    <s v="Huntsville"/>
    <s v="AL"/>
    <s v="Huntsville, AL"/>
    <x v="0"/>
  </r>
  <r>
    <s v="$110K-$163K "/>
    <n v="110000"/>
    <s v="$163K"/>
    <x v="14"/>
    <s v="Glassdoor est."/>
    <x v="8"/>
    <s v="Systems &amp; Technology Research"/>
    <s v="Woburn"/>
    <s v="MA"/>
    <s v="Woburn, MA"/>
    <x v="5"/>
  </r>
  <r>
    <s v="$110K-$163K "/>
    <n v="110000"/>
    <s v="$163K"/>
    <x v="14"/>
    <s v="Glassdoor est."/>
    <x v="8"/>
    <s v="Novetta"/>
    <s v="Herndon"/>
    <s v="VA"/>
    <s v="Mc Lean, VA"/>
    <x v="2"/>
  </r>
  <r>
    <s v="$110K-$163K "/>
    <n v="110000"/>
    <s v="$163K"/>
    <x v="14"/>
    <s v="Glassdoor est."/>
    <x v="5"/>
    <s v="Navy Federal Credit Union"/>
    <s v="Merrifield"/>
    <s v="VA"/>
    <s v="Vienna, VA"/>
    <x v="4"/>
  </r>
  <r>
    <s v="$110K-$163K "/>
    <n v="110000"/>
    <s v="$163K"/>
    <x v="14"/>
    <s v="Glassdoor est."/>
    <x v="22"/>
    <s v="Exact Sciences Corporation"/>
    <s v="Madison"/>
    <s v="WI"/>
    <s v="Madison, WI"/>
    <x v="0"/>
  </r>
  <r>
    <s v="$110K-$163K "/>
    <n v="110000"/>
    <s v="$163K"/>
    <x v="14"/>
    <s v="Glassdoor est."/>
    <x v="7"/>
    <s v="Community Behavioral Health"/>
    <s v="Philadelphia"/>
    <s v="PA"/>
    <s v="Phila, PA"/>
    <x v="5"/>
  </r>
  <r>
    <s v="$110K-$163K "/>
    <n v="110000"/>
    <s v="$163K"/>
    <x v="14"/>
    <s v="Glassdoor est."/>
    <x v="18"/>
    <s v="Reynolds American"/>
    <s v="Winston-Salem"/>
    <s v="NC"/>
    <s v="Winston-Salem, NC"/>
    <x v="1"/>
  </r>
  <r>
    <s v="$110K-$163K "/>
    <n v="110000"/>
    <s v="$163K"/>
    <x v="14"/>
    <s v="Glassdoor est."/>
    <x v="16"/>
    <s v="LifeOmic"/>
    <s v="Raleigh"/>
    <s v="NC"/>
    <s v="Indianapolis, IN"/>
    <x v="3"/>
  </r>
  <r>
    <s v="$124K-$198K "/>
    <n v="124000"/>
    <s v="$198K"/>
    <x v="15"/>
    <s v="Glassdoor est."/>
    <x v="12"/>
    <s v="Twitter"/>
    <s v="San Francisco"/>
    <s v="CA"/>
    <s v="San Francisco, CA"/>
    <x v="0"/>
  </r>
  <r>
    <s v="$124K-$198K "/>
    <n v="124000"/>
    <s v="$198K"/>
    <x v="15"/>
    <s v="Glassdoor est."/>
    <x v="13"/>
    <s v="Postmates - Corporate HQ"/>
    <s v="San Francisco"/>
    <s v="CA"/>
    <s v="San Francisco, CA"/>
    <x v="0"/>
  </r>
  <r>
    <s v="$124K-$198K "/>
    <n v="124000"/>
    <s v="$198K"/>
    <x v="15"/>
    <s v="Glassdoor est."/>
    <x v="24"/>
    <s v="Visionist, Inc."/>
    <s v="Columbia"/>
    <s v="MD"/>
    <s v="Columbia, MD"/>
    <x v="3"/>
  </r>
  <r>
    <s v="$124K-$198K "/>
    <n v="124000"/>
    <s v="$198K"/>
    <x v="15"/>
    <s v="Glassdoor est."/>
    <x v="26"/>
    <s v="Navio"/>
    <s v="San Mateo"/>
    <s v="CA"/>
    <s v="Half Moon Bay, CA"/>
    <x v="7"/>
  </r>
  <r>
    <s v="$124K-$198K "/>
    <n v="124000"/>
    <s v="$198K"/>
    <x v="15"/>
    <s v="Glassdoor est."/>
    <x v="18"/>
    <s v="Concerto HealthAI"/>
    <s v="Boston"/>
    <s v="MA"/>
    <s v="Boston, MA"/>
    <x v="5"/>
  </r>
  <r>
    <s v="$124K-$198K "/>
    <n v="124000"/>
    <s v="$198K"/>
    <x v="15"/>
    <s v="Glassdoor est."/>
    <x v="26"/>
    <s v="Evolvinc"/>
    <s v="Burbank"/>
    <s v="CA"/>
    <s v="Los Angeles, CA"/>
    <x v="6"/>
  </r>
  <r>
    <s v="$124K-$198K "/>
    <n v="124000"/>
    <s v="$198K"/>
    <x v="15"/>
    <s v="Glassdoor est."/>
    <x v="16"/>
    <s v="PROPRIUS"/>
    <s v="Sunnyvale"/>
    <s v="CA"/>
    <s v="London, United Kingdom"/>
    <x v="6"/>
  </r>
  <r>
    <s v="$124K-$198K "/>
    <n v="124000"/>
    <s v="$198K"/>
    <x v="15"/>
    <s v="Glassdoor est."/>
    <x v="11"/>
    <s v="TECHNOCRAFT Solutions"/>
    <s v="San Ramon"/>
    <s v="CA"/>
    <s v="Hilliard, OH"/>
    <x v="6"/>
  </r>
  <r>
    <s v="$124K-$198K "/>
    <n v="124000"/>
    <s v="$198K"/>
    <x v="15"/>
    <s v="Glassdoor est."/>
    <x v="12"/>
    <s v="Latitude, Inc."/>
    <s v="Washington"/>
    <s v="DC"/>
    <s v="Hanover, MD"/>
    <x v="6"/>
  </r>
  <r>
    <s v="$124K-$198K "/>
    <n v="124000"/>
    <s v="$198K"/>
    <x v="15"/>
    <s v="Glassdoor est."/>
    <x v="16"/>
    <s v="Royce Geospatial"/>
    <s v="Springfield"/>
    <s v="VA"/>
    <s v="Arlington, VA"/>
    <x v="3"/>
  </r>
  <r>
    <s v="$124K-$198K "/>
    <n v="124000"/>
    <s v="$198K"/>
    <x v="15"/>
    <s v="Glassdoor est."/>
    <x v="1"/>
    <s v="CyberCoders"/>
    <s v="Phoenix"/>
    <s v="AZ"/>
    <s v="Irvine, CA"/>
    <x v="5"/>
  </r>
  <r>
    <s v="$124K-$198K "/>
    <n v="124000"/>
    <s v="$198K"/>
    <x v="15"/>
    <s v="Glassdoor est."/>
    <x v="10"/>
    <s v="Booz Allen Hamilton Inc."/>
    <s v="Oxnard"/>
    <s v="CA"/>
    <s v="Mc Lean, VA"/>
    <x v="4"/>
  </r>
  <r>
    <s v="$124K-$198K "/>
    <n v="124000"/>
    <s v="$198K"/>
    <x v="15"/>
    <s v="Glassdoor est."/>
    <x v="2"/>
    <s v="Burns &amp; McDonnell"/>
    <s v="Kansas City"/>
    <s v="MO"/>
    <s v="Kansas City, MO"/>
    <x v="1"/>
  </r>
  <r>
    <s v="$124K-$198K "/>
    <n v="124000"/>
    <s v="$198K"/>
    <x v="15"/>
    <s v="Glassdoor est."/>
    <x v="17"/>
    <s v="InvenTech Info"/>
    <s v="Jersey City"/>
    <s v="NJ"/>
    <s v="Bengaluru, India"/>
    <x v="5"/>
  </r>
  <r>
    <s v="$124K-$198K "/>
    <n v="124000"/>
    <s v="$198K"/>
    <x v="15"/>
    <s v="Glassdoor est."/>
    <x v="3"/>
    <s v="Robert Half"/>
    <s v="Manchester"/>
    <s v="NH"/>
    <s v="Menlo Park, CA"/>
    <x v="4"/>
  </r>
  <r>
    <s v="$124K-$198K "/>
    <n v="124000"/>
    <s v="$198K"/>
    <x v="15"/>
    <s v="Glassdoor est."/>
    <x v="28"/>
    <s v="GreatAmerica Financial Services"/>
    <s v="Cedar Rapids"/>
    <s v="IA"/>
    <s v="Cedar Rapids, IA"/>
    <x v="2"/>
  </r>
  <r>
    <s v="$124K-$198K "/>
    <n v="124000"/>
    <s v="$198K"/>
    <x v="15"/>
    <s v="Glassdoor est."/>
    <x v="8"/>
    <s v="Conflux Systems Inc."/>
    <s v="Winters"/>
    <s v="TX"/>
    <s v="Alpharetta, GA"/>
    <x v="6"/>
  </r>
  <r>
    <s v="$124K-$198K "/>
    <n v="124000"/>
    <s v="$198K"/>
    <x v="15"/>
    <s v="Glassdoor est."/>
    <x v="5"/>
    <s v="Criteo"/>
    <s v="Ann Arbor"/>
    <s v="MI"/>
    <s v="Paris, France"/>
    <x v="0"/>
  </r>
  <r>
    <s v="$124K-$198K "/>
    <n v="124000"/>
    <s v="$198K"/>
    <x v="15"/>
    <s v="Glassdoor est."/>
    <x v="11"/>
    <s v="Voice"/>
    <s v="Brooklyn"/>
    <s v="NY"/>
    <n v="-1"/>
    <x v="7"/>
  </r>
  <r>
    <s v="$124K-$198K "/>
    <n v="124000"/>
    <s v="$198K"/>
    <x v="15"/>
    <s v="Glassdoor est."/>
    <x v="26"/>
    <s v="Microagility"/>
    <s v="New York"/>
    <s v="NY"/>
    <s v="Princeton, NJ"/>
    <x v="6"/>
  </r>
  <r>
    <s v="$124K-$198K "/>
    <n v="124000"/>
    <s v="$198K"/>
    <x v="15"/>
    <s v="Glassdoor est."/>
    <x v="12"/>
    <s v="Coverent"/>
    <s v="McLean"/>
    <s v="VA"/>
    <s v="McLean, VA"/>
    <x v="3"/>
  </r>
  <r>
    <s v="$79K-$133K "/>
    <n v="79000"/>
    <s v="$133K"/>
    <x v="16"/>
    <s v="Glassdoor est."/>
    <x v="10"/>
    <s v="Via Transportation"/>
    <s v="New York"/>
    <s v="NY"/>
    <s v="New York, NY"/>
    <x v="2"/>
  </r>
  <r>
    <s v="$79K-$133K "/>
    <n v="79000"/>
    <s v="$133K"/>
    <x v="16"/>
    <s v="Glassdoor est."/>
    <x v="3"/>
    <s v="Benson Hill"/>
    <s v="Saint Louis"/>
    <s v="MO"/>
    <s v="Saint Louis, MO"/>
    <x v="5"/>
  </r>
  <r>
    <s v="$79K-$133K "/>
    <n v="79000"/>
    <s v="$133K"/>
    <x v="16"/>
    <s v="Glassdoor est."/>
    <x v="28"/>
    <s v="Conch Technologies, Inc"/>
    <s v="Concord"/>
    <s v="CA"/>
    <s v="Memphis, TN"/>
    <x v="3"/>
  </r>
  <r>
    <s v="$79K-$133K "/>
    <n v="79000"/>
    <s v="$133K"/>
    <x v="16"/>
    <s v="Glassdoor est."/>
    <x v="26"/>
    <s v="Falcon IT &amp; Staffing Solutions"/>
    <s v="Fort Belvoir"/>
    <s v="VA"/>
    <s v="Washington, DC"/>
    <x v="7"/>
  </r>
  <r>
    <s v="$79K-$133K "/>
    <n v="79000"/>
    <s v="$133K"/>
    <x v="16"/>
    <s v="Glassdoor est."/>
    <x v="26"/>
    <s v="Rainmaker Resources, LLC"/>
    <s v="Cincinnati"/>
    <s v="OH"/>
    <s v="Cincinnati, OH"/>
    <x v="6"/>
  </r>
  <r>
    <s v="$79K-$133K "/>
    <n v="79000"/>
    <s v="$133K"/>
    <x v="16"/>
    <s v="Glassdoor est."/>
    <x v="6"/>
    <s v="Rocket Lawyer"/>
    <s v="San Francisco"/>
    <s v="CA"/>
    <s v="San Francisco, CA"/>
    <x v="3"/>
  </r>
  <r>
    <s v="$79K-$133K "/>
    <n v="79000"/>
    <s v="$133K"/>
    <x v="16"/>
    <s v="Glassdoor est."/>
    <x v="7"/>
    <s v="DataLab USA"/>
    <s v="Germantown"/>
    <s v="MD"/>
    <s v="Germantown, MD"/>
    <x v="3"/>
  </r>
  <r>
    <s v="$79K-$133K "/>
    <n v="79000"/>
    <s v="$133K"/>
    <x v="16"/>
    <s v="Glassdoor est."/>
    <x v="0"/>
    <s v="Werner Enterprises Inc"/>
    <s v="Omaha"/>
    <s v="NE"/>
    <s v="Omaha, NE"/>
    <x v="4"/>
  </r>
  <r>
    <s v="$79K-$133K "/>
    <n v="79000"/>
    <s v="$133K"/>
    <x v="16"/>
    <s v="Glassdoor est."/>
    <x v="16"/>
    <s v="PeopleCom"/>
    <s v="McLean"/>
    <s v="VA"/>
    <s v="Reston, VA"/>
    <x v="6"/>
  </r>
  <r>
    <s v="$79K-$133K "/>
    <n v="79000"/>
    <s v="$133K"/>
    <x v="16"/>
    <s v="Glassdoor est."/>
    <x v="16"/>
    <s v="VANTA Partners"/>
    <s v="Open Fork"/>
    <s v="VA"/>
    <s v="Clifton Park, NY"/>
    <x v="6"/>
  </r>
  <r>
    <s v="$79K-$133K "/>
    <n v="79000"/>
    <s v="$133K"/>
    <x v="16"/>
    <s v="Glassdoor est."/>
    <x v="26"/>
    <s v="B4Corp"/>
    <s v="Reston"/>
    <s v="VA"/>
    <s v="Leesburg, VA"/>
    <x v="3"/>
  </r>
  <r>
    <s v="$79K-$133K "/>
    <n v="79000"/>
    <s v="$133K"/>
    <x v="16"/>
    <s v="Glassdoor est."/>
    <x v="26"/>
    <s v="Blue Icy Water, LLC"/>
    <s v="United States"/>
    <s v="United States"/>
    <s v="Livonia, MI"/>
    <x v="6"/>
  </r>
  <r>
    <s v="$79K-$133K "/>
    <n v="79000"/>
    <s v="$133K"/>
    <x v="16"/>
    <s v="Glassdoor est."/>
    <x v="3"/>
    <s v="Farmer's Business Network, Inc."/>
    <s v="San Carlos"/>
    <s v="CA"/>
    <s v="San Carlos, CA"/>
    <x v="5"/>
  </r>
  <r>
    <s v="$79K-$133K "/>
    <n v="79000"/>
    <s v="$133K"/>
    <x v="16"/>
    <s v="Glassdoor est."/>
    <x v="26"/>
    <s v="Sonde Health"/>
    <s v="Boston"/>
    <s v="MA"/>
    <s v="Boston, MA"/>
    <x v="6"/>
  </r>
  <r>
    <s v="$79K-$133K "/>
    <n v="79000"/>
    <s v="$133K"/>
    <x v="16"/>
    <s v="Glassdoor est."/>
    <x v="16"/>
    <s v="Maxiom"/>
    <s v="Ashburn"/>
    <s v="VA"/>
    <s v="Ashburn, VA"/>
    <x v="6"/>
  </r>
  <r>
    <s v="$79K-$133K "/>
    <n v="79000"/>
    <s v="$133K"/>
    <x v="16"/>
    <s v="Glassdoor est."/>
    <x v="19"/>
    <s v="Change Healthcare"/>
    <s v="Lombard"/>
    <s v="IL"/>
    <s v="Nashville, TN"/>
    <x v="4"/>
  </r>
  <r>
    <s v="$79K-$133K "/>
    <n v="79000"/>
    <s v="$133K"/>
    <x v="16"/>
    <s v="Glassdoor est."/>
    <x v="12"/>
    <s v="DCS Corp"/>
    <s v="Hampton"/>
    <s v="VA"/>
    <s v="Alexandria, VA"/>
    <x v="0"/>
  </r>
  <r>
    <s v="$79K-$133K "/>
    <n v="79000"/>
    <s v="$133K"/>
    <x v="16"/>
    <s v="Glassdoor est."/>
    <x v="30"/>
    <s v="Hive (CA)"/>
    <s v="San Francisco"/>
    <s v="CA"/>
    <s v="Los Angeles, CA"/>
    <x v="7"/>
  </r>
  <r>
    <s v="$79K-$133K "/>
    <n v="79000"/>
    <s v="$133K"/>
    <x v="16"/>
    <s v="Glassdoor est."/>
    <x v="17"/>
    <s v="Jane Street"/>
    <s v="New York"/>
    <s v="NY"/>
    <s v="New York, NY"/>
    <x v="2"/>
  </r>
  <r>
    <s v="$69K-$116K "/>
    <n v="69000"/>
    <s v="$116K"/>
    <x v="13"/>
    <s v="Glassdoor est."/>
    <x v="8"/>
    <s v="Envision LLC"/>
    <s v="Saint Louis"/>
    <s v="MO"/>
    <s v="Saint Louis, MO"/>
    <x v="5"/>
  </r>
  <r>
    <s v="$69K-$116K "/>
    <n v="69000"/>
    <s v="$116K"/>
    <x v="13"/>
    <s v="Glassdoor est."/>
    <x v="22"/>
    <s v="Autodesk"/>
    <s v="San Francisco"/>
    <s v="CA"/>
    <s v="San Rafael, CA"/>
    <x v="1"/>
  </r>
  <r>
    <s v="$69K-$116K "/>
    <n v="69000"/>
    <s v="$116K"/>
    <x v="13"/>
    <s v="Glassdoor est."/>
    <x v="18"/>
    <s v="Hackensack Meridian Health"/>
    <s v="Edison"/>
    <s v="NJ"/>
    <s v="Edison, NJ"/>
    <x v="4"/>
  </r>
  <r>
    <s v="$69K-$116K "/>
    <n v="69000"/>
    <s v="$116K"/>
    <x v="13"/>
    <s v="Glassdoor est."/>
    <x v="5"/>
    <s v="Novartis"/>
    <s v="Cambridge"/>
    <s v="MA"/>
    <s v="Basel, Switzerland"/>
    <x v="4"/>
  </r>
  <r>
    <s v="$69K-$116K "/>
    <n v="69000"/>
    <s v="$116K"/>
    <x v="13"/>
    <s v="Glassdoor est."/>
    <x v="13"/>
    <s v="Net2Source Inc."/>
    <s v="Alpharetta"/>
    <s v="GA"/>
    <s v="Somerset, NJ"/>
    <x v="0"/>
  </r>
  <r>
    <s v="$69K-$116K "/>
    <n v="69000"/>
    <s v="$116K"/>
    <x v="13"/>
    <s v="Glassdoor est."/>
    <x v="13"/>
    <s v="The Trade Desk"/>
    <s v="Boulder"/>
    <s v="CO"/>
    <s v="Ventura, CA"/>
    <x v="0"/>
  </r>
  <r>
    <s v="$69K-$116K "/>
    <n v="69000"/>
    <s v="$116K"/>
    <x v="13"/>
    <s v="Glassdoor est."/>
    <x v="10"/>
    <s v="IBM"/>
    <s v="Atlanta"/>
    <s v="GA"/>
    <s v="Armonk, NY"/>
    <x v="4"/>
  </r>
  <r>
    <s v="$69K-$116K "/>
    <n v="69000"/>
    <s v="$116K"/>
    <x v="13"/>
    <s v="Glassdoor est."/>
    <x v="6"/>
    <s v="Knowesis Inc."/>
    <s v="Falls Church"/>
    <s v="VA"/>
    <s v="Fairfax, VA"/>
    <x v="3"/>
  </r>
  <r>
    <s v="$69K-$116K "/>
    <n v="69000"/>
    <s v="$116K"/>
    <x v="13"/>
    <s v="Glassdoor est."/>
    <x v="0"/>
    <s v="MoTek Technologies"/>
    <s v="Mountain View"/>
    <s v="CA"/>
    <s v="San Jose, CA"/>
    <x v="6"/>
  </r>
  <r>
    <s v="$69K-$116K "/>
    <n v="69000"/>
    <s v="$116K"/>
    <x v="13"/>
    <s v="Glassdoor est."/>
    <x v="18"/>
    <s v="The Davey Tree Expert Company"/>
    <s v="Kent"/>
    <s v="OH"/>
    <s v="Kent, OH"/>
    <x v="4"/>
  </r>
  <r>
    <s v="$69K-$116K "/>
    <n v="69000"/>
    <s v="$116K"/>
    <x v="13"/>
    <s v="Glassdoor est."/>
    <x v="3"/>
    <s v="HPOne"/>
    <s v="Trumbull"/>
    <s v="CT"/>
    <s v="Trumbull, CT"/>
    <x v="2"/>
  </r>
  <r>
    <s v="$69K-$116K "/>
    <n v="69000"/>
    <s v="$116K"/>
    <x v="13"/>
    <s v="Glassdoor est."/>
    <x v="26"/>
    <s v="Stride Search"/>
    <s v="San Francisco"/>
    <s v="CA"/>
    <s v="Westlake Village, CA"/>
    <x v="6"/>
  </r>
  <r>
    <s v="$69K-$116K "/>
    <n v="69000"/>
    <s v="$116K"/>
    <x v="13"/>
    <s v="Glassdoor est."/>
    <x v="21"/>
    <s v="Software Engineering Institute"/>
    <s v="Pittsburgh"/>
    <s v="PA"/>
    <s v="Pittsburgh, PA"/>
    <x v="2"/>
  </r>
  <r>
    <s v="$69K-$116K "/>
    <n v="69000"/>
    <s v="$116K"/>
    <x v="13"/>
    <s v="Glassdoor est."/>
    <x v="26"/>
    <s v="Blue Cloak LLC"/>
    <s v="Sterling"/>
    <s v="VA"/>
    <n v="-1"/>
    <x v="7"/>
  </r>
  <r>
    <s v="$69K-$116K "/>
    <n v="69000"/>
    <s v="$116K"/>
    <x v="13"/>
    <s v="Glassdoor est."/>
    <x v="19"/>
    <s v="TBWA\Chiat\Day"/>
    <s v="New York"/>
    <s v="NY"/>
    <s v="New York, NY"/>
    <x v="0"/>
  </r>
  <r>
    <s v="$69K-$116K "/>
    <n v="69000"/>
    <s v="$116K"/>
    <x v="13"/>
    <s v="Glassdoor est."/>
    <x v="3"/>
    <s v="ThreeBridge Solutions"/>
    <s v="Alpharetta"/>
    <s v="GA"/>
    <s v="Minneapolis, MN"/>
    <x v="2"/>
  </r>
  <r>
    <s v="$69K-$116K "/>
    <n v="69000"/>
    <s v="$116K"/>
    <x v="13"/>
    <s v="Glassdoor est."/>
    <x v="13"/>
    <s v="Numeric, LLC"/>
    <s v="Philadelphia"/>
    <s v="PA"/>
    <s v="Chadds Ford, PA"/>
    <x v="6"/>
  </r>
  <r>
    <s v="$69K-$116K "/>
    <n v="69000"/>
    <s v="$116K"/>
    <x v="13"/>
    <s v="Glassdoor est."/>
    <x v="2"/>
    <s v="Dermalogica"/>
    <s v="Carson"/>
    <s v="CA"/>
    <s v="Carson, CA"/>
    <x v="5"/>
  </r>
  <r>
    <s v="$69K-$116K "/>
    <n v="69000"/>
    <s v="$116K"/>
    <x v="13"/>
    <s v="Glassdoor est."/>
    <x v="1"/>
    <s v="Centraprise"/>
    <s v="Foster City"/>
    <s v="CA"/>
    <s v="Edison, NJ"/>
    <x v="3"/>
  </r>
  <r>
    <s v="$69K-$116K "/>
    <n v="69000"/>
    <s v="$116K"/>
    <x v="13"/>
    <s v="Glassdoor est."/>
    <x v="17"/>
    <s v="TechProjects"/>
    <s v="New York"/>
    <s v="NY"/>
    <s v="North Brunswick, NJ"/>
    <x v="6"/>
  </r>
  <r>
    <s v="$69K-$116K "/>
    <n v="69000"/>
    <s v="$116K"/>
    <x v="13"/>
    <s v="Glassdoor est."/>
    <x v="1"/>
    <s v="DW Simpson"/>
    <s v="Frederick"/>
    <s v="MD"/>
    <s v="Chicago, IL"/>
    <x v="3"/>
  </r>
  <r>
    <s v="$31K-$56K "/>
    <n v="31000"/>
    <s v="$56K"/>
    <x v="17"/>
    <s v="Glassdoor est."/>
    <x v="18"/>
    <s v="Tempus Labs"/>
    <s v="Chicago"/>
    <s v="IL"/>
    <s v="Chicago, IL"/>
    <x v="2"/>
  </r>
  <r>
    <s v="$31K-$56K "/>
    <n v="31000"/>
    <s v="$56K"/>
    <x v="17"/>
    <s v="Glassdoor est."/>
    <x v="22"/>
    <s v="Grid Dynamics"/>
    <s v="Santa Clara"/>
    <s v="CA"/>
    <s v="San Ramon, CA"/>
    <x v="0"/>
  </r>
  <r>
    <s v="$31K-$56K "/>
    <n v="31000"/>
    <s v="$56K"/>
    <x v="17"/>
    <s v="Glassdoor est."/>
    <x v="5"/>
    <s v="7Park Data"/>
    <s v="New York"/>
    <s v="NY"/>
    <s v="New York, NY"/>
    <x v="3"/>
  </r>
  <r>
    <s v="$31K-$56K "/>
    <n v="31000"/>
    <s v="$56K"/>
    <x v="17"/>
    <s v="Glassdoor est."/>
    <x v="10"/>
    <s v="Protolabs"/>
    <s v="Maple Plain"/>
    <s v="MN"/>
    <s v="Maple Plain, MN"/>
    <x v="0"/>
  </r>
  <r>
    <s v="$31K-$56K "/>
    <n v="31000"/>
    <s v="$56K"/>
    <x v="17"/>
    <s v="Glassdoor est."/>
    <x v="5"/>
    <s v="LinQuest"/>
    <s v="Colorado Springs"/>
    <s v="CO"/>
    <s v="Los Angeles, CA"/>
    <x v="2"/>
  </r>
  <r>
    <s v="$31K-$56K "/>
    <n v="31000"/>
    <s v="$56K"/>
    <x v="17"/>
    <s v="Glassdoor est."/>
    <x v="3"/>
    <s v="Western Digital"/>
    <s v="San Jose"/>
    <s v="CA"/>
    <s v="San Jose, CA"/>
    <x v="4"/>
  </r>
  <r>
    <s v="$31K-$56K "/>
    <n v="31000"/>
    <s v="$56K"/>
    <x v="17"/>
    <s v="Glassdoor est."/>
    <x v="22"/>
    <s v="Trexquant Investment"/>
    <s v="United States"/>
    <s v="United States"/>
    <s v="Stamford, CT"/>
    <x v="6"/>
  </r>
  <r>
    <s v="$31K-$56K "/>
    <n v="31000"/>
    <s v="$56K"/>
    <x v="17"/>
    <s v="Glassdoor est."/>
    <x v="29"/>
    <s v="Ameritas Life Insurance Corp"/>
    <s v="Cincinnati"/>
    <s v="OH"/>
    <s v="Lincoln, NE"/>
    <x v="0"/>
  </r>
  <r>
    <s v="$31K-$56K "/>
    <n v="31000"/>
    <s v="$56K"/>
    <x v="17"/>
    <s v="Glassdoor est."/>
    <x v="10"/>
    <s v="Fleetcor"/>
    <s v="Atlanta"/>
    <s v="GA"/>
    <s v="Atlanta, GA"/>
    <x v="1"/>
  </r>
  <r>
    <s v="$31K-$56K "/>
    <n v="31000"/>
    <s v="$56K"/>
    <x v="17"/>
    <s v="Glassdoor est."/>
    <x v="8"/>
    <s v="Radiant Digital"/>
    <s v="Washington"/>
    <s v="DC"/>
    <s v="New York, NY"/>
    <x v="6"/>
  </r>
  <r>
    <s v="$31K-$56K "/>
    <n v="31000"/>
    <s v="$56K"/>
    <x v="17"/>
    <s v="Glassdoor est."/>
    <x v="15"/>
    <s v="Child Care Aware of America"/>
    <s v="Arlington"/>
    <s v="VA"/>
    <s v="Arlington, VA"/>
    <x v="3"/>
  </r>
  <r>
    <s v="$31K-$56K "/>
    <n v="31000"/>
    <s v="$56K"/>
    <x v="17"/>
    <s v="Glassdoor est."/>
    <x v="12"/>
    <s v="IntelliPro Group Inc."/>
    <s v="Santa Clara"/>
    <s v="CA"/>
    <s v="Santa Clara, CA"/>
    <x v="5"/>
  </r>
  <r>
    <s v="$31K-$56K "/>
    <n v="31000"/>
    <s v="$56K"/>
    <x v="17"/>
    <s v="Glassdoor est."/>
    <x v="4"/>
    <s v="Quest Integrity"/>
    <s v="Tulsa"/>
    <s v="OK"/>
    <s v="Kent, WA"/>
    <x v="5"/>
  </r>
  <r>
    <s v="$31K-$56K "/>
    <n v="31000"/>
    <s v="$56K"/>
    <x v="17"/>
    <s v="Glassdoor est."/>
    <x v="9"/>
    <s v="Praxis Engineering"/>
    <s v="Chantilly"/>
    <s v="VA"/>
    <s v="Annapolis Junction, MD"/>
    <x v="5"/>
  </r>
  <r>
    <s v="$31K-$56K "/>
    <n v="31000"/>
    <s v="$56K"/>
    <x v="17"/>
    <s v="Glassdoor est."/>
    <x v="11"/>
    <s v="USI"/>
    <s v="Southfield"/>
    <s v="MI"/>
    <s v="Saint Paul, MN"/>
    <x v="0"/>
  </r>
  <r>
    <s v="$31K-$56K "/>
    <n v="31000"/>
    <s v="$56K"/>
    <x v="17"/>
    <s v="Glassdoor est."/>
    <x v="5"/>
    <s v="Apex Systems"/>
    <s v="San Francisco"/>
    <s v="CA"/>
    <s v="Glen Allen, VA"/>
    <x v="0"/>
  </r>
  <r>
    <s v="$31K-$56K "/>
    <n v="31000"/>
    <s v="$56K"/>
    <x v="17"/>
    <s v="Glassdoor est."/>
    <x v="4"/>
    <s v="Pragmatics, Inc."/>
    <s v="United States"/>
    <s v="United States"/>
    <s v="Reston, VA"/>
    <x v="5"/>
  </r>
  <r>
    <s v="$31K-$56K "/>
    <n v="31000"/>
    <s v="$56K"/>
    <x v="17"/>
    <s v="Glassdoor est."/>
    <x v="8"/>
    <s v="Johns Hopkins University Applied Physics Laboratory"/>
    <s v="Laurel"/>
    <s v="MD"/>
    <s v="Laurel, MD"/>
    <x v="1"/>
  </r>
  <r>
    <s v="$31K-$56K "/>
    <n v="31000"/>
    <s v="$56K"/>
    <x v="17"/>
    <s v="Glassdoor est."/>
    <x v="24"/>
    <s v="Cambridge Mobile Telematics"/>
    <s v="Cambridge"/>
    <s v="MA"/>
    <s v="Cambridge, MA"/>
    <x v="6"/>
  </r>
  <r>
    <s v="$31K-$56K "/>
    <n v="31000"/>
    <s v="$56K"/>
    <x v="17"/>
    <s v="Glassdoor est."/>
    <x v="16"/>
    <s v="Phoenix Operations Group"/>
    <s v="Annapolis Junction"/>
    <s v="MD"/>
    <s v="Woodbine, MD"/>
    <x v="6"/>
  </r>
  <r>
    <s v="$95K-$119K "/>
    <n v="95000"/>
    <s v="$119K"/>
    <x v="18"/>
    <s v="Glassdoor est."/>
    <x v="18"/>
    <s v="Tempus Labs"/>
    <s v="Redwood City"/>
    <s v="CA"/>
    <s v="Chicago, IL"/>
    <x v="2"/>
  </r>
  <r>
    <s v="$95K-$119K "/>
    <n v="95000"/>
    <s v="$119K"/>
    <x v="18"/>
    <s v="Glassdoor est."/>
    <x v="3"/>
    <s v="The Knot Worldwide"/>
    <s v="Washington"/>
    <s v="DC"/>
    <s v="Chevy Chase, MD"/>
    <x v="0"/>
  </r>
  <r>
    <s v="$95K-$119K "/>
    <n v="95000"/>
    <s v="$119K"/>
    <x v="18"/>
    <s v="Glassdoor est."/>
    <x v="3"/>
    <s v="Crossover Health"/>
    <s v="San Clemente"/>
    <s v="CA"/>
    <s v="Aliso Viejo, CA"/>
    <x v="6"/>
  </r>
  <r>
    <s v="$95K-$119K "/>
    <n v="95000"/>
    <s v="$119K"/>
    <x v="18"/>
    <s v="Glassdoor est."/>
    <x v="22"/>
    <s v="Lorven Technologies Inc"/>
    <s v="New York"/>
    <s v="NY"/>
    <s v="Plainsboro, NJ"/>
    <x v="6"/>
  </r>
  <r>
    <s v="$95K-$119K "/>
    <n v="95000"/>
    <s v="$119K"/>
    <x v="18"/>
    <s v="Glassdoor est."/>
    <x v="5"/>
    <s v="Nolij Consulting"/>
    <s v="Falls Church"/>
    <s v="VA"/>
    <s v="Vienna, VA"/>
    <x v="3"/>
  </r>
  <r>
    <s v="$95K-$119K "/>
    <n v="95000"/>
    <s v="$119K"/>
    <x v="18"/>
    <s v="Glassdoor est."/>
    <x v="11"/>
    <s v="Dice.com"/>
    <s v="Newton"/>
    <s v="MA"/>
    <s v="Denver, CO"/>
    <x v="5"/>
  </r>
  <r>
    <s v="$95K-$119K "/>
    <n v="95000"/>
    <s v="$119K"/>
    <x v="18"/>
    <s v="Glassdoor est."/>
    <x v="3"/>
    <s v="Gap Inc."/>
    <s v="San Francisco"/>
    <s v="CA"/>
    <s v="San Francisco, CA"/>
    <x v="4"/>
  </r>
  <r>
    <s v="$95K-$119K "/>
    <n v="95000"/>
    <s v="$119K"/>
    <x v="18"/>
    <s v="Glassdoor est."/>
    <x v="9"/>
    <s v="Tygart Technology, Inc"/>
    <s v="Washington"/>
    <s v="DC"/>
    <s v="Fairmont, WV"/>
    <x v="6"/>
  </r>
  <r>
    <s v="$95K-$119K "/>
    <n v="95000"/>
    <s v="$119K"/>
    <x v="18"/>
    <s v="Glassdoor est."/>
    <x v="26"/>
    <s v="Hatch Data Inc"/>
    <s v="San Francisco"/>
    <s v="CA"/>
    <n v="-1"/>
    <x v="7"/>
  </r>
  <r>
    <s v="$95K-$119K "/>
    <n v="95000"/>
    <s v="$119K"/>
    <x v="18"/>
    <s v="Glassdoor est."/>
    <x v="26"/>
    <s v="Hatch Data Inc"/>
    <s v="San Francisco"/>
    <s v="CA"/>
    <n v="-1"/>
    <x v="7"/>
  </r>
  <r>
    <s v="$95K-$119K "/>
    <n v="95000"/>
    <s v="$119K"/>
    <x v="18"/>
    <s v="Glassdoor est."/>
    <x v="26"/>
    <s v="Hatch Data Inc"/>
    <s v="San Francisco"/>
    <s v="CA"/>
    <n v="-1"/>
    <x v="7"/>
  </r>
  <r>
    <s v="$95K-$119K "/>
    <n v="95000"/>
    <s v="$119K"/>
    <x v="18"/>
    <s v="Glassdoor est."/>
    <x v="26"/>
    <s v="Hatch Data Inc"/>
    <s v="San Francisco"/>
    <s v="CA"/>
    <n v="-1"/>
    <x v="7"/>
  </r>
  <r>
    <s v="$95K-$119K "/>
    <n v="95000"/>
    <s v="$119K"/>
    <x v="18"/>
    <s v="Glassdoor est."/>
    <x v="26"/>
    <s v="Hatch Data Inc"/>
    <s v="San Francisco"/>
    <s v="CA"/>
    <n v="-1"/>
    <x v="7"/>
  </r>
  <r>
    <s v="$95K-$119K "/>
    <n v="95000"/>
    <s v="$119K"/>
    <x v="18"/>
    <s v="Glassdoor est."/>
    <x v="26"/>
    <s v="Hatch Data Inc"/>
    <s v="San Francisco"/>
    <s v="CA"/>
    <n v="-1"/>
    <x v="7"/>
  </r>
  <r>
    <s v="$95K-$119K "/>
    <n v="95000"/>
    <s v="$119K"/>
    <x v="18"/>
    <s v="Glassdoor est."/>
    <x v="28"/>
    <s v="Murray Resources"/>
    <s v="The Woodlands"/>
    <s v="TX"/>
    <s v="Houston, TX"/>
    <x v="6"/>
  </r>
  <r>
    <s v="$95K-$119K "/>
    <n v="95000"/>
    <s v="$119K"/>
    <x v="18"/>
    <s v="Glassdoor est."/>
    <x v="22"/>
    <s v="New York Technology Partners"/>
    <s v="Seattle"/>
    <s v="WA"/>
    <s v="Jersey City, NJ"/>
    <x v="3"/>
  </r>
  <r>
    <s v="$95K-$119K "/>
    <n v="95000"/>
    <s v="$119K"/>
    <x v="18"/>
    <s v="Glassdoor est."/>
    <x v="22"/>
    <s v="Two95 International Inc."/>
    <s v="Chicago"/>
    <s v="IL"/>
    <s v="Cherry Hill, NJ"/>
    <x v="6"/>
  </r>
  <r>
    <s v="$95K-$119K "/>
    <n v="95000"/>
    <s v="$119K"/>
    <x v="18"/>
    <s v="Glassdoor est."/>
    <x v="26"/>
    <s v="Sophinea"/>
    <s v="Chantilly"/>
    <s v="VA"/>
    <n v="-1"/>
    <x v="6"/>
  </r>
  <r>
    <s v="$95K-$119K "/>
    <n v="95000"/>
    <s v="$119K"/>
    <x v="18"/>
    <s v="Glassdoor est."/>
    <x v="9"/>
    <s v="CRS Group"/>
    <s v="Chicago"/>
    <s v="IL"/>
    <s v="Itasca, IL"/>
    <x v="3"/>
  </r>
  <r>
    <s v="$95K-$119K "/>
    <n v="95000"/>
    <s v="$119K"/>
    <x v="18"/>
    <s v="Glassdoor est."/>
    <x v="3"/>
    <s v="Blackstone Talent Group"/>
    <s v="San Francisco"/>
    <s v="CA"/>
    <s v="San Francisco, CA"/>
    <x v="3"/>
  </r>
  <r>
    <s v="$95K-$119K "/>
    <n v="95000"/>
    <s v="$119K"/>
    <x v="18"/>
    <s v="Glassdoor est."/>
    <x v="16"/>
    <s v="Phoenix Operations Group"/>
    <s v="Baltimore"/>
    <s v="MD"/>
    <s v="Woodbine, MD"/>
    <x v="6"/>
  </r>
  <r>
    <s v="$212K-$331K "/>
    <n v="212000"/>
    <s v="$331K"/>
    <x v="19"/>
    <s v="Glassdoor est."/>
    <x v="12"/>
    <s v="Roche"/>
    <s v="Pleasanton"/>
    <s v="CA"/>
    <s v="Basel, Switzerland"/>
    <x v="4"/>
  </r>
  <r>
    <s v="$212K-$331K "/>
    <n v="212000"/>
    <s v="$331K"/>
    <x v="19"/>
    <s v="Glassdoor est."/>
    <x v="22"/>
    <s v="AstraZeneca"/>
    <s v="Wilmington"/>
    <s v="DE"/>
    <s v="Cambridge, United Kingdom"/>
    <x v="4"/>
  </r>
  <r>
    <s v="$212K-$331K "/>
    <n v="212000"/>
    <s v="$331K"/>
    <x v="19"/>
    <s v="Glassdoor est."/>
    <x v="7"/>
    <s v="Creative Circle"/>
    <s v="United States"/>
    <s v="United States"/>
    <s v="Los Angeles, CA"/>
    <x v="5"/>
  </r>
  <r>
    <s v="$212K-$331K "/>
    <n v="212000"/>
    <s v="$331K"/>
    <x v="19"/>
    <s v="Glassdoor est."/>
    <x v="16"/>
    <s v="Blue Horizon Tek Solutions"/>
    <s v="New York"/>
    <s v="NY"/>
    <s v="Coconut Creek, FL"/>
    <x v="6"/>
  </r>
  <r>
    <s v="$212K-$331K "/>
    <n v="212000"/>
    <s v="$331K"/>
    <x v="19"/>
    <s v="Glassdoor est."/>
    <x v="3"/>
    <s v="Maxar Technologies"/>
    <s v="Herndon"/>
    <s v="VA"/>
    <s v="Westminster, CO"/>
    <x v="1"/>
  </r>
  <r>
    <s v="$212K-$331K "/>
    <n v="212000"/>
    <s v="$331K"/>
    <x v="19"/>
    <s v="Glassdoor est."/>
    <x v="9"/>
    <s v="Sharpedge Solutions Inc"/>
    <s v="Seattle"/>
    <s v="WA"/>
    <s v="Lombard, IL"/>
    <x v="7"/>
  </r>
  <r>
    <s v="$212K-$331K "/>
    <n v="212000"/>
    <s v="$331K"/>
    <x v="19"/>
    <s v="Glassdoor est."/>
    <x v="3"/>
    <s v="Maxar Technologies"/>
    <s v="Herndon"/>
    <s v="VA"/>
    <s v="Westminster, CO"/>
    <x v="1"/>
  </r>
  <r>
    <s v="$212K-$331K "/>
    <n v="212000"/>
    <s v="$331K"/>
    <x v="19"/>
    <s v="Glassdoor est."/>
    <x v="7"/>
    <s v="Alaka`ina Foundation Family of Companies"/>
    <s v="Fort Sam Houston"/>
    <s v="TX"/>
    <s v="Honolulu, HI"/>
    <x v="2"/>
  </r>
  <r>
    <s v="$212K-$331K "/>
    <n v="212000"/>
    <s v="$331K"/>
    <x v="19"/>
    <s v="Glassdoor est."/>
    <x v="5"/>
    <s v="Southwest Research Institute"/>
    <s v="Oklahoma City"/>
    <s v="OK"/>
    <s v="San Antonio, TX"/>
    <x v="0"/>
  </r>
  <r>
    <s v="$212K-$331K "/>
    <n v="212000"/>
    <s v="$331K"/>
    <x v="19"/>
    <s v="Glassdoor est."/>
    <x v="19"/>
    <s v="Hexagon US Federal"/>
    <s v="Lexington Park"/>
    <s v="MD"/>
    <s v="Chantilly, VA"/>
    <x v="3"/>
  </r>
  <r>
    <s v="$212K-$331K "/>
    <n v="212000"/>
    <s v="$331K"/>
    <x v="19"/>
    <s v="Glassdoor est."/>
    <x v="17"/>
    <s v="Klaviyo"/>
    <s v="Boston"/>
    <s v="MA"/>
    <s v="Boston, MA"/>
    <x v="5"/>
  </r>
  <r>
    <s v="$212K-$331K "/>
    <n v="212000"/>
    <s v="$331K"/>
    <x v="19"/>
    <s v="Glassdoor est."/>
    <x v="26"/>
    <s v="Monte Rosa Therapeutics"/>
    <s v="Cambridge"/>
    <s v="MA"/>
    <n v="-1"/>
    <x v="7"/>
  </r>
  <r>
    <s v="$212K-$331K "/>
    <n v="212000"/>
    <s v="$331K"/>
    <x v="19"/>
    <s v="Glassdoor est."/>
    <x v="22"/>
    <s v="Comtech Global Inc"/>
    <s v="Washington"/>
    <s v="DC"/>
    <s v="Columbus, OH"/>
    <x v="3"/>
  </r>
  <r>
    <s v="$212K-$331K "/>
    <n v="212000"/>
    <s v="$331K"/>
    <x v="19"/>
    <s v="Glassdoor est."/>
    <x v="2"/>
    <s v="Aveshka, Inc."/>
    <s v="Washington"/>
    <s v="DC"/>
    <s v="Arlington, VA"/>
    <x v="3"/>
  </r>
  <r>
    <s v="$212K-$331K "/>
    <n v="212000"/>
    <s v="$331K"/>
    <x v="19"/>
    <s v="Glassdoor est."/>
    <x v="1"/>
    <s v="10x Genomics"/>
    <s v="Raleigh"/>
    <s v="NC"/>
    <s v="Pleasanton, CA"/>
    <x v="2"/>
  </r>
  <r>
    <s v="$212K-$331K "/>
    <n v="212000"/>
    <s v="$331K"/>
    <x v="19"/>
    <s v="Glassdoor est."/>
    <x v="5"/>
    <s v="Southwest Research Institute"/>
    <s v="Dayton"/>
    <s v="OH"/>
    <s v="San Antonio, TX"/>
    <x v="0"/>
  </r>
  <r>
    <s v="$212K-$331K "/>
    <n v="212000"/>
    <s v="$331K"/>
    <x v="19"/>
    <s v="Glassdoor est."/>
    <x v="26"/>
    <s v="CompuForce"/>
    <s v="New York"/>
    <s v="NY"/>
    <s v="New York, NY"/>
    <x v="7"/>
  </r>
  <r>
    <s v="$212K-$331K "/>
    <n v="212000"/>
    <s v="$331K"/>
    <x v="19"/>
    <s v="Glassdoor est."/>
    <x v="8"/>
    <s v="Smith Hanley Associates"/>
    <s v="Washington"/>
    <s v="DC"/>
    <s v="New York, 061"/>
    <x v="6"/>
  </r>
  <r>
    <s v="$212K-$331K "/>
    <n v="212000"/>
    <s v="$331K"/>
    <x v="19"/>
    <s v="Glassdoor est."/>
    <x v="3"/>
    <s v="Allen Institute"/>
    <s v="Seattle"/>
    <s v="WA"/>
    <s v="Seattle, WA"/>
    <x v="5"/>
  </r>
  <r>
    <s v="$212K-$331K "/>
    <n v="212000"/>
    <s v="$331K"/>
    <x v="19"/>
    <s v="Glassdoor est."/>
    <x v="19"/>
    <s v="1-800-Flowers"/>
    <s v="New York"/>
    <s v="NY"/>
    <s v="Carle Place, NY"/>
    <x v="0"/>
  </r>
  <r>
    <s v="$212K-$331K "/>
    <n v="212000"/>
    <s v="$331K"/>
    <x v="19"/>
    <s v="Glassdoor est."/>
    <x v="3"/>
    <s v="Aptive"/>
    <s v="Washington"/>
    <s v="DC"/>
    <s v="Alexandria, VA"/>
    <x v="3"/>
  </r>
  <r>
    <s v="$66K-$112K "/>
    <n v="66000"/>
    <s v="$112K"/>
    <x v="20"/>
    <s v="Glassdoor est."/>
    <x v="24"/>
    <s v="The Mom Project"/>
    <s v="Longmont"/>
    <s v="CO"/>
    <s v="Chicago, IL"/>
    <x v="6"/>
  </r>
  <r>
    <s v="$66K-$112K "/>
    <n v="66000"/>
    <s v="$112K"/>
    <x v="20"/>
    <s v="Glassdoor est."/>
    <x v="7"/>
    <s v="Powertek"/>
    <s v="Washington"/>
    <s v="DC"/>
    <s v="Rockville, MD"/>
    <x v="3"/>
  </r>
  <r>
    <s v="$66K-$112K "/>
    <n v="66000"/>
    <s v="$112K"/>
    <x v="20"/>
    <s v="Glassdoor est."/>
    <x v="16"/>
    <s v="JCD Staffing"/>
    <s v="Washington"/>
    <s v="DC"/>
    <s v="Germantown, MD"/>
    <x v="6"/>
  </r>
  <r>
    <s v="$66K-$112K "/>
    <n v="66000"/>
    <s v="$112K"/>
    <x v="20"/>
    <s v="Glassdoor est."/>
    <x v="0"/>
    <s v="Bayside Solutions"/>
    <s v="Sunnyvale"/>
    <s v="CA"/>
    <s v="Pleasanton, CA"/>
    <x v="6"/>
  </r>
  <r>
    <s v="$66K-$112K "/>
    <n v="66000"/>
    <s v="$112K"/>
    <x v="20"/>
    <s v="Glassdoor est."/>
    <x v="5"/>
    <s v="Thumbtack"/>
    <s v="San Francisco"/>
    <s v="CA"/>
    <s v="San Francisco, CA"/>
    <x v="2"/>
  </r>
  <r>
    <s v="$66K-$112K "/>
    <n v="66000"/>
    <s v="$112K"/>
    <x v="20"/>
    <s v="Glassdoor est."/>
    <x v="11"/>
    <s v="MILVETS Systems Technology, Inc."/>
    <s v="Patuxent"/>
    <s v="MD"/>
    <s v="Orlando, FL"/>
    <x v="3"/>
  </r>
  <r>
    <s v="$66K-$112K "/>
    <n v="66000"/>
    <s v="$112K"/>
    <x v="20"/>
    <s v="Glassdoor est."/>
    <x v="12"/>
    <s v="Apple"/>
    <s v="Santa Clara"/>
    <s v="CA"/>
    <s v="Cupertino, CA"/>
    <x v="4"/>
  </r>
  <r>
    <s v="$66K-$112K "/>
    <n v="66000"/>
    <s v="$112K"/>
    <x v="20"/>
    <s v="Glassdoor est."/>
    <x v="12"/>
    <s v="Kforce"/>
    <s v="Fairfax"/>
    <s v="VA"/>
    <s v="Tampa, FL"/>
    <x v="4"/>
  </r>
  <r>
    <s v="$66K-$112K "/>
    <n v="66000"/>
    <s v="$112K"/>
    <x v="20"/>
    <s v="Glassdoor est."/>
    <x v="3"/>
    <s v="Evolve Vacation Rental"/>
    <s v="Denver"/>
    <s v="CO"/>
    <s v="Denver, CO"/>
    <x v="5"/>
  </r>
  <r>
    <s v="$66K-$112K "/>
    <n v="66000"/>
    <s v="$112K"/>
    <x v="20"/>
    <s v="Glassdoor est."/>
    <x v="14"/>
    <s v="The Buffalo Group"/>
    <s v="Fort Belvoir"/>
    <s v="VA"/>
    <s v="Reston, VA"/>
    <x v="2"/>
  </r>
  <r>
    <s v="$66K-$112K "/>
    <n v="66000"/>
    <s v="$112K"/>
    <x v="20"/>
    <s v="Glassdoor est."/>
    <x v="6"/>
    <s v="OppLoans"/>
    <s v="Chicago"/>
    <s v="IL"/>
    <s v="Chicago, IL"/>
    <x v="5"/>
  </r>
  <r>
    <s v="$66K-$112K "/>
    <n v="66000"/>
    <s v="$112K"/>
    <x v="20"/>
    <s v="Glassdoor est."/>
    <x v="2"/>
    <s v="AgreeYa Solutions"/>
    <s v="Thousand Oaks"/>
    <s v="CA"/>
    <s v="Folsom, CA"/>
    <x v="0"/>
  </r>
  <r>
    <s v="$66K-$112K "/>
    <n v="66000"/>
    <s v="$112K"/>
    <x v="20"/>
    <s v="Glassdoor est."/>
    <x v="10"/>
    <s v="Carolina Power &amp; Light Co"/>
    <s v="McLean"/>
    <s v="VA"/>
    <s v="Raleigh, NC"/>
    <x v="1"/>
  </r>
  <r>
    <s v="$66K-$112K "/>
    <n v="66000"/>
    <s v="$112K"/>
    <x v="20"/>
    <s v="Glassdoor est."/>
    <x v="5"/>
    <s v="Southwest Research Institute"/>
    <s v="San Antonio"/>
    <s v="TX"/>
    <s v="San Antonio, TX"/>
    <x v="0"/>
  </r>
  <r>
    <s v="$66K-$112K "/>
    <n v="66000"/>
    <s v="$112K"/>
    <x v="20"/>
    <s v="Glassdoor est."/>
    <x v="5"/>
    <s v="Brillient"/>
    <s v="Silver Spring"/>
    <s v="MD"/>
    <s v="Reston, VA"/>
    <x v="2"/>
  </r>
  <r>
    <s v="$66K-$112K "/>
    <n v="66000"/>
    <s v="$112K"/>
    <x v="20"/>
    <s v="Glassdoor est."/>
    <x v="10"/>
    <s v="MassMutual"/>
    <s v="Boston"/>
    <s v="MA"/>
    <s v="Springfield, MA"/>
    <x v="1"/>
  </r>
  <r>
    <s v="$66K-$112K "/>
    <n v="66000"/>
    <s v="$112K"/>
    <x v="20"/>
    <s v="Glassdoor est."/>
    <x v="4"/>
    <s v="Xator Corporation"/>
    <s v="Washington"/>
    <s v="DC"/>
    <s v="Reston, VA"/>
    <x v="2"/>
  </r>
  <r>
    <s v="$66K-$112K "/>
    <n v="66000"/>
    <s v="$112K"/>
    <x v="20"/>
    <s v="Glassdoor est."/>
    <x v="28"/>
    <s v="HAN IT Staffing Inc."/>
    <s v="New York"/>
    <s v="NY"/>
    <s v="Totowa, NJ"/>
    <x v="3"/>
  </r>
  <r>
    <s v="$66K-$112K "/>
    <n v="66000"/>
    <s v="$112K"/>
    <x v="20"/>
    <s v="Glassdoor est."/>
    <x v="11"/>
    <s v="Infinitive Inc"/>
    <s v="McLean"/>
    <s v="VA"/>
    <s v="Cedar Rapids, IA"/>
    <x v="5"/>
  </r>
  <r>
    <s v="$66K-$112K "/>
    <n v="66000"/>
    <s v="$112K"/>
    <x v="20"/>
    <s v="Glassdoor est."/>
    <x v="22"/>
    <s v="Travelers"/>
    <s v="Hartford"/>
    <s v="CT"/>
    <s v="Hartford, CT"/>
    <x v="4"/>
  </r>
  <r>
    <s v="$128K-$201K "/>
    <n v="128000"/>
    <s v="$201K"/>
    <x v="21"/>
    <s v="Glassdoor est."/>
    <x v="18"/>
    <s v="Amyris"/>
    <s v="Emeryville"/>
    <s v="CA"/>
    <s v="Emeryville, CA"/>
    <x v="5"/>
  </r>
  <r>
    <s v="$128K-$201K "/>
    <n v="128000"/>
    <s v="$201K"/>
    <x v="21"/>
    <s v="Glassdoor est."/>
    <x v="14"/>
    <s v="Lightspeed Systems"/>
    <s v="Austin"/>
    <s v="TX"/>
    <s v="Austin, TX"/>
    <x v="3"/>
  </r>
  <r>
    <s v="$128K-$201K "/>
    <n v="128000"/>
    <s v="$201K"/>
    <x v="21"/>
    <s v="Glassdoor est."/>
    <x v="5"/>
    <s v="Thumbtack"/>
    <s v="San Francisco"/>
    <s v="CA"/>
    <s v="San Francisco, CA"/>
    <x v="2"/>
  </r>
  <r>
    <s v="$128K-$201K "/>
    <n v="128000"/>
    <s v="$201K"/>
    <x v="21"/>
    <s v="Glassdoor est."/>
    <x v="7"/>
    <s v="Twitch"/>
    <s v="San Francisco"/>
    <s v="CA"/>
    <s v="San Francisco, CA"/>
    <x v="0"/>
  </r>
  <r>
    <s v="$128K-$201K "/>
    <n v="128000"/>
    <s v="$201K"/>
    <x v="21"/>
    <s v="Glassdoor est."/>
    <x v="9"/>
    <s v="New Relic"/>
    <s v="Portland"/>
    <s v="OR"/>
    <s v="San Francisco, CA"/>
    <x v="0"/>
  </r>
  <r>
    <s v="$128K-$201K "/>
    <n v="128000"/>
    <s v="$201K"/>
    <x v="21"/>
    <s v="Glassdoor est."/>
    <x v="7"/>
    <s v="Biogen"/>
    <s v="Cambridge"/>
    <s v="MA"/>
    <s v="Cambridge, MA"/>
    <x v="1"/>
  </r>
  <r>
    <s v="$128K-$201K "/>
    <n v="128000"/>
    <s v="$201K"/>
    <x v="21"/>
    <s v="Glassdoor est."/>
    <x v="26"/>
    <s v="HireAi"/>
    <s v="San Francisco"/>
    <s v="CA"/>
    <n v="-1"/>
    <x v="7"/>
  </r>
  <r>
    <s v="$128K-$201K "/>
    <n v="128000"/>
    <s v="$201K"/>
    <x v="21"/>
    <s v="Glassdoor est."/>
    <x v="18"/>
    <s v="Tempus Labs"/>
    <s v="Redwood City"/>
    <s v="CA"/>
    <s v="Chicago, IL"/>
    <x v="2"/>
  </r>
  <r>
    <s v="$128K-$201K "/>
    <n v="128000"/>
    <s v="$201K"/>
    <x v="21"/>
    <s v="Glassdoor est."/>
    <x v="18"/>
    <s v="ICW Group"/>
    <s v="San Diego"/>
    <s v="CA"/>
    <s v="San Diego, CA"/>
    <x v="2"/>
  </r>
  <r>
    <s v="$128K-$201K "/>
    <n v="128000"/>
    <s v="$201K"/>
    <x v="21"/>
    <s v="Glassdoor est."/>
    <x v="2"/>
    <s v="NYSTEC"/>
    <s v="New York"/>
    <s v="NY"/>
    <s v="Rome, NY"/>
    <x v="3"/>
  </r>
  <r>
    <s v="$128K-$201K "/>
    <n v="128000"/>
    <s v="$201K"/>
    <x v="21"/>
    <s v="Glassdoor est."/>
    <x v="8"/>
    <s v="E3 Federal Solutions"/>
    <s v="Chantilly"/>
    <s v="VA"/>
    <s v="McLean, VA"/>
    <x v="2"/>
  </r>
  <r>
    <s v="$128K-$201K "/>
    <n v="128000"/>
    <s v="$201K"/>
    <x v="21"/>
    <s v="Glassdoor est."/>
    <x v="8"/>
    <s v="Kingfisher Systems"/>
    <s v="Falls Church"/>
    <s v="VA"/>
    <s v="Falls Church, VA"/>
    <x v="3"/>
  </r>
  <r>
    <s v="$128K-$201K "/>
    <n v="128000"/>
    <s v="$201K"/>
    <x v="21"/>
    <s v="Glassdoor est."/>
    <x v="11"/>
    <s v="Peraton"/>
    <s v="Chantilly"/>
    <s v="VA"/>
    <s v="Herndon, VA"/>
    <x v="0"/>
  </r>
  <r>
    <s v="$128K-$201K "/>
    <n v="128000"/>
    <s v="$201K"/>
    <x v="21"/>
    <s v="Glassdoor est."/>
    <x v="0"/>
    <s v="Group O"/>
    <s v="Chicago"/>
    <s v="IL"/>
    <s v="Milan, IL"/>
    <x v="0"/>
  </r>
  <r>
    <s v="$128K-$201K "/>
    <n v="128000"/>
    <s v="$201K"/>
    <x v="21"/>
    <s v="Glassdoor est."/>
    <x v="22"/>
    <s v="Autodesk"/>
    <s v="San Francisco"/>
    <s v="CA"/>
    <s v="San Rafael, CA"/>
    <x v="1"/>
  </r>
  <r>
    <s v="$128K-$201K "/>
    <n v="128000"/>
    <s v="$201K"/>
    <x v="21"/>
    <s v="Glassdoor est."/>
    <x v="18"/>
    <s v="Tempus Labs"/>
    <s v="Chicago"/>
    <s v="IL"/>
    <s v="Chicago, IL"/>
    <x v="2"/>
  </r>
  <r>
    <s v="$128K-$201K "/>
    <n v="128000"/>
    <s v="$201K"/>
    <x v="21"/>
    <s v="Glassdoor est."/>
    <x v="12"/>
    <s v="CaptiveAire"/>
    <s v="Raleigh"/>
    <s v="NC"/>
    <s v="Raleigh, NC"/>
    <x v="0"/>
  </r>
  <r>
    <s v="$128K-$201K "/>
    <n v="128000"/>
    <s v="$201K"/>
    <x v="21"/>
    <s v="Glassdoor est."/>
    <x v="1"/>
    <s v="LSQ"/>
    <s v="Orlando"/>
    <s v="FL"/>
    <s v="Orlando, FL"/>
    <x v="3"/>
  </r>
  <r>
    <s v="$128K-$201K "/>
    <n v="128000"/>
    <s v="$201K"/>
    <x v="21"/>
    <s v="Glassdoor est."/>
    <x v="5"/>
    <s v="Temboo"/>
    <s v="New York"/>
    <s v="NY"/>
    <s v="New York, NY"/>
    <x v="6"/>
  </r>
  <r>
    <s v="$128K-$201K "/>
    <n v="128000"/>
    <s v="$201K"/>
    <x v="21"/>
    <s v="Glassdoor est."/>
    <x v="26"/>
    <s v="Kibo"/>
    <s v="Philadelphia"/>
    <s v="PA"/>
    <s v="Marbella, Spain"/>
    <x v="7"/>
  </r>
  <r>
    <s v="$128K-$201K "/>
    <n v="128000"/>
    <s v="$201K"/>
    <x v="21"/>
    <s v="Glassdoor est."/>
    <x v="18"/>
    <s v="MITRE"/>
    <s v="McLean"/>
    <s v="VA"/>
    <s v="Bedford, MA"/>
    <x v="1"/>
  </r>
  <r>
    <s v="$138K-$158K "/>
    <n v="138000"/>
    <s v="$158K"/>
    <x v="22"/>
    <s v="Glassdoor est."/>
    <x v="5"/>
    <s v="Mars"/>
    <s v="United States"/>
    <s v="United States"/>
    <s v="Mc Lean, VA"/>
    <x v="4"/>
  </r>
  <r>
    <s v="$138K-$158K "/>
    <n v="138000"/>
    <s v="$158K"/>
    <x v="22"/>
    <s v="Glassdoor est."/>
    <x v="8"/>
    <s v="Fullpower Technologies, Inc."/>
    <s v="Santa Cruz"/>
    <s v="CA"/>
    <s v="Santa Cruz, CA"/>
    <x v="3"/>
  </r>
  <r>
    <s v="$138K-$158K "/>
    <n v="138000"/>
    <s v="$158K"/>
    <x v="22"/>
    <s v="Glassdoor est."/>
    <x v="1"/>
    <s v="AeroVironment"/>
    <s v="Simi Valley"/>
    <s v="CA"/>
    <s v="Simi Valley, CA"/>
    <x v="2"/>
  </r>
  <r>
    <s v="$138K-$158K "/>
    <n v="138000"/>
    <s v="$158K"/>
    <x v="22"/>
    <s v="Glassdoor est."/>
    <x v="3"/>
    <s v="Maxar Technologies"/>
    <s v="Herndon"/>
    <s v="VA"/>
    <s v="Westminster, CO"/>
    <x v="1"/>
  </r>
  <r>
    <s v="$138K-$158K "/>
    <n v="138000"/>
    <s v="$158K"/>
    <x v="22"/>
    <s v="Glassdoor est."/>
    <x v="22"/>
    <s v="Dynetics"/>
    <s v="Huntsville"/>
    <s v="AL"/>
    <s v="Huntsville, AL"/>
    <x v="0"/>
  </r>
  <r>
    <s v="$138K-$158K "/>
    <n v="138000"/>
    <s v="$158K"/>
    <x v="22"/>
    <s v="Glassdoor est."/>
    <x v="8"/>
    <s v="Systems &amp; Technology Research"/>
    <s v="Woburn"/>
    <s v="MA"/>
    <s v="Woburn, MA"/>
    <x v="5"/>
  </r>
  <r>
    <s v="$138K-$158K "/>
    <n v="138000"/>
    <s v="$158K"/>
    <x v="22"/>
    <s v="Glassdoor est."/>
    <x v="8"/>
    <s v="Novetta"/>
    <s v="Herndon"/>
    <s v="VA"/>
    <s v="Mc Lean, VA"/>
    <x v="2"/>
  </r>
  <r>
    <s v="$138K-$158K "/>
    <n v="138000"/>
    <s v="$158K"/>
    <x v="22"/>
    <s v="Glassdoor est."/>
    <x v="2"/>
    <s v="Applied Research Laboratories"/>
    <s v="Austin"/>
    <s v="TX"/>
    <s v="Austin, TX"/>
    <x v="2"/>
  </r>
  <r>
    <s v="$138K-$158K "/>
    <n v="138000"/>
    <s v="$158K"/>
    <x v="22"/>
    <s v="Glassdoor est."/>
    <x v="5"/>
    <s v="Navy Federal Credit Union"/>
    <s v="Merrifield"/>
    <s v="VA"/>
    <s v="Vienna, VA"/>
    <x v="4"/>
  </r>
  <r>
    <s v="$138K-$158K "/>
    <n v="138000"/>
    <s v="$158K"/>
    <x v="22"/>
    <s v="Glassdoor est."/>
    <x v="31"/>
    <s v="Conagen"/>
    <s v="New Bedford"/>
    <s v="MA"/>
    <s v="Bedford, MA"/>
    <x v="3"/>
  </r>
  <r>
    <s v="$138K-$158K "/>
    <n v="138000"/>
    <s v="$158K"/>
    <x v="22"/>
    <s v="Glassdoor est."/>
    <x v="17"/>
    <s v="Alector"/>
    <s v="South San Francisco"/>
    <s v="CA"/>
    <s v="South San Francisco, CA"/>
    <x v="3"/>
  </r>
  <r>
    <s v="$138K-$158K "/>
    <n v="138000"/>
    <s v="$158K"/>
    <x v="22"/>
    <s v="Glassdoor est."/>
    <x v="5"/>
    <s v="Navy Federal Credit Union"/>
    <s v="Merrifield"/>
    <s v="VA"/>
    <s v="Vienna, VA"/>
    <x v="4"/>
  </r>
  <r>
    <s v="$138K-$158K "/>
    <n v="138000"/>
    <s v="$158K"/>
    <x v="22"/>
    <s v="Glassdoor est."/>
    <x v="18"/>
    <s v="Reynolds American"/>
    <s v="Winston-Salem"/>
    <s v="NC"/>
    <s v="Winston-Salem, NC"/>
    <x v="1"/>
  </r>
  <r>
    <s v="$138K-$158K "/>
    <n v="138000"/>
    <s v="$158K"/>
    <x v="22"/>
    <s v="Glassdoor est."/>
    <x v="18"/>
    <s v="MITRE"/>
    <s v="Bedford"/>
    <s v="MA"/>
    <s v="Bedford, MA"/>
    <x v="1"/>
  </r>
  <r>
    <s v="$138K-$158K "/>
    <n v="138000"/>
    <s v="$158K"/>
    <x v="22"/>
    <s v="Glassdoor est."/>
    <x v="16"/>
    <s v="LifeOmic"/>
    <s v="Raleigh"/>
    <s v="NC"/>
    <s v="Indianapolis, IN"/>
    <x v="3"/>
  </r>
  <r>
    <s v="$138K-$158K "/>
    <n v="138000"/>
    <s v="$158K"/>
    <x v="22"/>
    <s v="Glassdoor est."/>
    <x v="6"/>
    <s v="Homology Medicines, Inc."/>
    <s v="New Bedford"/>
    <s v="MA"/>
    <s v="Bedford, MA"/>
    <x v="3"/>
  </r>
  <r>
    <s v="$138K-$158K "/>
    <n v="138000"/>
    <s v="$158K"/>
    <x v="22"/>
    <s v="Glassdoor est."/>
    <x v="11"/>
    <s v="Spectrum Communications and Consulting"/>
    <s v="Chicago"/>
    <s v="IL"/>
    <s v="Chicago, IL"/>
    <x v="3"/>
  </r>
  <r>
    <s v="$138K-$158K "/>
    <n v="138000"/>
    <s v="$158K"/>
    <x v="22"/>
    <s v="Glassdoor est."/>
    <x v="18"/>
    <s v="Inland Empire Health Plan"/>
    <s v="Rancho Cucamonga"/>
    <s v="CA"/>
    <s v="Rancho Cucamonga, CA"/>
    <x v="0"/>
  </r>
  <r>
    <s v="$138K-$158K "/>
    <n v="138000"/>
    <s v="$158K"/>
    <x v="22"/>
    <s v="Glassdoor est."/>
    <x v="4"/>
    <s v="Affinity Solutions"/>
    <s v="New York"/>
    <s v="NY"/>
    <s v="New York, NY"/>
    <x v="3"/>
  </r>
  <r>
    <s v="$138K-$158K "/>
    <n v="138000"/>
    <s v="$158K"/>
    <x v="22"/>
    <s v="Glassdoor est."/>
    <x v="2"/>
    <s v="Sandia National Laboratories"/>
    <s v="Livermore"/>
    <s v="CA"/>
    <s v="Albuquerque, NM"/>
    <x v="4"/>
  </r>
  <r>
    <s v="$138K-$158K "/>
    <n v="138000"/>
    <s v="$158K"/>
    <x v="22"/>
    <s v="Glassdoor est."/>
    <x v="3"/>
    <s v="Maxar Technologies"/>
    <s v="McLean"/>
    <s v="VA"/>
    <s v="Westminster, CO"/>
    <x v="1"/>
  </r>
  <r>
    <s v="$80K-$132K "/>
    <n v="80000"/>
    <s v="$132K"/>
    <x v="2"/>
    <s v="Glassdoor est."/>
    <x v="22"/>
    <s v="AstraZeneca"/>
    <s v="Gaithersburg"/>
    <s v="MD"/>
    <s v="Cambridge, United Kingdom"/>
    <x v="4"/>
  </r>
  <r>
    <s v="$80K-$132K "/>
    <n v="80000"/>
    <s v="$132K"/>
    <x v="2"/>
    <s v="Glassdoor est."/>
    <x v="22"/>
    <s v="Autodesk"/>
    <s v="San Francisco"/>
    <s v="CA"/>
    <s v="San Rafael, CA"/>
    <x v="1"/>
  </r>
  <r>
    <s v="$80K-$132K "/>
    <n v="80000"/>
    <s v="$132K"/>
    <x v="2"/>
    <s v="Glassdoor est."/>
    <x v="11"/>
    <s v="USI"/>
    <s v="Southfield"/>
    <s v="MI"/>
    <s v="Saint Paul, MN"/>
    <x v="0"/>
  </r>
  <r>
    <s v="$80K-$132K "/>
    <n v="80000"/>
    <s v="$132K"/>
    <x v="2"/>
    <s v="Glassdoor est."/>
    <x v="5"/>
    <s v="GSK"/>
    <s v="Collegeville"/>
    <s v="PA"/>
    <s v="Brentford, United Kingdom"/>
    <x v="4"/>
  </r>
  <r>
    <s v="$80K-$132K "/>
    <n v="80000"/>
    <s v="$132K"/>
    <x v="2"/>
    <s v="Glassdoor est."/>
    <x v="2"/>
    <s v="CIA"/>
    <s v="Washington"/>
    <s v="DC"/>
    <s v="Langley, VA"/>
    <x v="7"/>
  </r>
  <r>
    <s v="$80K-$132K "/>
    <n v="80000"/>
    <s v="$132K"/>
    <x v="2"/>
    <s v="Glassdoor est."/>
    <x v="8"/>
    <s v="Maven Wave Partners"/>
    <s v="Chicago"/>
    <s v="IL"/>
    <s v="Chicago, IL"/>
    <x v="5"/>
  </r>
  <r>
    <s v="$80K-$132K "/>
    <n v="80000"/>
    <s v="$132K"/>
    <x v="2"/>
    <s v="Glassdoor est."/>
    <x v="14"/>
    <s v="Ovative Group"/>
    <s v="Minneapolis"/>
    <s v="MN"/>
    <s v="Minneapolis, MN"/>
    <x v="3"/>
  </r>
  <r>
    <s v="$80K-$132K "/>
    <n v="80000"/>
    <s v="$132K"/>
    <x v="2"/>
    <s v="Glassdoor est."/>
    <x v="7"/>
    <s v="Kognetics"/>
    <s v="Gahanna"/>
    <s v="OH"/>
    <s v="New York, NY"/>
    <x v="6"/>
  </r>
  <r>
    <s v="$80K-$132K "/>
    <n v="80000"/>
    <s v="$132K"/>
    <x v="2"/>
    <s v="Glassdoor est."/>
    <x v="4"/>
    <s v="Envision Healthcare"/>
    <s v="Nashville"/>
    <s v="TN"/>
    <s v="Nashville, TN"/>
    <x v="4"/>
  </r>
  <r>
    <s v="$80K-$132K "/>
    <n v="80000"/>
    <s v="$132K"/>
    <x v="2"/>
    <s v="Glassdoor est."/>
    <x v="4"/>
    <s v="Pragmatics, Inc."/>
    <s v="United States"/>
    <s v="United States"/>
    <s v="Reston, VA"/>
    <x v="5"/>
  </r>
  <r>
    <s v="$80K-$132K "/>
    <n v="80000"/>
    <s v="$132K"/>
    <x v="2"/>
    <s v="Glassdoor est."/>
    <x v="13"/>
    <s v="ConsumerTrack"/>
    <s v="California"/>
    <s v="California"/>
    <s v="Los Angeles, CA"/>
    <x v="3"/>
  </r>
  <r>
    <s v="$80K-$132K "/>
    <n v="80000"/>
    <s v="$132K"/>
    <x v="2"/>
    <s v="Glassdoor est."/>
    <x v="8"/>
    <s v="Johns Hopkins University Applied Physics Laboratory"/>
    <s v="Laurel"/>
    <s v="MD"/>
    <s v="Laurel, MD"/>
    <x v="1"/>
  </r>
  <r>
    <s v="$80K-$132K "/>
    <n v="80000"/>
    <s v="$132K"/>
    <x v="2"/>
    <s v="Glassdoor est."/>
    <x v="16"/>
    <s v="Phoenix Operations Group"/>
    <s v="Annapolis Junction"/>
    <s v="MD"/>
    <s v="Woodbine, MD"/>
    <x v="6"/>
  </r>
  <r>
    <s v="$80K-$132K "/>
    <n v="80000"/>
    <s v="$132K"/>
    <x v="2"/>
    <s v="Glassdoor est."/>
    <x v="3"/>
    <s v="Crossover Health"/>
    <s v="San Clemente"/>
    <s v="CA"/>
    <s v="Aliso Viejo, CA"/>
    <x v="6"/>
  </r>
  <r>
    <s v="$80K-$132K "/>
    <n v="80000"/>
    <s v="$132K"/>
    <x v="2"/>
    <s v="Glassdoor est."/>
    <x v="22"/>
    <s v="Lorven Technologies Inc"/>
    <s v="New York"/>
    <s v="NY"/>
    <s v="Plainsboro, NJ"/>
    <x v="6"/>
  </r>
  <r>
    <s v="$80K-$132K "/>
    <n v="80000"/>
    <s v="$132K"/>
    <x v="2"/>
    <s v="Glassdoor est."/>
    <x v="6"/>
    <s v="Meridian Knowledge Solutions"/>
    <s v="Washington"/>
    <s v="DC"/>
    <s v="Reston, VA"/>
    <x v="3"/>
  </r>
  <r>
    <s v="$80K-$132K "/>
    <n v="80000"/>
    <s v="$132K"/>
    <x v="2"/>
    <s v="Glassdoor est."/>
    <x v="1"/>
    <s v="UST Global"/>
    <s v="Atlanta"/>
    <s v="GA"/>
    <s v="Aliso Viejo, CA"/>
    <x v="4"/>
  </r>
  <r>
    <s v="$80K-$132K "/>
    <n v="80000"/>
    <s v="$132K"/>
    <x v="2"/>
    <s v="Glassdoor est."/>
    <x v="13"/>
    <s v="IMG Systems"/>
    <s v="Plano"/>
    <s v="TX"/>
    <s v="Plano, TX"/>
    <x v="6"/>
  </r>
  <r>
    <s v="$80K-$132K "/>
    <n v="80000"/>
    <s v="$132K"/>
    <x v="2"/>
    <s v="Glassdoor est."/>
    <x v="11"/>
    <s v="Trident Systems Inc"/>
    <s v="Fairfax"/>
    <s v="VA"/>
    <s v="Fairfax, VA"/>
    <x v="3"/>
  </r>
  <r>
    <s v="$80K-$132K "/>
    <n v="80000"/>
    <s v="$132K"/>
    <x v="2"/>
    <s v="Glassdoor est."/>
    <x v="9"/>
    <s v="Tygart Technology, Inc"/>
    <s v="Washington"/>
    <s v="DC"/>
    <s v="Fairmont, WV"/>
    <x v="6"/>
  </r>
  <r>
    <s v="$87K-$141K "/>
    <n v="87000"/>
    <s v="$141K"/>
    <x v="23"/>
    <s v="Glassdoor est."/>
    <x v="7"/>
    <s v="Merrick Bank"/>
    <s v="Utah"/>
    <s v="Utah"/>
    <s v="South Jordan, UT"/>
    <x v="5"/>
  </r>
  <r>
    <s v="$87K-$141K "/>
    <n v="87000"/>
    <s v="$141K"/>
    <x v="23"/>
    <s v="Glassdoor est."/>
    <x v="1"/>
    <s v="ManTech"/>
    <s v="Alexandria"/>
    <s v="VA"/>
    <s v="Herndon, VA"/>
    <x v="1"/>
  </r>
  <r>
    <s v="$87K-$141K "/>
    <n v="87000"/>
    <s v="$141K"/>
    <x v="23"/>
    <s v="Glassdoor est."/>
    <x v="26"/>
    <s v="GrainBridge, LLC"/>
    <s v="Omaha"/>
    <s v="NE"/>
    <n v="-1"/>
    <x v="7"/>
  </r>
  <r>
    <s v="$87K-$141K "/>
    <n v="87000"/>
    <s v="$141K"/>
    <x v="23"/>
    <s v="Glassdoor est."/>
    <x v="13"/>
    <s v="First Health Group"/>
    <s v="Wellesley"/>
    <s v="MA"/>
    <s v="Bethesda, MD"/>
    <x v="4"/>
  </r>
  <r>
    <s v="$87K-$141K "/>
    <n v="87000"/>
    <s v="$141K"/>
    <x v="23"/>
    <s v="Glassdoor est."/>
    <x v="26"/>
    <s v="Sprezzatura Management Consulting"/>
    <s v="Washington"/>
    <s v="VA"/>
    <s v="McLean, VA"/>
    <x v="7"/>
  </r>
  <r>
    <s v="$87K-$141K "/>
    <n v="87000"/>
    <s v="$141K"/>
    <x v="23"/>
    <s v="Glassdoor est."/>
    <x v="15"/>
    <s v="Progress Rail, A Caterpillar Company"/>
    <s v="Fort Worth"/>
    <s v="TX"/>
    <s v="Albertville, AL"/>
    <x v="0"/>
  </r>
  <r>
    <s v="$87K-$141K "/>
    <n v="87000"/>
    <s v="$141K"/>
    <x v="23"/>
    <s v="Glassdoor est."/>
    <x v="1"/>
    <s v="UST Global"/>
    <s v="Atlanta"/>
    <s v="GA"/>
    <s v="Aliso Viejo, CA"/>
    <x v="4"/>
  </r>
  <r>
    <s v="$87K-$141K "/>
    <n v="87000"/>
    <s v="$141K"/>
    <x v="23"/>
    <s v="Glassdoor est."/>
    <x v="8"/>
    <s v="Axiologic Solutions"/>
    <s v="Alexandria"/>
    <s v="VA"/>
    <s v="Fairfax, VA"/>
    <x v="3"/>
  </r>
  <r>
    <s v="$87K-$141K "/>
    <n v="87000"/>
    <s v="$141K"/>
    <x v="23"/>
    <s v="Glassdoor est."/>
    <x v="29"/>
    <s v="Indigo Slate"/>
    <s v="Bellevue"/>
    <s v="WA"/>
    <s v="Bellevue, WA"/>
    <x v="3"/>
  </r>
  <r>
    <s v="$87K-$141K "/>
    <n v="87000"/>
    <s v="$141K"/>
    <x v="23"/>
    <s v="Glassdoor est."/>
    <x v="18"/>
    <s v="Cubic"/>
    <s v="United States"/>
    <s v="United States"/>
    <s v="San Diego, CA"/>
    <x v="1"/>
  </r>
  <r>
    <s v="$87K-$141K "/>
    <n v="87000"/>
    <s v="$141K"/>
    <x v="23"/>
    <s v="Glassdoor est."/>
    <x v="22"/>
    <s v="Advanced Bio-Logic Solutions Corp"/>
    <s v="Thousand Oaks"/>
    <s v="CA"/>
    <s v="Westlake Village, CA"/>
    <x v="6"/>
  </r>
  <r>
    <s v="$87K-$141K "/>
    <n v="87000"/>
    <s v="$141K"/>
    <x v="23"/>
    <s v="Glassdoor est."/>
    <x v="3"/>
    <s v="Alignment Healthcare"/>
    <s v="Orange"/>
    <s v="CA"/>
    <s v="Orange, CA"/>
    <x v="2"/>
  </r>
  <r>
    <s v="$87K-$141K "/>
    <n v="87000"/>
    <s v="$141K"/>
    <x v="23"/>
    <s v="Glassdoor est."/>
    <x v="3"/>
    <s v="WGSN"/>
    <s v="Baltimore"/>
    <s v="MD"/>
    <s v="New York, NY"/>
    <x v="6"/>
  </r>
  <r>
    <s v="$87K-$141K "/>
    <n v="87000"/>
    <s v="$141K"/>
    <x v="23"/>
    <s v="Glassdoor est."/>
    <x v="7"/>
    <s v="ISYS Technologies, Inc."/>
    <s v="Herndon"/>
    <s v="VA"/>
    <s v="Littleton, CO"/>
    <x v="3"/>
  </r>
  <r>
    <s v="$87K-$141K "/>
    <n v="87000"/>
    <s v="$141K"/>
    <x v="23"/>
    <s v="Glassdoor est."/>
    <x v="29"/>
    <s v="TransVoyant"/>
    <s v="Alexandria"/>
    <s v="VA"/>
    <s v="Alexandria, VA"/>
    <x v="3"/>
  </r>
  <r>
    <s v="$87K-$141K "/>
    <n v="87000"/>
    <s v="$141K"/>
    <x v="23"/>
    <s v="Glassdoor est."/>
    <x v="22"/>
    <s v="Noblis"/>
    <s v="Bridgeport"/>
    <s v="WV"/>
    <s v="Reston, VA"/>
    <x v="0"/>
  </r>
  <r>
    <s v="$87K-$141K "/>
    <n v="87000"/>
    <s v="$141K"/>
    <x v="23"/>
    <s v="Glassdoor est."/>
    <x v="28"/>
    <s v="Murray Resources"/>
    <s v="The Woodlands"/>
    <s v="TX"/>
    <s v="Houston, TX"/>
    <x v="6"/>
  </r>
  <r>
    <s v="$87K-$141K "/>
    <n v="87000"/>
    <s v="$141K"/>
    <x v="23"/>
    <s v="Glassdoor est."/>
    <x v="14"/>
    <s v="Geotab"/>
    <s v="Oakville"/>
    <s v="CA"/>
    <s v="Oakville, Canada"/>
    <x v="0"/>
  </r>
  <r>
    <s v="$87K-$141K "/>
    <n v="87000"/>
    <s v="$141K"/>
    <x v="23"/>
    <s v="Glassdoor est."/>
    <x v="9"/>
    <s v="CRS Group"/>
    <s v="Chicago"/>
    <s v="IL"/>
    <s v="Itasca, IL"/>
    <x v="3"/>
  </r>
  <r>
    <s v="$87K-$141K "/>
    <n v="87000"/>
    <s v="$141K"/>
    <x v="23"/>
    <s v="Glassdoor est."/>
    <x v="10"/>
    <s v="EGlobalTech"/>
    <s v="Arlington"/>
    <s v="VA"/>
    <s v="Vienna, VA"/>
    <x v="5"/>
  </r>
  <r>
    <s v="$92K-$155K "/>
    <n v="92000"/>
    <s v="$155K"/>
    <x v="24"/>
    <s v="Glassdoor est."/>
    <x v="5"/>
    <s v="Mars"/>
    <s v="New York"/>
    <s v="NY"/>
    <s v="Mc Lean, VA"/>
    <x v="4"/>
  </r>
  <r>
    <s v="$92K-$155K "/>
    <n v="92000"/>
    <s v="$155K"/>
    <x v="24"/>
    <s v="Glassdoor est."/>
    <x v="24"/>
    <s v="Avlino"/>
    <s v="New Jersey"/>
    <s v="New Jersey"/>
    <s v="Holmdel, NJ"/>
    <x v="6"/>
  </r>
  <r>
    <s v="$92K-$155K "/>
    <n v="92000"/>
    <s v="$155K"/>
    <x v="24"/>
    <s v="Glassdoor est."/>
    <x v="29"/>
    <s v="Central Business Solutions, Inc"/>
    <s v="Seattle"/>
    <s v="WA"/>
    <s v="Fremont, CA"/>
    <x v="3"/>
  </r>
  <r>
    <s v="$92K-$155K "/>
    <n v="92000"/>
    <s v="$155K"/>
    <x v="24"/>
    <s v="Glassdoor est."/>
    <x v="23"/>
    <s v="KeHE Distributors"/>
    <s v="Naperville"/>
    <s v="IL"/>
    <s v="Naperville, IL"/>
    <x v="1"/>
  </r>
  <r>
    <s v="$92K-$155K "/>
    <n v="92000"/>
    <s v="$155K"/>
    <x v="24"/>
    <s v="Glassdoor est."/>
    <x v="3"/>
    <s v="Blackstone Talent Group"/>
    <s v="San Francisco"/>
    <s v="CA"/>
    <s v="San Francisco, CA"/>
    <x v="3"/>
  </r>
  <r>
    <s v="$92K-$155K "/>
    <n v="92000"/>
    <s v="$155K"/>
    <x v="24"/>
    <s v="Glassdoor est."/>
    <x v="16"/>
    <s v="Phoenix Operations Group"/>
    <s v="Baltimore"/>
    <s v="MD"/>
    <s v="Woodbine, MD"/>
    <x v="6"/>
  </r>
  <r>
    <s v="$92K-$155K "/>
    <n v="92000"/>
    <s v="$155K"/>
    <x v="24"/>
    <s v="Glassdoor est."/>
    <x v="26"/>
    <s v="Sophinea"/>
    <s v="Chantilly"/>
    <s v="VA"/>
    <n v="-1"/>
    <x v="6"/>
  </r>
  <r>
    <s v="$92K-$155K "/>
    <n v="92000"/>
    <s v="$155K"/>
    <x v="24"/>
    <s v="Glassdoor est."/>
    <x v="3"/>
    <s v="Maxar Technologies"/>
    <s v="Herndon"/>
    <s v="VA"/>
    <s v="Westminster, CO"/>
    <x v="1"/>
  </r>
  <r>
    <s v="$92K-$155K "/>
    <n v="92000"/>
    <s v="$155K"/>
    <x v="24"/>
    <s v="Glassdoor est."/>
    <x v="29"/>
    <s v="Moxie Software"/>
    <s v="Bellevue"/>
    <s v="WA"/>
    <s v="San Bruno, CA"/>
    <x v="3"/>
  </r>
  <r>
    <s v="$92K-$155K "/>
    <n v="92000"/>
    <s v="$155K"/>
    <x v="24"/>
    <s v="Glassdoor est."/>
    <x v="16"/>
    <s v="Blue Horizon Tek Solutions"/>
    <s v="New York"/>
    <s v="NY"/>
    <s v="Coconut Creek, FL"/>
    <x v="6"/>
  </r>
  <r>
    <s v="$92K-$155K "/>
    <n v="92000"/>
    <s v="$155K"/>
    <x v="24"/>
    <s v="Glassdoor est."/>
    <x v="9"/>
    <s v="Unicom Technologies INC"/>
    <s v="Chicago"/>
    <s v="IL"/>
    <s v="Naperville, IL"/>
    <x v="3"/>
  </r>
  <r>
    <s v="$92K-$155K "/>
    <n v="92000"/>
    <s v="$155K"/>
    <x v="24"/>
    <s v="Glassdoor est."/>
    <x v="18"/>
    <s v="Americo Life"/>
    <s v="Kansas City"/>
    <s v="MO"/>
    <s v="Kansas City, MO"/>
    <x v="5"/>
  </r>
  <r>
    <s v="$92K-$155K "/>
    <n v="92000"/>
    <s v="$155K"/>
    <x v="24"/>
    <s v="Glassdoor est."/>
    <x v="18"/>
    <s v="Tokio Marine HCC"/>
    <s v="Houston"/>
    <s v="TX"/>
    <s v="Houston, TX"/>
    <x v="0"/>
  </r>
  <r>
    <s v="$92K-$155K "/>
    <n v="92000"/>
    <s v="$155K"/>
    <x v="24"/>
    <s v="Glassdoor est."/>
    <x v="3"/>
    <s v="CACI International"/>
    <s v="Chantilly"/>
    <s v="VA"/>
    <s v="Arlington, VA"/>
    <x v="4"/>
  </r>
  <r>
    <s v="$92K-$155K "/>
    <n v="92000"/>
    <s v="$155K"/>
    <x v="24"/>
    <s v="Glassdoor est."/>
    <x v="12"/>
    <s v="Apple"/>
    <s v="Santa Clara"/>
    <s v="CA"/>
    <s v="Cupertino, CA"/>
    <x v="4"/>
  </r>
  <r>
    <s v="$92K-$155K "/>
    <n v="92000"/>
    <s v="$155K"/>
    <x v="24"/>
    <s v="Glassdoor est."/>
    <x v="3"/>
    <s v="Maxar Technologies"/>
    <s v="Herndon"/>
    <s v="VA"/>
    <s v="Westminster, CO"/>
    <x v="1"/>
  </r>
  <r>
    <s v="$92K-$155K "/>
    <n v="92000"/>
    <s v="$155K"/>
    <x v="24"/>
    <s v="Glassdoor est."/>
    <x v="5"/>
    <s v="Southwest Research Institute"/>
    <s v="Oklahoma City"/>
    <s v="OK"/>
    <s v="San Antonio, TX"/>
    <x v="0"/>
  </r>
  <r>
    <s v="$92K-$155K "/>
    <n v="92000"/>
    <s v="$155K"/>
    <x v="24"/>
    <s v="Glassdoor est."/>
    <x v="9"/>
    <s v="Compass Consulting Group"/>
    <s v="Thousand Oaks"/>
    <s v="CA"/>
    <s v="Danville, CA"/>
    <x v="3"/>
  </r>
  <r>
    <s v="$92K-$155K "/>
    <n v="92000"/>
    <s v="$155K"/>
    <x v="24"/>
    <s v="Glassdoor est."/>
    <x v="17"/>
    <s v="Klaviyo"/>
    <s v="Boston"/>
    <s v="MA"/>
    <s v="Boston, MA"/>
    <x v="5"/>
  </r>
  <r>
    <s v="$92K-$155K "/>
    <n v="92000"/>
    <s v="$155K"/>
    <x v="24"/>
    <s v="Glassdoor est."/>
    <x v="26"/>
    <s v="Monte Rosa Therapeutics"/>
    <s v="Cambridge"/>
    <s v="MA"/>
    <n v="-1"/>
    <x v="7"/>
  </r>
  <r>
    <s v="$92K-$155K "/>
    <n v="92000"/>
    <s v="$155K"/>
    <x v="24"/>
    <s v="Glassdoor est."/>
    <x v="22"/>
    <s v="AstraZeneca"/>
    <s v="Gaithersburg"/>
    <s v="MD"/>
    <s v="Cambridge, United Kingdom"/>
    <x v="4"/>
  </r>
  <r>
    <s v="$105K-$167K "/>
    <n v="105000"/>
    <s v="$167K"/>
    <x v="25"/>
    <s v="Glassdoor est."/>
    <x v="2"/>
    <s v="GutCheck"/>
    <s v="Denver"/>
    <s v="CO"/>
    <s v="Denver, CO"/>
    <x v="3"/>
  </r>
  <r>
    <s v="$105K-$167K "/>
    <n v="105000"/>
    <s v="$167K"/>
    <x v="25"/>
    <s v="Glassdoor est."/>
    <x v="2"/>
    <s v="Juniper Networks"/>
    <s v="Cupertino"/>
    <s v="CA"/>
    <s v="Sunnyvale, CA"/>
    <x v="1"/>
  </r>
  <r>
    <s v="$105K-$167K "/>
    <n v="105000"/>
    <s v="$167K"/>
    <x v="25"/>
    <s v="Glassdoor est."/>
    <x v="19"/>
    <s v="Hexagon US Federal"/>
    <s v="Lexington Park"/>
    <s v="MD"/>
    <s v="Chantilly, VA"/>
    <x v="3"/>
  </r>
  <r>
    <s v="$105K-$167K "/>
    <n v="105000"/>
    <s v="$167K"/>
    <x v="25"/>
    <s v="Glassdoor est."/>
    <x v="22"/>
    <s v="Comtech Global Inc"/>
    <s v="Washington"/>
    <s v="DC"/>
    <s v="Columbus, OH"/>
    <x v="3"/>
  </r>
  <r>
    <s v="$105K-$167K "/>
    <n v="105000"/>
    <s v="$167K"/>
    <x v="25"/>
    <s v="Glassdoor est."/>
    <x v="26"/>
    <s v="Berico Technologies"/>
    <s v="Fort Belvoir"/>
    <s v="VA"/>
    <n v="-1"/>
    <x v="7"/>
  </r>
  <r>
    <s v="$105K-$167K "/>
    <n v="105000"/>
    <s v="$167K"/>
    <x v="25"/>
    <s v="Glassdoor est."/>
    <x v="26"/>
    <s v="Kehe Food Distributors"/>
    <s v="Naperville"/>
    <s v="IL"/>
    <n v="-1"/>
    <x v="7"/>
  </r>
  <r>
    <s v="$105K-$167K "/>
    <n v="105000"/>
    <s v="$167K"/>
    <x v="25"/>
    <s v="Glassdoor est."/>
    <x v="2"/>
    <s v="Aveshka, Inc."/>
    <s v="Washington"/>
    <s v="DC"/>
    <s v="Arlington, VA"/>
    <x v="3"/>
  </r>
  <r>
    <s v="$105K-$167K "/>
    <n v="105000"/>
    <s v="$167K"/>
    <x v="25"/>
    <s v="Glassdoor est."/>
    <x v="13"/>
    <s v="Perspecta"/>
    <s v="Adelphi"/>
    <s v="MD"/>
    <s v="Chantilly, VA"/>
    <x v="4"/>
  </r>
  <r>
    <s v="$105K-$167K "/>
    <n v="105000"/>
    <s v="$167K"/>
    <x v="25"/>
    <s v="Glassdoor est."/>
    <x v="26"/>
    <s v="Pactera Edge"/>
    <s v="Redmond"/>
    <s v="WA"/>
    <n v="-1"/>
    <x v="7"/>
  </r>
  <r>
    <s v="$105K-$167K "/>
    <n v="105000"/>
    <s v="$167K"/>
    <x v="25"/>
    <s v="Glassdoor est."/>
    <x v="7"/>
    <s v="Qurate Retail Group"/>
    <s v="West Chester"/>
    <s v="PA"/>
    <s v="West Chester, PA"/>
    <x v="4"/>
  </r>
  <r>
    <s v="$105K-$167K "/>
    <n v="105000"/>
    <s v="$167K"/>
    <x v="25"/>
    <s v="Glassdoor est."/>
    <x v="6"/>
    <s v="SolutionIT, Inc."/>
    <s v="Edison"/>
    <s v="NJ"/>
    <s v="Wilmington, MA"/>
    <x v="3"/>
  </r>
  <r>
    <s v="$105K-$167K "/>
    <n v="105000"/>
    <s v="$167K"/>
    <x v="25"/>
    <s v="Glassdoor est."/>
    <x v="12"/>
    <s v="A-Line Staffing Solutions"/>
    <s v="Durham"/>
    <s v="NC"/>
    <s v="Utica, MI"/>
    <x v="2"/>
  </r>
  <r>
    <s v="$105K-$167K "/>
    <n v="105000"/>
    <s v="$167K"/>
    <x v="25"/>
    <s v="Glassdoor est."/>
    <x v="26"/>
    <s v="Clear Ridge Defense"/>
    <s v="Quantico"/>
    <s v="VA"/>
    <s v="Baltimore, MD"/>
    <x v="6"/>
  </r>
  <r>
    <s v="$105K-$167K "/>
    <n v="105000"/>
    <s v="$167K"/>
    <x v="25"/>
    <s v="Glassdoor est."/>
    <x v="2"/>
    <s v="Criterion Systems, Inc."/>
    <s v="Vienna"/>
    <s v="VA"/>
    <s v="Vienna, VA"/>
    <x v="5"/>
  </r>
  <r>
    <s v="$105K-$167K "/>
    <n v="105000"/>
    <s v="$167K"/>
    <x v="25"/>
    <s v="Glassdoor est."/>
    <x v="22"/>
    <s v="Foundation Medicine"/>
    <s v="Boston"/>
    <s v="MA"/>
    <s v="Cambridge, MA"/>
    <x v="0"/>
  </r>
  <r>
    <s v="$105K-$167K "/>
    <n v="105000"/>
    <s v="$167K"/>
    <x v="25"/>
    <s v="Glassdoor est."/>
    <x v="7"/>
    <s v="TRANZACT"/>
    <s v="Fort Lee"/>
    <s v="NJ"/>
    <s v="Fort Lee, NJ"/>
    <x v="0"/>
  </r>
  <r>
    <s v="$105K-$167K "/>
    <n v="105000"/>
    <s v="$167K"/>
    <x v="25"/>
    <s v="Glassdoor est."/>
    <x v="26"/>
    <s v="JKGT"/>
    <s v="San Francisco"/>
    <s v="CA"/>
    <n v="-1"/>
    <x v="7"/>
  </r>
  <r>
    <s v="$105K-$167K "/>
    <n v="105000"/>
    <s v="$167K"/>
    <x v="25"/>
    <s v="Glassdoor est."/>
    <x v="26"/>
    <s v="AccessHope"/>
    <s v="Irwindale"/>
    <s v="CA"/>
    <n v="-1"/>
    <x v="7"/>
  </r>
  <r>
    <s v="$105K-$167K "/>
    <n v="105000"/>
    <s v="$167K"/>
    <x v="25"/>
    <s v="Glassdoor est."/>
    <x v="16"/>
    <s v="ChaTeck Incorporated"/>
    <s v="San Francisco"/>
    <s v="CA"/>
    <s v="Santa Clara, CA"/>
    <x v="6"/>
  </r>
  <r>
    <s v="$105K-$167K "/>
    <n v="105000"/>
    <s v="$167K"/>
    <x v="25"/>
    <s v="Glassdoor est."/>
    <x v="19"/>
    <s v="1-800-Flowers"/>
    <s v="New York"/>
    <s v="NY"/>
    <s v="Carle Place, NY"/>
    <x v="0"/>
  </r>
  <r>
    <m/>
    <m/>
    <m/>
    <x v="26"/>
    <m/>
    <x v="32"/>
    <m/>
    <m/>
    <m/>
    <m/>
    <x v="8"/>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3">
  <r>
    <x v="0"/>
  </r>
  <r>
    <x v="1"/>
  </r>
  <r>
    <x v="1"/>
  </r>
  <r>
    <x v="1"/>
  </r>
  <r>
    <x v="1"/>
  </r>
  <r>
    <x v="1"/>
  </r>
  <r>
    <x v="2"/>
  </r>
  <r>
    <x v="1"/>
  </r>
  <r>
    <x v="3"/>
  </r>
  <r>
    <x v="1"/>
  </r>
  <r>
    <x v="1"/>
  </r>
  <r>
    <x v="1"/>
  </r>
  <r>
    <x v="4"/>
  </r>
  <r>
    <x v="5"/>
  </r>
  <r>
    <x v="1"/>
  </r>
  <r>
    <x v="6"/>
  </r>
  <r>
    <x v="7"/>
  </r>
  <r>
    <x v="1"/>
  </r>
  <r>
    <x v="8"/>
  </r>
  <r>
    <x v="9"/>
  </r>
  <r>
    <x v="1"/>
  </r>
  <r>
    <x v="10"/>
  </r>
  <r>
    <x v="11"/>
  </r>
  <r>
    <x v="12"/>
  </r>
  <r>
    <x v="1"/>
  </r>
  <r>
    <x v="1"/>
  </r>
  <r>
    <x v="13"/>
  </r>
  <r>
    <x v="14"/>
  </r>
  <r>
    <x v="1"/>
  </r>
  <r>
    <x v="1"/>
  </r>
  <r>
    <x v="1"/>
  </r>
  <r>
    <x v="2"/>
  </r>
  <r>
    <x v="1"/>
  </r>
  <r>
    <x v="15"/>
  </r>
  <r>
    <x v="16"/>
  </r>
  <r>
    <x v="17"/>
  </r>
  <r>
    <x v="18"/>
  </r>
  <r>
    <x v="1"/>
  </r>
  <r>
    <x v="1"/>
  </r>
  <r>
    <x v="19"/>
  </r>
  <r>
    <x v="20"/>
  </r>
  <r>
    <x v="21"/>
  </r>
  <r>
    <x v="22"/>
  </r>
  <r>
    <x v="23"/>
  </r>
  <r>
    <x v="1"/>
  </r>
  <r>
    <x v="24"/>
  </r>
  <r>
    <x v="25"/>
  </r>
  <r>
    <x v="1"/>
  </r>
  <r>
    <x v="1"/>
  </r>
  <r>
    <x v="1"/>
  </r>
  <r>
    <x v="20"/>
  </r>
  <r>
    <x v="1"/>
  </r>
  <r>
    <x v="1"/>
  </r>
  <r>
    <x v="26"/>
  </r>
  <r>
    <x v="27"/>
  </r>
  <r>
    <x v="28"/>
  </r>
  <r>
    <x v="25"/>
  </r>
  <r>
    <x v="29"/>
  </r>
  <r>
    <x v="1"/>
  </r>
  <r>
    <x v="30"/>
  </r>
  <r>
    <x v="20"/>
  </r>
  <r>
    <x v="21"/>
  </r>
  <r>
    <x v="1"/>
  </r>
  <r>
    <x v="1"/>
  </r>
  <r>
    <x v="31"/>
  </r>
  <r>
    <x v="16"/>
  </r>
  <r>
    <x v="1"/>
  </r>
  <r>
    <x v="1"/>
  </r>
  <r>
    <x v="32"/>
  </r>
  <r>
    <x v="33"/>
  </r>
  <r>
    <x v="34"/>
  </r>
  <r>
    <x v="35"/>
  </r>
  <r>
    <x v="36"/>
  </r>
  <r>
    <x v="37"/>
  </r>
  <r>
    <x v="38"/>
  </r>
  <r>
    <x v="20"/>
  </r>
  <r>
    <x v="39"/>
  </r>
  <r>
    <x v="1"/>
  </r>
  <r>
    <x v="1"/>
  </r>
  <r>
    <x v="40"/>
  </r>
  <r>
    <x v="41"/>
  </r>
  <r>
    <x v="1"/>
  </r>
  <r>
    <x v="16"/>
  </r>
  <r>
    <x v="42"/>
  </r>
  <r>
    <x v="1"/>
  </r>
  <r>
    <x v="43"/>
  </r>
  <r>
    <x v="20"/>
  </r>
  <r>
    <x v="44"/>
  </r>
  <r>
    <x v="21"/>
  </r>
  <r>
    <x v="1"/>
  </r>
  <r>
    <x v="45"/>
  </r>
  <r>
    <x v="21"/>
  </r>
  <r>
    <x v="25"/>
  </r>
  <r>
    <x v="46"/>
  </r>
  <r>
    <x v="1"/>
  </r>
  <r>
    <x v="3"/>
  </r>
  <r>
    <x v="28"/>
  </r>
  <r>
    <x v="47"/>
  </r>
  <r>
    <x v="25"/>
  </r>
  <r>
    <x v="48"/>
  </r>
  <r>
    <x v="1"/>
  </r>
  <r>
    <x v="21"/>
  </r>
  <r>
    <x v="49"/>
  </r>
  <r>
    <x v="25"/>
  </r>
  <r>
    <x v="50"/>
  </r>
  <r>
    <x v="1"/>
  </r>
  <r>
    <x v="51"/>
  </r>
  <r>
    <x v="16"/>
  </r>
  <r>
    <x v="52"/>
  </r>
  <r>
    <x v="1"/>
  </r>
  <r>
    <x v="53"/>
  </r>
  <r>
    <x v="20"/>
  </r>
  <r>
    <x v="54"/>
  </r>
  <r>
    <x v="16"/>
  </r>
  <r>
    <x v="1"/>
  </r>
  <r>
    <x v="1"/>
  </r>
  <r>
    <x v="55"/>
  </r>
  <r>
    <x v="56"/>
  </r>
  <r>
    <x v="57"/>
  </r>
  <r>
    <x v="16"/>
  </r>
  <r>
    <x v="1"/>
  </r>
  <r>
    <x v="58"/>
  </r>
  <r>
    <x v="25"/>
  </r>
  <r>
    <x v="16"/>
  </r>
  <r>
    <x v="18"/>
  </r>
  <r>
    <x v="59"/>
  </r>
  <r>
    <x v="1"/>
  </r>
  <r>
    <x v="1"/>
  </r>
  <r>
    <x v="16"/>
  </r>
  <r>
    <x v="59"/>
  </r>
  <r>
    <x v="1"/>
  </r>
  <r>
    <x v="58"/>
  </r>
  <r>
    <x v="16"/>
  </r>
  <r>
    <x v="1"/>
  </r>
  <r>
    <x v="21"/>
  </r>
  <r>
    <x v="21"/>
  </r>
  <r>
    <x v="58"/>
  </r>
  <r>
    <x v="1"/>
  </r>
  <r>
    <x v="20"/>
  </r>
  <r>
    <x v="16"/>
  </r>
  <r>
    <x v="60"/>
  </r>
  <r>
    <x v="61"/>
  </r>
  <r>
    <x v="25"/>
  </r>
  <r>
    <x v="62"/>
  </r>
  <r>
    <x v="21"/>
  </r>
  <r>
    <x v="63"/>
  </r>
  <r>
    <x v="1"/>
  </r>
  <r>
    <x v="64"/>
  </r>
  <r>
    <x v="1"/>
  </r>
  <r>
    <x v="65"/>
  </r>
  <r>
    <x v="1"/>
  </r>
  <r>
    <x v="66"/>
  </r>
  <r>
    <x v="16"/>
  </r>
  <r>
    <x v="67"/>
  </r>
  <r>
    <x v="68"/>
  </r>
  <r>
    <x v="0"/>
  </r>
  <r>
    <x v="1"/>
  </r>
  <r>
    <x v="6"/>
  </r>
  <r>
    <x v="21"/>
  </r>
  <r>
    <x v="1"/>
  </r>
  <r>
    <x v="1"/>
  </r>
  <r>
    <x v="69"/>
  </r>
  <r>
    <x v="70"/>
  </r>
  <r>
    <x v="20"/>
  </r>
  <r>
    <x v="71"/>
  </r>
  <r>
    <x v="1"/>
  </r>
  <r>
    <x v="72"/>
  </r>
  <r>
    <x v="72"/>
  </r>
  <r>
    <x v="16"/>
  </r>
  <r>
    <x v="73"/>
  </r>
  <r>
    <x v="1"/>
  </r>
  <r>
    <x v="74"/>
  </r>
  <r>
    <x v="1"/>
  </r>
  <r>
    <x v="75"/>
  </r>
  <r>
    <x v="20"/>
  </r>
  <r>
    <x v="76"/>
  </r>
  <r>
    <x v="16"/>
  </r>
  <r>
    <x v="4"/>
  </r>
  <r>
    <x v="1"/>
  </r>
  <r>
    <x v="21"/>
  </r>
  <r>
    <x v="77"/>
  </r>
  <r>
    <x v="78"/>
  </r>
  <r>
    <x v="79"/>
  </r>
  <r>
    <x v="1"/>
  </r>
  <r>
    <x v="72"/>
  </r>
  <r>
    <x v="52"/>
  </r>
  <r>
    <x v="80"/>
  </r>
  <r>
    <x v="81"/>
  </r>
  <r>
    <x v="82"/>
  </r>
  <r>
    <x v="83"/>
  </r>
  <r>
    <x v="84"/>
  </r>
  <r>
    <x v="16"/>
  </r>
  <r>
    <x v="36"/>
  </r>
  <r>
    <x v="1"/>
  </r>
  <r>
    <x v="85"/>
  </r>
  <r>
    <x v="1"/>
  </r>
  <r>
    <x v="86"/>
  </r>
  <r>
    <x v="87"/>
  </r>
  <r>
    <x v="88"/>
  </r>
  <r>
    <x v="7"/>
  </r>
  <r>
    <x v="1"/>
  </r>
  <r>
    <x v="1"/>
  </r>
  <r>
    <x v="21"/>
  </r>
  <r>
    <x v="16"/>
  </r>
  <r>
    <x v="89"/>
  </r>
  <r>
    <x v="16"/>
  </r>
  <r>
    <x v="90"/>
  </r>
  <r>
    <x v="91"/>
  </r>
  <r>
    <x v="92"/>
  </r>
  <r>
    <x v="93"/>
  </r>
  <r>
    <x v="1"/>
  </r>
  <r>
    <x v="25"/>
  </r>
  <r>
    <x v="94"/>
  </r>
  <r>
    <x v="95"/>
  </r>
  <r>
    <x v="96"/>
  </r>
  <r>
    <x v="97"/>
  </r>
  <r>
    <x v="98"/>
  </r>
  <r>
    <x v="99"/>
  </r>
  <r>
    <x v="100"/>
  </r>
  <r>
    <x v="101"/>
  </r>
  <r>
    <x v="102"/>
  </r>
  <r>
    <x v="10"/>
  </r>
  <r>
    <x v="13"/>
  </r>
  <r>
    <x v="16"/>
  </r>
  <r>
    <x v="103"/>
  </r>
  <r>
    <x v="1"/>
  </r>
  <r>
    <x v="1"/>
  </r>
  <r>
    <x v="1"/>
  </r>
  <r>
    <x v="21"/>
  </r>
  <r>
    <x v="104"/>
  </r>
  <r>
    <x v="1"/>
  </r>
  <r>
    <x v="77"/>
  </r>
  <r>
    <x v="1"/>
  </r>
  <r>
    <x v="105"/>
  </r>
  <r>
    <x v="79"/>
  </r>
  <r>
    <x v="1"/>
  </r>
  <r>
    <x v="1"/>
  </r>
  <r>
    <x v="1"/>
  </r>
  <r>
    <x v="72"/>
  </r>
  <r>
    <x v="1"/>
  </r>
  <r>
    <x v="1"/>
  </r>
  <r>
    <x v="15"/>
  </r>
  <r>
    <x v="106"/>
  </r>
  <r>
    <x v="1"/>
  </r>
  <r>
    <x v="107"/>
  </r>
  <r>
    <x v="1"/>
  </r>
  <r>
    <x v="1"/>
  </r>
  <r>
    <x v="1"/>
  </r>
  <r>
    <x v="1"/>
  </r>
  <r>
    <x v="108"/>
  </r>
  <r>
    <x v="52"/>
  </r>
  <r>
    <x v="1"/>
  </r>
  <r>
    <x v="1"/>
  </r>
  <r>
    <x v="1"/>
  </r>
  <r>
    <x v="1"/>
  </r>
  <r>
    <x v="1"/>
  </r>
  <r>
    <x v="109"/>
  </r>
  <r>
    <x v="82"/>
  </r>
  <r>
    <x v="1"/>
  </r>
  <r>
    <x v="110"/>
  </r>
  <r>
    <x v="84"/>
  </r>
  <r>
    <x v="83"/>
  </r>
  <r>
    <x v="14"/>
  </r>
  <r>
    <x v="17"/>
  </r>
  <r>
    <x v="111"/>
  </r>
  <r>
    <x v="112"/>
  </r>
  <r>
    <x v="1"/>
  </r>
  <r>
    <x v="1"/>
  </r>
  <r>
    <x v="1"/>
  </r>
  <r>
    <x v="113"/>
  </r>
  <r>
    <x v="16"/>
  </r>
  <r>
    <x v="114"/>
  </r>
  <r>
    <x v="1"/>
  </r>
  <r>
    <x v="1"/>
  </r>
  <r>
    <x v="1"/>
  </r>
  <r>
    <x v="1"/>
  </r>
  <r>
    <x v="115"/>
  </r>
  <r>
    <x v="1"/>
  </r>
  <r>
    <x v="1"/>
  </r>
  <r>
    <x v="1"/>
  </r>
  <r>
    <x v="1"/>
  </r>
  <r>
    <x v="1"/>
  </r>
  <r>
    <x v="1"/>
  </r>
  <r>
    <x v="19"/>
  </r>
  <r>
    <x v="1"/>
  </r>
  <r>
    <x v="1"/>
  </r>
  <r>
    <x v="85"/>
  </r>
  <r>
    <x v="1"/>
  </r>
  <r>
    <x v="1"/>
  </r>
  <r>
    <x v="1"/>
  </r>
  <r>
    <x v="1"/>
  </r>
  <r>
    <x v="1"/>
  </r>
  <r>
    <x v="116"/>
  </r>
  <r>
    <x v="1"/>
  </r>
  <r>
    <x v="1"/>
  </r>
  <r>
    <x v="1"/>
  </r>
  <r>
    <x v="1"/>
  </r>
  <r>
    <x v="20"/>
  </r>
  <r>
    <x v="1"/>
  </r>
  <r>
    <x v="1"/>
  </r>
  <r>
    <x v="1"/>
  </r>
  <r>
    <x v="1"/>
  </r>
  <r>
    <x v="1"/>
  </r>
  <r>
    <x v="1"/>
  </r>
  <r>
    <x v="1"/>
  </r>
  <r>
    <x v="117"/>
  </r>
  <r>
    <x v="1"/>
  </r>
  <r>
    <x v="1"/>
  </r>
  <r>
    <x v="1"/>
  </r>
  <r>
    <x v="1"/>
  </r>
  <r>
    <x v="1"/>
  </r>
  <r>
    <x v="86"/>
  </r>
  <r>
    <x v="87"/>
  </r>
  <r>
    <x v="1"/>
  </r>
  <r>
    <x v="25"/>
  </r>
  <r>
    <x v="1"/>
  </r>
  <r>
    <x v="1"/>
  </r>
  <r>
    <x v="1"/>
  </r>
  <r>
    <x v="88"/>
  </r>
  <r>
    <x v="1"/>
  </r>
  <r>
    <x v="1"/>
  </r>
  <r>
    <x v="118"/>
  </r>
  <r>
    <x v="1"/>
  </r>
  <r>
    <x v="1"/>
  </r>
  <r>
    <x v="1"/>
  </r>
  <r>
    <x v="16"/>
  </r>
  <r>
    <x v="1"/>
  </r>
  <r>
    <x v="1"/>
  </r>
  <r>
    <x v="1"/>
  </r>
  <r>
    <x v="1"/>
  </r>
  <r>
    <x v="21"/>
  </r>
  <r>
    <x v="119"/>
  </r>
  <r>
    <x v="120"/>
  </r>
  <r>
    <x v="1"/>
  </r>
  <r>
    <x v="89"/>
  </r>
  <r>
    <x v="1"/>
  </r>
  <r>
    <x v="1"/>
  </r>
  <r>
    <x v="1"/>
  </r>
  <r>
    <x v="1"/>
  </r>
  <r>
    <x v="21"/>
  </r>
  <r>
    <x v="121"/>
  </r>
  <r>
    <x v="1"/>
  </r>
  <r>
    <x v="122"/>
  </r>
  <r>
    <x v="1"/>
  </r>
  <r>
    <x v="1"/>
  </r>
  <r>
    <x v="91"/>
  </r>
  <r>
    <x v="1"/>
  </r>
  <r>
    <x v="123"/>
  </r>
  <r>
    <x v="1"/>
  </r>
  <r>
    <x v="1"/>
  </r>
  <r>
    <x v="1"/>
  </r>
  <r>
    <x v="1"/>
  </r>
  <r>
    <x v="124"/>
  </r>
  <r>
    <x v="1"/>
  </r>
  <r>
    <x v="125"/>
  </r>
  <r>
    <x v="93"/>
  </r>
  <r>
    <x v="20"/>
  </r>
  <r>
    <x v="1"/>
  </r>
  <r>
    <x v="1"/>
  </r>
  <r>
    <x v="1"/>
  </r>
  <r>
    <x v="1"/>
  </r>
  <r>
    <x v="1"/>
  </r>
  <r>
    <x v="1"/>
  </r>
  <r>
    <x v="25"/>
  </r>
  <r>
    <x v="1"/>
  </r>
  <r>
    <x v="1"/>
  </r>
  <r>
    <x v="1"/>
  </r>
  <r>
    <x v="96"/>
  </r>
  <r>
    <x v="1"/>
  </r>
  <r>
    <x v="95"/>
  </r>
  <r>
    <x v="97"/>
  </r>
  <r>
    <x v="1"/>
  </r>
  <r>
    <x v="1"/>
  </r>
  <r>
    <x v="1"/>
  </r>
  <r>
    <x v="126"/>
  </r>
  <r>
    <x v="1"/>
  </r>
  <r>
    <x v="1"/>
  </r>
  <r>
    <x v="127"/>
  </r>
  <r>
    <x v="1"/>
  </r>
  <r>
    <x v="1"/>
  </r>
  <r>
    <x v="99"/>
  </r>
  <r>
    <x v="100"/>
  </r>
  <r>
    <x v="128"/>
  </r>
  <r>
    <x v="129"/>
  </r>
  <r>
    <x v="130"/>
  </r>
  <r>
    <x v="25"/>
  </r>
  <r>
    <x v="131"/>
  </r>
  <r>
    <x v="132"/>
  </r>
  <r>
    <x v="1"/>
  </r>
  <r>
    <x v="1"/>
  </r>
  <r>
    <x v="101"/>
  </r>
  <r>
    <x v="133"/>
  </r>
  <r>
    <x v="134"/>
  </r>
  <r>
    <x v="16"/>
  </r>
  <r>
    <x v="135"/>
  </r>
  <r>
    <x v="136"/>
  </r>
  <r>
    <x v="1"/>
  </r>
  <r>
    <x v="137"/>
  </r>
  <r>
    <x v="138"/>
  </r>
  <r>
    <x v="139"/>
  </r>
  <r>
    <x v="72"/>
  </r>
  <r>
    <x v="140"/>
  </r>
  <r>
    <x v="141"/>
  </r>
  <r>
    <x v="142"/>
  </r>
  <r>
    <x v="143"/>
  </r>
  <r>
    <x v="144"/>
  </r>
  <r>
    <x v="29"/>
  </r>
  <r>
    <x v="1"/>
  </r>
  <r>
    <x v="1"/>
  </r>
  <r>
    <x v="1"/>
  </r>
  <r>
    <x v="1"/>
  </r>
  <r>
    <x v="1"/>
  </r>
  <r>
    <x v="1"/>
  </r>
  <r>
    <x v="1"/>
  </r>
  <r>
    <x v="1"/>
  </r>
  <r>
    <x v="1"/>
  </r>
  <r>
    <x v="1"/>
  </r>
  <r>
    <x v="1"/>
  </r>
  <r>
    <x v="1"/>
  </r>
  <r>
    <x v="1"/>
  </r>
  <r>
    <x v="1"/>
  </r>
  <r>
    <x v="88"/>
  </r>
  <r>
    <x v="1"/>
  </r>
  <r>
    <x v="1"/>
  </r>
  <r>
    <x v="1"/>
  </r>
  <r>
    <x v="1"/>
  </r>
  <r>
    <x v="1"/>
  </r>
  <r>
    <x v="1"/>
  </r>
  <r>
    <x v="25"/>
  </r>
  <r>
    <x v="1"/>
  </r>
  <r>
    <x v="1"/>
  </r>
  <r>
    <x v="1"/>
  </r>
  <r>
    <x v="16"/>
  </r>
  <r>
    <x v="1"/>
  </r>
  <r>
    <x v="1"/>
  </r>
  <r>
    <x v="1"/>
  </r>
  <r>
    <x v="33"/>
  </r>
  <r>
    <x v="1"/>
  </r>
  <r>
    <x v="1"/>
  </r>
  <r>
    <x v="1"/>
  </r>
  <r>
    <x v="1"/>
  </r>
  <r>
    <x v="1"/>
  </r>
  <r>
    <x v="1"/>
  </r>
  <r>
    <x v="1"/>
  </r>
  <r>
    <x v="1"/>
  </r>
  <r>
    <x v="120"/>
  </r>
  <r>
    <x v="30"/>
  </r>
  <r>
    <x v="36"/>
  </r>
  <r>
    <x v="1"/>
  </r>
  <r>
    <x v="89"/>
  </r>
  <r>
    <x v="1"/>
  </r>
  <r>
    <x v="1"/>
  </r>
  <r>
    <x v="145"/>
  </r>
  <r>
    <x v="1"/>
  </r>
  <r>
    <x v="1"/>
  </r>
  <r>
    <x v="1"/>
  </r>
  <r>
    <x v="1"/>
  </r>
  <r>
    <x v="1"/>
  </r>
  <r>
    <x v="21"/>
  </r>
  <r>
    <x v="1"/>
  </r>
  <r>
    <x v="1"/>
  </r>
  <r>
    <x v="1"/>
  </r>
  <r>
    <x v="1"/>
  </r>
  <r>
    <x v="121"/>
  </r>
  <r>
    <x v="1"/>
  </r>
  <r>
    <x v="1"/>
  </r>
  <r>
    <x v="1"/>
  </r>
  <r>
    <x v="32"/>
  </r>
  <r>
    <x v="1"/>
  </r>
  <r>
    <x v="122"/>
  </r>
  <r>
    <x v="91"/>
  </r>
  <r>
    <x v="1"/>
  </r>
  <r>
    <x v="123"/>
  </r>
  <r>
    <x v="1"/>
  </r>
  <r>
    <x v="1"/>
  </r>
  <r>
    <x v="1"/>
  </r>
  <r>
    <x v="1"/>
  </r>
  <r>
    <x v="1"/>
  </r>
  <r>
    <x v="1"/>
  </r>
  <r>
    <x v="92"/>
  </r>
  <r>
    <x v="1"/>
  </r>
  <r>
    <x v="1"/>
  </r>
  <r>
    <x v="1"/>
  </r>
  <r>
    <x v="1"/>
  </r>
  <r>
    <x v="124"/>
  </r>
  <r>
    <x v="1"/>
  </r>
  <r>
    <x v="93"/>
  </r>
  <r>
    <x v="35"/>
  </r>
  <r>
    <x v="1"/>
  </r>
  <r>
    <x v="1"/>
  </r>
  <r>
    <x v="1"/>
  </r>
  <r>
    <x v="20"/>
  </r>
  <r>
    <x v="1"/>
  </r>
  <r>
    <x v="1"/>
  </r>
  <r>
    <x v="1"/>
  </r>
  <r>
    <x v="1"/>
  </r>
  <r>
    <x v="1"/>
  </r>
  <r>
    <x v="1"/>
  </r>
  <r>
    <x v="1"/>
  </r>
  <r>
    <x v="1"/>
  </r>
  <r>
    <x v="1"/>
  </r>
  <r>
    <x v="1"/>
  </r>
  <r>
    <x v="1"/>
  </r>
  <r>
    <x v="1"/>
  </r>
  <r>
    <x v="1"/>
  </r>
  <r>
    <x v="1"/>
  </r>
  <r>
    <x v="1"/>
  </r>
  <r>
    <x v="94"/>
  </r>
  <r>
    <x v="146"/>
  </r>
  <r>
    <x v="41"/>
  </r>
  <r>
    <x v="1"/>
  </r>
  <r>
    <x v="147"/>
  </r>
  <r>
    <x v="25"/>
  </r>
  <r>
    <x v="1"/>
  </r>
  <r>
    <x v="1"/>
  </r>
  <r>
    <x v="1"/>
  </r>
  <r>
    <x v="96"/>
  </r>
  <r>
    <x v="1"/>
  </r>
  <r>
    <x v="95"/>
  </r>
  <r>
    <x v="148"/>
  </r>
  <r>
    <x v="1"/>
  </r>
  <r>
    <x v="1"/>
  </r>
  <r>
    <x v="149"/>
  </r>
  <r>
    <x v="150"/>
  </r>
  <r>
    <x v="1"/>
  </r>
  <r>
    <x v="1"/>
  </r>
  <r>
    <x v="126"/>
  </r>
  <r>
    <x v="1"/>
  </r>
  <r>
    <x v="1"/>
  </r>
  <r>
    <x v="42"/>
  </r>
  <r>
    <x v="1"/>
  </r>
  <r>
    <x v="1"/>
  </r>
  <r>
    <x v="1"/>
  </r>
  <r>
    <x v="58"/>
  </r>
  <r>
    <x v="1"/>
  </r>
  <r>
    <x v="151"/>
  </r>
  <r>
    <x v="1"/>
  </r>
  <r>
    <x v="127"/>
  </r>
  <r>
    <x v="98"/>
  </r>
  <r>
    <x v="152"/>
  </r>
  <r>
    <x v="1"/>
  </r>
  <r>
    <x v="1"/>
  </r>
  <r>
    <x v="153"/>
  </r>
  <r>
    <x v="1"/>
  </r>
  <r>
    <x v="100"/>
  </r>
  <r>
    <x v="1"/>
  </r>
  <r>
    <x v="1"/>
  </r>
  <r>
    <x v="1"/>
  </r>
  <r>
    <x v="129"/>
  </r>
  <r>
    <x v="40"/>
  </r>
  <r>
    <x v="1"/>
  </r>
  <r>
    <x v="25"/>
  </r>
  <r>
    <x v="130"/>
  </r>
  <r>
    <x v="154"/>
  </r>
  <r>
    <x v="132"/>
  </r>
  <r>
    <x v="1"/>
  </r>
  <r>
    <x v="101"/>
  </r>
  <r>
    <x v="1"/>
  </r>
  <r>
    <x v="155"/>
  </r>
  <r>
    <x v="1"/>
  </r>
  <r>
    <x v="16"/>
  </r>
  <r>
    <x v="156"/>
  </r>
  <r>
    <x v="25"/>
  </r>
  <r>
    <x v="157"/>
  </r>
  <r>
    <x v="135"/>
  </r>
  <r>
    <x v="158"/>
  </r>
  <r>
    <x v="159"/>
  </r>
  <r>
    <x v="21"/>
  </r>
  <r>
    <x v="1"/>
  </r>
  <r>
    <x v="160"/>
  </r>
  <r>
    <x v="1"/>
  </r>
  <r>
    <x v="44"/>
  </r>
  <r>
    <x v="161"/>
  </r>
  <r>
    <x v="137"/>
  </r>
  <r>
    <x v="138"/>
  </r>
  <r>
    <x v="139"/>
  </r>
  <r>
    <x v="72"/>
  </r>
  <r>
    <x v="162"/>
  </r>
  <r>
    <x v="140"/>
  </r>
  <r>
    <x v="163"/>
  </r>
  <r>
    <x v="164"/>
  </r>
  <r>
    <x v="165"/>
  </r>
  <r>
    <x v="143"/>
  </r>
  <r>
    <x v="166"/>
  </r>
  <r>
    <x v="144"/>
  </r>
  <r>
    <x v="167"/>
  </r>
  <r>
    <x v="16"/>
  </r>
  <r>
    <x v="168"/>
  </r>
  <r>
    <x v="58"/>
  </r>
  <r>
    <x v="169"/>
  </r>
  <r>
    <x v="16"/>
  </r>
  <r>
    <x v="45"/>
  </r>
  <r>
    <x v="25"/>
  </r>
  <r>
    <x v="1"/>
  </r>
  <r>
    <x v="1"/>
  </r>
  <r>
    <x v="1"/>
  </r>
  <r>
    <x v="1"/>
  </r>
  <r>
    <x v="1"/>
  </r>
  <r>
    <x v="1"/>
  </r>
  <r>
    <x v="1"/>
  </r>
  <r>
    <x v="1"/>
  </r>
  <r>
    <x v="1"/>
  </r>
  <r>
    <x v="124"/>
  </r>
  <r>
    <x v="93"/>
  </r>
  <r>
    <x v="1"/>
  </r>
  <r>
    <x v="1"/>
  </r>
  <r>
    <x v="1"/>
  </r>
  <r>
    <x v="1"/>
  </r>
  <r>
    <x v="1"/>
  </r>
  <r>
    <x v="1"/>
  </r>
  <r>
    <x v="1"/>
  </r>
  <r>
    <x v="46"/>
  </r>
  <r>
    <x v="25"/>
  </r>
  <r>
    <x v="1"/>
  </r>
  <r>
    <x v="1"/>
  </r>
  <r>
    <x v="1"/>
  </r>
  <r>
    <x v="1"/>
  </r>
  <r>
    <x v="1"/>
  </r>
  <r>
    <x v="1"/>
  </r>
  <r>
    <x v="1"/>
  </r>
  <r>
    <x v="1"/>
  </r>
  <r>
    <x v="1"/>
  </r>
  <r>
    <x v="16"/>
  </r>
  <r>
    <x v="1"/>
  </r>
  <r>
    <x v="1"/>
  </r>
  <r>
    <x v="1"/>
  </r>
  <r>
    <x v="170"/>
  </r>
  <r>
    <x v="1"/>
  </r>
  <r>
    <x v="1"/>
  </r>
  <r>
    <x v="1"/>
  </r>
  <r>
    <x v="1"/>
  </r>
  <r>
    <x v="47"/>
  </r>
  <r>
    <x v="1"/>
  </r>
  <r>
    <x v="1"/>
  </r>
  <r>
    <x v="1"/>
  </r>
  <r>
    <x v="1"/>
  </r>
  <r>
    <x v="94"/>
  </r>
  <r>
    <x v="1"/>
  </r>
  <r>
    <x v="25"/>
  </r>
  <r>
    <x v="1"/>
  </r>
  <r>
    <x v="147"/>
  </r>
  <r>
    <x v="1"/>
  </r>
  <r>
    <x v="16"/>
  </r>
  <r>
    <x v="1"/>
  </r>
  <r>
    <x v="1"/>
  </r>
  <r>
    <x v="171"/>
  </r>
  <r>
    <x v="1"/>
  </r>
  <r>
    <x v="96"/>
  </r>
  <r>
    <x v="1"/>
  </r>
  <r>
    <x v="95"/>
  </r>
  <r>
    <x v="148"/>
  </r>
  <r>
    <x v="97"/>
  </r>
  <r>
    <x v="25"/>
  </r>
  <r>
    <x v="59"/>
  </r>
  <r>
    <x v="1"/>
  </r>
  <r>
    <x v="1"/>
  </r>
  <r>
    <x v="1"/>
  </r>
  <r>
    <x v="1"/>
  </r>
  <r>
    <x v="1"/>
  </r>
  <r>
    <x v="1"/>
  </r>
  <r>
    <x v="1"/>
  </r>
  <r>
    <x v="1"/>
  </r>
  <r>
    <x v="1"/>
  </r>
  <r>
    <x v="1"/>
  </r>
  <r>
    <x v="1"/>
  </r>
  <r>
    <x v="1"/>
  </r>
  <r>
    <x v="1"/>
  </r>
  <r>
    <x v="1"/>
  </r>
  <r>
    <x v="1"/>
  </r>
  <r>
    <x v="1"/>
  </r>
  <r>
    <x v="1"/>
  </r>
  <r>
    <x v="1"/>
  </r>
  <r>
    <x v="172"/>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3">
  <r>
    <x v="0"/>
  </r>
  <r>
    <x v="1"/>
  </r>
  <r>
    <x v="2"/>
  </r>
  <r>
    <x v="3"/>
  </r>
  <r>
    <x v="4"/>
  </r>
  <r>
    <x v="5"/>
  </r>
  <r>
    <x v="6"/>
  </r>
  <r>
    <x v="7"/>
  </r>
  <r>
    <x v="5"/>
  </r>
  <r>
    <x v="8"/>
  </r>
  <r>
    <x v="8"/>
  </r>
  <r>
    <x v="9"/>
  </r>
  <r>
    <x v="10"/>
  </r>
  <r>
    <x v="11"/>
  </r>
  <r>
    <x v="2"/>
  </r>
  <r>
    <x v="12"/>
  </r>
  <r>
    <x v="13"/>
  </r>
  <r>
    <x v="11"/>
  </r>
  <r>
    <x v="8"/>
  </r>
  <r>
    <x v="14"/>
  </r>
  <r>
    <x v="5"/>
  </r>
  <r>
    <x v="13"/>
  </r>
  <r>
    <x v="2"/>
  </r>
  <r>
    <x v="0"/>
  </r>
  <r>
    <x v="4"/>
  </r>
  <r>
    <x v="5"/>
  </r>
  <r>
    <x v="15"/>
  </r>
  <r>
    <x v="16"/>
  </r>
  <r>
    <x v="12"/>
  </r>
  <r>
    <x v="8"/>
  </r>
  <r>
    <x v="2"/>
  </r>
  <r>
    <x v="6"/>
  </r>
  <r>
    <x v="9"/>
  </r>
  <r>
    <x v="0"/>
  </r>
  <r>
    <x v="8"/>
  </r>
  <r>
    <x v="17"/>
  </r>
  <r>
    <x v="8"/>
  </r>
  <r>
    <x v="14"/>
  </r>
  <r>
    <x v="8"/>
  </r>
  <r>
    <x v="13"/>
  </r>
  <r>
    <x v="15"/>
  </r>
  <r>
    <x v="0"/>
  </r>
  <r>
    <x v="18"/>
  </r>
  <r>
    <x v="6"/>
  </r>
  <r>
    <x v="8"/>
  </r>
  <r>
    <x v="6"/>
  </r>
  <r>
    <x v="5"/>
  </r>
  <r>
    <x v="15"/>
  </r>
  <r>
    <x v="12"/>
  </r>
  <r>
    <x v="8"/>
  </r>
  <r>
    <x v="4"/>
  </r>
  <r>
    <x v="6"/>
  </r>
  <r>
    <x v="8"/>
  </r>
  <r>
    <x v="9"/>
  </r>
  <r>
    <x v="8"/>
  </r>
  <r>
    <x v="14"/>
  </r>
  <r>
    <x v="6"/>
  </r>
  <r>
    <x v="13"/>
  </r>
  <r>
    <x v="19"/>
  </r>
  <r>
    <x v="20"/>
  </r>
  <r>
    <x v="21"/>
  </r>
  <r>
    <x v="16"/>
  </r>
  <r>
    <x v="7"/>
  </r>
  <r>
    <x v="5"/>
  </r>
  <r>
    <x v="22"/>
  </r>
  <r>
    <x v="15"/>
  </r>
  <r>
    <x v="13"/>
  </r>
  <r>
    <x v="8"/>
  </r>
  <r>
    <x v="6"/>
  </r>
  <r>
    <x v="6"/>
  </r>
  <r>
    <x v="4"/>
  </r>
  <r>
    <x v="6"/>
  </r>
  <r>
    <x v="5"/>
  </r>
  <r>
    <x v="23"/>
  </r>
  <r>
    <x v="6"/>
  </r>
  <r>
    <x v="21"/>
  </r>
  <r>
    <x v="0"/>
  </r>
  <r>
    <x v="13"/>
  </r>
  <r>
    <x v="0"/>
  </r>
  <r>
    <x v="6"/>
  </r>
  <r>
    <x v="6"/>
  </r>
  <r>
    <x v="9"/>
  </r>
  <r>
    <x v="2"/>
  </r>
  <r>
    <x v="20"/>
  </r>
  <r>
    <x v="5"/>
  </r>
  <r>
    <x v="13"/>
  </r>
  <r>
    <x v="14"/>
  </r>
  <r>
    <x v="5"/>
  </r>
  <r>
    <x v="5"/>
  </r>
  <r>
    <x v="24"/>
  </r>
  <r>
    <x v="6"/>
  </r>
  <r>
    <x v="9"/>
  </r>
  <r>
    <x v="1"/>
  </r>
  <r>
    <x v="25"/>
  </r>
  <r>
    <x v="2"/>
  </r>
  <r>
    <x v="5"/>
  </r>
  <r>
    <x v="8"/>
  </r>
  <r>
    <x v="24"/>
  </r>
  <r>
    <x v="4"/>
  </r>
  <r>
    <x v="25"/>
  </r>
  <r>
    <x v="8"/>
  </r>
  <r>
    <x v="16"/>
  </r>
  <r>
    <x v="13"/>
  </r>
  <r>
    <x v="5"/>
  </r>
  <r>
    <x v="5"/>
  </r>
  <r>
    <x v="16"/>
  </r>
  <r>
    <x v="14"/>
  </r>
  <r>
    <x v="6"/>
  </r>
  <r>
    <x v="5"/>
  </r>
  <r>
    <x v="8"/>
  </r>
  <r>
    <x v="15"/>
  </r>
  <r>
    <x v="26"/>
  </r>
  <r>
    <x v="16"/>
  </r>
  <r>
    <x v="5"/>
  </r>
  <r>
    <x v="2"/>
  </r>
  <r>
    <x v="14"/>
  </r>
  <r>
    <x v="5"/>
  </r>
  <r>
    <x v="15"/>
  </r>
  <r>
    <x v="6"/>
  </r>
  <r>
    <x v="14"/>
  </r>
  <r>
    <x v="2"/>
  </r>
  <r>
    <x v="13"/>
  </r>
  <r>
    <x v="8"/>
  </r>
  <r>
    <x v="4"/>
  </r>
  <r>
    <x v="27"/>
  </r>
  <r>
    <x v="28"/>
  </r>
  <r>
    <x v="9"/>
  </r>
  <r>
    <x v="8"/>
  </r>
  <r>
    <x v="4"/>
  </r>
  <r>
    <x v="28"/>
  </r>
  <r>
    <x v="8"/>
  </r>
  <r>
    <x v="29"/>
  </r>
  <r>
    <x v="4"/>
  </r>
  <r>
    <x v="5"/>
  </r>
  <r>
    <x v="5"/>
  </r>
  <r>
    <x v="5"/>
  </r>
  <r>
    <x v="29"/>
  </r>
  <r>
    <x v="29"/>
  </r>
  <r>
    <x v="20"/>
  </r>
  <r>
    <x v="26"/>
  </r>
  <r>
    <x v="17"/>
  </r>
  <r>
    <x v="8"/>
  </r>
  <r>
    <x v="3"/>
  </r>
  <r>
    <x v="12"/>
  </r>
  <r>
    <x v="16"/>
  </r>
  <r>
    <x v="6"/>
  </r>
  <r>
    <x v="0"/>
  </r>
  <r>
    <x v="6"/>
  </r>
  <r>
    <x v="6"/>
  </r>
  <r>
    <x v="4"/>
  </r>
  <r>
    <x v="30"/>
  </r>
  <r>
    <x v="6"/>
  </r>
  <r>
    <x v="5"/>
  </r>
  <r>
    <x v="6"/>
  </r>
  <r>
    <x v="18"/>
  </r>
  <r>
    <x v="6"/>
  </r>
  <r>
    <x v="8"/>
  </r>
  <r>
    <x v="12"/>
  </r>
  <r>
    <x v="18"/>
  </r>
  <r>
    <x v="16"/>
  </r>
  <r>
    <x v="5"/>
  </r>
  <r>
    <x v="0"/>
  </r>
  <r>
    <x v="16"/>
  </r>
  <r>
    <x v="28"/>
  </r>
  <r>
    <x v="9"/>
  </r>
  <r>
    <x v="31"/>
  </r>
  <r>
    <x v="5"/>
  </r>
  <r>
    <x v="1"/>
  </r>
  <r>
    <x v="18"/>
  </r>
  <r>
    <x v="6"/>
  </r>
  <r>
    <x v="20"/>
  </r>
  <r>
    <x v="6"/>
  </r>
  <r>
    <x v="8"/>
  </r>
  <r>
    <x v="8"/>
  </r>
  <r>
    <x v="25"/>
  </r>
  <r>
    <x v="6"/>
  </r>
  <r>
    <x v="32"/>
  </r>
  <r>
    <x v="10"/>
  </r>
  <r>
    <x v="11"/>
  </r>
  <r>
    <x v="12"/>
  </r>
  <r>
    <x v="6"/>
  </r>
  <r>
    <x v="4"/>
  </r>
  <r>
    <x v="0"/>
  </r>
  <r>
    <x v="16"/>
  </r>
  <r>
    <x v="13"/>
  </r>
  <r>
    <x v="0"/>
  </r>
  <r>
    <x v="6"/>
  </r>
  <r>
    <x v="6"/>
  </r>
  <r>
    <x v="9"/>
  </r>
  <r>
    <x v="4"/>
  </r>
  <r>
    <x v="5"/>
  </r>
  <r>
    <x v="9"/>
  </r>
  <r>
    <x v="6"/>
  </r>
  <r>
    <x v="18"/>
  </r>
  <r>
    <x v="6"/>
  </r>
  <r>
    <x v="18"/>
  </r>
  <r>
    <x v="14"/>
  </r>
  <r>
    <x v="6"/>
  </r>
  <r>
    <x v="29"/>
  </r>
  <r>
    <x v="13"/>
  </r>
  <r>
    <x v="4"/>
  </r>
  <r>
    <x v="2"/>
  </r>
  <r>
    <x v="16"/>
  </r>
  <r>
    <x v="5"/>
  </r>
  <r>
    <x v="6"/>
  </r>
  <r>
    <x v="1"/>
  </r>
  <r>
    <x v="8"/>
  </r>
  <r>
    <x v="33"/>
  </r>
  <r>
    <x v="34"/>
  </r>
  <r>
    <x v="9"/>
  </r>
  <r>
    <x v="20"/>
  </r>
  <r>
    <x v="16"/>
  </r>
  <r>
    <x v="9"/>
  </r>
  <r>
    <x v="5"/>
  </r>
  <r>
    <x v="1"/>
  </r>
  <r>
    <x v="6"/>
  </r>
  <r>
    <x v="9"/>
  </r>
  <r>
    <x v="14"/>
  </r>
  <r>
    <x v="0"/>
  </r>
  <r>
    <x v="6"/>
  </r>
  <r>
    <x v="29"/>
  </r>
  <r>
    <x v="13"/>
  </r>
  <r>
    <x v="15"/>
  </r>
  <r>
    <x v="32"/>
  </r>
  <r>
    <x v="31"/>
  </r>
  <r>
    <x v="9"/>
  </r>
  <r>
    <x v="9"/>
  </r>
  <r>
    <x v="35"/>
  </r>
  <r>
    <x v="12"/>
  </r>
  <r>
    <x v="15"/>
  </r>
  <r>
    <x v="9"/>
  </r>
  <r>
    <x v="6"/>
  </r>
  <r>
    <x v="16"/>
  </r>
  <r>
    <x v="0"/>
  </r>
  <r>
    <x v="0"/>
  </r>
  <r>
    <x v="36"/>
  </r>
  <r>
    <x v="5"/>
  </r>
  <r>
    <x v="13"/>
  </r>
  <r>
    <x v="13"/>
  </r>
  <r>
    <x v="2"/>
  </r>
  <r>
    <x v="5"/>
  </r>
  <r>
    <x v="0"/>
  </r>
  <r>
    <x v="5"/>
  </r>
  <r>
    <x v="8"/>
  </r>
  <r>
    <x v="6"/>
  </r>
  <r>
    <x v="6"/>
  </r>
  <r>
    <x v="37"/>
  </r>
  <r>
    <x v="0"/>
  </r>
  <r>
    <x v="18"/>
  </r>
  <r>
    <x v="16"/>
  </r>
  <r>
    <x v="0"/>
  </r>
  <r>
    <x v="18"/>
  </r>
  <r>
    <x v="23"/>
  </r>
  <r>
    <x v="2"/>
  </r>
  <r>
    <x v="38"/>
  </r>
  <r>
    <x v="9"/>
  </r>
  <r>
    <x v="1"/>
  </r>
  <r>
    <x v="9"/>
  </r>
  <r>
    <x v="18"/>
  </r>
  <r>
    <x v="4"/>
  </r>
  <r>
    <x v="5"/>
  </r>
  <r>
    <x v="4"/>
  </r>
  <r>
    <x v="16"/>
  </r>
  <r>
    <x v="17"/>
  </r>
  <r>
    <x v="10"/>
  </r>
  <r>
    <x v="2"/>
  </r>
  <r>
    <x v="6"/>
  </r>
  <r>
    <x v="9"/>
  </r>
  <r>
    <x v="13"/>
  </r>
  <r>
    <x v="8"/>
  </r>
  <r>
    <x v="9"/>
  </r>
  <r>
    <x v="6"/>
  </r>
  <r>
    <x v="18"/>
  </r>
  <r>
    <x v="9"/>
  </r>
  <r>
    <x v="18"/>
  </r>
  <r>
    <x v="12"/>
  </r>
  <r>
    <x v="25"/>
  </r>
  <r>
    <x v="39"/>
  </r>
  <r>
    <x v="5"/>
  </r>
  <r>
    <x v="2"/>
  </r>
  <r>
    <x v="31"/>
  </r>
  <r>
    <x v="20"/>
  </r>
  <r>
    <x v="18"/>
  </r>
  <r>
    <x v="13"/>
  </r>
  <r>
    <x v="9"/>
  </r>
  <r>
    <x v="18"/>
  </r>
  <r>
    <x v="6"/>
  </r>
  <r>
    <x v="35"/>
  </r>
  <r>
    <x v="18"/>
  </r>
  <r>
    <x v="39"/>
  </r>
  <r>
    <x v="18"/>
  </r>
  <r>
    <x v="20"/>
  </r>
  <r>
    <x v="16"/>
  </r>
  <r>
    <x v="26"/>
  </r>
  <r>
    <x v="40"/>
  </r>
  <r>
    <x v="14"/>
  </r>
  <r>
    <x v="41"/>
  </r>
  <r>
    <x v="9"/>
  </r>
  <r>
    <x v="42"/>
  </r>
  <r>
    <x v="3"/>
  </r>
  <r>
    <x v="43"/>
  </r>
  <r>
    <x v="5"/>
  </r>
  <r>
    <x v="41"/>
  </r>
  <r>
    <x v="5"/>
  </r>
  <r>
    <x v="12"/>
  </r>
  <r>
    <x v="8"/>
  </r>
  <r>
    <x v="9"/>
  </r>
  <r>
    <x v="9"/>
  </r>
  <r>
    <x v="18"/>
  </r>
  <r>
    <x v="16"/>
  </r>
  <r>
    <x v="9"/>
  </r>
  <r>
    <x v="14"/>
  </r>
  <r>
    <x v="6"/>
  </r>
  <r>
    <x v="44"/>
  </r>
  <r>
    <x v="0"/>
  </r>
  <r>
    <x v="13"/>
  </r>
  <r>
    <x v="18"/>
  </r>
  <r>
    <x v="20"/>
  </r>
  <r>
    <x v="29"/>
  </r>
  <r>
    <x v="2"/>
  </r>
  <r>
    <x v="2"/>
  </r>
  <r>
    <x v="6"/>
  </r>
  <r>
    <x v="18"/>
  </r>
  <r>
    <x v="12"/>
  </r>
  <r>
    <x v="15"/>
  </r>
  <r>
    <x v="5"/>
  </r>
  <r>
    <x v="9"/>
  </r>
  <r>
    <x v="20"/>
  </r>
  <r>
    <x v="5"/>
  </r>
  <r>
    <x v="9"/>
  </r>
  <r>
    <x v="16"/>
  </r>
  <r>
    <x v="0"/>
  </r>
  <r>
    <x v="15"/>
  </r>
  <r>
    <x v="5"/>
  </r>
  <r>
    <x v="6"/>
  </r>
  <r>
    <x v="18"/>
  </r>
  <r>
    <x v="45"/>
  </r>
  <r>
    <x v="16"/>
  </r>
  <r>
    <x v="18"/>
  </r>
  <r>
    <x v="46"/>
  </r>
  <r>
    <x v="22"/>
  </r>
  <r>
    <x v="9"/>
  </r>
  <r>
    <x v="1"/>
  </r>
  <r>
    <x v="8"/>
  </r>
  <r>
    <x v="8"/>
  </r>
  <r>
    <x v="33"/>
  </r>
  <r>
    <x v="21"/>
  </r>
  <r>
    <x v="5"/>
  </r>
  <r>
    <x v="18"/>
  </r>
  <r>
    <x v="20"/>
  </r>
  <r>
    <x v="5"/>
  </r>
  <r>
    <x v="18"/>
  </r>
  <r>
    <x v="16"/>
  </r>
  <r>
    <x v="8"/>
  </r>
  <r>
    <x v="2"/>
  </r>
  <r>
    <x v="9"/>
  </r>
  <r>
    <x v="2"/>
  </r>
  <r>
    <x v="18"/>
  </r>
  <r>
    <x v="18"/>
  </r>
  <r>
    <x v="18"/>
  </r>
  <r>
    <x v="18"/>
  </r>
  <r>
    <x v="18"/>
  </r>
  <r>
    <x v="18"/>
  </r>
  <r>
    <x v="16"/>
  </r>
  <r>
    <x v="8"/>
  </r>
  <r>
    <x v="6"/>
  </r>
  <r>
    <x v="16"/>
  </r>
  <r>
    <x v="1"/>
  </r>
  <r>
    <x v="2"/>
  </r>
  <r>
    <x v="5"/>
  </r>
  <r>
    <x v="6"/>
  </r>
  <r>
    <x v="18"/>
  </r>
  <r>
    <x v="16"/>
  </r>
  <r>
    <x v="20"/>
  </r>
  <r>
    <x v="1"/>
  </r>
  <r>
    <x v="20"/>
  </r>
  <r>
    <x v="20"/>
  </r>
  <r>
    <x v="47"/>
  </r>
  <r>
    <x v="9"/>
  </r>
  <r>
    <x v="10"/>
  </r>
  <r>
    <x v="14"/>
  </r>
  <r>
    <x v="0"/>
  </r>
  <r>
    <x v="5"/>
  </r>
  <r>
    <x v="0"/>
  </r>
  <r>
    <x v="13"/>
  </r>
  <r>
    <x v="5"/>
  </r>
  <r>
    <x v="4"/>
  </r>
  <r>
    <x v="6"/>
  </r>
  <r>
    <x v="18"/>
  </r>
  <r>
    <x v="18"/>
  </r>
  <r>
    <x v="6"/>
  </r>
  <r>
    <x v="5"/>
  </r>
  <r>
    <x v="6"/>
  </r>
  <r>
    <x v="12"/>
  </r>
  <r>
    <x v="6"/>
  </r>
  <r>
    <x v="0"/>
  </r>
  <r>
    <x v="9"/>
  </r>
  <r>
    <x v="16"/>
  </r>
  <r>
    <x v="16"/>
  </r>
  <r>
    <x v="16"/>
  </r>
  <r>
    <x v="8"/>
  </r>
  <r>
    <x v="25"/>
  </r>
  <r>
    <x v="14"/>
  </r>
  <r>
    <x v="14"/>
  </r>
  <r>
    <x v="22"/>
  </r>
  <r>
    <x v="8"/>
  </r>
  <r>
    <x v="13"/>
  </r>
  <r>
    <x v="19"/>
  </r>
  <r>
    <x v="8"/>
  </r>
  <r>
    <x v="18"/>
  </r>
  <r>
    <x v="6"/>
  </r>
  <r>
    <x v="9"/>
  </r>
  <r>
    <x v="8"/>
  </r>
  <r>
    <x v="4"/>
  </r>
  <r>
    <x v="2"/>
  </r>
  <r>
    <x v="16"/>
  </r>
  <r>
    <x v="20"/>
  </r>
  <r>
    <x v="2"/>
  </r>
  <r>
    <x v="39"/>
  </r>
  <r>
    <x v="9"/>
  </r>
  <r>
    <x v="20"/>
  </r>
  <r>
    <x v="29"/>
  </r>
  <r>
    <x v="48"/>
  </r>
  <r>
    <x v="13"/>
  </r>
  <r>
    <x v="18"/>
  </r>
  <r>
    <x v="2"/>
  </r>
  <r>
    <x v="2"/>
  </r>
  <r>
    <x v="13"/>
  </r>
  <r>
    <x v="6"/>
  </r>
  <r>
    <x v="2"/>
  </r>
  <r>
    <x v="18"/>
  </r>
  <r>
    <x v="18"/>
  </r>
  <r>
    <x v="5"/>
  </r>
  <r>
    <x v="9"/>
  </r>
  <r>
    <x v="49"/>
  </r>
  <r>
    <x v="18"/>
  </r>
  <r>
    <x v="20"/>
  </r>
  <r>
    <x v="9"/>
  </r>
  <r>
    <x v="18"/>
  </r>
  <r>
    <x v="50"/>
  </r>
  <r>
    <x v="14"/>
  </r>
  <r>
    <x v="18"/>
  </r>
  <r>
    <x v="9"/>
  </r>
  <r>
    <x v="1"/>
  </r>
  <r>
    <x v="28"/>
  </r>
  <r>
    <x v="15"/>
  </r>
  <r>
    <x v="20"/>
  </r>
  <r>
    <x v="5"/>
  </r>
  <r>
    <x v="14"/>
  </r>
  <r>
    <x v="6"/>
  </r>
  <r>
    <x v="20"/>
  </r>
  <r>
    <x v="13"/>
  </r>
  <r>
    <x v="9"/>
  </r>
  <r>
    <x v="2"/>
  </r>
  <r>
    <x v="9"/>
  </r>
  <r>
    <x v="45"/>
  </r>
  <r>
    <x v="0"/>
  </r>
  <r>
    <x v="18"/>
  </r>
  <r>
    <x v="46"/>
  </r>
  <r>
    <x v="18"/>
  </r>
  <r>
    <x v="4"/>
  </r>
  <r>
    <x v="2"/>
  </r>
  <r>
    <x v="20"/>
  </r>
  <r>
    <x v="22"/>
  </r>
  <r>
    <x v="9"/>
  </r>
  <r>
    <x v="9"/>
  </r>
  <r>
    <x v="20"/>
  </r>
  <r>
    <x v="6"/>
  </r>
  <r>
    <x v="8"/>
  </r>
  <r>
    <x v="1"/>
  </r>
  <r>
    <x v="33"/>
  </r>
  <r>
    <x v="16"/>
  </r>
  <r>
    <x v="5"/>
  </r>
  <r>
    <x v="15"/>
  </r>
  <r>
    <x v="21"/>
  </r>
  <r>
    <x v="44"/>
  </r>
  <r>
    <x v="18"/>
  </r>
  <r>
    <x v="51"/>
  </r>
  <r>
    <x v="18"/>
  </r>
  <r>
    <x v="34"/>
  </r>
  <r>
    <x v="5"/>
  </r>
  <r>
    <x v="52"/>
  </r>
  <r>
    <x v="20"/>
  </r>
  <r>
    <x v="9"/>
  </r>
  <r>
    <x v="16"/>
  </r>
  <r>
    <x v="8"/>
  </r>
  <r>
    <x v="9"/>
  </r>
  <r>
    <x v="6"/>
  </r>
  <r>
    <x v="13"/>
  </r>
  <r>
    <x v="14"/>
  </r>
  <r>
    <x v="48"/>
  </r>
  <r>
    <x v="2"/>
  </r>
  <r>
    <x v="20"/>
  </r>
  <r>
    <x v="53"/>
  </r>
  <r>
    <x v="18"/>
  </r>
  <r>
    <x v="18"/>
  </r>
  <r>
    <x v="18"/>
  </r>
  <r>
    <x v="18"/>
  </r>
  <r>
    <x v="18"/>
  </r>
  <r>
    <x v="18"/>
  </r>
  <r>
    <x v="18"/>
  </r>
  <r>
    <x v="20"/>
  </r>
  <r>
    <x v="5"/>
  </r>
  <r>
    <x v="20"/>
  </r>
  <r>
    <x v="18"/>
  </r>
  <r>
    <x v="20"/>
  </r>
  <r>
    <x v="2"/>
  </r>
  <r>
    <x v="9"/>
  </r>
  <r>
    <x v="6"/>
  </r>
  <r>
    <x v="6"/>
  </r>
  <r>
    <x v="20"/>
  </r>
  <r>
    <x v="20"/>
  </r>
  <r>
    <x v="16"/>
  </r>
  <r>
    <x v="54"/>
  </r>
  <r>
    <x v="16"/>
  </r>
  <r>
    <x v="18"/>
  </r>
  <r>
    <x v="1"/>
  </r>
  <r>
    <x v="16"/>
  </r>
  <r>
    <x v="5"/>
  </r>
  <r>
    <x v="18"/>
  </r>
  <r>
    <x v="55"/>
  </r>
  <r>
    <x v="9"/>
  </r>
  <r>
    <x v="6"/>
  </r>
  <r>
    <x v="1"/>
  </r>
  <r>
    <x v="18"/>
  </r>
  <r>
    <x v="20"/>
  </r>
  <r>
    <x v="1"/>
  </r>
  <r>
    <x v="56"/>
  </r>
  <r>
    <x v="2"/>
  </r>
  <r>
    <x v="20"/>
  </r>
  <r>
    <x v="9"/>
  </r>
  <r>
    <x v="18"/>
  </r>
  <r>
    <x v="20"/>
  </r>
  <r>
    <x v="13"/>
  </r>
  <r>
    <x v="9"/>
  </r>
  <r>
    <x v="5"/>
  </r>
  <r>
    <x v="20"/>
  </r>
  <r>
    <x v="47"/>
  </r>
  <r>
    <x v="9"/>
  </r>
  <r>
    <x v="29"/>
  </r>
  <r>
    <x v="9"/>
  </r>
  <r>
    <x v="10"/>
  </r>
  <r>
    <x v="1"/>
  </r>
  <r>
    <x v="9"/>
  </r>
  <r>
    <x v="0"/>
  </r>
  <r>
    <x v="9"/>
  </r>
  <r>
    <x v="9"/>
  </r>
  <r>
    <x v="8"/>
  </r>
  <r>
    <x v="0"/>
  </r>
  <r>
    <x v="6"/>
  </r>
  <r>
    <x v="5"/>
  </r>
  <r>
    <x v="13"/>
  </r>
  <r>
    <x v="13"/>
  </r>
  <r>
    <x v="5"/>
  </r>
  <r>
    <x v="6"/>
  </r>
  <r>
    <x v="18"/>
  </r>
  <r>
    <x v="6"/>
  </r>
  <r>
    <x v="0"/>
  </r>
  <r>
    <x v="2"/>
  </r>
  <r>
    <x v="2"/>
  </r>
  <r>
    <x v="12"/>
  </r>
  <r>
    <x v="16"/>
  </r>
  <r>
    <x v="20"/>
  </r>
  <r>
    <x v="5"/>
  </r>
  <r>
    <x v="6"/>
  </r>
  <r>
    <x v="23"/>
  </r>
  <r>
    <x v="15"/>
  </r>
  <r>
    <x v="9"/>
  </r>
  <r>
    <x v="18"/>
  </r>
  <r>
    <x v="12"/>
  </r>
  <r>
    <x v="24"/>
  </r>
  <r>
    <x v="5"/>
  </r>
  <r>
    <x v="16"/>
  </r>
  <r>
    <x v="16"/>
  </r>
  <r>
    <x v="16"/>
  </r>
  <r>
    <x v="16"/>
  </r>
  <r>
    <x v="8"/>
  </r>
  <r>
    <x v="46"/>
  </r>
  <r>
    <x v="25"/>
  </r>
  <r>
    <x v="6"/>
  </r>
  <r>
    <x v="6"/>
  </r>
  <r>
    <x v="25"/>
  </r>
  <r>
    <x v="22"/>
  </r>
  <r>
    <x v="12"/>
  </r>
  <r>
    <x v="8"/>
  </r>
  <r>
    <x v="18"/>
  </r>
  <r>
    <x v="4"/>
  </r>
  <r>
    <x v="14"/>
  </r>
  <r>
    <x v="4"/>
  </r>
  <r>
    <x v="12"/>
  </r>
  <r>
    <x v="16"/>
  </r>
  <r>
    <x v="6"/>
  </r>
  <r>
    <x v="5"/>
  </r>
  <r>
    <x v="52"/>
  </r>
  <r>
    <x v="6"/>
  </r>
  <r>
    <x v="12"/>
  </r>
  <r>
    <x v="2"/>
  </r>
  <r>
    <x v="4"/>
  </r>
  <r>
    <x v="18"/>
  </r>
  <r>
    <x v="14"/>
  </r>
  <r>
    <x v="9"/>
  </r>
  <r>
    <x v="13"/>
  </r>
  <r>
    <x v="16"/>
  </r>
  <r>
    <x v="9"/>
  </r>
  <r>
    <x v="14"/>
  </r>
  <r>
    <x v="48"/>
  </r>
  <r>
    <x v="8"/>
  </r>
  <r>
    <x v="9"/>
  </r>
  <r>
    <x v="2"/>
  </r>
  <r>
    <x v="16"/>
  </r>
  <r>
    <x v="18"/>
  </r>
  <r>
    <x v="25"/>
  </r>
  <r>
    <x v="1"/>
  </r>
  <r>
    <x v="18"/>
  </r>
  <r>
    <x v="0"/>
  </r>
  <r>
    <x v="18"/>
  </r>
  <r>
    <x v="57"/>
  </r>
  <r>
    <x v="9"/>
  </r>
  <r>
    <x v="16"/>
  </r>
  <r>
    <x v="2"/>
  </r>
  <r>
    <x v="16"/>
  </r>
  <r>
    <x v="18"/>
  </r>
  <r>
    <x v="14"/>
  </r>
  <r>
    <x v="2"/>
  </r>
  <r>
    <x v="5"/>
  </r>
  <r>
    <x v="8"/>
  </r>
  <r>
    <x v="2"/>
  </r>
  <r>
    <x v="20"/>
  </r>
  <r>
    <x v="5"/>
  </r>
  <r>
    <x v="20"/>
  </r>
  <r>
    <x v="9"/>
  </r>
  <r>
    <x v="24"/>
  </r>
  <r>
    <x v="8"/>
  </r>
  <r>
    <x v="2"/>
  </r>
  <r>
    <x v="56"/>
  </r>
  <r>
    <x v="2"/>
  </r>
  <r>
    <x v="9"/>
  </r>
  <r>
    <x v="18"/>
  </r>
  <r>
    <x v="16"/>
  </r>
  <r>
    <x v="8"/>
  </r>
  <r>
    <x v="20"/>
  </r>
  <r>
    <x v="9"/>
  </r>
  <r>
    <x v="0"/>
  </r>
  <r>
    <x v="0"/>
  </r>
  <r>
    <x v="16"/>
  </r>
  <r>
    <x v="5"/>
  </r>
  <r>
    <x v="16"/>
  </r>
  <r>
    <x v="1"/>
  </r>
  <r>
    <x v="2"/>
  </r>
  <r>
    <x v="5"/>
  </r>
  <r>
    <x v="18"/>
  </r>
  <r>
    <x v="6"/>
  </r>
  <r>
    <x v="4"/>
  </r>
  <r>
    <x v="28"/>
  </r>
  <r>
    <x v="16"/>
  </r>
  <r>
    <x v="55"/>
  </r>
  <r>
    <x v="18"/>
  </r>
  <r>
    <x v="18"/>
  </r>
  <r>
    <x v="9"/>
  </r>
  <r>
    <x v="16"/>
  </r>
  <r>
    <x v="18"/>
  </r>
  <r>
    <x v="41"/>
  </r>
  <r>
    <x v="18"/>
  </r>
  <r>
    <x v="20"/>
  </r>
  <r>
    <x v="18"/>
  </r>
  <r>
    <x v="9"/>
  </r>
  <r>
    <x v="6"/>
  </r>
  <r>
    <x v="4"/>
  </r>
  <r>
    <x v="18"/>
  </r>
  <r>
    <x v="18"/>
  </r>
  <r>
    <x v="4"/>
  </r>
  <r>
    <x v="56"/>
  </r>
  <r>
    <x v="58"/>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2">
  <r>
    <x v="0"/>
    <s v="$137K-$171K "/>
    <n v="137000"/>
    <s v="$171K"/>
    <n v="171000"/>
    <s v="Glassdoor est."/>
    <x v="0"/>
    <s v="Healthfirst"/>
    <s v="New York"/>
    <s v="NY"/>
    <s v="New York, NY"/>
    <s v="1001 to 5000 "/>
    <x v="0"/>
    <s v="Nonprofit Organization"/>
    <s v="Insurance Carriers"/>
    <s v="Insurance"/>
    <s v="na"/>
    <s v="EmblemHealth, UnitedHealth Group, Aetna"/>
    <s v="Description_x000a__x000a_The Senior Data Scientist is responsible for defining, building, and improving statistical models to improve business processes and outcomes in one or more healthcare domains such as Clinical, Enrollment, Claims, and Finance. As part of the b"/>
    <s v="Healthfirst_x000a_3.1"/>
    <s v="New York, NY"/>
  </r>
  <r>
    <x v="1"/>
    <s v="$137K-$171K "/>
    <n v="137000"/>
    <s v="$171K"/>
    <n v="171000"/>
    <s v="Glassdoor est."/>
    <x v="1"/>
    <s v="ManTech"/>
    <s v="Chantilly"/>
    <s v="VA"/>
    <s v="Herndon, VA"/>
    <s v="5001 to 10000 "/>
    <x v="1"/>
    <s v="Public"/>
    <s v="Research &amp; Development"/>
    <s v="Business Services"/>
    <s v="$1 - $2 billion "/>
    <n v="-1"/>
    <s v="Secure our Nation, Ignite your Future_x000a__x000a_Join the top Information Technology and Analytic professionals in the industry to make invaluable contributions to our national security on a daily basis. In this innovative, self-contained, Big Data environment, the"/>
    <s v="ManTech_x000a_4.2"/>
    <s v="Chantilly, VA"/>
  </r>
  <r>
    <x v="1"/>
    <s v="$137K-$171K "/>
    <n v="137000"/>
    <s v="$171K"/>
    <n v="171000"/>
    <s v="Glassdoor est."/>
    <x v="2"/>
    <s v="Analysis Group"/>
    <s v="Boston"/>
    <s v="MA"/>
    <s v="Boston, MA"/>
    <s v="1001 to 5000 "/>
    <x v="2"/>
    <s v="Private Practice / Firm"/>
    <s v="Consulting"/>
    <s v="Business Services"/>
    <s v="$100 - $500 million "/>
    <n v="-1"/>
    <s v="Overview_x000a__x000a__x000a_Analysis Group is one of the largest international economics consulting firms, with more than 1,000 professionals across 14 offices in North America, Europe, and Asia. Since 1981, we have provided expertise in economics, finance, health care an"/>
    <s v="Analysis Group_x000a_3.8"/>
    <s v="Boston, MA"/>
  </r>
  <r>
    <x v="1"/>
    <s v="$137K-$171K "/>
    <n v="137000"/>
    <s v="$171K"/>
    <n v="171000"/>
    <s v="Glassdoor est."/>
    <x v="3"/>
    <s v="INFICON"/>
    <s v="Newton"/>
    <s v="MA"/>
    <s v="Bad Ragaz, Switzerland"/>
    <s v="501 to 1000 "/>
    <x v="3"/>
    <s v="Public"/>
    <s v="Electrical &amp; Electronic Manufacturing"/>
    <s v="Manufacturing"/>
    <s v="$100 - $500 million "/>
    <s v="MKS Instruments, Pfeiffer Vacuum, Agilent Technologies"/>
    <s v="JOB DESCRIPTION:_x000a__x000a_Do you have a passion for Data and Machine Learning? Do you dream of working with customers on their most forward-looking AI initiatives? Does the challenge of developing modern machine learning solutions to solve real-world manufacturin"/>
    <s v="INFICON_x000a_3.5"/>
    <s v="Newton, MA"/>
  </r>
  <r>
    <x v="1"/>
    <s v="$137K-$171K "/>
    <n v="137000"/>
    <s v="$171K"/>
    <n v="171000"/>
    <s v="Glassdoor est."/>
    <x v="4"/>
    <s v="Affinity Solutions"/>
    <s v="New York"/>
    <s v="NY"/>
    <s v="New York, NY"/>
    <s v="51 to 200 "/>
    <x v="4"/>
    <s v="Private"/>
    <s v="Advertising &amp; Marketing"/>
    <s v="Business Services"/>
    <s v="na"/>
    <s v="Commerce Signals, Cardlytics, Yodlee"/>
    <s v="Data Scientist_x000a_Affinity Solutions / Marketing Cloud seeks smart, curious, technically savvy candidates to join our cutting-edge data science team. We hire the best and brightest and give them the opportunity to work on industry-leading technologies._x000a_The d"/>
    <s v="Affinity Solutions_x000a_2.9"/>
    <s v="New York, NY"/>
  </r>
  <r>
    <x v="1"/>
    <s v="$137K-$171K "/>
    <n v="137000"/>
    <s v="$171K"/>
    <n v="171000"/>
    <s v="Glassdoor est."/>
    <x v="1"/>
    <s v="HG Insights"/>
    <s v="Santa Barbara"/>
    <s v="CA"/>
    <s v="Santa Barbara, CA"/>
    <s v="51 to 200 "/>
    <x v="5"/>
    <s v="Private"/>
    <s v="Computer Hardware &amp; Software"/>
    <s v="Information Technology"/>
    <s v="na"/>
    <n v="-1"/>
    <s v="About Us:_x000a__x000a_Headquartered in beautiful Santa Barbara, HG Insights is the global leader in technology intelligence. HG Insights uses advanced data science methodologies to help the world's largest technology firms and the fastest growing companies accelerat"/>
    <s v="HG Insights_x000a_4.2"/>
    <s v="Santa Barbara, CA"/>
  </r>
  <r>
    <x v="2"/>
    <s v="$137K-$171K "/>
    <n v="137000"/>
    <s v="$171K"/>
    <n v="171000"/>
    <s v="Glassdoor est."/>
    <x v="5"/>
    <s v="Novartis"/>
    <s v="Cambridge"/>
    <s v="MA"/>
    <s v="Basel, Switzerland"/>
    <s v="10000+ "/>
    <x v="6"/>
    <s v="Public"/>
    <s v="Biotech &amp; Pharmaceuticals"/>
    <s v="Biotech &amp; Pharmaceuticals"/>
    <s v="$10+ billion "/>
    <n v="-1"/>
    <s v="Posting Title_x000a_Data Scientist / Machine Learning Expert_x000a__x000a_04-Feb-2020_x000a__x000a_Job ID_x000a_288341BR_x000a__x000a_Job Description_x000a_ONE Global Discovery Chemistry Community working across 7 disease areas at the Novartis Institutes for BioMedical Research (NIBR) is seeking a highly tal"/>
    <s v="Novartis_x000a_3.9"/>
    <s v="Cambridge, MA"/>
  </r>
  <r>
    <x v="1"/>
    <s v="$137K-$171K "/>
    <n v="137000"/>
    <s v="$171K"/>
    <n v="171000"/>
    <s v="Glassdoor est."/>
    <x v="3"/>
    <s v="iRobot"/>
    <s v="Bedford"/>
    <s v="MA"/>
    <s v="Bedford, MA"/>
    <s v="1001 to 5000 "/>
    <x v="7"/>
    <s v="Public"/>
    <s v="Consumer Electronics &amp; Appliances Stores"/>
    <s v="Retail"/>
    <s v="$1 - $2 billion "/>
    <n v="-1"/>
    <s v="Introduction_x000a__x000a_Have you always wanted to run experiments on a global fleet of consumer robots? iRobot is looking for a data scientist to help manage a/b tests related to robot software, track performance KPIs, and share results with software teams. A stron"/>
    <s v="iRobot_x000a_3.5"/>
    <s v="Bedford, MA"/>
  </r>
  <r>
    <x v="3"/>
    <s v="$137K-$171K "/>
    <n v="137000"/>
    <s v="$171K"/>
    <n v="171000"/>
    <s v="Glassdoor est."/>
    <x v="6"/>
    <s v="Intuit - Data"/>
    <s v="San Diego"/>
    <s v="CA"/>
    <s v="Mountain View, CA"/>
    <s v="5001 to 10000 "/>
    <x v="8"/>
    <s v="Public"/>
    <s v="Computer Hardware &amp; Software"/>
    <s v="Information Technology"/>
    <s v="$2 - $5 billion "/>
    <s v="Square, PayPal, H&amp;R Block"/>
    <s v="Intuit is seeking a Staff Data Scientist to cover Intuits Consumer Group (TurboTax, Mint, Turbo). We have an exciting opportunity to help shape how we use data to generate hypotheses, surface insights, and build models in order to personalize customer exp"/>
    <s v="Intuit - Data_x000a_4.4"/>
    <s v="San Diego, CA"/>
  </r>
  <r>
    <x v="1"/>
    <s v="$137K-$171K "/>
    <n v="137000"/>
    <s v="$171K"/>
    <n v="171000"/>
    <s v="Glassdoor est."/>
    <x v="7"/>
    <s v="XSELL Technologies"/>
    <s v="Chicago"/>
    <s v="IL"/>
    <s v="Chicago, IL"/>
    <s v="51 to 200 "/>
    <x v="9"/>
    <s v="Private"/>
    <s v="Enterprise Software &amp; Network Solutions"/>
    <s v="Information Technology"/>
    <s v="na"/>
    <n v="-1"/>
    <s v="Ready to write the best chapter of your career? XSELL Technologies is an artificial intelligence company focused on increasing sales. Our cloud-based machine learning engine uses predictive analytics and natural language processing to equip sales professi"/>
    <s v="XSELL Technologies_x000a_3.6"/>
    <s v="Chicago, IL"/>
  </r>
  <r>
    <x v="1"/>
    <s v="$137K-$171K "/>
    <n v="137000"/>
    <s v="$171K"/>
    <n v="171000"/>
    <s v="Glassdoor est."/>
    <x v="8"/>
    <s v="Novetta"/>
    <s v="Herndon"/>
    <s v="VA"/>
    <s v="Mc Lean, VA"/>
    <s v="501 to 1000 "/>
    <x v="10"/>
    <s v="Private"/>
    <s v="Enterprise Software &amp; Network Solutions"/>
    <s v="Information Technology"/>
    <s v="$100 - $500 million "/>
    <s v="Leidos, CACI International, Booz Allen Hamilton"/>
    <s v="Join our team dedicated to developing and executing innovative solutions in support of customer mission success._x000a__x000a_Job Description:_x000a__x000a_Novetta is seeking a Data Scientist who wants to develop innovative solutions for customers and internal product teams. We "/>
    <s v="Novetta_x000a_4.5"/>
    <s v="Herndon, VA"/>
  </r>
  <r>
    <x v="1"/>
    <s v="$137K-$171K "/>
    <n v="137000"/>
    <s v="$171K"/>
    <n v="171000"/>
    <s v="Glassdoor est."/>
    <x v="9"/>
    <s v="1904labs"/>
    <s v="Saint Louis"/>
    <s v="MO"/>
    <s v="Saint Louis, MO"/>
    <s v="51 to 200 "/>
    <x v="11"/>
    <s v="Private"/>
    <s v="IT Services"/>
    <s v="Information Technology"/>
    <s v="na"/>
    <s v="Slalom, Daugherty Business Solutions"/>
    <s v="About Us_x000a__x000a__x000a_Interested in working for a human-centered technology company that prides itself on using modern tools and technologies? Want to be surrounded by intensely curious and innovative thinkers?_x000a__x000a_Seeking to solve complex technical challenges by build"/>
    <s v="1904labs_x000a_4.7"/>
    <s v="Saint Louis, MO"/>
  </r>
  <r>
    <x v="4"/>
    <s v="$137K-$171K "/>
    <n v="137000"/>
    <s v="$171K"/>
    <n v="171000"/>
    <s v="Glassdoor est."/>
    <x v="10"/>
    <s v="PNNL"/>
    <s v="Richland"/>
    <s v="WA"/>
    <s v="Richland, WA"/>
    <s v="1001 to 5000 "/>
    <x v="12"/>
    <s v="Government"/>
    <s v="Energy"/>
    <s v="Oil, Gas, Energy &amp; Utilities"/>
    <s v="$500 million - $1 billion "/>
    <s v="Oak Ridge National Laboratory, National Renewable Energy Lab, Los Alamos National Laboratory"/>
    <s v="*Organization and Job ID**_x000a_Job ID: 310918_x000a__x000a_Directorate: National Security Directorate_x000a__x000a_Division: Computing &amp; Analytics_x000a__x000a_Group: Applied Statistics &amp; Computational Modeling_x000a_*Job Description**_x000a_This position is for a Scientist in Data Science and Applied or M"/>
    <s v="PNNL_x000a_3.7"/>
    <s v="Richland, WA"/>
  </r>
  <r>
    <x v="5"/>
    <s v="$137K-$171K "/>
    <n v="137000"/>
    <s v="$171K"/>
    <n v="171000"/>
    <s v="Glassdoor est."/>
    <x v="0"/>
    <s v="Old World Industries"/>
    <s v="Northbrook"/>
    <s v="IL"/>
    <s v="Northbrook, IL"/>
    <s v="201 to 500 "/>
    <x v="13"/>
    <s v="Private"/>
    <s v="Chemical Manufacturing"/>
    <s v="Manufacturing"/>
    <s v="$1 - $2 billion "/>
    <n v="-1"/>
    <s v="POSITION PURPOSE:_x000a__x000a_The Data Architect/Data Modeler will be part of the OWI Analytic team. Our team works closely with our business partners, proactively developing and delivering analytic solutions.The Primary Deliverables include: Data architecture, data"/>
    <s v="Old World Industries_x000a_3.1"/>
    <s v="Northbrook, IL"/>
  </r>
  <r>
    <x v="1"/>
    <s v="$137K-$171K "/>
    <n v="137000"/>
    <s v="$171K"/>
    <n v="171000"/>
    <s v="Glassdoor est."/>
    <x v="11"/>
    <s v="Mathematica Policy Research"/>
    <s v="Washington"/>
    <s v="DC"/>
    <s v="Princeton, NJ"/>
    <s v="1001 to 5000 "/>
    <x v="14"/>
    <s v="Private"/>
    <s v="Consulting"/>
    <s v="Business Services"/>
    <s v="$100 - $500 million "/>
    <n v="-1"/>
    <s v="Position Description:_x000a__x000a_Want to make a difference in our world. Mathematica applies expertise at the intersection of data, methods, policy, and practice to improve well-being around the world. We collaborate closely with public- and private-sector partners"/>
    <s v="Mathematica Policy Research_x000a_3.4"/>
    <s v="Washington, DC"/>
  </r>
  <r>
    <x v="6"/>
    <s v="$137K-$171K "/>
    <n v="137000"/>
    <s v="$171K"/>
    <n v="171000"/>
    <s v="Glassdoor est."/>
    <x v="6"/>
    <s v="Guzman &amp; Griffin Technologies (GGTI)"/>
    <s v="Washington"/>
    <s v="DC"/>
    <s v="Mays Landing, NJ"/>
    <s v="01 to 50"/>
    <x v="15"/>
    <s v="Private"/>
    <s v="Federal Agencies"/>
    <s v="Government"/>
    <s v="na"/>
    <n v="-1"/>
    <s v="*******Please Apply using this link: https://app.smartsheet.com/b/form/2cb8018ed6a041b0870e3cd056c286ab_x000a_Our Focus_x000a_In aviation safety, we seek to minimize the potential for harm to the flying public. To support this_x000a_effort, we collect vast amounts of opera"/>
    <s v="Guzman &amp; Griffin Technologies (GGTI)_x000a_4.4"/>
    <s v="Washington, DC"/>
  </r>
  <r>
    <x v="7"/>
    <s v="$137K-$171K "/>
    <n v="137000"/>
    <s v="$171K"/>
    <n v="171000"/>
    <s v="Glassdoor est."/>
    <x v="12"/>
    <s v="Upside Business Travel"/>
    <s v="Remote"/>
    <s v="Remote"/>
    <s v="Washington, DC"/>
    <s v="51 to 200 "/>
    <x v="16"/>
    <s v="Private"/>
    <s v="Internet"/>
    <s v="Information Technology"/>
    <s v="na"/>
    <n v="-1"/>
    <s v="We are an ambitious, well-funded startup with plans to change a $1 trillion-dollar global industry. This is no ordinary startup. We have a proven management team that has done it before, done it before together, and done it before in the travel industry. "/>
    <s v="Upside Business Travel_x000a_4.1"/>
    <s v="Remote"/>
  </r>
  <r>
    <x v="1"/>
    <s v="$137K-$171K "/>
    <n v="137000"/>
    <s v="$171K"/>
    <n v="171000"/>
    <s v="Glassdoor est."/>
    <x v="3"/>
    <s v="Buckman"/>
    <s v="Memphis"/>
    <s v="TN"/>
    <s v="Memphis, TN"/>
    <s v="1001 to 5000 "/>
    <x v="17"/>
    <s v="Private"/>
    <s v="Chemical Manufacturing"/>
    <s v="Manufacturing"/>
    <s v="$500 million - $1 billion "/>
    <n v="-1"/>
    <s v="Job Success Profile_x000a__x000a_Data Scientist_x000a__x000a_Buckman is a privately held, global specialty chemical company with headquarters in Memphis, TN, USA, committed to safeguarding the environment, maintaining safety in the workplace, and promoting sustainable developmen"/>
    <s v="Buckman_x000a_3.5"/>
    <s v="Memphis, TN"/>
  </r>
  <r>
    <x v="8"/>
    <s v="$137K-$171K "/>
    <n v="137000"/>
    <s v="$171K"/>
    <n v="171000"/>
    <s v="Glassdoor est."/>
    <x v="1"/>
    <s v="Insight Enterprises, Inc."/>
    <s v="Plano"/>
    <s v="TX"/>
    <s v="Tempe, AZ"/>
    <s v="5001 to 10000 "/>
    <x v="18"/>
    <s v="Public"/>
    <s v="Enterprise Software &amp; Network Solutions"/>
    <s v="Information Technology"/>
    <s v="$5 - $10 billion "/>
    <s v="CDW, PCM, SHI International"/>
    <s v="The Data Analyst II is responsible for data entry and maintenance for our integrated enterprise system (SAP). As part of the Data Integrity team, this position is responsible for the accurate entry of data into SAP. The Data Integrity team is responsible "/>
    <s v="Insight Enterprises, Inc._x000a_4.2"/>
    <s v="Plano, TX"/>
  </r>
  <r>
    <x v="9"/>
    <s v="$137K-$171K "/>
    <n v="137000"/>
    <s v="$171K"/>
    <n v="171000"/>
    <s v="Glassdoor est."/>
    <x v="3"/>
    <s v="Tower Health"/>
    <s v="West Grove"/>
    <s v="PA"/>
    <s v="Reading, PA"/>
    <s v="5001 to 10000 "/>
    <x v="19"/>
    <s v="Nonprofit Organization"/>
    <s v="Health Care Services &amp; Hospitals"/>
    <s v="Health Care"/>
    <s v="na"/>
    <n v="-1"/>
    <s v="Responsibilities_x000a__x000a__x000a_The Medical Laboratory Scientist is responsible for obtaining or receiving specimens, performing clinical laboratory tests by standardized procedures, understanding method principles, performing quality control, performing preventive ma"/>
    <s v="Tower Health_x000a_3.5"/>
    <s v="West Grove, PA"/>
  </r>
  <r>
    <x v="1"/>
    <s v="$137K-$171K "/>
    <n v="137000"/>
    <s v="$171K"/>
    <n v="171000"/>
    <s v="Glassdoor est."/>
    <x v="13"/>
    <s v="Triplebyte"/>
    <s v="New York"/>
    <s v="NY"/>
    <s v="San Francisco, CA"/>
    <s v="51 to 200 "/>
    <x v="16"/>
    <s v="Private"/>
    <s v="Computer Hardware &amp; Software"/>
    <s v="Information Technology"/>
    <s v="na"/>
    <n v="-1"/>
    <s v="Role Description_x000a_As a data scientist at Triplebyte, youâ€™ll have the opportunity to work on a variety of challenges to help us scale. You'll be part of a small team, who are leveraging data to fix technical hiring. Your day to day, will include a mix of "/>
    <s v="Triplebyte_x000a_3.2"/>
    <s v="New York, NY"/>
  </r>
  <r>
    <x v="10"/>
    <s v="$137K-$171K "/>
    <n v="137000"/>
    <s v="$171K"/>
    <n v="171000"/>
    <s v="Glassdoor est."/>
    <x v="14"/>
    <s v="PulsePoint"/>
    <s v="New York"/>
    <s v="NY"/>
    <s v="New York, NY"/>
    <s v="51 to 200 "/>
    <x v="20"/>
    <s v="Private"/>
    <s v="Internet"/>
    <s v="Information Technology"/>
    <s v="$100 - $500 million "/>
    <s v="Crossix Solutions Inc., AppNexus, The Trade Desk"/>
    <s v="PulsePointâ„¢, a global programmatic advertising platform with specialized healthcare expertise, fuses the science of programmatic targeting, distribution, and optimization with the art of brand engagement. The PulsePoint platform is powered by terabytes "/>
    <s v="PulsePoint_x000a_4.3"/>
    <s v="New York, NY"/>
  </r>
  <r>
    <x v="11"/>
    <s v="$137K-$171K "/>
    <n v="137000"/>
    <s v="$171K"/>
    <n v="171000"/>
    <s v="Glassdoor est."/>
    <x v="3"/>
    <s v="Exponent"/>
    <s v="Phoenix"/>
    <s v="AZ"/>
    <s v="Menlo Park, CA"/>
    <s v="1001 to 5000 "/>
    <x v="21"/>
    <s v="Public"/>
    <s v="Consulting"/>
    <s v="Business Services"/>
    <s v="$100 - $500 million "/>
    <n v="-1"/>
    <s v="Human Factors Scientist_x000a_ID_x000a__x000a_3336_x000a__x000a_Location_x000a__x000a__x000a_Phoenix, AZ_x000a__x000a_Practice/Center_x000a__x000a__x000a_Human Factors_x000a__x000a_Apply Now_x000a__x000a_Exponent is a leading engineering and scientific consulting firm. Our multidisciplinary team of scientists, engineers, physicians, and regulatory consult"/>
    <s v="Exponent_x000a_3.5"/>
    <s v="Phoenix, AZ"/>
  </r>
  <r>
    <x v="12"/>
    <s v="$137K-$171K "/>
    <n v="137000"/>
    <s v="$171K"/>
    <n v="171000"/>
    <s v="Glassdoor est."/>
    <x v="3"/>
    <s v="Guardian Life"/>
    <s v="Appleton"/>
    <s v="WI"/>
    <s v="New York, NY"/>
    <s v="5001 to 10000 "/>
    <x v="22"/>
    <s v="Private"/>
    <s v="Insurance Carriers"/>
    <s v="Insurance"/>
    <s v="$5 - $10 billion "/>
    <s v="Northwestern Mutual"/>
    <s v="Position Summary_x000a__x000a_Individuals within the_x000a_Business Intelligence (BI) Analyst I role provide business intelligence,_x000a_reporting, and data analysis needs for Customer Service and Delivery. They work_x000a_closely with BI Consultants, end users, and IT teams to turn "/>
    <s v="Guardian Life_x000a_3.5"/>
    <s v="Appleton, WI"/>
  </r>
  <r>
    <x v="1"/>
    <s v="$137K-$171K "/>
    <n v="137000"/>
    <s v="$171K"/>
    <n v="171000"/>
    <s v="Glassdoor est."/>
    <x v="11"/>
    <s v="Spectrum Communications and Consulting"/>
    <s v="Chicago"/>
    <s v="IL"/>
    <s v="Chicago, IL"/>
    <s v="51 to 200 "/>
    <x v="23"/>
    <s v="Private"/>
    <s v="Advertising &amp; Marketing"/>
    <s v="Business Services"/>
    <s v="$10 - $25 million "/>
    <n v="-1"/>
    <s v="Whatâ€™s significantly better than working on a typical data science team? How about working on a data science team in which youâ€™re directly making an impact in the revolutionary field of artificial intelligence even as an entry level team member? (well"/>
    <s v="Spectrum Communications and Consulting_x000a_3.4"/>
    <s v="Chicago, IL"/>
  </r>
  <r>
    <x v="1"/>
    <s v="$137K-$171K "/>
    <n v="137000"/>
    <s v="$171K"/>
    <n v="171000"/>
    <s v="Glassdoor est."/>
    <x v="9"/>
    <s v="Oversight Systems"/>
    <s v="Atlanta"/>
    <s v="GA"/>
    <s v="Atlanta, GA"/>
    <s v="51 to 200 "/>
    <x v="24"/>
    <s v="Private"/>
    <s v="Computer Hardware &amp; Software"/>
    <s v="Information Technology"/>
    <s v="$25 - $50 million "/>
    <n v="-1"/>
    <s v="Job Description_x000a__x000a__x000a_Oversight is a leading provider of cloud-based artificial intelligence solutions automating and analyzing financial payment transactions to identify fraud, non-compliant purchases, and wasteful spending. Oversight analyzes over $2 trilli"/>
    <s v="Oversight Systems_x000a_4.7"/>
    <s v="Atlanta, GA"/>
  </r>
  <r>
    <x v="13"/>
    <s v="$137K-$171K "/>
    <n v="137000"/>
    <s v="$171K"/>
    <n v="171000"/>
    <s v="Glassdoor est."/>
    <x v="1"/>
    <s v="LSQ"/>
    <s v="Orlando"/>
    <s v="FL"/>
    <s v="Orlando, FL"/>
    <s v="51 to 200 "/>
    <x v="6"/>
    <s v="Private"/>
    <s v="Investment Banking &amp; Asset Management"/>
    <s v="Finance"/>
    <s v="$100 - $500 million "/>
    <n v="-1"/>
    <s v="Job Title: Data Scientist (Risk)_x000a__x000a_Location: Orlando, Florida_x000a__x000a_Manager: Head of Data Science_x000a__x000a_About LSQ_x000a__x000a_LSQ is a technology-driven provider of accounts receivable financing to companies who need working capital but may not be able to obtain sufficient fin"/>
    <s v="LSQ_x000a_4.2"/>
    <s v="Orlando, FL"/>
  </r>
  <r>
    <x v="14"/>
    <s v="$137K-$171K "/>
    <n v="137000"/>
    <s v="$171K"/>
    <n v="171000"/>
    <s v="Glassdoor est."/>
    <x v="2"/>
    <s v="MIT Lincoln Laboratory"/>
    <s v="Lexington"/>
    <s v="MA"/>
    <s v="Lexington, MA"/>
    <s v="1001 to 5000 "/>
    <x v="25"/>
    <s v="Nonprofit Organization"/>
    <s v="Aerospace &amp; Defense"/>
    <s v="Aerospace &amp; Defense"/>
    <s v="na"/>
    <n v="-1"/>
    <s v="Lexington, MA, US_x000a__x000a_#job-location.job-location-inline {_x000a_display: inline;_x000a_}_x000a__x000a_Company:_x000a_MIT Lincoln Laboratory_x000a_Job Summary_x000a_Responsible for the collection, synthesis, and analysis of employee data to meet organizational objectives. Gains insight into key Human"/>
    <s v="MIT Lincoln Laboratory_x000a_3.8"/>
    <s v="Lexington, MA"/>
  </r>
  <r>
    <x v="1"/>
    <s v="$137K-$171K "/>
    <n v="137000"/>
    <s v="$171K"/>
    <n v="171000"/>
    <s v="Glassdoor est."/>
    <x v="8"/>
    <s v="Kingfisher Systems"/>
    <s v="McLean"/>
    <s v="VA"/>
    <s v="Falls Church, VA"/>
    <s v="51 to 200 "/>
    <x v="26"/>
    <s v="Private"/>
    <s v="Federal Agencies"/>
    <s v="Government"/>
    <s v="$25 - $50 million "/>
    <n v="-1"/>
    <s v="Kingfisher Systems, Inc. specializes in providing a full range of Information Technology, Cybersecurity, Intelligence, and support services to the U.S. Government. Kingfisher Systems core competency is technology-enabled services, with a specific focus on"/>
    <s v="Kingfisher Systems_x000a_4.5"/>
    <s v="McLean, VA"/>
  </r>
  <r>
    <x v="1"/>
    <s v="$137K-$171K "/>
    <n v="137000"/>
    <s v="$171K"/>
    <n v="171000"/>
    <s v="Glassdoor est."/>
    <x v="15"/>
    <s v="Formation"/>
    <s v="San Francisco"/>
    <s v="CA"/>
    <s v="San Francisco, CA"/>
    <s v="51 to 200 "/>
    <x v="16"/>
    <s v="Private"/>
    <s v="Enterprise Software &amp; Network Solutions"/>
    <s v="Information Technology"/>
    <s v="na"/>
    <n v="-1"/>
    <s v="Formation provides personalization for the largest enterprise businesses in the world. We work with high volume data streams to deliver tailored experiences and orchestrate physical and digital exchanges into a seamless journey. Our Data Science Team is t"/>
    <s v="Formation_x000a_2.8"/>
    <s v="San Francisco, CA"/>
  </r>
  <r>
    <x v="1"/>
    <s v="$75K-$131K "/>
    <n v="75000"/>
    <s v="$131K"/>
    <n v="131000"/>
    <s v="Glassdoor est."/>
    <x v="2"/>
    <s v="Analysis Group"/>
    <s v="Boston"/>
    <s v="MA"/>
    <s v="Boston, MA"/>
    <s v="1001 to 5000 "/>
    <x v="2"/>
    <s v="Private Practice / Firm"/>
    <s v="Consulting"/>
    <s v="Business Services"/>
    <s v="$100 - $500 million "/>
    <n v="-1"/>
    <s v="Overview_x000a__x000a__x000a_Analysis Group is one of the largest international economics consulting firms, with more than 1,000 professionals across 14 offices in North America, Europe, and Asia. Since 1981, we have provided expertise in economics, finance, health care an"/>
    <s v="Analysis Group_x000a_3.8"/>
    <s v="Boston, MA"/>
  </r>
  <r>
    <x v="2"/>
    <s v="$75K-$131K "/>
    <n v="75000"/>
    <s v="$131K"/>
    <n v="131000"/>
    <s v="Glassdoor est."/>
    <x v="5"/>
    <s v="Novartis"/>
    <s v="Cambridge"/>
    <s v="MA"/>
    <s v="Basel, Switzerland"/>
    <s v="10000+ "/>
    <x v="6"/>
    <s v="Public"/>
    <s v="Biotech &amp; Pharmaceuticals"/>
    <s v="Biotech &amp; Pharmaceuticals"/>
    <s v="$10+ billion "/>
    <n v="-1"/>
    <s v="Posting Title_x000a_Data Scientist / Machine Learning Expert_x000a__x000a_04-Feb-2020_x000a__x000a_Job ID_x000a_288341BR_x000a__x000a_Job Description_x000a_ONE Global Discovery Chemistry Community working across 7 disease areas at the Novartis Institutes for BioMedical Research (NIBR) is seeking a highly tal"/>
    <s v="Novartis_x000a_3.9"/>
    <s v="Cambridge, MA"/>
  </r>
  <r>
    <x v="1"/>
    <s v="$75K-$131K "/>
    <n v="75000"/>
    <s v="$131K"/>
    <n v="131000"/>
    <s v="Glassdoor est."/>
    <x v="16"/>
    <s v="Cohere Health"/>
    <s v="Boston"/>
    <s v="MA"/>
    <s v="Boston, MA"/>
    <s v="01 to 50"/>
    <x v="27"/>
    <s v="Private"/>
    <s v="IT Services"/>
    <s v="Information Technology"/>
    <s v="na"/>
    <n v="-1"/>
    <s v="Cohere Health is simplifying healthcare for patients, their doctors, and all those who are important in a patient's healthcare experience. Our focus is to enable an efficient, transparent patient journey where patient goals are central to decision-making."/>
    <s v="Cohere Health_x000a_5.0"/>
    <s v="Boston, MA"/>
  </r>
  <r>
    <x v="15"/>
    <s v="$75K-$131K "/>
    <n v="75000"/>
    <s v="$131K"/>
    <n v="131000"/>
    <s v="Glassdoor est."/>
    <x v="17"/>
    <s v="Acuity Insurance"/>
    <s v="Sheboygan"/>
    <s v="WI"/>
    <s v="Sheboygan, WI"/>
    <s v="1001 to 5000 "/>
    <x v="28"/>
    <s v="Private"/>
    <s v="Insurance Carriers"/>
    <s v="Insurance"/>
    <s v="$1 - $2 billion "/>
    <n v="-1"/>
    <s v="Acuity is seeking a Senior Research Statistician- Data Scientist to use statistical knowledge and research skills to solve business problems. The Research Statistician will develop, implement, and interpret statistical models with a strong emphasis on dat"/>
    <s v="Acuity Insurance_x000a_4.8"/>
    <s v="Sheboygan, WI"/>
  </r>
  <r>
    <x v="16"/>
    <s v="$75K-$131K "/>
    <n v="75000"/>
    <s v="$131K"/>
    <n v="131000"/>
    <s v="Glassdoor est."/>
    <x v="7"/>
    <s v="Chef"/>
    <s v="United States"/>
    <s v="United States"/>
    <s v="Seattle, WA"/>
    <s v="201 to 500 "/>
    <x v="29"/>
    <s v="Private"/>
    <s v="Enterprise Software &amp; Network Solutions"/>
    <s v="Information Technology"/>
    <s v="$50 - $100 million "/>
    <s v="Puppet, Ansible, SaltStack"/>
    <s v="Chef Software is the industry leader in IT automation and DevOps solutions. We develop the world's best products for managing applications and infrastructure at scale, and we deploy them against real problems in all kinds of industries. Weâ€™re writing th"/>
    <s v="Chef_x000a_3.6"/>
    <s v="United States"/>
  </r>
  <r>
    <x v="17"/>
    <s v="$75K-$131K "/>
    <n v="75000"/>
    <s v="$131K"/>
    <n v="131000"/>
    <s v="Glassdoor est."/>
    <x v="18"/>
    <s v="Puget Sound Energy"/>
    <s v="Bothell"/>
    <s v="WA"/>
    <s v="Bellevue, WA"/>
    <s v="1001 to 5000 "/>
    <x v="30"/>
    <s v="Private"/>
    <s v="Utilities"/>
    <s v="Oil, Gas, Energy &amp; Utilities"/>
    <s v="$2 - $5 billion "/>
    <n v="-1"/>
    <s v="Puget Sound Energy is looking to grow our community with like-minded, top talented individuals like you! With our rapidly growing, award winning energy efficiency programs, our pathway to an exciting and innovative future is now._x000a__x000a_PSE's IT Application Sol"/>
    <s v="Puget Sound Energy_x000a_3.3"/>
    <s v="Bothell, WA"/>
  </r>
  <r>
    <x v="18"/>
    <s v="$75K-$131K "/>
    <n v="75000"/>
    <s v="$131K"/>
    <n v="131000"/>
    <s v="Glassdoor est."/>
    <x v="19"/>
    <s v="Sandhills Global"/>
    <s v="Lincoln"/>
    <s v="NE"/>
    <s v="Lincoln, NE"/>
    <s v="1001 to 5000 "/>
    <x v="31"/>
    <s v="Private"/>
    <s v="Enterprise Software &amp; Network Solutions"/>
    <s v="Information Technology"/>
    <s v="$50 - $100 million "/>
    <n v="-1"/>
    <s v="The Business Intelligence Analyst is responsible for analyzing and reviewing data that is collected in our current and future products and services. Working with our Data Scientist team, the Business Intelligence Analyst would need to be able to take this"/>
    <s v="Sandhills Global_x000a_2.7"/>
    <s v="Lincoln, NE"/>
  </r>
  <r>
    <x v="1"/>
    <s v="$75K-$131K "/>
    <n v="75000"/>
    <s v="$131K"/>
    <n v="131000"/>
    <s v="Glassdoor est."/>
    <x v="19"/>
    <s v="A Place for Mom"/>
    <s v="Overland Park"/>
    <s v="KS"/>
    <s v="New York, NY"/>
    <s v="501 to 1000 "/>
    <x v="3"/>
    <s v="Private"/>
    <s v="Health Care Services &amp; Hospitals"/>
    <s v="Health Care"/>
    <s v="na"/>
    <s v="Enlivant, Sunrise Senior Living, Brookdale Senior Living"/>
    <s v="Join Our Growing Team_x000a_A career with A Place for Mom is an opportunity for you to join a rapidly expanding company committed to making a difference for seniors and their families. A Place for Mom is an online platform connecting families searching for seni"/>
    <s v="A Place for Mom_x000a_2.7"/>
    <s v="Overland Park, KS"/>
  </r>
  <r>
    <x v="1"/>
    <s v="$75K-$131K "/>
    <n v="75000"/>
    <s v="$131K"/>
    <n v="131000"/>
    <s v="Glassdoor est."/>
    <x v="20"/>
    <s v="Great-Circle Technologies"/>
    <s v="Chantilly"/>
    <s v="VA"/>
    <s v="Chantilly, VA"/>
    <s v="01 to 50"/>
    <x v="3"/>
    <s v="Private"/>
    <s v="Enterprise Software &amp; Network Solutions"/>
    <s v="Information Technology"/>
    <s v="$1 - $5 million "/>
    <n v="-1"/>
    <s v="Job Title: Data Scientists_x000a__x000a_Job Description_x000a_Join an elite group dedicated to continuous personal improvement as GCT is currently seeking Data Scientists of all levels to support an intelligence agency with insights gained from analyzing voluminous sensor "/>
    <s v="Great-Circle Technologies_x000a_2.2"/>
    <s v="Chantilly, VA"/>
  </r>
  <r>
    <x v="19"/>
    <s v="$75K-$131K "/>
    <n v="75000"/>
    <s v="$131K"/>
    <n v="131000"/>
    <s v="Glassdoor est."/>
    <x v="11"/>
    <s v="Edmunds.com"/>
    <s v="Santa Monica"/>
    <s v="CA"/>
    <s v="Santa Monica, CA"/>
    <s v="501 to 1000 "/>
    <x v="32"/>
    <s v="Private"/>
    <s v="Internet"/>
    <s v="Information Technology"/>
    <s v="$100 - $500 million "/>
    <s v="TrueCar, Cars.com, Kelley Blue Book"/>
    <s v="At Edmunds were driven to make car buying easier. Ever since we began publishing printed car guides in the 60s, the company has been in the business of trust, innovating ways to empower and support car shoppers. When Edmunds launched the car industrys fir"/>
    <s v="Edmunds.com_x000a_3.4"/>
    <s v="Santa Monica, CA"/>
  </r>
  <r>
    <x v="20"/>
    <s v="$75K-$131K "/>
    <n v="75000"/>
    <s v="$131K"/>
    <n v="131000"/>
    <s v="Glassdoor est."/>
    <x v="0"/>
    <s v="Cambridge Associates, LLC"/>
    <s v="Boston"/>
    <s v="MA"/>
    <s v="Boston, MA"/>
    <s v="501 to 1000 "/>
    <x v="13"/>
    <s v="Private"/>
    <s v="Investment Banking &amp; Asset Management"/>
    <s v="Finance"/>
    <s v="$100 - $500 million "/>
    <n v="-1"/>
    <s v="Data Analyst_x000a_Location_x000a__x000a__x000a_Boston_x000a__x000a_Business Function_x000a__x000a__x000a_Portfolio Services_x000a__x000a_Apply Now_x000a__x000a_Job Description:_x000a__x000a__x000a_Enterprise Data Support Services is a newly formulated centralized group that is going to play a pivotal role in building the next generation of tools an"/>
    <s v="Cambridge Associates, LLC_x000a_3.1"/>
    <s v="Boston, MA"/>
  </r>
  <r>
    <x v="21"/>
    <s v="$75K-$131K "/>
    <n v="75000"/>
    <s v="$131K"/>
    <n v="131000"/>
    <s v="Glassdoor est."/>
    <x v="11"/>
    <s v="Liberty Mutual Insurance"/>
    <s v="Portsmouth"/>
    <s v="NH"/>
    <s v="Boston, MA"/>
    <s v="10000+ "/>
    <x v="33"/>
    <s v="Private"/>
    <s v="Insurance Carriers"/>
    <s v="Insurance"/>
    <s v="$10+ billion "/>
    <s v="Travelers, Allstate, State Farm"/>
    <s v="We deliver our customers peace of mind every day by helping them protect what they value most. Our passion for placing the customer at the center of everything we do is driving a transformational shift at Liberty Mutual. Operating as a tech startup within"/>
    <s v="Liberty Mutual Insurance_x000a_3.4"/>
    <s v="Portsmouth, NH"/>
  </r>
  <r>
    <x v="22"/>
    <s v="$75K-$131K "/>
    <n v="75000"/>
    <s v="$131K"/>
    <n v="131000"/>
    <s v="Glassdoor est."/>
    <x v="21"/>
    <s v="Cenlar"/>
    <s v="Ewing"/>
    <s v="NJ"/>
    <s v="Ewing, NJ"/>
    <s v="1001 to 5000 "/>
    <x v="34"/>
    <s v="Private"/>
    <n v="-1"/>
    <n v="-1"/>
    <s v="$100 - $500 million "/>
    <n v="-1"/>
    <s v="Who is Cenlar?_x000a__x000a_You are._x000a__x000a_Employee-owners have made Cenlar one of the nationâ€™s largest mortgage subservicers. We have achieved success by empowering people with company ownership, real programs that provide avenues for advancement, and a great atmospher"/>
    <s v="Cenlar_x000a_2.6"/>
    <s v="Ewing, NJ"/>
  </r>
  <r>
    <x v="23"/>
    <s v="$75K-$131K "/>
    <n v="75000"/>
    <s v="$131K"/>
    <n v="131000"/>
    <s v="Glassdoor est."/>
    <x v="16"/>
    <s v="Arsenal Biosciences"/>
    <s v="South San Francisco"/>
    <s v="CA"/>
    <s v="South San Francisco, CA"/>
    <s v="51 to 200 "/>
    <x v="27"/>
    <s v="Private"/>
    <s v="Biotech &amp; Pharmaceuticals"/>
    <s v="Biotech &amp; Pharmaceuticals"/>
    <s v="na"/>
    <n v="-1"/>
    <s v="ArsenalBioâ€™s mission is to develop efficacious and safe cellular therapies for patients with chronic diseases, initially cancer. Our products are being designed to herald the transition of adoptive cell therapy from a hospital based treatment to outpati"/>
    <s v="Arsenal Biosciences_x000a_5.0"/>
    <s v="South San Francisco, CA"/>
  </r>
  <r>
    <x v="1"/>
    <s v="$75K-$131K "/>
    <n v="75000"/>
    <s v="$131K"/>
    <n v="131000"/>
    <s v="Glassdoor est."/>
    <x v="1"/>
    <s v="Eversight"/>
    <s v="Palo Alto"/>
    <s v="CA"/>
    <s v="Palo Alto, CA"/>
    <s v="51 to 200 "/>
    <x v="35"/>
    <s v="Private"/>
    <s v="Enterprise Software &amp; Network Solutions"/>
    <s v="Information Technology"/>
    <s v="$10 - $25 million "/>
    <n v="-1"/>
    <s v="The Opportunity_x000a__x000a_Eversight is the recognized leader in AI-powered price and promotions. Eversight's proprietary cloud-based SaaS solution brings AI and continuous experimentation to consumer brands and retailers. Our software acts as a coach, enabling mar"/>
    <s v="Eversight_x000a_4.2"/>
    <s v="Palo Alto, CA"/>
  </r>
  <r>
    <x v="24"/>
    <s v="$75K-$131K "/>
    <n v="75000"/>
    <s v="$131K"/>
    <n v="131000"/>
    <s v="Glassdoor est."/>
    <x v="12"/>
    <s v="Pfizer"/>
    <s v="Cambridge"/>
    <s v="MA"/>
    <s v="New York, NY"/>
    <s v="10000+ "/>
    <x v="36"/>
    <s v="Public"/>
    <s v="Biotech &amp; Pharmaceuticals"/>
    <s v="Biotech &amp; Pharmaceuticals"/>
    <s v="$10+ billion "/>
    <n v="-1"/>
    <s v="ROLE SUMMARY_x000a__x000a_The Pfizer Simulation and Modeling Sciences (SMS) group has an opening for a computational methods developer with strong expertise in computational biology, bioinformatics, Artificial Intelligence (AI) and Machine Learning (ML). Working with"/>
    <s v="Pfizer_x000a_4.1"/>
    <s v="Cambridge, MA"/>
  </r>
  <r>
    <x v="25"/>
    <s v="$75K-$131K "/>
    <n v="75000"/>
    <s v="$131K"/>
    <n v="131000"/>
    <s v="Glassdoor est."/>
    <x v="17"/>
    <s v="Klaviyo"/>
    <s v="Boston"/>
    <s v="MA"/>
    <s v="Boston, MA"/>
    <s v="201 to 500 "/>
    <x v="10"/>
    <s v="Private"/>
    <s v="Computer Hardware &amp; Software"/>
    <s v="Information Technology"/>
    <s v="na"/>
    <n v="-1"/>
    <s v="Klaviyo is looking for Senior Data Scientists to join our team which is still in its early days. You'll have a big impact on our direction and how we operate. You'll be central to upfront research and shipping products that help our customers learn and gr"/>
    <s v="Klaviyo_x000a_4.8"/>
    <s v="Boston, MA"/>
  </r>
  <r>
    <x v="1"/>
    <s v="$75K-$131K "/>
    <n v="75000"/>
    <s v="$131K"/>
    <n v="131000"/>
    <s v="Glassdoor est."/>
    <x v="18"/>
    <s v="Intellectual Ventures"/>
    <s v="Bellevue"/>
    <s v="WA"/>
    <s v="Bellevue, WA"/>
    <s v="501 to 1000 "/>
    <x v="3"/>
    <s v="Private"/>
    <s v="Investment Banking &amp; Asset Management"/>
    <s v="Finance"/>
    <s v="na"/>
    <n v="-1"/>
    <s v="Job Description_x000a__x000a_The Cooking Lab is the publisher of both Modernist Cuisine: The Art and Science of Cooking (2011) and Modernist Cuisine at Home (2012). Our interdisciplinary team in Bellevue, Washington includes scientists, development chefs, and a full "/>
    <s v="Intellectual Ventures_x000a_3.3"/>
    <s v="Bellevue, WA"/>
  </r>
  <r>
    <x v="1"/>
    <s v="$75K-$131K "/>
    <n v="75000"/>
    <s v="$131K"/>
    <n v="131000"/>
    <s v="Glassdoor est."/>
    <x v="10"/>
    <s v="GovTech"/>
    <s v="San Francisco"/>
    <s v="CA"/>
    <s v="Singapore, Singapore"/>
    <s v="1001 to 5000 "/>
    <x v="11"/>
    <s v="Government"/>
    <s v="Federal Agencies"/>
    <s v="Government"/>
    <s v="na"/>
    <n v="-1"/>
    <s v="We are looking for Data Scientists who are interested in using data to draw insights that will result in policy changes or business process optimisation, benefiting the public. The applicant will be scoping projects with stakeholders, using data sets acro"/>
    <s v="GovTech_x000a_3.7"/>
    <s v="San Francisco, CA"/>
  </r>
  <r>
    <x v="1"/>
    <s v="$75K-$131K "/>
    <n v="75000"/>
    <s v="$131K"/>
    <n v="131000"/>
    <s v="Glassdoor est."/>
    <x v="14"/>
    <s v="Quick Base"/>
    <s v="Cambridge"/>
    <s v="MA"/>
    <s v="Cambridge, MA"/>
    <s v="201 to 500 "/>
    <x v="30"/>
    <s v="Private"/>
    <s v="Enterprise Software &amp; Network Solutions"/>
    <s v="Information Technology"/>
    <s v="na"/>
    <n v="-1"/>
    <s v="Company Description:_x000a_Whats it like to work at Quick Base? Well, our company, our market and our customers are growing fast. This means all Quick Base employees are engaged in interesting and challenging work, we have the opportunity to try new and differe"/>
    <s v="Quick Base_x000a_4.3"/>
    <s v="Cambridge, MA"/>
  </r>
  <r>
    <x v="20"/>
    <s v="$75K-$131K "/>
    <n v="75000"/>
    <s v="$131K"/>
    <n v="131000"/>
    <s v="Glassdoor est."/>
    <x v="17"/>
    <s v="Giving Assistant"/>
    <s v="San Francisco"/>
    <s v="CA"/>
    <s v="San Francisco, CA"/>
    <s v="01 to 50"/>
    <x v="9"/>
    <s v="Private"/>
    <s v="Advertising &amp; Marketing"/>
    <s v="Business Services"/>
    <s v="$10 - $25 million "/>
    <n v="-1"/>
    <s v="Reporting to Director of Data_x000a__x000a_Company Overview:_x000a_Founded in 2014, Giving Assistant is a fast growing, mission-driven, for-profit, Certified B Corporation. We envision a shopping economy where giving back is easy, and every purchase makes a difference no m"/>
    <s v="Giving Assistant_x000a_4.8"/>
    <s v="San Francisco, CA"/>
  </r>
  <r>
    <x v="1"/>
    <s v="$75K-$131K "/>
    <n v="75000"/>
    <s v="$131K"/>
    <n v="131000"/>
    <s v="Glassdoor est."/>
    <x v="10"/>
    <s v="Takeda"/>
    <s v="Cambridge"/>
    <s v="MA"/>
    <s v="OSAKA, Japan"/>
    <s v="10000+ "/>
    <x v="37"/>
    <s v="Public"/>
    <s v="Biotech &amp; Pharmaceuticals"/>
    <s v="Biotech &amp; Pharmaceuticals"/>
    <s v="$10+ billion "/>
    <s v="Novartis, Baxter, Pfizer"/>
    <s v="By clicking the Apply button, I understand that my employment application process with Takeda will commence and that I agree with Takedas Privacy Notice, Privacy Policy and Terms of Use._x000a__x000a_Job Description_x000a__x000a__x000a_Takeda is looking for a Data Scientist to join ou"/>
    <s v="Takeda_x000a_3.7"/>
    <s v="Cambridge, MA"/>
  </r>
  <r>
    <x v="1"/>
    <s v="$75K-$131K "/>
    <n v="75000"/>
    <s v="$131K"/>
    <n v="131000"/>
    <s v="Glassdoor est."/>
    <x v="22"/>
    <s v="Netskope"/>
    <s v="San Francisco"/>
    <s v="CA"/>
    <s v="Santa Clara, CA"/>
    <s v="501 to 1000 "/>
    <x v="10"/>
    <s v="Private"/>
    <s v="Enterprise Software &amp; Network Solutions"/>
    <s v="Information Technology"/>
    <s v="na"/>
    <s v="Skyhigh Networks, Zscaler, NortonLifeLock"/>
    <s v="About Netskope_x000a__x000a_Today, there's more data and users outside the enterprise than inside, causing the network perimeter as we know it to dissolve. We realized a new perimeter was needed, one that is built in the cloud and follows and protects data wherever i"/>
    <s v="Netskope_x000a_4.0"/>
    <s v="San Francisco, CA"/>
  </r>
  <r>
    <x v="26"/>
    <s v="$75K-$131K "/>
    <n v="75000"/>
    <s v="$131K"/>
    <n v="131000"/>
    <s v="Glassdoor est."/>
    <x v="17"/>
    <s v="IT Concepts"/>
    <s v="Remote"/>
    <s v="Remote"/>
    <s v="Vienna, VA"/>
    <s v="51 to 200 "/>
    <x v="24"/>
    <s v="Private"/>
    <s v="IT Services"/>
    <s v="Information Technology"/>
    <s v="$10 - $25 million "/>
    <n v="-1"/>
    <s v="Jr. Data Engineer_x000a__x000a_Job Details_x000a_Level_x000a_Entry_x000a_Job Location_x000a_Remote, Telework - , VA_x000a_Position Type_x000a_Full Time_x000a_Education Level_x000a_4 Year Degree_x000a_Travel Percentage_x000a_None_x000a_Job Shift_x000a_Normal Business Hours_x000a_Job Category_x000a_Information Technology_x000a_Description_x000a_The Company:_x000a_We op"/>
    <s v="IT Concepts_x000a_4.8"/>
    <s v="Remote"/>
  </r>
  <r>
    <x v="27"/>
    <s v="$75K-$131K "/>
    <n v="75000"/>
    <s v="$131K"/>
    <n v="131000"/>
    <s v="Glassdoor est."/>
    <x v="3"/>
    <s v="iSeatz"/>
    <s v="New Orleans"/>
    <s v="LA"/>
    <s v="New Orleans, LA"/>
    <s v="51 to 200 "/>
    <x v="30"/>
    <s v="Private"/>
    <s v="Enterprise Software &amp; Network Solutions"/>
    <s v="Information Technology"/>
    <s v="na"/>
    <n v="-1"/>
    <s v="We have an exciting opportunity forYOU to joinUS, as ourE- Commerce Data Analyst._x000a__x000a_This position will be based in New Orleans, Louisiana._x000a__x000a_Job Description:_x000a__x000a_Reporting to the Manager of UIX&amp; Optimization, this collaborative role will place you in an agile_x000a_"/>
    <s v="iSeatz_x000a_3.5"/>
    <s v="New Orleans, LA"/>
  </r>
  <r>
    <x v="28"/>
    <s v="$75K-$131K "/>
    <n v="75000"/>
    <s v="$131K"/>
    <n v="131000"/>
    <s v="Glassdoor est."/>
    <x v="10"/>
    <s v="Summa Health System"/>
    <s v="Akron"/>
    <s v="OH"/>
    <s v="Akron, OH"/>
    <s v="5001 to 10000 "/>
    <x v="38"/>
    <s v="Nonprofit Organization"/>
    <s v="Health Care Services &amp; Hospitals"/>
    <s v="Health Care"/>
    <s v="$100 - $500 million "/>
    <n v="-1"/>
    <s v="Analytics Engineer-Administration_x000a_Summa Health System_x000a_Full-time, w/benefits_x000a__x000a_Summa Health System is recognized as one of the regionâ€™s top employers by a number of third party organizations, including NorthCoast 99. Exceptional candidates gravitate to Su"/>
    <s v="Summa Health System_x000a_3.7"/>
    <s v="Akron, OH"/>
  </r>
  <r>
    <x v="25"/>
    <s v="$75K-$131K "/>
    <n v="75000"/>
    <s v="$131K"/>
    <n v="131000"/>
    <s v="Glassdoor est."/>
    <x v="3"/>
    <s v="Benson Hill"/>
    <s v="Saint Louis"/>
    <s v="MO"/>
    <s v="Saint Louis, MO"/>
    <s v="201 to 500 "/>
    <x v="10"/>
    <s v="Private"/>
    <s v="Biotech &amp; Pharmaceuticals"/>
    <s v="Biotech &amp; Pharmaceuticals"/>
    <s v="$1 - $5 million "/>
    <n v="-1"/>
    <s v="Benson Hill empowers innovators to develop more healthy, tasty and sustainable food by unlocking the natural genetic diversity of plants. Benson Hill's CropOS platform combines machine learning and big data with breeding techniques and plant biology to dr"/>
    <s v="Benson Hill_x000a_3.5"/>
    <s v="Saint Louis, MO"/>
  </r>
  <r>
    <x v="29"/>
    <s v="$75K-$131K "/>
    <n v="75000"/>
    <s v="$131K"/>
    <n v="131000"/>
    <s v="Glassdoor est."/>
    <x v="12"/>
    <s v="Twitter"/>
    <s v="San Francisco"/>
    <s v="CA"/>
    <s v="San Francisco, CA"/>
    <s v="1001 to 5000 "/>
    <x v="39"/>
    <s v="Public"/>
    <s v="Internet"/>
    <s v="Information Technology"/>
    <s v="$2 - $5 billion "/>
    <s v="Facebook, Google, Pinterest"/>
    <s v="Who We Are_x000a__x000a__x000a_The team is responsible for placing each and every ad that Twitter serves. While placing those ads we decide how best to balance user experience, advertiser results, and Twitter revenue. Our team optimizes supply/demand, operation points and "/>
    <s v="Twitter_x000a_4.1"/>
    <s v="San Francisco, CA"/>
  </r>
  <r>
    <x v="1"/>
    <s v="$75K-$131K "/>
    <n v="75000"/>
    <s v="$131K"/>
    <n v="131000"/>
    <s v="Glassdoor est."/>
    <x v="13"/>
    <s v="Postmates - Corporate HQ"/>
    <s v="San Francisco"/>
    <s v="CA"/>
    <s v="San Francisco, CA"/>
    <s v="1001 to 5000 "/>
    <x v="20"/>
    <s v="Private"/>
    <s v="Express Delivery Services"/>
    <s v="Transportation &amp; Logistics"/>
    <s v="na"/>
    <s v="DoorDash, Uber, Grubhub"/>
    <s v="WHO WE ARE_x000a__x000a__x000a_Postmates enables anyone to have just about anything on-demand. We pioneered the on-demand space and currently serve 80% of US households with a fleet of more than 350,000 Postmates and the largest network of merchants in the US. We're changi"/>
    <s v="Postmates - Corporate HQ_x000a_3.2"/>
    <s v="San Francisco, CA"/>
  </r>
  <r>
    <x v="30"/>
    <s v="$75K-$131K "/>
    <n v="75000"/>
    <s v="$131K"/>
    <n v="131000"/>
    <s v="Glassdoor est."/>
    <x v="8"/>
    <s v="Envision LLC"/>
    <s v="Saint Louis"/>
    <s v="MO"/>
    <s v="Saint Louis, MO"/>
    <s v="201 to 500 "/>
    <x v="40"/>
    <s v="Private"/>
    <s v="Staffing &amp; Outsourcing"/>
    <s v="Business Services"/>
    <s v="$25 - $50 million "/>
    <n v="-1"/>
    <s v="Job description:_x000a__x000a_Create and maintain code for ingesting datasets used to develop predictive agronomic soy models._x000a__x000a_Create and integrate features to support predictive agronomic soy models._x000a__x000a_Conduct exploratory data analyses on large and diverse datasets."/>
    <s v="Envision LLC_x000a_4.5"/>
    <s v="Saint Louis, MO"/>
  </r>
  <r>
    <x v="20"/>
    <s v="$75K-$131K "/>
    <n v="75000"/>
    <s v="$131K"/>
    <n v="131000"/>
    <s v="Glassdoor est."/>
    <x v="2"/>
    <s v="Swiss Re"/>
    <s v="Fort Wayne"/>
    <s v="IN"/>
    <s v="Zurich, Switzerland"/>
    <s v="10000+ "/>
    <x v="41"/>
    <s v="Public"/>
    <s v="Insurance Agencies &amp; Brokerages"/>
    <s v="Insurance"/>
    <s v="$10+ billion "/>
    <s v="Munich Re, Hannover RE, SCOR"/>
    <s v="About Swiss Re_x000a__x000a_Swiss Re is one of the worldâ€™s leading providers of reinsurance, insurance and other forms of insurance-based risk transfer, working to make the world more resilient. We anticipate and manage a wide variety of risks, from natural catastr"/>
    <s v="Swiss Re_x000a_3.8"/>
    <s v="Fort Wayne, IN"/>
  </r>
  <r>
    <x v="21"/>
    <s v="$75K-$131K "/>
    <n v="75000"/>
    <s v="$131K"/>
    <n v="131000"/>
    <s v="Glassdoor est."/>
    <x v="8"/>
    <s v="Systems &amp; Technology Research"/>
    <s v="Woburn"/>
    <s v="MA"/>
    <s v="Woburn, MA"/>
    <s v="201 to 500 "/>
    <x v="5"/>
    <s v="Private"/>
    <s v="Aerospace &amp; Defense"/>
    <s v="Aerospace &amp; Defense"/>
    <s v="$100 - $500 million "/>
    <n v="-1"/>
    <s v="The Video &amp; Image Understanding Group develops and applies cutting-edge computer vision and deep learning techniques to solve problems in object detection, recognition, localization &amp; tracking; biometrics; 3D scene reconstruction; threat detection; vision"/>
    <s v="Systems &amp; Technology Research_x000a_4.5"/>
    <s v="Woburn, MA"/>
  </r>
  <r>
    <x v="1"/>
    <s v="$79K-$131K "/>
    <n v="79000"/>
    <s v="$131K"/>
    <n v="131000"/>
    <s v="Glassdoor est."/>
    <x v="3"/>
    <s v="iRobot"/>
    <s v="Bedford"/>
    <s v="MA"/>
    <s v="Bedford, MA"/>
    <s v="1001 to 5000 "/>
    <x v="7"/>
    <s v="Public"/>
    <s v="Consumer Electronics &amp; Appliances Stores"/>
    <s v="Retail"/>
    <s v="$1 - $2 billion "/>
    <n v="-1"/>
    <s v="Introduction_x000a__x000a_Have you always wanted to run experiments on a global fleet of consumer robots? iRobot is looking for a data scientist to help manage a/b tests related to robot software, track performance KPIs, and share results with software teams. A stron"/>
    <s v="iRobot_x000a_3.5"/>
    <s v="Bedford, MA"/>
  </r>
  <r>
    <x v="1"/>
    <s v="$79K-$131K "/>
    <n v="79000"/>
    <s v="$131K"/>
    <n v="131000"/>
    <s v="Glassdoor est."/>
    <x v="1"/>
    <s v="HG Insights"/>
    <s v="Santa Barbara"/>
    <s v="CA"/>
    <s v="Santa Barbara, CA"/>
    <s v="51 to 200 "/>
    <x v="5"/>
    <s v="Private"/>
    <s v="Computer Hardware &amp; Software"/>
    <s v="Information Technology"/>
    <s v="na"/>
    <n v="-1"/>
    <s v="About Us:_x000a__x000a_Headquartered in beautiful Santa Barbara, HG Insights is the global leader in technology intelligence. HG Insights uses advanced data science methodologies to help the world's largest technology firms and the fastest growing companies accelerat"/>
    <s v="HG Insights_x000a_4.2"/>
    <s v="Santa Barbara, CA"/>
  </r>
  <r>
    <x v="31"/>
    <s v="$79K-$131K "/>
    <n v="79000"/>
    <s v="$131K"/>
    <n v="131000"/>
    <s v="Glassdoor est."/>
    <x v="2"/>
    <s v="Dermalogica"/>
    <s v="Carson"/>
    <s v="CA"/>
    <s v="Carson, CA"/>
    <s v="201 to 500 "/>
    <x v="14"/>
    <s v="Subsidiary or Business Segment"/>
    <s v="Consumer Products Manufacturing"/>
    <s v="Manufacturing"/>
    <s v="$100 - $500 million "/>
    <s v="IMAGE Skincare, Aveda, Kiehl's"/>
    <s v="Global Data Analyst_x000a_Job Code_x000a__x000a_3938_x000a__x000a_Location_x000a__x000a__x000a_US - Carson, CA Corporate HQ_x000a__x000a_Position Type_x000a__x000a__x000a_Regular Full-Time_x000a__x000a_Apply Now_x000a__x000a_Dermalogica Global Data Analyst_x000a__x000a_Dermalogica continues to dominate the professional skin care industry with distribution in over 90 "/>
    <s v="Dermalogica_x000a_3.8"/>
    <s v="Carson, CA"/>
  </r>
  <r>
    <x v="16"/>
    <s v="$79K-$131K "/>
    <n v="79000"/>
    <s v="$131K"/>
    <n v="131000"/>
    <s v="Glassdoor est."/>
    <x v="10"/>
    <s v="Bayview Asset Management"/>
    <s v="Coral Gables"/>
    <s v="FL"/>
    <s v="Coral Gables, FL"/>
    <s v="1001 to 5000 "/>
    <x v="42"/>
    <s v="Private"/>
    <s v="Investment Banking &amp; Asset Management"/>
    <s v="Finance"/>
    <s v="$100 - $500 million "/>
    <n v="-1"/>
    <s v="POSITION SUMMARY_x000a__x000a__x000a_The candidate will be joining the research team at Bayview Asset Management, which develops and implements statistical models for the valuation of mortgage assets. This role will be to develop, maintain, and enhance the various database"/>
    <s v="Bayview Asset Management_x000a_3.7"/>
    <s v="Coral Gables, FL"/>
  </r>
  <r>
    <x v="1"/>
    <s v="$79K-$131K "/>
    <n v="79000"/>
    <s v="$131K"/>
    <n v="131000"/>
    <s v="Glassdoor est."/>
    <x v="10"/>
    <s v="Via Transportation"/>
    <s v="New York"/>
    <s v="NY"/>
    <s v="New York, NY"/>
    <s v="501 to 1000 "/>
    <x v="10"/>
    <s v="Private"/>
    <s v="Internet"/>
    <s v="Information Technology"/>
    <s v="na"/>
    <n v="-1"/>
    <s v="As a Data Scientist, you'll utilize advanced quantitative &amp; statistical analysis techniques to drive business model innovation for Via, and work closely with our senior management to help drive decisions._x000a__x000a_What You'll Do_x000a_Adeptly interpret and utilize mass"/>
    <s v="Via Transportation_x000a_3.7"/>
    <s v="New York, NY"/>
  </r>
  <r>
    <x v="1"/>
    <s v="$79K-$131K "/>
    <n v="79000"/>
    <s v="$131K"/>
    <n v="131000"/>
    <s v="Glassdoor est."/>
    <x v="22"/>
    <s v="Grid Dynamics"/>
    <s v="Santa Clara"/>
    <s v="CA"/>
    <s v="San Ramon, CA"/>
    <s v="1001 to 5000 "/>
    <x v="39"/>
    <s v="Private"/>
    <s v="Enterprise Software &amp; Network Solutions"/>
    <s v="Information Technology"/>
    <s v="$50 - $100 million "/>
    <s v="Luxoft, EPAM, Capgemini Invent"/>
    <s v="As a member of the Data Science team, this role will be responsible for providing critical analysis and insights to help inform and optimize digital properties and strategy for all of the marketing communications programs with our company partners._x000a__x000a_Respo"/>
    <s v="Grid Dynamics_x000a_4.0"/>
    <s v="Santa Clara, CA"/>
  </r>
  <r>
    <x v="32"/>
    <s v="$79K-$131K "/>
    <n v="79000"/>
    <s v="$131K"/>
    <n v="131000"/>
    <s v="Glassdoor est."/>
    <x v="18"/>
    <s v="Tempus Labs"/>
    <s v="Chicago"/>
    <s v="IL"/>
    <s v="Chicago, IL"/>
    <s v="501 to 1000 "/>
    <x v="16"/>
    <s v="Private"/>
    <s v="Biotech &amp; Pharmaceuticals"/>
    <s v="Biotech &amp; Pharmaceuticals"/>
    <s v="na"/>
    <n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Chicago, IL"/>
  </r>
  <r>
    <x v="33"/>
    <s v="$79K-$131K "/>
    <n v="79000"/>
    <s v="$131K"/>
    <n v="131000"/>
    <s v="Glassdoor est."/>
    <x v="23"/>
    <s v="CareDx"/>
    <s v="Brisbane"/>
    <s v="CA"/>
    <s v="Brisbane, CA"/>
    <s v="01 to 50"/>
    <x v="43"/>
    <s v="Private"/>
    <s v="Biotech &amp; Pharmaceuticals"/>
    <s v="Biotech &amp; Pharmaceuticals"/>
    <s v="na"/>
    <s v="Sequenom"/>
    <s v="Headquartered in Brisbane, Calif., CareDx, Inc. is a leading precision medicine solutions company focused on the discovery, development and commercialization of clinically differentiated, high-value healthcare solutions for transplant patients and caregiv"/>
    <s v="CareDx_x000a_2.5"/>
    <s v="Brisbane, CA"/>
  </r>
  <r>
    <x v="34"/>
    <s v="$79K-$131K "/>
    <n v="79000"/>
    <s v="$131K"/>
    <n v="131000"/>
    <s v="Glassdoor est."/>
    <x v="1"/>
    <s v="IZEA"/>
    <s v="Winter Park"/>
    <s v="FL"/>
    <s v="Winter Park, FL"/>
    <s v="51 to 200 "/>
    <x v="39"/>
    <s v="Public"/>
    <s v="Advertising &amp; Marketing"/>
    <s v="Business Services"/>
    <s v="$25 - $50 million "/>
    <s v="Linqia, Collective Bias"/>
    <s v="IZEA was built to connect the worldâ€™s top brands with influential content creators and publishers to enable influencer marketing and content production at scale. With over 500,000 Creators reaching over 3 billion fans and followers around the globe, IZE"/>
    <s v="IZEA_x000a_4.2"/>
    <s v="Winter Park, FL"/>
  </r>
  <r>
    <x v="35"/>
    <s v="$79K-$131K "/>
    <n v="79000"/>
    <s v="$131K"/>
    <n v="131000"/>
    <s v="Glassdoor est."/>
    <x v="18"/>
    <s v="Tempus Labs"/>
    <s v="Redwood City"/>
    <s v="CA"/>
    <s v="Chicago, IL"/>
    <s v="501 to 1000 "/>
    <x v="16"/>
    <s v="Private"/>
    <s v="Biotech &amp; Pharmaceuticals"/>
    <s v="Biotech &amp; Pharmaceuticals"/>
    <s v="na"/>
    <n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Redwood City, CA"/>
  </r>
  <r>
    <x v="36"/>
    <s v="$79K-$131K "/>
    <n v="79000"/>
    <s v="$131K"/>
    <n v="131000"/>
    <s v="Glassdoor est."/>
    <x v="22"/>
    <s v="Autodesk"/>
    <s v="San Francisco"/>
    <s v="CA"/>
    <s v="San Rafael, CA"/>
    <s v="5001 to 10000 "/>
    <x v="44"/>
    <s v="Public"/>
    <s v="Computer Hardware &amp; Software"/>
    <s v="Information Technology"/>
    <s v="$2 - $5 billion "/>
    <n v="-1"/>
    <s v="Job Requisition ID #_x000a_20WD40121_x000a_Job Title_x000a_Principal Data Scientist_x000a_Job Description_x000a__x000a_Principal Data Scientist_x000a_Location: Boston, MA OR San Francisco, CA OR Portland, OR- United States_x000a_Job ID: 20WD40121_x000a__x000a_Security @ Autodesk_x000a_Our team of security experts helps "/>
    <s v="Autodesk_x000a_4.0"/>
    <s v="San Francisco, CA"/>
  </r>
  <r>
    <x v="37"/>
    <s v="$79K-$131K "/>
    <n v="79000"/>
    <s v="$131K"/>
    <n v="131000"/>
    <s v="Glassdoor est."/>
    <x v="10"/>
    <s v="Caterpillar"/>
    <s v="Peoria"/>
    <s v="IL"/>
    <s v="Deerfield, IL"/>
    <s v="10000+ "/>
    <x v="28"/>
    <s v="Public"/>
    <s v="Industrial Manufacturing"/>
    <s v="Manufacturing"/>
    <s v="$10+ billion "/>
    <s v="John Deere, Komatsu, CNH Industrial"/>
    <s v="Description_x000a_Are you passionate about customer success?_x000a__x000a_Caterpillar provides services to our customers far beyond the initial equipment sale. We leverage connected equipment and our decades of application expertise to enhance customer performance. Caterpi"/>
    <s v="Caterpillar_x000a_3.7"/>
    <s v="Peoria, IL"/>
  </r>
  <r>
    <x v="38"/>
    <s v="$79K-$131K "/>
    <n v="79000"/>
    <s v="$131K"/>
    <n v="131000"/>
    <s v="Glassdoor est."/>
    <x v="24"/>
    <s v="New England Biolabs"/>
    <s v="Ipswich"/>
    <s v="MA"/>
    <s v="Ipswich, MA"/>
    <s v="201 to 500 "/>
    <x v="45"/>
    <s v="Private"/>
    <s v="Biotech &amp; Pharmaceuticals"/>
    <s v="Biotech &amp; Pharmaceuticals"/>
    <s v="na"/>
    <s v="Thermo Fisher Scientific, Enzymatics, Illumina"/>
    <s v="New England Biolabs (NEB) is seeking highly motivated and detail-oriented individual for a downstream protein manufacturing role as a Purification Scientist in a laboratory equipped with cutting edge technologies. The successful candidate will execute dow"/>
    <s v="New England Biolabs_x000a_4.9"/>
    <s v="Ipswich, MA"/>
  </r>
  <r>
    <x v="20"/>
    <s v="$79K-$131K "/>
    <n v="79000"/>
    <s v="$131K"/>
    <n v="131000"/>
    <s v="Glassdoor est."/>
    <x v="11"/>
    <s v="Allied Solutions"/>
    <s v="Carmel"/>
    <s v="IN"/>
    <s v="Carmel, IN"/>
    <s v="1001 to 5000 "/>
    <x v="46"/>
    <s v="Subsidiary or Business Segment"/>
    <s v="Insurance Agencies &amp; Brokerages"/>
    <s v="Insurance"/>
    <s v="$100 - $500 million "/>
    <s v="CUNA Mutual, SWBC, Overby-Seawell"/>
    <s v="As part of the Data Intelligence department, the Data Analyst supports key strategic data initiatives along with various business units in helping to understand our source system data and how to use it to drive innovation and growth. This will require exp"/>
    <s v="Allied Solutions_x000a_3.4"/>
    <s v="Carmel, IN"/>
  </r>
  <r>
    <x v="39"/>
    <s v="$79K-$131K "/>
    <n v="79000"/>
    <s v="$131K"/>
    <n v="131000"/>
    <s v="Glassdoor est."/>
    <x v="0"/>
    <s v="Healthfirst"/>
    <s v="New York"/>
    <s v="NY"/>
    <s v="New York, NY"/>
    <s v="1001 to 5000 "/>
    <x v="0"/>
    <s v="Nonprofit Organization"/>
    <s v="Insurance Carriers"/>
    <s v="Insurance"/>
    <s v="na"/>
    <s v="EmblemHealth, UnitedHealth Group, Aetna"/>
    <s v="Description_x000a__x000a_The Data Engineer on the Enterprise Analytics team, is responsible for data acquisition strategies and integration scripting and tools, data migrations, conversions, purging and back-ups; fulfills data acquisition strategy requirements. They "/>
    <s v="Healthfirst_x000a_3.1"/>
    <s v="New York, NY"/>
  </r>
  <r>
    <x v="1"/>
    <s v="$79K-$131K "/>
    <n v="79000"/>
    <s v="$131K"/>
    <n v="131000"/>
    <s v="Glassdoor est."/>
    <x v="3"/>
    <s v="The Knot Worldwide"/>
    <s v="Washington"/>
    <s v="DC"/>
    <s v="Chevy Chase, MD"/>
    <s v="1001 to 5000 "/>
    <x v="27"/>
    <s v="Private"/>
    <s v="Internet"/>
    <s v="Information Technology"/>
    <s v="na"/>
    <s v="Zola Registry"/>
    <s v="WHAT WE DO MATTERS:_x000a__x000a_Here at The Knot Worldwide, we believe in doing work that matters. In 15 countries around the world, our leading family of brands (The Knot, WeddingWire, Bodas, GigMasters, The Bump, How They Asked, Lasting, and more) inspire, inform,"/>
    <s v="The Knot Worldwide_x000a_3.5"/>
    <s v="Washington, DC"/>
  </r>
  <r>
    <x v="1"/>
    <s v="$79K-$131K "/>
    <n v="79000"/>
    <s v="$131K"/>
    <n v="131000"/>
    <s v="Glassdoor est."/>
    <x v="4"/>
    <s v="IFG Companies"/>
    <s v="New York"/>
    <s v="NY"/>
    <s v="Hartford, CT"/>
    <s v="201 to 500 "/>
    <x v="47"/>
    <s v="Private"/>
    <s v="Insurance Carriers"/>
    <s v="Insurance"/>
    <s v="na"/>
    <s v="Colony Specialty, Markel, RLI"/>
    <s v="Job Brief_x000a__x000a_The ideal candidate will have previous Data Modeling experience. Strong preference will be given to candidates with an actuarial background in the property and casualty insurance space._x000a__x000a_Overview_x000a__x000a_IFG Companies is in search of a Data Scientist "/>
    <s v="IFG Companies_x000a_2.9"/>
    <s v="New York, NY"/>
  </r>
  <r>
    <x v="40"/>
    <s v="$79K-$131K "/>
    <n v="79000"/>
    <s v="$131K"/>
    <n v="131000"/>
    <s v="Glassdoor est."/>
    <x v="18"/>
    <s v="Amyris"/>
    <s v="Emeryville"/>
    <s v="CA"/>
    <s v="Emeryville, CA"/>
    <s v="201 to 500 "/>
    <x v="24"/>
    <s v="Public"/>
    <s v="Biotech &amp; Pharmaceuticals"/>
    <s v="Biotech &amp; Pharmaceuticals"/>
    <s v="$100 - $500 million "/>
    <n v="-1"/>
    <s v="Amyris has developed a high-throughput genetic engineering platform for designing and building custom microbes to serve as living factories. Using an industrial scale fermentation process, our microbes convert cheap sugars into a wide variety of high-valu"/>
    <s v="Amyris_x000a_3.3"/>
    <s v="Emeryville, CA"/>
  </r>
  <r>
    <x v="41"/>
    <s v="$79K-$131K "/>
    <n v="79000"/>
    <s v="$131K"/>
    <n v="131000"/>
    <s v="Glassdoor est."/>
    <x v="22"/>
    <s v="AstraZeneca"/>
    <s v="Gaithersburg"/>
    <s v="MD"/>
    <s v="Cambridge, United Kingdom"/>
    <s v="10000+ "/>
    <x v="48"/>
    <s v="Public"/>
    <s v="Biotech &amp; Pharmaceuticals"/>
    <s v="Biotech &amp; Pharmaceuticals"/>
    <s v="$10+ billion "/>
    <s v="Roche, GlaxoSmithKline, Novartis"/>
    <s v="Title: Real World Science, Data Scientist_x000a_Location: Gaithersburg, MD_x000a__x000a_At AstraZeneca we turn ideas into life changing medicines. Working here means being entrepreneurial, thinking big and working together to make the impossible a reality._x000a_Were focused on "/>
    <s v="AstraZeneca_x000a_4.0"/>
    <s v="Gaithersburg, MD"/>
  </r>
  <r>
    <x v="1"/>
    <s v="$79K-$131K "/>
    <n v="79000"/>
    <s v="$131K"/>
    <n v="131000"/>
    <s v="Glassdoor est."/>
    <x v="7"/>
    <s v="Powertek"/>
    <s v="Washington"/>
    <s v="DC"/>
    <s v="Rockville, MD"/>
    <s v="51 to 200 "/>
    <x v="46"/>
    <s v="Private"/>
    <s v="IT Services"/>
    <s v="Information Technology"/>
    <s v="$25 - $50 million "/>
    <n v="-1"/>
    <s v="The Senior Data Scientist will build and improve analytic pipelines to consolidate multiple data sources, perform analytic processing, and produce actionable business information (e.g., top-10 lists, pattern-matches, exceptions, or lists of #39;needles in"/>
    <s v="Powertek_x000a_3.6"/>
    <s v="Washington, DC"/>
  </r>
  <r>
    <x v="16"/>
    <s v="$79K-$131K "/>
    <n v="79000"/>
    <s v="$131K"/>
    <n v="131000"/>
    <s v="Glassdoor est."/>
    <x v="9"/>
    <s v="Object Partners"/>
    <s v="Saint Louis"/>
    <s v="MO"/>
    <s v="Minneapolis, MN"/>
    <s v="51 to 200 "/>
    <x v="6"/>
    <s v="Private"/>
    <s v="Consulting"/>
    <s v="Business Services"/>
    <s v="$25 - $50 million "/>
    <s v="Solution Design Group, Intertech (Minnesota)"/>
    <s v="Job Description_x000a__x000a_Why consider OPI, and why do people dig working here?_x000a_Variety of consulting; new technologies, projects, and people on a regular basis._x000a_Stability; weâ€™ve been around since 1996 and have a diverse mix of clients and technologies to keep u"/>
    <s v="Object Partners_x000a_4.7"/>
    <s v="Saint Louis, MO"/>
  </r>
  <r>
    <x v="42"/>
    <s v="$79K-$131K "/>
    <n v="79000"/>
    <s v="$131K"/>
    <n v="131000"/>
    <s v="Glassdoor est."/>
    <x v="24"/>
    <s v="The Mom Project"/>
    <s v="Longmont"/>
    <s v="CO"/>
    <s v="Chicago, IL"/>
    <s v="01 to 50"/>
    <x v="11"/>
    <s v="Private"/>
    <s v="Staffing &amp; Outsourcing"/>
    <s v="Business Services"/>
    <s v="na"/>
    <n v="-1"/>
    <s v="Company Industry: Technology_x000a_Opportunity: The Mom Project is helping to source candidates for the above client who is looking for a Data Scientist - Image and Video Analytics_x000a_Commitment Level: 40 hours per week, on-site, 10% travel_x000a__x000a_Our Customer is a data"/>
    <s v="The Mom Project_x000a_4.9"/>
    <s v="Longmont, CO"/>
  </r>
  <r>
    <x v="1"/>
    <s v="$79K-$131K "/>
    <n v="79000"/>
    <s v="$131K"/>
    <n v="131000"/>
    <s v="Glassdoor est."/>
    <x v="14"/>
    <s v="Lightspeed Systems"/>
    <s v="Austin"/>
    <s v="TX"/>
    <s v="Austin, TX"/>
    <s v="51 to 200 "/>
    <x v="30"/>
    <s v="Private"/>
    <s v="Computer Hardware &amp; Software"/>
    <s v="Information Technology"/>
    <s v="$25 - $50 million "/>
    <n v="-1"/>
    <s v="Lightspeed Systems partners with schools to make learning safe, mobile and easily managed. Currently serving 15 million students and 28,000 schools in 35 countries, we are growing! We're looking to add passionate, driven people to help us fulfill our miss"/>
    <s v="Lightspeed Systems_x000a_4.3"/>
    <s v="Austin, TX"/>
  </r>
  <r>
    <x v="43"/>
    <s v="$79K-$131K "/>
    <n v="79000"/>
    <s v="$131K"/>
    <n v="131000"/>
    <s v="Glassdoor est."/>
    <x v="22"/>
    <s v="Stripe"/>
    <s v="San Francisco"/>
    <s v="CA"/>
    <s v="San Francisco, CA"/>
    <s v="1001 to 5000 "/>
    <x v="5"/>
    <s v="Private"/>
    <s v="Internet"/>
    <s v="Information Technology"/>
    <s v="na"/>
    <s v="Braintree, Authorize.Net, PayPal"/>
    <s v="Build out rigorous observability and optimizations across the many ways Payments are accepted at Stripe_x000a__x000a_At Stripe, data science managers grow teams and inspire them to rigorous work that shapes our decisions and products. We're looking for an experienced"/>
    <s v="Stripe_x000a_4.0"/>
    <s v="San Francisco, CA"/>
  </r>
  <r>
    <x v="20"/>
    <s v="$79K-$131K "/>
    <n v="79000"/>
    <s v="$131K"/>
    <n v="131000"/>
    <s v="Glassdoor est."/>
    <x v="21"/>
    <s v="Comprehensive Healthcare"/>
    <s v="Yakima"/>
    <s v="WA"/>
    <s v="Yakima, WA"/>
    <s v="501 to 1000 "/>
    <x v="49"/>
    <s v="Nonprofit Organization"/>
    <s v="Health Care Services &amp; Hospitals"/>
    <s v="Health Care"/>
    <s v="na"/>
    <n v="-1"/>
    <s v="What are we looking for in a Data Analyst?_x000a__x000a_As a member of the Information Services department, the Data Analyst supports Comprehensive?s technology and business initiatives by coordinating the collection, storage, and utilization of essential data. This "/>
    <s v="Comprehensive Healthcare_x000a_2.6"/>
    <s v="Yakima, WA"/>
  </r>
  <r>
    <x v="44"/>
    <s v="$79K-$131K "/>
    <n v="79000"/>
    <s v="$131K"/>
    <n v="131000"/>
    <s v="Glassdoor est."/>
    <x v="8"/>
    <s v="Fullpower Technologies, Inc."/>
    <s v="Santa Cruz"/>
    <s v="CA"/>
    <s v="Santa Cruz, CA"/>
    <s v="51 to 200 "/>
    <x v="24"/>
    <s v="Private"/>
    <s v="Computer Hardware &amp; Software"/>
    <s v="Information Technology"/>
    <s v="$10 - $25 million "/>
    <n v="-1"/>
    <s v="FullpowerÂ® designs, develops and operates a complete platform for hybrid Edge/Cloud AI, algorithms, big data, predictive analytics, together with end-to-end engineering services. The Companyâ€™s platform is backed by a patent portfolio of 125+ patents. T"/>
    <s v="Fullpower Technologies, Inc._x000a_4.5"/>
    <s v="Santa Cruz, CA"/>
  </r>
  <r>
    <x v="21"/>
    <s v="$79K-$131K "/>
    <n v="79000"/>
    <s v="$131K"/>
    <n v="131000"/>
    <s v="Glassdoor est."/>
    <x v="17"/>
    <s v="Klaviyo"/>
    <s v="Boston"/>
    <s v="MA"/>
    <s v="Boston, MA"/>
    <s v="201 to 500 "/>
    <x v="10"/>
    <s v="Private"/>
    <s v="Computer Hardware &amp; Software"/>
    <s v="Information Technology"/>
    <s v="na"/>
    <n v="-1"/>
    <s v="We love programming and the excitement that comes with building something people use. We are the kind of people that love talking to users and can find the balance between solving a problem quickly and thinking about how your code will work in the future."/>
    <s v="Klaviyo_x000a_4.8"/>
    <s v="Boston, MA"/>
  </r>
  <r>
    <x v="1"/>
    <s v="$79K-$131K "/>
    <n v="79000"/>
    <s v="$131K"/>
    <n v="131000"/>
    <s v="Glassdoor est."/>
    <x v="5"/>
    <s v="Mars"/>
    <s v="United States"/>
    <s v="United States"/>
    <s v="Mc Lean, VA"/>
    <s v="10000+ "/>
    <x v="50"/>
    <s v="Private"/>
    <s v="Food &amp; Beverage Manufacturing"/>
    <s v="Manufacturing"/>
    <s v="$10+ billion "/>
    <n v="-1"/>
    <s v="Back to search results_x000a_Previous job_x000a__x000a_Next job_x000a__x000a_JOB DESCRIPTION_x000a__x000a_A BIT ABOUT OUR DATA SCIENCE &amp; ANALYTICS TEAM_x000a__x000a_Kinshipâ€™s Data Science &amp; Analytics team is core to our strategy. Weâ€™re using digital, data and customer insights to transform our business b"/>
    <s v="Mars_x000a_3.9"/>
    <s v="United States"/>
  </r>
  <r>
    <x v="45"/>
    <s v="$79K-$131K "/>
    <n v="79000"/>
    <s v="$131K"/>
    <n v="131000"/>
    <s v="Glassdoor est."/>
    <x v="22"/>
    <s v="AstraZeneca"/>
    <s v="Gaithersburg"/>
    <s v="MD"/>
    <s v="Cambridge, United Kingdom"/>
    <s v="10000+ "/>
    <x v="48"/>
    <s v="Public"/>
    <s v="Biotech &amp; Pharmaceuticals"/>
    <s v="Biotech &amp; Pharmaceuticals"/>
    <s v="$10+ billion "/>
    <s v="Roche, GlaxoSmithKline, Novartis"/>
    <s v="Do you have expertise in, and passion for applying Data science to facilitate drug development while ensuring patient safety? Would you like to apply your expertise to impact the lives of millions of patients in a company that follows the science and turn"/>
    <s v="AstraZeneca_x000a_4.0"/>
    <s v="Gaithersburg, MD"/>
  </r>
  <r>
    <x v="21"/>
    <s v="$79K-$131K "/>
    <n v="79000"/>
    <s v="$131K"/>
    <n v="131000"/>
    <s v="Glassdoor est."/>
    <x v="6"/>
    <s v="NuWave Solutions"/>
    <s v="Springfield"/>
    <s v="VA"/>
    <s v="Mc Lean, VA"/>
    <s v="51 to 200 "/>
    <x v="30"/>
    <s v="Private"/>
    <s v="IT Services"/>
    <s v="Information Technology"/>
    <s v="$5 - $10 million "/>
    <n v="-1"/>
    <s v="Machine Learning Engineer Springfield, VA_x000a__x000a_Machine Learning Engineer_x000a__x000a_Position Description_x000a__x000a_Lead developer of distributed machine learning for applications that seek to detect emerging threats, forecast behaviors, and optimize related courses of action fo"/>
    <s v="NuWave Solutions_x000a_4.4"/>
    <s v="Springfield, VA"/>
  </r>
  <r>
    <x v="25"/>
    <s v="$79K-$131K "/>
    <n v="79000"/>
    <s v="$131K"/>
    <n v="131000"/>
    <s v="Glassdoor est."/>
    <x v="1"/>
    <s v="ManTech"/>
    <s v="Alexandria"/>
    <s v="VA"/>
    <s v="Herndon, VA"/>
    <s v="5001 to 10000 "/>
    <x v="1"/>
    <s v="Public"/>
    <s v="Research &amp; Development"/>
    <s v="Business Services"/>
    <s v="$1 - $2 billion "/>
    <n v="-1"/>
    <s v="Secure our Nation, Ignite your Future_x000a__x000a_Job Summary_x000a__x000a_Each day U.S. Customs and Border Protection (CBP) oversees the massive flow of people, capital, and products that enter and depart the United States via air, land, sea, and cyberspace. The volume and com"/>
    <s v="ManTech_x000a_4.2"/>
    <s v="Alexandria, VA"/>
  </r>
  <r>
    <x v="46"/>
    <s v="$79K-$131K "/>
    <n v="79000"/>
    <s v="$131K"/>
    <n v="131000"/>
    <s v="Glassdoor est."/>
    <x v="7"/>
    <s v="Merrick Bank"/>
    <s v="Utah"/>
    <s v="Utah"/>
    <s v="South Jordan, UT"/>
    <s v="201 to 500 "/>
    <x v="15"/>
    <s v="Private"/>
    <s v="Banks &amp; Credit Unions"/>
    <s v="Finance"/>
    <s v="na"/>
    <n v="-1"/>
    <s v="Thursday, June 11, 2020_x000a__x000a_Merrick Bank is a top-25 credit card issuer and merchant acquirer in the VISA/MasterCard networks, and a major recreational vehicle lender._x000a_The Bank is a Utah Financial Institution and a member of the FDIC._x000a__x000a_At Merrick Bank, we sp"/>
    <s v="Merrick Bank_x000a_3.6"/>
    <s v="Utah"/>
  </r>
  <r>
    <x v="1"/>
    <s v="$99K-$132K "/>
    <n v="99000"/>
    <s v="$132K"/>
    <n v="132000"/>
    <s v="Glassdoor est."/>
    <x v="11"/>
    <s v="Mathematica Policy Research"/>
    <s v="Washington"/>
    <s v="DC"/>
    <s v="Princeton, NJ"/>
    <s v="1001 to 5000 "/>
    <x v="14"/>
    <s v="Private"/>
    <s v="Consulting"/>
    <s v="Business Services"/>
    <s v="$100 - $500 million "/>
    <n v="-1"/>
    <s v="Position Description:_x000a__x000a_Want to make a difference in our world. Mathematica applies expertise at the intersection of data, methods, policy, and practice to improve well-being around the world. We collaborate closely with public- and private-sector partners"/>
    <s v="Mathematica Policy Research_x000a_3.4"/>
    <s v="Washington, DC"/>
  </r>
  <r>
    <x v="3"/>
    <s v="$99K-$132K "/>
    <n v="99000"/>
    <s v="$132K"/>
    <n v="132000"/>
    <s v="Glassdoor est."/>
    <x v="6"/>
    <s v="Intuit - Data"/>
    <s v="San Diego"/>
    <s v="CA"/>
    <s v="Mountain View, CA"/>
    <s v="5001 to 10000 "/>
    <x v="8"/>
    <s v="Public"/>
    <s v="Computer Hardware &amp; Software"/>
    <s v="Information Technology"/>
    <s v="$2 - $5 billion "/>
    <s v="Square, PayPal, H&amp;R Block"/>
    <s v="Intuit is seeking a Staff Data Scientist to cover Intuits Consumer Group (TurboTax, Mint, Turbo). We have an exciting opportunity to help shape how we use data to generate hypotheses, surface insights, and build models in order to personalize customer exp"/>
    <s v="Intuit - Data_x000a_4.4"/>
    <s v="San Diego, CA"/>
  </r>
  <r>
    <x v="28"/>
    <s v="$99K-$132K "/>
    <n v="99000"/>
    <s v="$132K"/>
    <n v="132000"/>
    <s v="Glassdoor est."/>
    <x v="3"/>
    <s v="QOMPLX"/>
    <s v="Reston"/>
    <s v="VA"/>
    <s v="Reston, VA"/>
    <s v="51 to 200 "/>
    <x v="16"/>
    <s v="Private"/>
    <s v="Enterprise Software &amp; Network Solutions"/>
    <s v="Information Technology"/>
    <s v="$10 - $25 million "/>
    <n v="-1"/>
    <s v="Our Data Analytics Engineer will engineer elegant and performant analytic code, predominantly in Scala (and Spark), Python and/or R. You will join a growing multi-disciplinary team of Data Scientists, Engineers, and Solutions Experts with deep domain know"/>
    <s v="QOMPLX_x000a_3.5"/>
    <s v="Reston, VA"/>
  </r>
  <r>
    <x v="47"/>
    <s v="$99K-$132K "/>
    <n v="99000"/>
    <s v="$132K"/>
    <n v="132000"/>
    <s v="Glassdoor est."/>
    <x v="5"/>
    <s v="Mars"/>
    <s v="New York"/>
    <s v="NY"/>
    <s v="Mc Lean, VA"/>
    <s v="10000+ "/>
    <x v="50"/>
    <s v="Private"/>
    <s v="Food &amp; Beverage Manufacturing"/>
    <s v="Manufacturing"/>
    <s v="$10+ billion "/>
    <n v="-1"/>
    <s v="Back to search results_x000a_Previous job_x000a__x000a_Next job_x000a__x000a_JOB DESCRIPTION_x000a__x000a_The Petcare Segment consists of five Divisions: Pet Nutrition, Royal Canin, Mars Veterinary Health N. America, Mars Veterinary Health International &amp; Diagnostics, Kinship. Under this new orga"/>
    <s v="Mars_x000a_3.9"/>
    <s v="New York, NY"/>
  </r>
  <r>
    <x v="25"/>
    <s v="$99K-$132K "/>
    <n v="99000"/>
    <s v="$132K"/>
    <n v="132000"/>
    <s v="Glassdoor est."/>
    <x v="2"/>
    <s v="GutCheck"/>
    <s v="Denver"/>
    <s v="CO"/>
    <s v="Denver, CO"/>
    <s v="51 to 200 "/>
    <x v="51"/>
    <s v="Private"/>
    <s v="Advertising &amp; Marketing"/>
    <s v="Business Services"/>
    <s v="$10 - $25 million "/>
    <s v="Nielsen, Zappi, SurveyMonkey"/>
    <s v="About Us_x000a__x000a_At GutCheck, we pioneered agile market research to provide our clients withâ€¯actionableâ€¯insights at the speed of their business. As the marketplace rapidly evolves, we're evolving with it. By combining qualitative, quantitative, and behaviora"/>
    <s v="GutCheck_x000a_3.8"/>
    <s v="Denver, CO"/>
  </r>
  <r>
    <x v="48"/>
    <s v="$99K-$132K "/>
    <n v="99000"/>
    <s v="$132K"/>
    <n v="132000"/>
    <s v="Glassdoor est."/>
    <x v="3"/>
    <s v="Inter-American Development Bank"/>
    <s v="Washington"/>
    <s v="DC"/>
    <s v="Washington, DC"/>
    <s v="1001 to 5000 "/>
    <x v="52"/>
    <s v="Other Organization"/>
    <s v="Banks &amp; Credit Unions"/>
    <s v="Finance"/>
    <s v="$10+ billion "/>
    <s v="The World Bank, IMF"/>
    <s v="Applied Technology Researcher / Data Scientist_x000a_(Information Technology Specialist)_x000a_Background: We are seeking a resourceful and enthusiastic professional who will conduct the research and support of emerging technologies at the IT Tech Lab. The Tech Lab i"/>
    <s v="Inter-American Development Bank_x000a_3.5"/>
    <s v="Washington, DC"/>
  </r>
  <r>
    <x v="1"/>
    <s v="$99K-$132K "/>
    <n v="99000"/>
    <s v="$132K"/>
    <n v="132000"/>
    <s v="Glassdoor est."/>
    <x v="24"/>
    <s v="Avlino"/>
    <s v="New Jersey"/>
    <s v="New Jersey"/>
    <s v="Holmdel, NJ"/>
    <s v="01 to 50"/>
    <x v="35"/>
    <s v="Private"/>
    <s v="Enterprise Software &amp; Network Solutions"/>
    <s v="Information Technology"/>
    <s v="Less than $1 million "/>
    <n v="-1"/>
    <s v="Job Description_x000a__x000a__x000a_Avlino Inc. is seeking experienced data scientists to join our growing team_x000a_of AI engineers, analysts, and quantitative developers. The role involves_x000a_model construction, information extraction, prediction and finding solutions_x000a_to large-s"/>
    <s v="Avlino_x000a_4.9"/>
    <s v="New Jersey"/>
  </r>
  <r>
    <x v="21"/>
    <s v="$99K-$132K "/>
    <n v="99000"/>
    <s v="$132K"/>
    <n v="132000"/>
    <s v="Glassdoor est."/>
    <x v="6"/>
    <s v="Stratagem Group"/>
    <s v="Aurora"/>
    <s v="CO"/>
    <s v="Aurora, CO"/>
    <s v="01 to 50"/>
    <x v="53"/>
    <s v="Private"/>
    <s v="Aerospace &amp; Defense"/>
    <s v="Aerospace &amp; Defense"/>
    <s v="na"/>
    <n v="-1"/>
    <s v="Machine Learning Engineer_x000a_Aurora, COApply Now_x000a_Are you interested in supporting the ever-changing technology needs of the U.S. Government by providing services that support defense initiatives? Come look at Stratagem, where we help the U.S. Government solv"/>
    <s v="Stratagem Group_x000a_4.4"/>
    <s v="Aurora, CO"/>
  </r>
  <r>
    <x v="49"/>
    <s v="$99K-$132K "/>
    <n v="99000"/>
    <s v="$132K"/>
    <n v="132000"/>
    <s v="Glassdoor est."/>
    <x v="12"/>
    <s v="Evidation"/>
    <s v="Santa Barbara"/>
    <s v="CA"/>
    <s v="San Mateo, CA"/>
    <s v="51 to 200 "/>
    <x v="10"/>
    <s v="Private"/>
    <s v="Internet"/>
    <s v="Information Technology"/>
    <s v="na"/>
    <n v="-1"/>
    <s v="Evidation Health is a new kind of health and measurement company that provides the technology and guidance to understand how everyday behavior and health interact. The volumes of behavior data generated from wearables and smartphones has opened up new way"/>
    <s v="Evidation_x000a_4.1"/>
    <s v="Santa Barbara, CA"/>
  </r>
  <r>
    <x v="25"/>
    <s v="$99K-$132K "/>
    <n v="99000"/>
    <s v="$132K"/>
    <n v="132000"/>
    <s v="Glassdoor est."/>
    <x v="22"/>
    <s v="Autodesk"/>
    <s v="San Francisco"/>
    <s v="CA"/>
    <s v="San Rafael, CA"/>
    <s v="5001 to 10000 "/>
    <x v="44"/>
    <s v="Public"/>
    <s v="Computer Hardware &amp; Software"/>
    <s v="Information Technology"/>
    <s v="$2 - $5 billion "/>
    <n v="-1"/>
    <s v="Job Requisition ID #_x000a_20WD40666_x000a_Job Title_x000a_Senior Data Scientist_x000a_Job Description_x000a__x000a_Senior Data Scientist_x000a__x000a_Location: San Francisco, CA- United States_x000a__x000a_Job ID: 20WD40666_x000a__x000a_Position Overview_x000a__x000a_Autodesk is seeking a Senior Data Scientist to join our Data Platform "/>
    <s v="Autodesk_x000a_4.0"/>
    <s v="San Francisco, CA"/>
  </r>
  <r>
    <x v="50"/>
    <s v="$99K-$132K "/>
    <n v="99000"/>
    <s v="$132K"/>
    <n v="132000"/>
    <s v="Glassdoor est."/>
    <x v="6"/>
    <s v="Intuit - Data"/>
    <s v="San Diego"/>
    <s v="CA"/>
    <s v="Mountain View, CA"/>
    <s v="5001 to 10000 "/>
    <x v="8"/>
    <s v="Public"/>
    <s v="Computer Hardware &amp; Software"/>
    <s v="Information Technology"/>
    <s v="$2 - $5 billion "/>
    <s v="Square, PayPal, H&amp;R Block"/>
    <s v="Intuit is hiring a Senior Data scientist to focus on our Consumer Group. We are looking for exceptional talent that can drive customer benefit for our personal finance offerings."/>
    <s v="Intuit - Data_x000a_4.4"/>
    <s v="San Diego, CA"/>
  </r>
  <r>
    <x v="1"/>
    <s v="$99K-$132K "/>
    <n v="99000"/>
    <s v="$132K"/>
    <n v="132000"/>
    <s v="Glassdoor est."/>
    <x v="2"/>
    <s v="Tecolote Research"/>
    <s v="Hill AFB"/>
    <s v="UT"/>
    <s v="Goleta, CA"/>
    <s v="501 to 1000 "/>
    <x v="13"/>
    <s v="Private"/>
    <s v="Aerospace &amp; Defense"/>
    <s v="Aerospace &amp; Defense"/>
    <s v="$50 - $100 million "/>
    <n v="-1"/>
    <s v="Data Scientist_x000a_Location: Hill AFB, UT_x000a_Education Required: Bachelorâ€™s degree required, preferably in math, engineering, business, or the sciences._x000a_Skills Required:_x000a__x000a_Tecolote Research is seeking a Data Scientist to join our Aviation &amp; Missiles Programs Gr"/>
    <s v="Tecolote Research_x000a_3.8"/>
    <s v="Hill AFB, UT"/>
  </r>
  <r>
    <x v="51"/>
    <s v="$99K-$132K "/>
    <n v="99000"/>
    <s v="$132K"/>
    <n v="132000"/>
    <s v="Glassdoor est."/>
    <x v="13"/>
    <s v="Tivity Health"/>
    <s v="Chandler"/>
    <s v="AZ"/>
    <s v="Franklin, TN"/>
    <s v="501 to 1000 "/>
    <x v="2"/>
    <s v="Public"/>
    <s v="Health Care Services &amp; Hospitals"/>
    <s v="Health Care"/>
    <s v="na"/>
    <n v="-1"/>
    <s v="Description/Responsibilities_x000a__x000a__x000a_Responsible for the ongoing support of existing Data management solutions, as well as development of new functionality to include sophisticated data management solutions, to enable colleagues to support tactical and strategi"/>
    <s v="Tivity Health_x000a_3.2"/>
    <s v="Chandler, AZ"/>
  </r>
  <r>
    <x v="16"/>
    <s v="$99K-$132K "/>
    <n v="99000"/>
    <s v="$132K"/>
    <n v="132000"/>
    <s v="Glassdoor est."/>
    <x v="4"/>
    <s v="hc1"/>
    <s v="Indianapolis"/>
    <s v="IN"/>
    <s v="Indianapolis, IN"/>
    <s v="51 to 200 "/>
    <x v="20"/>
    <s v="Private"/>
    <s v="Biotech &amp; Pharmaceuticals"/>
    <s v="Biotech &amp; Pharmaceuticals"/>
    <s v="$10 - $25 million "/>
    <n v="-1"/>
    <s v="Who we are:_x000a__x000a_hc1 is focused on improving lives with high-value care. Our unique machine learning algorithms transform laboratory data into personalized healthcare insights. As an AWS Partner Network organization, our cloud-based software organizes live da"/>
    <s v="hc1_x000a_2.9"/>
    <s v="Indianapolis, IN"/>
  </r>
  <r>
    <x v="52"/>
    <s v="$99K-$132K "/>
    <n v="99000"/>
    <s v="$132K"/>
    <n v="132000"/>
    <s v="Glassdoor est."/>
    <x v="12"/>
    <s v="HP Inc."/>
    <s v="San Diego"/>
    <s v="CA"/>
    <s v="Palo Alto, CA"/>
    <s v="10000+ "/>
    <x v="54"/>
    <s v="Public"/>
    <s v="Computer Hardware &amp; Software"/>
    <s v="Information Technology"/>
    <s v="na"/>
    <n v="-1"/>
    <s v="Applies advanced subject matter knowledge to solve complex business issues and is regarded as a subject matter expert. Frequently contributes to the development of new ideas and methods. Works on complex problems where analysis of situations or data requi"/>
    <s v="HP Inc._x000a_4.1"/>
    <s v="San Diego, CA"/>
  </r>
  <r>
    <x v="1"/>
    <s v="$99K-$132K "/>
    <n v="99000"/>
    <s v="$132K"/>
    <n v="132000"/>
    <s v="Glassdoor est."/>
    <x v="10"/>
    <s v="SAIC"/>
    <s v="Chantilly"/>
    <s v="VA"/>
    <s v="Reston, VA"/>
    <s v="10000+ "/>
    <x v="35"/>
    <s v="Public"/>
    <s v="Enterprise Software &amp; Network Solutions"/>
    <s v="Information Technology"/>
    <s v="$5 - $10 million "/>
    <s v="Booz Allen Hamilton, CACI International"/>
    <s v="Description_x000a__x000a_SAIC is seeking an individual for a Data_x000a_Analytics role to join the Space and Missions Group (SMSG). SMSG provides_x000a_specialized program management, engineering, analysis and operations support to_x000a_a variety of Intelligence Community (IC) and De"/>
    <s v="SAIC_x000a_3.7"/>
    <s v="Chantilly, VA"/>
  </r>
  <r>
    <x v="53"/>
    <s v="$99K-$132K "/>
    <n v="99000"/>
    <s v="$132K"/>
    <n v="132000"/>
    <s v="Glassdoor est."/>
    <x v="13"/>
    <s v="AllianceBernstein"/>
    <s v="Nashville"/>
    <s v="TN"/>
    <s v="New York, NY"/>
    <s v="1001 to 5000 "/>
    <x v="21"/>
    <s v="Public"/>
    <s v="Investment Banking &amp; Asset Management"/>
    <s v="Finance"/>
    <s v="$2 - $5 billion "/>
    <n v="-1"/>
    <s v="Job Summary_x000a__x000a_AllianceBernsteinâ€™s Request for Proposal Data Team is in search of a Data Associate to support new business development and client service efforts globally through ensuring proper maintenance and quarterly reporting to investment consultant"/>
    <s v="AllianceBernstein_x000a_3.2"/>
    <s v="Nashville, TN"/>
  </r>
  <r>
    <x v="20"/>
    <s v="$99K-$132K "/>
    <n v="99000"/>
    <s v="$132K"/>
    <n v="132000"/>
    <s v="Glassdoor est."/>
    <x v="24"/>
    <s v="Big Huge Games"/>
    <s v="Timonium"/>
    <s v="MD"/>
    <s v="Lutherville Timonium, MD"/>
    <s v="51 to 200 "/>
    <x v="35"/>
    <s v="Subsidiary or Business Segment"/>
    <s v="Video Games"/>
    <s v="Media"/>
    <s v="na"/>
    <n v="-1"/>
    <s v="Big Huge Games is looking for a qualified Data Analyst to help provide data insights to our games teams and upcoming BHG titles to assist them in making successful strategic and game direction decisions. This role works closely with our Product and Design"/>
    <s v="Big Huge Games_x000a_4.9"/>
    <s v="Timonium, MD"/>
  </r>
  <r>
    <x v="54"/>
    <s v="$99K-$132K "/>
    <n v="99000"/>
    <s v="$132K"/>
    <n v="132000"/>
    <s v="Glassdoor est."/>
    <x v="3"/>
    <s v="Maxar Technologies"/>
    <s v="Herndon"/>
    <s v="VA"/>
    <s v="Westminster, CO"/>
    <s v="5001 to 10000 "/>
    <x v="43"/>
    <s v="Public"/>
    <s v="Aerospace &amp; Defense"/>
    <s v="Aerospace &amp; Defense"/>
    <s v="$2 - $5 billion "/>
    <n v="-1"/>
    <s v="Are you an intelligence analyst looking to further your technical capabilities? Are you curious about this whole Machine Learning / Artificial Intelligence trend?_x000a__x000a_At Maxar, we have a variety of projects focused on hard problems to solve requiring cleared"/>
    <s v="Maxar Technologies_x000a_3.5"/>
    <s v="Herndon, VA"/>
  </r>
  <r>
    <x v="16"/>
    <s v="$99K-$132K "/>
    <n v="99000"/>
    <s v="$132K"/>
    <n v="132000"/>
    <s v="Glassdoor est."/>
    <x v="16"/>
    <s v="Phantom AI"/>
    <s v="Burlingame"/>
    <s v="CA"/>
    <s v="Burlingame, CA"/>
    <s v="01 to 50"/>
    <x v="11"/>
    <s v="Private"/>
    <s v="Computer Hardware &amp; Software"/>
    <s v="Information Technology"/>
    <s v="na"/>
    <n v="-1"/>
    <s v="At Phantom AI, experience the fast paced environment and help the development of the next generation of autonomous vehicles. We are seeking a Data Engineer to help our visionary team through building a robust pipeline and handling terabytes of data._x000a_You w"/>
    <s v="Phantom AI_x000a_5.0"/>
    <s v="Burlingame, CA"/>
  </r>
  <r>
    <x v="1"/>
    <s v="$99K-$132K "/>
    <n v="99000"/>
    <s v="$132K"/>
    <n v="132000"/>
    <s v="Glassdoor est."/>
    <x v="22"/>
    <s v="Noblis"/>
    <s v="Reston"/>
    <s v="VA"/>
    <s v="Reston, VA"/>
    <s v="1001 to 5000 "/>
    <x v="6"/>
    <s v="Nonprofit Organization"/>
    <s v="Consulting"/>
    <s v="Business Services"/>
    <s v="$100 - $500 million "/>
    <s v="Booz Allen Hamilton, SAIC, LMI"/>
    <s v="Responsibilities_x000a__x000a__x000a_As a data scientist within our team, you will be working with our clients to design, create, evaluate, and maintain solutions using your experience and expertise in data science and machine learning. In your role you will work with vari"/>
    <s v="Noblis_x000a_4.0"/>
    <s v="Reston, VA"/>
  </r>
  <r>
    <x v="1"/>
    <s v="$99K-$132K "/>
    <n v="99000"/>
    <s v="$132K"/>
    <n v="132000"/>
    <s v="Glassdoor est."/>
    <x v="7"/>
    <s v="Spring Health"/>
    <s v="New York"/>
    <s v="NY"/>
    <s v="New York, NY"/>
    <s v="01 to 50"/>
    <x v="11"/>
    <s v="Private"/>
    <s v="Health Care Services &amp; Hospitals"/>
    <s v="Health Care"/>
    <s v="na"/>
    <n v="-1"/>
    <s v="***Please note: All hiring and recruitment at Spring Health is handled with a valid '@springhealth.com' email address only or from recruitment firms @hays.com, @oxeonpartners.com, @neptunepeople.com, @rivierapartners.com, or @swingtalent.com. If you recei"/>
    <s v="Spring Health_x000a_3.6"/>
    <s v="New York, NY"/>
  </r>
  <r>
    <x v="55"/>
    <s v="$99K-$132K "/>
    <n v="99000"/>
    <s v="$132K"/>
    <n v="132000"/>
    <s v="Glassdoor est."/>
    <x v="22"/>
    <s v="ClearEdge"/>
    <s v="Annapolis Junction"/>
    <s v="MD"/>
    <s v="Annapolis Junction, MD"/>
    <s v="51 to 200 "/>
    <x v="55"/>
    <s v="Private"/>
    <s v="Computer Hardware &amp; Software"/>
    <s v="Information Technology"/>
    <s v="$5 - $10 million "/>
    <n v="-1"/>
    <s v="Join ClearEdge and be a part of the team of men and women that solve some of the DoDâ€™s most complex technical challenges. Every day, ClearEdge empowers customers in government and industry with innovative data driven solutions._x000a_Check out our extremely c"/>
    <s v="ClearEdge_x000a_4.0"/>
    <s v="Annapolis Junction, MD"/>
  </r>
  <r>
    <x v="56"/>
    <s v="$99K-$132K "/>
    <n v="99000"/>
    <s v="$132K"/>
    <n v="132000"/>
    <s v="Glassdoor est."/>
    <x v="13"/>
    <s v="AllianceBernstein"/>
    <s v="Nashville"/>
    <s v="TN"/>
    <s v="New York, NY"/>
    <s v="1001 to 5000 "/>
    <x v="21"/>
    <s v="Public"/>
    <s v="Investment Banking &amp; Asset Management"/>
    <s v="Finance"/>
    <s v="$2 - $5 billion "/>
    <n v="-1"/>
    <s v="Group Description_x000a__x000a_Client Group Technology creates and supports business innovating technology for the Client Group. The team is responsible for business innovation, project and relationship management, data and business intelligence, vendor management, a"/>
    <s v="AllianceBernstein_x000a_3.2"/>
    <s v="Nashville, TN"/>
  </r>
  <r>
    <x v="57"/>
    <s v="$99K-$132K "/>
    <n v="99000"/>
    <s v="$132K"/>
    <n v="132000"/>
    <s v="Glassdoor est."/>
    <x v="16"/>
    <s v="Arsenal Biosciences"/>
    <s v="South San Francisco"/>
    <s v="CA"/>
    <s v="South San Francisco, CA"/>
    <s v="51 to 200 "/>
    <x v="27"/>
    <s v="Private"/>
    <s v="Biotech &amp; Pharmaceuticals"/>
    <s v="Biotech &amp; Pharmaceuticals"/>
    <s v="na"/>
    <n v="-1"/>
    <s v="ArsenalBioâ€™s mission is to develop efficacious and safe cellular therapies for patients with chronic diseases, initially cancer. Our products are being designed to herald the transition of adoptive cell therapy from a hospital based treatment to outpati"/>
    <s v="Arsenal Biosciences_x000a_5.0"/>
    <s v="South San Francisco, CA"/>
  </r>
  <r>
    <x v="16"/>
    <s v="$99K-$132K "/>
    <n v="99000"/>
    <s v="$132K"/>
    <n v="132000"/>
    <s v="Glassdoor est."/>
    <x v="17"/>
    <s v="GetWellNetwork"/>
    <s v="Bethesda"/>
    <s v="MD"/>
    <s v="Bethesda, MD"/>
    <s v="201 to 500 "/>
    <x v="3"/>
    <s v="Private"/>
    <s v="Health Care Services &amp; Hospitals"/>
    <s v="Health Care"/>
    <s v="$50 - $100 million "/>
    <s v="Epic, CipherHealth"/>
    <s v="OPPORTUNITY:_x000a__x000a_GetWellNetwork is searching for a Data Engineer with 4+ years of experience in implementing modern data architectures and, ideally, 2+ years of a Data Streaming. We are building a net new data streaming platform to unify and govern reporting"/>
    <s v="GetWellNetwork_x000a_4.8"/>
    <s v="Bethesda, MD"/>
  </r>
  <r>
    <x v="1"/>
    <s v="$99K-$132K "/>
    <n v="99000"/>
    <s v="$132K"/>
    <n v="132000"/>
    <s v="Glassdoor est."/>
    <x v="8"/>
    <s v="TACG Solutions"/>
    <s v="Dayton"/>
    <s v="OH"/>
    <s v="Beavercreek, OH"/>
    <s v="51 to 200 "/>
    <x v="39"/>
    <s v="Private"/>
    <s v="Consulting"/>
    <s v="Business Services"/>
    <s v="na"/>
    <s v="Copper River Shared Services, Chenega Corporation, Deloitte"/>
    <s v="TACG is a driven Alaskan Native 8(a) professional consulting firm, that focuses on employee growth in collaboration with client delivery. Our portfolio ranges from support work with Health and Human Services to highly skilled Defense consulting. We have r"/>
    <s v="TACG Solutions_x000a_4.5"/>
    <s v="Dayton, OH"/>
  </r>
  <r>
    <x v="58"/>
    <s v="$99K-$132K "/>
    <n v="99000"/>
    <s v="$132K"/>
    <n v="132000"/>
    <s v="Glassdoor est."/>
    <x v="9"/>
    <s v="Scoop"/>
    <s v="San Francisco"/>
    <s v="CA"/>
    <s v="San Francisco, CA"/>
    <s v="51 to 200 "/>
    <x v="16"/>
    <s v="Private"/>
    <s v="Internet"/>
    <s v="Information Technology"/>
    <s v="na"/>
    <n v="-1"/>
    <s v="About Scoop_x000a__x000a_Scoop brings co-workers and neighbors together to enjoy a smooth carpooling experienceâ€”unlocking new opportunities to create friendships, improve their well-being, and make the most of their valuable time._x000a__x000a_Learn more in Crunchbase: https:/"/>
    <s v="Scoop_x000a_4.7"/>
    <s v="San Francisco, CA"/>
  </r>
  <r>
    <x v="25"/>
    <s v="$99K-$132K "/>
    <n v="99000"/>
    <s v="$132K"/>
    <n v="132000"/>
    <s v="Glassdoor est."/>
    <x v="8"/>
    <s v="Novetta"/>
    <s v="Herndon"/>
    <s v="VA"/>
    <s v="Mc Lean, VA"/>
    <s v="501 to 1000 "/>
    <x v="10"/>
    <s v="Private"/>
    <s v="Enterprise Software &amp; Network Solutions"/>
    <s v="Information Technology"/>
    <s v="$100 - $500 million "/>
    <s v="Leidos, CACI International, Booz Allen Hamilton"/>
    <s v="Join our team dedicated to developing and executing innovative solutions in support of customer mission success._x000a__x000a_Job Description:_x000a__x000a_Novetta is seeking a Senior Data Scientist to develop innovative solutions for customers and internal product teams. We loo"/>
    <s v="Novetta_x000a_4.5"/>
    <s v="Herndon, VA"/>
  </r>
  <r>
    <x v="16"/>
    <s v="$99K-$132K "/>
    <n v="99000"/>
    <s v="$132K"/>
    <n v="132000"/>
    <s v="Glassdoor est."/>
    <x v="1"/>
    <s v="IZEA"/>
    <s v="Winter Park"/>
    <s v="FL"/>
    <s v="Winter Park, FL"/>
    <s v="51 to 200 "/>
    <x v="39"/>
    <s v="Public"/>
    <s v="Advertising &amp; Marketing"/>
    <s v="Business Services"/>
    <s v="$25 - $50 million "/>
    <s v="Linqia, Collective Bias"/>
    <s v="IZEA was built to connect the worldâ€™s top brands with influential content creators and publishers to enable influencer marketing and content production at scale. With over 500,000 Creators reaching over 3 billion fans and followers around the globe, IZE"/>
    <s v="IZEA_x000a_4.2"/>
    <s v="Winter Park, FL"/>
  </r>
  <r>
    <x v="18"/>
    <s v="$99K-$132K "/>
    <n v="99000"/>
    <s v="$132K"/>
    <n v="132000"/>
    <s v="Glassdoor est."/>
    <x v="11"/>
    <s v="Montway Inc"/>
    <s v="Schaumburg"/>
    <s v="IL"/>
    <s v="Schaumburg, IL"/>
    <s v="51 to 200 "/>
    <x v="39"/>
    <s v="Private"/>
    <s v="Shipping"/>
    <s v="Transportation &amp; Logistics"/>
    <s v="na"/>
    <n v="-1"/>
    <s v="Outside IL applicants: Must be willing to relocate at your own expense_x000a_**Remote applicants will not be considered_x000a_***No calls and/or no recruiters, please_x000a__x000a_****We aren't supporting visa sponsorships at this time****_x000a__x000a_Schaumburg IL_x000a__x000a_Montway Auto Transport "/>
    <s v="Montway Inc_x000a_3.4"/>
    <s v="Schaumburg, IL"/>
  </r>
  <r>
    <x v="59"/>
    <s v="$99K-$132K "/>
    <n v="99000"/>
    <s v="$132K"/>
    <n v="132000"/>
    <s v="Glassdoor est."/>
    <x v="2"/>
    <s v="Juniper Networks"/>
    <s v="Cupertino"/>
    <s v="CA"/>
    <s v="Sunnyvale, CA"/>
    <s v="5001 to 10000 "/>
    <x v="6"/>
    <s v="Public"/>
    <s v="Telecommunications Services"/>
    <s v="Telecommunications"/>
    <s v="$2 - $5 billion "/>
    <n v="-1"/>
    <s v="Sr. ML/Data Scientist - AI/NLP/Chatbot_x000a__x000a_Mist, a Juniper Company, is the first vendor to bring enterprise-grade Wi-Fi, BLE and IoT together through a highly scalable cloud architecture. At Mist, we built the first AI-empowered platform to provide an unprec"/>
    <s v="Juniper Networks_x000a_3.8"/>
    <s v="Cupertino, CA"/>
  </r>
  <r>
    <x v="1"/>
    <s v="$90K-$109K "/>
    <n v="90000"/>
    <s v="$109K"/>
    <n v="109000"/>
    <s v="Glassdoor est."/>
    <x v="9"/>
    <s v="1904labs"/>
    <s v="Saint Louis"/>
    <s v="MO"/>
    <s v="Saint Louis, MO"/>
    <s v="51 to 200 "/>
    <x v="11"/>
    <s v="Private"/>
    <s v="IT Services"/>
    <s v="Information Technology"/>
    <s v="na"/>
    <s v="Slalom, Daugherty Business Solutions"/>
    <s v="About Us_x000a__x000a__x000a_Interested in working for a human-centered technology company that prides itself on using modern tools and technologies? Want to be surrounded by intensely curious and innovative thinkers?_x000a__x000a_Seeking to solve complex technical challenges by build"/>
    <s v="1904labs_x000a_4.7"/>
    <s v="Saint Louis, MO"/>
  </r>
  <r>
    <x v="1"/>
    <s v="$90K-$109K "/>
    <n v="90000"/>
    <s v="$109K"/>
    <n v="109000"/>
    <s v="Glassdoor est."/>
    <x v="7"/>
    <s v="XSELL Technologies"/>
    <s v="Chicago"/>
    <s v="IL"/>
    <s v="Chicago, IL"/>
    <s v="51 to 200 "/>
    <x v="9"/>
    <s v="Private"/>
    <s v="Enterprise Software &amp; Network Solutions"/>
    <s v="Information Technology"/>
    <s v="na"/>
    <n v="-1"/>
    <s v="Ready to write the best chapter of your career? XSELL Technologies is an artificial intelligence company focused on increasing sales. Our cloud-based machine learning engine uses predictive analytics and natural language processing to equip sales professi"/>
    <s v="XSELL Technologies_x000a_3.6"/>
    <s v="Chicago, IL"/>
  </r>
  <r>
    <x v="16"/>
    <s v="$90K-$109K "/>
    <n v="90000"/>
    <s v="$109K"/>
    <n v="109000"/>
    <s v="Glassdoor est."/>
    <x v="1"/>
    <s v="IZEA"/>
    <s v="Winter Park"/>
    <s v="FL"/>
    <s v="Winter Park, FL"/>
    <s v="51 to 200 "/>
    <x v="39"/>
    <s v="Public"/>
    <s v="Advertising &amp; Marketing"/>
    <s v="Business Services"/>
    <s v="$25 - $50 million "/>
    <s v="Linqia, Collective Bias"/>
    <s v="IZEA was built to connect the worldâ€™s top brands with influential content creators and publishers to enable influencer marketing and content production at scale. With over 500,000 Creators reaching over 3 billion fans and followers around the globe, IZE"/>
    <s v="IZEA_x000a_4.2"/>
    <s v="Winter Park, FL"/>
  </r>
  <r>
    <x v="59"/>
    <s v="$90K-$109K "/>
    <n v="90000"/>
    <s v="$109K"/>
    <n v="109000"/>
    <s v="Glassdoor est."/>
    <x v="2"/>
    <s v="Juniper Networks"/>
    <s v="Cupertino"/>
    <s v="CA"/>
    <s v="Sunnyvale, CA"/>
    <s v="5001 to 10000 "/>
    <x v="6"/>
    <s v="Public"/>
    <s v="Telecommunications Services"/>
    <s v="Telecommunications"/>
    <s v="$2 - $5 billion "/>
    <n v="-1"/>
    <s v="Sr. ML/Data Scientist - AI/NLP/Chatbot_x000a__x000a_Mist, a Juniper Company, is the first vendor to bring enterprise-grade Wi-Fi, BLE and IoT together through a highly scalable cloud architecture. At Mist, we built the first AI-empowered platform to provide an unprec"/>
    <s v="Juniper Networks_x000a_3.8"/>
    <s v="Cupertino, CA"/>
  </r>
  <r>
    <x v="1"/>
    <s v="$90K-$109K "/>
    <n v="90000"/>
    <s v="$109K"/>
    <n v="109000"/>
    <s v="Glassdoor est."/>
    <x v="16"/>
    <s v="Notion Labs"/>
    <s v="San Francisco"/>
    <s v="CA"/>
    <s v="San Francisco, CA"/>
    <s v="01 to 50"/>
    <x v="11"/>
    <s v="Private"/>
    <s v="Enterprise Software &amp; Network Solutions"/>
    <s v="Information Technology"/>
    <s v="na"/>
    <n v="-1"/>
    <s v="Intro_x000a__x000a_Why this job?_x000a__x000a_1. Work on a product people love that solves real problems: Your friends and family can use Notion to take notes, display photos, collect recipes â€” while Fortune 500 companies use it to run huge teams (and some non-profits use it t"/>
    <s v="Notion Labs_x000a_5.0"/>
    <s v="San Francisco, CA"/>
  </r>
  <r>
    <x v="58"/>
    <s v="$90K-$109K "/>
    <n v="90000"/>
    <s v="$109K"/>
    <n v="109000"/>
    <s v="Glassdoor est."/>
    <x v="24"/>
    <s v="Lendio"/>
    <s v="Lehi"/>
    <s v="UT"/>
    <s v="Lehi, UT"/>
    <s v="201 to 500 "/>
    <x v="20"/>
    <s v="Private"/>
    <s v="Lending"/>
    <s v="Finance"/>
    <s v="$50 - $100 million "/>
    <n v="-1"/>
    <s v="Lendio is looking to fill a position for a Senior Data Engineer. In addition to reporting to the lead Data Architect, this role will work with engineering leadership, application engineers, members of the BI team, and others to design, maintain, and deliv"/>
    <s v="Lendio_x000a_4.9"/>
    <s v="Lehi, UT"/>
  </r>
  <r>
    <x v="16"/>
    <s v="$90K-$109K "/>
    <n v="90000"/>
    <s v="$109K"/>
    <n v="109000"/>
    <s v="Glassdoor est."/>
    <x v="6"/>
    <s v="Direct Agents"/>
    <s v="Culver City"/>
    <s v="CA"/>
    <s v="New York, NY"/>
    <s v="51 to 200 "/>
    <x v="24"/>
    <s v="Private"/>
    <s v="Advertising &amp; Marketing"/>
    <s v="Business Services"/>
    <s v="$25 - $50 million "/>
    <n v="-1"/>
    <s v="Who We Are:_x000a__x000a_2-time winner of Crain's 100 Best Places to Work, Direct Agents is a data-driven digital marketing agency with offices in NY and LA._x000a__x000a_Established in 2003, we are an independent company, and our business has been built on adapting and driving "/>
    <s v="Direct Agents_x000a_4.4"/>
    <s v="Culver City, CA"/>
  </r>
  <r>
    <x v="1"/>
    <s v="$90K-$109K "/>
    <n v="90000"/>
    <s v="$109K"/>
    <n v="109000"/>
    <s v="Glassdoor est."/>
    <x v="18"/>
    <s v="NAVEX Global"/>
    <s v="Lake Oswego"/>
    <s v="OR"/>
    <s v="Lake Oswego, OR"/>
    <s v="1001 to 5000 "/>
    <x v="10"/>
    <s v="Private"/>
    <s v="Computer Hardware &amp; Software"/>
    <s v="Information Technology"/>
    <s v="$100 - $500 million "/>
    <n v="-1"/>
    <s v="It's fun to work in a company where people truly BELIEVE in what they're doing!_x000a__x000a_We're committed to bringing passion and customer focus to the business._x000a__x000a_Thank you for your interest in NAVEX Global. At this time we are not actively hiring for the Data Sci"/>
    <s v="NAVEX Global_x000a_3.3"/>
    <s v="Lake Oswego, OR"/>
  </r>
  <r>
    <x v="21"/>
    <s v="$90K-$109K "/>
    <n v="90000"/>
    <s v="$109K"/>
    <n v="109000"/>
    <s v="Glassdoor est."/>
    <x v="13"/>
    <s v="Triplebyte"/>
    <s v="Remote"/>
    <s v="Remote"/>
    <s v="San Francisco, CA"/>
    <s v="51 to 200 "/>
    <x v="16"/>
    <s v="Private"/>
    <s v="Computer Hardware &amp; Software"/>
    <s v="Information Technology"/>
    <s v="na"/>
    <n v="-1"/>
    <s v="Role Description_x000a_Triplebyte screens and evaluates thousands of engineers per month to find the best candidates for our partner companies. Human decision making doesn't work at our scale; our marketplace is powered by automated assessment and decision maki"/>
    <s v="Triplebyte_x000a_3.2"/>
    <s v="Remote"/>
  </r>
  <r>
    <x v="21"/>
    <s v="$90K-$109K "/>
    <n v="90000"/>
    <s v="$109K"/>
    <n v="109000"/>
    <s v="Glassdoor est."/>
    <x v="13"/>
    <s v="Triplebyte"/>
    <s v="Remote"/>
    <s v="Remote"/>
    <s v="San Francisco, CA"/>
    <s v="51 to 200 "/>
    <x v="16"/>
    <s v="Private"/>
    <s v="Computer Hardware &amp; Software"/>
    <s v="Information Technology"/>
    <s v="na"/>
    <n v="-1"/>
    <s v="Role Description_x000a_Triplebyte screens and evaluates thousands of engineers per month to find the best candidates for our partner companies. Human decision making doesn't work at our scale; our marketplace is powered by automated assessment and decision maki"/>
    <s v="Triplebyte_x000a_3.2"/>
    <s v="Remote"/>
  </r>
  <r>
    <x v="58"/>
    <s v="$90K-$109K "/>
    <n v="90000"/>
    <s v="$109K"/>
    <n v="109000"/>
    <s v="Glassdoor est."/>
    <x v="24"/>
    <s v="Lendio"/>
    <s v="Lehi"/>
    <s v="UT"/>
    <s v="Lehi, UT"/>
    <s v="201 to 500 "/>
    <x v="20"/>
    <s v="Private"/>
    <s v="Lending"/>
    <s v="Finance"/>
    <s v="$50 - $100 million "/>
    <n v="-1"/>
    <s v="Lendio is looking to fill a position for a Senior Data Engineer. In addition to reporting to the lead Data Architect, this role will work with engineering leadership, application engineers, members of the BI team, and others to design, maintain, and deliv"/>
    <s v="Lendio_x000a_4.9"/>
    <s v="Lehi, UT"/>
  </r>
  <r>
    <x v="1"/>
    <s v="$90K-$109K "/>
    <n v="90000"/>
    <s v="$109K"/>
    <n v="109000"/>
    <s v="Glassdoor est."/>
    <x v="1"/>
    <s v="Upstart"/>
    <s v="San Mateo"/>
    <s v="CA"/>
    <s v="San Mateo, CA"/>
    <s v="201 to 500 "/>
    <x v="10"/>
    <s v="Private"/>
    <s v="Lending"/>
    <s v="Finance"/>
    <s v="na"/>
    <n v="-1"/>
    <s v="Upstart is a leading AI lending platform partnering with banks to expand access to affordable credit. Forbes recently ranked Upstart #12 on its list of &quot;most promising AI companies in America.&quot; Inc. Magazine also recognized Upstart as one of the Best Work"/>
    <s v="Upstart_x000a_4.2"/>
    <s v="San Mateo, CA"/>
  </r>
  <r>
    <x v="20"/>
    <s v="$90K-$109K "/>
    <n v="90000"/>
    <s v="$109K"/>
    <n v="109000"/>
    <s v="Glassdoor est."/>
    <x v="8"/>
    <s v="Envision LLC"/>
    <s v="San Francisco"/>
    <s v="CA"/>
    <s v="Saint Louis, MO"/>
    <s v="201 to 500 "/>
    <x v="40"/>
    <s v="Private"/>
    <s v="Staffing &amp; Outsourcing"/>
    <s v="Business Services"/>
    <s v="$25 - $50 million "/>
    <n v="-1"/>
    <s v="Data Analyst -San Francisco_x000a__x000a_No C2C or sponsorship_x000a__x000a_You will do data summarization, data manipulation, literature review, paired programming, team meetings, code reviews and pull requests_x000a__x000a_Must have: Python coding skills, data manipulation, statistical an"/>
    <s v="Envision LLC_x000a_4.5"/>
    <s v="San Francisco, CA"/>
  </r>
  <r>
    <x v="16"/>
    <s v="$90K-$109K "/>
    <n v="90000"/>
    <s v="$109K"/>
    <n v="109000"/>
    <s v="Glassdoor est."/>
    <x v="17"/>
    <s v="AppLovin"/>
    <s v="Palo Alto"/>
    <s v="CA"/>
    <s v="Palo Alto, CA"/>
    <s v="201 to 500 "/>
    <x v="10"/>
    <s v="Private"/>
    <s v="Video Games"/>
    <s v="Media"/>
    <s v="na"/>
    <n v="-1"/>
    <s v="Grow your career at AppLovin._x000a__x000a_AppLovin fuels the growth of many of the world's most popular mobile games. Since 2012, the company's technologies have been instrumental in driving the explosive growth of games from its studio partners and its own studios."/>
    <s v="AppLovin_x000a_4.8"/>
    <s v="Palo Alto, CA"/>
  </r>
  <r>
    <x v="60"/>
    <s v="$90K-$109K "/>
    <n v="90000"/>
    <s v="$109K"/>
    <n v="109000"/>
    <s v="Glassdoor est."/>
    <x v="2"/>
    <s v="ISO New England"/>
    <s v="Holyoke"/>
    <s v="MA"/>
    <s v="Holyoke, MA"/>
    <s v="501 to 1000 "/>
    <x v="15"/>
    <s v="Nonprofit Organization"/>
    <s v="Utilities"/>
    <s v="Oil, Gas, Energy &amp; Utilities"/>
    <s v="na"/>
    <n v="-1"/>
    <s v="Friday, April 3, 2020_x000a__x000a_As a member of the Data Architecture group you will be involved in the creation of database solutions for the enterprise. You will utilize your technical knowledge to understand business requirements and design, and develop producti"/>
    <s v="ISO New England_x000a_3.8"/>
    <s v="Holyoke, MA"/>
  </r>
  <r>
    <x v="61"/>
    <s v="$90K-$109K "/>
    <n v="90000"/>
    <s v="$109K"/>
    <n v="109000"/>
    <s v="Glassdoor est."/>
    <x v="10"/>
    <s v="Relativity"/>
    <s v="Chicago"/>
    <s v="IL"/>
    <s v="Chicago, IL"/>
    <s v="1001 to 5000 "/>
    <x v="46"/>
    <s v="Private"/>
    <s v="Enterprise Software &amp; Network Solutions"/>
    <s v="Information Technology"/>
    <s v="na"/>
    <n v="-1"/>
    <s v="We are Relativity. A market-leading, global tech company that equips legal professionals with a powerful platform to organize data, discover the truth, and act on it.â€¯ The US Department of Justice, 198 of top 200 US law firms, and more than 70 Fortune 1"/>
    <s v="Relativity_x000a_3.7"/>
    <s v="Chicago, IL"/>
  </r>
  <r>
    <x v="25"/>
    <s v="$90K-$109K "/>
    <n v="90000"/>
    <s v="$109K"/>
    <n v="109000"/>
    <s v="Glassdoor est."/>
    <x v="18"/>
    <s v="Tempo Automation"/>
    <s v="San Francisco"/>
    <s v="CA"/>
    <s v="San Francisco, CA"/>
    <s v="51 to 200 "/>
    <x v="35"/>
    <s v="Private"/>
    <s v="Electrical &amp; Electronic Manufacturing"/>
    <s v="Manufacturing"/>
    <s v="$5 - $10 million "/>
    <n v="-1"/>
    <s v="Tempo Automation is the world's fastest electronics manufacturer. Our software-driven smart factory in the heart of San Francisco merges data, analytics, and automation to deliver new levels of speed, quality, and insights. We make it possible for the wor"/>
    <s v="Tempo Automation_x000a_3.3"/>
    <s v="San Francisco, CA"/>
  </r>
  <r>
    <x v="62"/>
    <s v="$90K-$109K "/>
    <n v="90000"/>
    <s v="$109K"/>
    <n v="109000"/>
    <s v="Glassdoor est."/>
    <x v="18"/>
    <s v="MITRE"/>
    <s v="McLean"/>
    <s v="VA"/>
    <s v="Bedford, MA"/>
    <s v="5001 to 10000 "/>
    <x v="34"/>
    <s v="Nonprofit Organization"/>
    <s v="Federal Agencies"/>
    <s v="Government"/>
    <s v="$1 - $2 billion "/>
    <s v="Battelle, General Atomics, SAIC"/>
    <s v="A chance to provide active support to our sponsorâ€™s vital_x000a_national security mission and to build MITREâ€™s capabilities in the artificial_x000a_intelligence and machine learning arenas._x000a_This is a strategic leadership role with the successful candidate also_x000a_ad"/>
    <s v="MITRE_x000a_3.3"/>
    <s v="McLean, VA"/>
  </r>
  <r>
    <x v="21"/>
    <s v="$90K-$109K "/>
    <n v="90000"/>
    <s v="$109K"/>
    <n v="109000"/>
    <s v="Glassdoor est."/>
    <x v="16"/>
    <s v="Expedition Technology, Inc."/>
    <s v="Herndon"/>
    <s v="VA"/>
    <s v="Dulles, VA"/>
    <s v="01 to 50"/>
    <x v="35"/>
    <s v="Private"/>
    <s v="Aerospace &amp; Defense"/>
    <s v="Aerospace &amp; Defense"/>
    <s v="$10 - $25 million "/>
    <n v="-1"/>
    <s v="Machine Learning Engineer_x000a__x000a_US Citizenship is required due to security clearance requirements._x000a__x000a_Are you a motivated engineer who is passionate about embracing new challenges and solving the hardest technical problems in a team-oriented environment? Every d"/>
    <s v="Expedition Technology, Inc._x000a_5.0"/>
    <s v="Herndon, VA"/>
  </r>
  <r>
    <x v="63"/>
    <s v="$90K-$109K "/>
    <n v="90000"/>
    <s v="$109K"/>
    <n v="109000"/>
    <s v="Glassdoor est."/>
    <x v="2"/>
    <s v="Evidera"/>
    <s v="Bethesda"/>
    <s v="MD"/>
    <s v="Bethesda, MD"/>
    <s v="501 to 1000 "/>
    <x v="35"/>
    <s v="Subsidiary or Business Segment"/>
    <s v="Biotech &amp; Pharmaceuticals"/>
    <s v="Biotech &amp; Pharmaceuticals"/>
    <s v="$100 - $500 million "/>
    <s v="IQVIA, ICON"/>
    <s v="*We would ideally like this position to be based in Bethesda, MD or London, UK; however, remote opportunities are available based on experience._x000a_Position Summary_x000a_As a Research Scientist, you will be an independent PI, with scientific and strategic respons"/>
    <s v="Evidera_x000a_3.8"/>
    <s v="Bethesda, MD"/>
  </r>
  <r>
    <x v="1"/>
    <s v="$90K-$109K "/>
    <n v="90000"/>
    <s v="$109K"/>
    <n v="109000"/>
    <s v="Glassdoor est."/>
    <x v="11"/>
    <s v="Plymouth Rock Assurance"/>
    <s v="Woodbridge"/>
    <s v="NJ"/>
    <s v="Boston, MA"/>
    <s v="1001 to 5000 "/>
    <x v="44"/>
    <s v="Private"/>
    <s v="Insurance Carriers"/>
    <s v="Insurance"/>
    <s v="$10 - $25 million "/>
    <s v="Arbella Insurance, Safety Insurance"/>
    <s v="The Data Scientist supports the development of statistical models that will enable future growth and profitability for our book of business through appropriate pricing, underwriting and risk segmentation. He/she will report to the Manager of Data Science "/>
    <s v="Plymouth Rock Assurance_x000a_3.4"/>
    <s v="Woodbridge, NJ"/>
  </r>
  <r>
    <x v="64"/>
    <s v="$90K-$109K "/>
    <n v="90000"/>
    <s v="$109K"/>
    <n v="109000"/>
    <s v="Glassdoor est."/>
    <x v="25"/>
    <s v="Crown Bioscience"/>
    <s v="San Diego"/>
    <s v="CA"/>
    <s v="San Diego, CA"/>
    <s v="501 to 1000 "/>
    <x v="39"/>
    <s v="Private"/>
    <s v="Biotech &amp; Pharmaceuticals"/>
    <s v="Biotech &amp; Pharmaceuticals"/>
    <s v="$50 - $100 million "/>
    <n v="-1"/>
    <s v="Crown Bioscience, a JSR Life Sciences company, is seeking a highly motivated and skilled PhD level scientist with strong immunology, molecular biology, cancer biology, biomarker, immunohistochemistry, histopathology and related fields experience. This pos"/>
    <s v="Crown Bioscience_x000a_2.4"/>
    <s v="San Diego, CA"/>
  </r>
  <r>
    <x v="1"/>
    <s v="$90K-$109K "/>
    <n v="90000"/>
    <s v="$109K"/>
    <n v="109000"/>
    <s v="Glassdoor est."/>
    <x v="4"/>
    <s v="GNS Healthcare"/>
    <s v="Cambridge"/>
    <s v="MA"/>
    <s v="Cambridge, MA"/>
    <s v="51 to 200 "/>
    <x v="3"/>
    <s v="Private"/>
    <s v="Biotech &amp; Pharmaceuticals"/>
    <s v="Biotech &amp; Pharmaceuticals"/>
    <s v="$10 - $25 million "/>
    <n v="-1"/>
    <s v="Company Overview_x000a__x000a_Imagine if we could match patients with the treatments that prove the most effective for them . . ._x000a_GNS Healthcare applies a powerful form of AI called causal machine learning to predict which treatments and care management programs will"/>
    <s v="GNS Healthcare_x000a_2.9"/>
    <s v="Cambridge, MA"/>
  </r>
  <r>
    <x v="65"/>
    <s v="$90K-$109K "/>
    <n v="90000"/>
    <s v="$109K"/>
    <n v="109000"/>
    <s v="Glassdoor est."/>
    <x v="6"/>
    <s v="OneMagnify"/>
    <s v="Dearborn"/>
    <s v="MI"/>
    <s v="Detroit, MI"/>
    <s v="201 to 500 "/>
    <x v="21"/>
    <s v="Private"/>
    <s v="Advertising &amp; Marketing"/>
    <s v="Business Services"/>
    <s v="na"/>
    <n v="-1"/>
    <s v="Responsible for both high level and granular measurement of public and private variable marketing programs. Provide 1:1 program insights with regard to campaign offer performance and efficiency, audience segmentation and performance, ROI that drive future"/>
    <s v="OneMagnify_x000a_4.4"/>
    <s v="Dearborn, MI"/>
  </r>
  <r>
    <x v="1"/>
    <s v="$90K-$109K "/>
    <n v="90000"/>
    <s v="$109K"/>
    <n v="109000"/>
    <s v="Glassdoor est."/>
    <x v="4"/>
    <s v="SPECTRUM"/>
    <s v="Maryland Heights"/>
    <s v="MO"/>
    <s v="Stamford, CT"/>
    <s v="10000+ "/>
    <x v="11"/>
    <s v="Subsidiary or Business Segment"/>
    <s v="Cable, Internet &amp; Telephone Providers"/>
    <s v="Telecommunications"/>
    <s v="$10+ billion "/>
    <n v="-1"/>
    <s v="JOB SUMMARY_x000a_Responsible for designing, analyzing, modeling, and deploying analytical applications to enrich the agent and customer experience in the Agent Portal organization._x000a__x000a_MAJOR DUTIES AND RESPONSIBILITIES_x000a_Actively and consistently support all effort"/>
    <s v="SPECTRUM_x000a_2.9"/>
    <s v="Maryland Heights, MO"/>
  </r>
  <r>
    <x v="66"/>
    <s v="$90K-$109K "/>
    <n v="90000"/>
    <s v="$109K"/>
    <n v="109000"/>
    <s v="Glassdoor est."/>
    <x v="19"/>
    <s v="Advanced BioScience Laboratories"/>
    <s v="Rockville"/>
    <s v="MD"/>
    <s v="Rockville, MD"/>
    <s v="201 to 500 "/>
    <x v="56"/>
    <s v="Private"/>
    <s v="Biotech &amp; Pharmaceuticals"/>
    <s v="Biotech &amp; Pharmaceuticals"/>
    <s v="$50 - $100 million "/>
    <n v="-1"/>
    <s v="As a Staff Scientist in Upstream Process Development, the candidate will be accountable for planning, development, optimization, execution and management of all assigned projects. Working with external clients, R&amp;D, Quality Control/Quality assurance, and "/>
    <s v="Advanced BioScience Laboratories_x000a_2.7"/>
    <s v="Rockville, MD"/>
  </r>
  <r>
    <x v="16"/>
    <s v="$90K-$109K "/>
    <n v="90000"/>
    <s v="$109K"/>
    <n v="109000"/>
    <s v="Glassdoor est."/>
    <x v="1"/>
    <s v="Procore Technologies"/>
    <s v="Carpinteria"/>
    <s v="CA"/>
    <s v="Carpinteria, CA"/>
    <s v="1001 to 5000 "/>
    <x v="55"/>
    <s v="Private"/>
    <s v="Computer Hardware &amp; Software"/>
    <s v="Information Technology"/>
    <s v="na"/>
    <n v="-1"/>
    <s v="We're looking for a Data Engineer to join Procore's Information Technology Engineering team to help evolve our data-driven culture and become a world-class data organization. In this role, you'll help us gain a data advantage by leveraging our data assets"/>
    <s v="Procore Technologies_x000a_4.2"/>
    <s v="Carpinteria, CA"/>
  </r>
  <r>
    <x v="67"/>
    <s v="$90K-$109K "/>
    <n v="90000"/>
    <s v="$109K"/>
    <n v="109000"/>
    <s v="Glassdoor est."/>
    <x v="3"/>
    <s v="Ritedose"/>
    <s v="Columbia"/>
    <s v="SC"/>
    <s v="Columbia, SC"/>
    <s v="201 to 500 "/>
    <x v="42"/>
    <s v="Private"/>
    <s v="Biotech &amp; Pharmaceuticals"/>
    <s v="Biotech &amp; Pharmaceuticals"/>
    <s v="$100 - $500 million "/>
    <n v="-1"/>
    <s v="Sr Scientist - Extractables &amp; Leachables_x000a__x000a_Job Details_x000a_Job Location_x000a_The Ritedose Corporation - Columbia, SC_x000a_Position Type_x000a_2C_x000a_Education Level_x000a_4 Year Degree_x000a_Job Shift_x000a_Day_x000a_Job Category_x000a_Science_x000a_Description_x000a_The Sr. Scientist will be an expert in the field of Ex"/>
    <s v="Ritedose_x000a_3.5"/>
    <s v="Columbia, SC"/>
  </r>
  <r>
    <x v="68"/>
    <s v="$90K-$109K "/>
    <n v="90000"/>
    <s v="$109K"/>
    <n v="109000"/>
    <s v="Glassdoor est."/>
    <x v="26"/>
    <s v="Covid-19 Search Pa+G160+G1+G156:G284"/>
    <s v="Hauppauge"/>
    <s v="NY"/>
    <n v="-1"/>
    <n v="-1"/>
    <x v="43"/>
    <n v="-1"/>
    <n v="-1"/>
    <n v="-1"/>
    <s v="na"/>
    <n v="-1"/>
    <s v="Covaxx, a subsidiary of the UBI Group, has joined the fight against COVID-19 and is rapidly developing precision antibody-based assays and vaccine candidates needed to successfully manage and slow the rate of the outbreak. As a result, Covaxx is quickly e"/>
    <s v="Covid-19 Search Pa+G160+G1+G156:G284"/>
    <s v="Hauppauge, NY"/>
  </r>
  <r>
    <x v="0"/>
    <s v="$90K-$109K "/>
    <n v="90000"/>
    <s v="$109K"/>
    <n v="109000"/>
    <s v="Glassdoor est."/>
    <x v="1"/>
    <s v="bioMÃ©rieux"/>
    <s v="Saint Louis"/>
    <s v="MO"/>
    <s v="Marcy-l'Etoile, France"/>
    <s v="10000+ "/>
    <x v="57"/>
    <s v="Private"/>
    <s v="Biotech &amp; Pharmaceuticals"/>
    <s v="Biotech &amp; Pharmaceuticals"/>
    <s v="$2 - $5 billion "/>
    <n v="-1"/>
    <s v="bioMÃ©rieux Inc._x000a__x000a_Sr Data Scientist_x000a__x000a_SENIOR DATA SCIENTIST â€“ SYSTEM DEVELOPMENT_x000a__x000a__x000a_Description:_x000a__x000a__x000a__x000a_bioMerieuxâ€™s Data Science group is looking for an experienced Data Scientist to help develop solutions for the next generation product concepts that will"/>
    <s v="bioMÃ©rieux_x000a_4.2"/>
    <s v="Saint Louis, MO"/>
  </r>
  <r>
    <x v="1"/>
    <s v="$101K-$165K "/>
    <n v="101000"/>
    <s v="$165K"/>
    <n v="165000"/>
    <s v="Glassdoor est."/>
    <x v="8"/>
    <s v="Novetta"/>
    <s v="Herndon"/>
    <s v="VA"/>
    <s v="Mc Lean, VA"/>
    <s v="501 to 1000 "/>
    <x v="10"/>
    <s v="Private"/>
    <s v="Enterprise Software &amp; Network Solutions"/>
    <s v="Information Technology"/>
    <s v="$100 - $500 million "/>
    <s v="Leidos, CACI International, Booz Allen Hamilton"/>
    <s v="Join our team dedicated to developing and executing innovative solutions in support of customer mission success._x000a__x000a_Job Description:_x000a__x000a_Novetta is seeking a Data Scientist who wants to develop innovative solutions for customers and internal product teams. We "/>
    <s v="Novetta_x000a_4.5"/>
    <s v="Herndon, VA"/>
  </r>
  <r>
    <x v="6"/>
    <s v="$101K-$165K "/>
    <n v="101000"/>
    <s v="$165K"/>
    <n v="165000"/>
    <s v="Glassdoor est."/>
    <x v="6"/>
    <s v="Guzman &amp; Griffin Technologies (GGTI)"/>
    <s v="Washington"/>
    <s v="DC"/>
    <s v="Mays Landing, NJ"/>
    <s v="01 to 50"/>
    <x v="15"/>
    <s v="Private"/>
    <s v="Federal Agencies"/>
    <s v="Government"/>
    <s v="na"/>
    <n v="-1"/>
    <s v="*******Please Apply using this link: https://app.smartsheet.com/b/form/2cb8018ed6a041b0870e3cd056c286ab_x000a_Our Focus_x000a_In aviation safety, we seek to minimize the potential for harm to the flying public. To support this_x000a_effort, we collect vast amounts of opera"/>
    <s v="Guzman &amp; Griffin Technologies (GGTI)_x000a_4.4"/>
    <s v="Washington, DC"/>
  </r>
  <r>
    <x v="21"/>
    <s v="$101K-$165K "/>
    <n v="101000"/>
    <s v="$165K"/>
    <n v="165000"/>
    <s v="Glassdoor est."/>
    <x v="26"/>
    <s v="Radical Convergence"/>
    <s v="Reston"/>
    <s v="VA"/>
    <n v="-1"/>
    <n v="-1"/>
    <x v="43"/>
    <n v="-1"/>
    <n v="-1"/>
    <n v="-1"/>
    <s v="na"/>
    <n v="-1"/>
    <s v="Overview_x000a__x000a_Radical Convergence is a fast-paced start up looking to disrupt, transform, and innovate on behalf of our clients. We are inventors, technologists, artisans, problem solvers, and collaborators seeking to redefine the content management experienc"/>
    <s v="Radical Convergence"/>
    <s v="Reston, VA"/>
  </r>
  <r>
    <x v="1"/>
    <s v="$101K-$165K "/>
    <n v="101000"/>
    <s v="$165K"/>
    <n v="165000"/>
    <s v="Glassdoor est."/>
    <x v="3"/>
    <s v="Leidos"/>
    <s v="Fort Meade"/>
    <s v="MD"/>
    <s v="Reston, VA"/>
    <s v="10000+ "/>
    <x v="58"/>
    <s v="Public"/>
    <s v="Aerospace &amp; Defense"/>
    <s v="Aerospace &amp; Defense"/>
    <s v="$10+ billion "/>
    <n v="-1"/>
    <s v="Description_x000a__x000a_Job Description:_x000a__x000a__x000a_The Defense Group of Leidos has an opening for a Data Scientist supporting the Global Information Grid (GIG) Service Management-Operations (GSM-O) contract at Ft. Meade, MD._x000a__x000a_In this role, you will enable Command and Contro"/>
    <s v="Leidos_x000a_3.5"/>
    <s v="Fort Meade, MD"/>
  </r>
  <r>
    <x v="1"/>
    <s v="$101K-$165K "/>
    <n v="101000"/>
    <s v="$165K"/>
    <n v="165000"/>
    <s v="Glassdoor est."/>
    <x v="8"/>
    <s v="Demandbase"/>
    <s v="San Francisco"/>
    <s v="CA"/>
    <s v="San Francisco, CA"/>
    <s v="201 to 500 "/>
    <x v="39"/>
    <s v="Private"/>
    <s v="Computer Hardware &amp; Software"/>
    <s v="Information Technology"/>
    <s v="$100 - $500 million "/>
    <s v="Engagio, Bombora, Terminus"/>
    <s v="The world's largest and fastest-growing companies such as Accenture, Adobe, DocuSign, and Salesforce rely on Demandbase to drive their Account-Based Marketing strategy and maximize their B2B marketing performance. We pioneered the ABM category nearly a de"/>
    <s v="Demandbase_x000a_4.5"/>
    <s v="San Francisco, CA"/>
  </r>
  <r>
    <x v="69"/>
    <s v="$101K-$165K "/>
    <n v="101000"/>
    <s v="$165K"/>
    <n v="165000"/>
    <s v="Glassdoor est."/>
    <x v="12"/>
    <s v="Shelter Insurance"/>
    <s v="Columbia"/>
    <s v="MO"/>
    <s v="Columbia, MO"/>
    <s v="1001 to 5000 "/>
    <x v="59"/>
    <s v="Private"/>
    <s v="Insurance Carriers"/>
    <s v="Insurance"/>
    <s v="$1 - $2 billion "/>
    <n v="-1"/>
    <s v="A company built to serve you. It's your career, Shelter it!_x000a__x000a_The job, in a nutshell:_x000a__x000a_The Data Analyst is a key contributor to our business team, analyzing data for all channels employed by our direct-to-consumer auto insurance brand â€“ Say InsuranceÂ®. "/>
    <s v="Shelter Insurance_x000a_4.1"/>
    <s v="Columbia, MO"/>
  </r>
  <r>
    <x v="70"/>
    <s v="$101K-$165K "/>
    <n v="101000"/>
    <s v="$165K"/>
    <n v="165000"/>
    <s v="Glassdoor est."/>
    <x v="3"/>
    <s v="Maxar Technologies"/>
    <s v="Chantilly"/>
    <s v="VA"/>
    <s v="Westminster, CO"/>
    <s v="5001 to 10000 "/>
    <x v="43"/>
    <s v="Public"/>
    <s v="Aerospace &amp; Defense"/>
    <s v="Aerospace &amp; Defense"/>
    <s v="$2 - $5 billion "/>
    <n v="-1"/>
    <s v="Maxar is seeking a seasoned Geospatial Data Specialist to join our team in Chantilly VA. This position will require an individual that not only can explore the Art of the Possible in Geospatial Technology but can also identify various technology and datas"/>
    <s v="Maxar Technologies_x000a_3.5"/>
    <s v="Chantilly, VA"/>
  </r>
  <r>
    <x v="20"/>
    <s v="$101K-$165K "/>
    <n v="101000"/>
    <s v="$165K"/>
    <n v="165000"/>
    <s v="Glassdoor est."/>
    <x v="19"/>
    <s v="USAC"/>
    <s v="Washington"/>
    <s v="DC"/>
    <s v="Washington, DC"/>
    <s v="501 to 1000 "/>
    <x v="15"/>
    <s v="Nonprofit Organization"/>
    <s v="Telecommunications Services"/>
    <s v="Telecommunications"/>
    <s v="$25 - $50 million "/>
    <n v="-1"/>
    <s v="We are currently seeking an experienced, dynamic and collaborative professional to serve as a Data Analyst within our High Cost Program. Reporting to the Senior Manager of Program Management you will:_x000a_performs data reporting and analytics, including requi"/>
    <s v="USAC_x000a_2.7"/>
    <s v="Washington, DC"/>
  </r>
  <r>
    <x v="71"/>
    <s v="$101K-$165K "/>
    <n v="101000"/>
    <s v="$165K"/>
    <n v="165000"/>
    <s v="Glassdoor est."/>
    <x v="11"/>
    <s v="General Dynamics Information Technology"/>
    <s v="Vicksburg"/>
    <s v="MS"/>
    <s v="Fairfax, VA"/>
    <s v="10000+ "/>
    <x v="6"/>
    <s v="Subsidiary or Business Segment"/>
    <s v="IT Services"/>
    <s v="Information Technology"/>
    <s v="$10+ billion "/>
    <s v="SAIC, Leidos, Northrop Grumman"/>
    <s v="Type of Requisition:_x000a__x000a_Regular_x000a__x000a_Clearance Level Must Currently Possess:_x000a__x000a_Secret_x000a__x000a_Clearance Level Must Be Able to Obtain:_x000a__x000a_Suitability:_x000a__x000a_No Suitability Required_x000a__x000a_Public Trust/Other Required:_x000a__x000a_None_x000a__x000a_Job Family:_x000a__x000a_Scientists_x000a__x000a_Job Description:_x000a__x000a_At GDIT, people "/>
    <s v="General Dynamics Information Technology_x000a_3.4"/>
    <s v="Vicksburg, MS"/>
  </r>
  <r>
    <x v="1"/>
    <s v="$101K-$165K "/>
    <n v="101000"/>
    <s v="$165K"/>
    <n v="165000"/>
    <s v="Glassdoor est."/>
    <x v="6"/>
    <s v="Offerpad"/>
    <s v="Chandler"/>
    <s v="AZ"/>
    <s v="Chandler, AZ"/>
    <s v="201 to 500 "/>
    <x v="16"/>
    <s v="Private"/>
    <s v="Real Estate"/>
    <s v="Real Estate"/>
    <s v="na"/>
    <n v="-1"/>
    <s v="Job Description_x000a_We are looking to expand our Data Science team and looking for individuals with a passion for Data! You will collect, clean and interpret data to meet the company's overall purpose of changing how we buy and sell homes!_x000a__x000a_Position Summary_x000a__x000a_"/>
    <s v="Offerpad_x000a_4.4"/>
    <s v="Chandler, AZ"/>
  </r>
  <r>
    <x v="72"/>
    <s v="$101K-$165K "/>
    <n v="101000"/>
    <s v="$165K"/>
    <n v="165000"/>
    <s v="Glassdoor est."/>
    <x v="22"/>
    <s v="Autodesk"/>
    <s v="San Francisco"/>
    <s v="CA"/>
    <s v="San Rafael, CA"/>
    <s v="5001 to 10000 "/>
    <x v="44"/>
    <s v="Public"/>
    <s v="Computer Hardware &amp; Software"/>
    <s v="Information Technology"/>
    <s v="$2 - $5 billion "/>
    <n v="-1"/>
    <s v="Job Requisition ID #_x000a_20WD38079_x000a_Job Title_x000a_Senior Data Analyst_x000a_Job Description_x000a__x000a_Senior Data Analyst_x000a_Location: San Francisco, CA- United States_x000a_Job ID: 20WD38079_x000a__x000a_Position Overview_x000a_Autodesk is seeking an experienced data analyst to join the Data Science team"/>
    <s v="Autodesk_x000a_4.0"/>
    <s v="San Francisco, CA"/>
  </r>
  <r>
    <x v="72"/>
    <s v="$101K-$165K "/>
    <n v="101000"/>
    <s v="$165K"/>
    <n v="165000"/>
    <s v="Glassdoor est."/>
    <x v="1"/>
    <s v="Autodesk"/>
    <s v="San Francisco"/>
    <s v="CA"/>
    <s v="Herndon, VA"/>
    <s v="5001 to 10000 "/>
    <x v="1"/>
    <s v="Public"/>
    <s v="Research &amp; Development"/>
    <s v="Business Services"/>
    <s v="$1 - $2 billion "/>
    <n v="-1"/>
    <s v="Secure our Nation, Ignite your Future_x000a__x000a_Job Summary_x000a__x000a_Each day U.S. Customs and Border Protection (CBP) oversees the massive flow of people, capital, and products that enter and depart the United States via air, land, sea, and cyberspace. The volume and com"/>
    <s v="Autodesk_x000a_4.0"/>
    <s v="San Francisco, CA"/>
  </r>
  <r>
    <x v="16"/>
    <s v="$101K-$165K "/>
    <n v="101000"/>
    <s v="$165K"/>
    <n v="165000"/>
    <s v="Glassdoor est."/>
    <x v="3"/>
    <s v="Magna International Inc."/>
    <s v="Birmingham"/>
    <s v="AL"/>
    <s v="Aurora, Canada"/>
    <s v="10000+ "/>
    <x v="60"/>
    <s v="Public"/>
    <n v="-1"/>
    <n v="-1"/>
    <s v="$10+ billion "/>
    <s v="Bosch, Lear Corporation, Faurecia"/>
    <s v="Job Number: 10202_x000a_Group: Cosma International_x000a_Division: Kamtek Casting_x000a_Job Type: Permanent/Regular_x000a_Location: Birmingham_x000a__x000a_Group Description_x000a__x000a_Cosma provides a comprehensive range of body, chassis and engineering solutions to global customers. Through our rob"/>
    <s v="Magna International Inc._x000a_3.5"/>
    <s v="Birmingham, AL"/>
  </r>
  <r>
    <x v="73"/>
    <s v="$101K-$165K "/>
    <n v="101000"/>
    <s v="$165K"/>
    <n v="165000"/>
    <s v="Glassdoor est."/>
    <x v="27"/>
    <s v="United BioSource"/>
    <s v="Blue Bell"/>
    <s v="PA"/>
    <s v="Blue Bell, PA"/>
    <s v="1001 to 5000 "/>
    <x v="24"/>
    <s v="Other Organization"/>
    <s v="Biotech &amp; Pharmaceuticals"/>
    <s v="Biotech &amp; Pharmaceuticals"/>
    <s v="$100 - $500 million "/>
    <s v="Covance, ICON"/>
    <s v="Position location: Lake Mary, FLorBlue Bell, PA_x000a__x000a_Position Summary_x000a_The Senior Data Analyst drives pharma client analytics solutions for United BioSource Corporation (UBC), supporting many of the worldâ€™s largest pharmaceutical companies to improve patient"/>
    <s v="United BioSource_x000a_2.3"/>
    <s v="Blue Bell, PA"/>
  </r>
  <r>
    <x v="1"/>
    <s v="$101K-$165K "/>
    <n v="101000"/>
    <s v="$165K"/>
    <n v="165000"/>
    <s v="Glassdoor est."/>
    <x v="11"/>
    <s v="Kelly"/>
    <s v="Chicago"/>
    <s v="IL"/>
    <s v="Troy, MI"/>
    <s v="5001 to 10000 "/>
    <x v="59"/>
    <s v="Public"/>
    <s v="Staffing &amp; Outsourcing"/>
    <s v="Business Services"/>
    <s v="$5 - $10 billion "/>
    <s v="Adecco, ManpowerGroup, Allegis Corporation"/>
    <s v="Kelly Services is seeking a Data Scientist for a leading hospital and health care company in Chicago, IL._x000a__x000a_Job Title: Data Scientist_x000a__x000a_Location: Chicago, IL_x000a__x000a_Type: Contract (W2)_x000a_Length: 6 months (Possibility of Extension)_x000a__x000a_Pay Rate: $45/HR_x000a__x000a_Job Purpose: Th"/>
    <s v="Kelly_x000a_3.4"/>
    <s v="Chicago, IL"/>
  </r>
  <r>
    <x v="74"/>
    <s v="$101K-$165K "/>
    <n v="101000"/>
    <s v="$165K"/>
    <n v="165000"/>
    <s v="Glassdoor est."/>
    <x v="18"/>
    <s v="Tempus Labs"/>
    <s v="Redwood City"/>
    <s v="CA"/>
    <s v="Chicago, IL"/>
    <s v="501 to 1000 "/>
    <x v="16"/>
    <s v="Private"/>
    <s v="Biotech &amp; Pharmaceuticals"/>
    <s v="Biotech &amp; Pharmaceuticals"/>
    <s v="na"/>
    <n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Redwood City, CA"/>
  </r>
  <r>
    <x v="1"/>
    <s v="$101K-$165K "/>
    <n v="101000"/>
    <s v="$165K"/>
    <n v="165000"/>
    <s v="Glassdoor est."/>
    <x v="9"/>
    <s v="C3.ai"/>
    <s v="Redwood City"/>
    <s v="CA"/>
    <s v="Redwood City, CA"/>
    <s v="201 to 500 "/>
    <x v="51"/>
    <s v="Private"/>
    <s v="Enterprise Software &amp; Network Solutions"/>
    <s v="Information Technology"/>
    <s v="$100 - $500 million "/>
    <s v="GE Digital, Palantir Technologies, Uptake"/>
    <s v="C3.ai is a leading enterprise AI software provider for accelerating digital transformation. The comprehensive and proven C3 AI Suite uses a model-driven abstraction layer to enable organizations to develop, deploy, and operate enterprise scale AI applicat"/>
    <s v="C3.ai_x000a_4.7"/>
    <s v="Redwood City, CA"/>
  </r>
  <r>
    <x v="75"/>
    <s v="$101K-$165K "/>
    <n v="101000"/>
    <s v="$165K"/>
    <n v="165000"/>
    <s v="Glassdoor est."/>
    <x v="5"/>
    <s v="Quartet Health"/>
    <s v="New York"/>
    <s v="NY"/>
    <s v="New York, NY"/>
    <s v="201 to 500 "/>
    <x v="9"/>
    <s v="Private"/>
    <s v="Enterprise Software &amp; Network Solutions"/>
    <s v="Information Technology"/>
    <s v="na"/>
    <n v="-1"/>
    <s v="Company Description: Quartet is a pioneering healthcare technology company striving to improve the lives of people with mental health conditions. We connect people to a personalized care team to get them the right care at the right time. Our collaborative"/>
    <s v="Quartet Health_x000a_3.9"/>
    <s v="New York, NY"/>
  </r>
  <r>
    <x v="20"/>
    <s v="$101K-$165K "/>
    <n v="101000"/>
    <s v="$165K"/>
    <n v="165000"/>
    <s v="Glassdoor est."/>
    <x v="18"/>
    <s v="Midland Credit Management"/>
    <s v="San Diego"/>
    <s v="CA"/>
    <s v="San Diego, CA"/>
    <s v="1001 to 5000 "/>
    <x v="61"/>
    <s v="Subsidiary or Business Segment"/>
    <s v="Banks &amp; Credit Unions"/>
    <s v="Finance"/>
    <s v="$1 - $2 billion "/>
    <s v="PRA Group"/>
    <s v="As we navigate through these unprecedented times, MCMs focus continues to be our commitment to our Consumers and Employees. Over the past couple of weeks our teams have worked diligently to ensure wherever possible our employees were able to move to 100% "/>
    <s v="Midland Credit Management_x000a_3.3"/>
    <s v="San Diego, CA"/>
  </r>
  <r>
    <x v="76"/>
    <s v="$101K-$165K "/>
    <n v="101000"/>
    <s v="$165K"/>
    <n v="165000"/>
    <s v="Glassdoor est."/>
    <x v="18"/>
    <s v="Tempus Labs"/>
    <s v="Chicago"/>
    <s v="IL"/>
    <s v="Chicago, IL"/>
    <s v="501 to 1000 "/>
    <x v="16"/>
    <s v="Private"/>
    <s v="Biotech &amp; Pharmaceuticals"/>
    <s v="Biotech &amp; Pharmaceuticals"/>
    <s v="na"/>
    <n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Chicago, IL"/>
  </r>
  <r>
    <x v="16"/>
    <s v="$101K-$165K "/>
    <n v="101000"/>
    <s v="$165K"/>
    <n v="165000"/>
    <s v="Glassdoor est."/>
    <x v="6"/>
    <s v="Resurgent Capital Services"/>
    <s v="Cincinnati"/>
    <s v="OH"/>
    <s v="Greenville, SC"/>
    <s v="201 to 500 "/>
    <x v="4"/>
    <s v="Private"/>
    <s v="Venture Capital &amp; Private Equity"/>
    <s v="Finance"/>
    <s v="$50 - $100 million "/>
    <n v="-1"/>
    <s v="Building Bridges, Moving Ahead_x000a_Work hard. Play hard. Breathe Easy. Thatâ€™s a nutshell description of the professionals who thrive at Resurgent. Regardless of their position, our people are ambitious and entrepreneurial, attracted to the fresh point-of-vi"/>
    <s v="Resurgent Capital Services_x000a_4.4"/>
    <s v="Cincinnati, OH"/>
  </r>
  <r>
    <x v="4"/>
    <s v="$56K-$97K "/>
    <n v="56000"/>
    <s v="$97K"/>
    <n v="97000"/>
    <s v="Glassdoor est."/>
    <x v="10"/>
    <s v="PNNL"/>
    <s v="Richland"/>
    <s v="WA"/>
    <s v="Richland, WA"/>
    <s v="1001 to 5000 "/>
    <x v="12"/>
    <s v="Government"/>
    <s v="Energy"/>
    <s v="Oil, Gas, Energy &amp; Utilities"/>
    <s v="$500 million - $1 billion "/>
    <s v="Oak Ridge National Laboratory, National Renewable Energy Lab, Los Alamos National Laboratory"/>
    <s v="*Organization and Job ID**_x000a_Job ID: 310918_x000a__x000a_Directorate: National Security Directorate_x000a__x000a_Division: Computing &amp; Analytics_x000a__x000a_Group: Applied Statistics &amp; Computational Modeling_x000a_*Job Description**_x000a_This position is for a Scientist in Data Science and Applied or M"/>
    <s v="PNNL_x000a_3.7"/>
    <s v="Richland, WA"/>
  </r>
  <r>
    <x v="1"/>
    <s v="$56K-$97K "/>
    <n v="56000"/>
    <s v="$97K"/>
    <n v="97000"/>
    <s v="Glassdoor est."/>
    <x v="3"/>
    <s v="Buckman"/>
    <s v="Memphis"/>
    <s v="TN"/>
    <s v="Memphis, TN"/>
    <s v="1001 to 5000 "/>
    <x v="17"/>
    <s v="Private"/>
    <s v="Chemical Manufacturing"/>
    <s v="Manufacturing"/>
    <s v="$500 million - $1 billion "/>
    <n v="-1"/>
    <s v="Job Success Profile_x000a__x000a_Data Scientist_x000a__x000a_Buckman is a privately held, global specialty chemical company with headquarters in Memphis, TN, USA, committed to safeguarding the environment, maintaining safety in the workplace, and promoting sustainable developmen"/>
    <s v="Buckman_x000a_3.5"/>
    <s v="Memphis, TN"/>
  </r>
  <r>
    <x v="21"/>
    <s v="$56K-$97K "/>
    <n v="56000"/>
    <s v="$97K"/>
    <n v="97000"/>
    <s v="Glassdoor est."/>
    <x v="7"/>
    <s v="Buckman"/>
    <s v="Memphis"/>
    <s v="TN"/>
    <s v="Arlington, VA"/>
    <s v="501 to 1000 "/>
    <x v="21"/>
    <s v="Nonprofit Organization"/>
    <s v="Federal Agencies"/>
    <s v="Government"/>
    <s v="$50 - $100 million "/>
    <n v="-1"/>
    <s v="Returning Candidate? Log back in to the Career Portal and click on 'Job Browsing/History' and find the job you're looking for._x000a__x000a_2020-038-INT: Machine Learning Engineer_x000a__x000a_Directorate Intelligence &amp; Defense Solutions_x000a_Location Beavercreek, OH_x000a_Riverside Resear"/>
    <s v="Buckman_x000a_3.5"/>
    <s v="Memphis, TN"/>
  </r>
  <r>
    <x v="77"/>
    <s v="$56K-$97K "/>
    <n v="56000"/>
    <s v="$97K"/>
    <n v="97000"/>
    <s v="Glassdoor est."/>
    <x v="2"/>
    <s v="Evidera"/>
    <s v="Bethesda"/>
    <s v="MD"/>
    <s v="Bethesda, MD"/>
    <s v="501 to 1000 "/>
    <x v="35"/>
    <s v="Subsidiary or Business Segment"/>
    <s v="Biotech &amp; Pharmaceuticals"/>
    <s v="Biotech &amp; Pharmaceuticals"/>
    <s v="$100 - $500 million "/>
    <s v="IQVIA, ICON"/>
    <s v="*This position can be in either of our Evidera offices (Seattle, Bethesda, Waltham, London) or can be based remotely_x000a_Position Summary_x000a_The Research Scientist is the independent PI of projects responsible for overseeing all aspects of project delivery; dele"/>
    <s v="Evidera_x000a_3.8"/>
    <s v="Bethesda, MD"/>
  </r>
  <r>
    <x v="78"/>
    <s v="$56K-$97K "/>
    <n v="56000"/>
    <s v="$97K"/>
    <n v="97000"/>
    <s v="Glassdoor est."/>
    <x v="9"/>
    <s v="webfx.com"/>
    <s v="Harrisburg"/>
    <s v="PA"/>
    <s v="Harrisburg, PA"/>
    <s v="201 to 500 "/>
    <x v="15"/>
    <s v="Private"/>
    <s v="Advertising &amp; Marketing"/>
    <s v="Business Services"/>
    <s v="$25 - $50 million "/>
    <n v="-1"/>
    <s v="April 2020 Update from WebFX: We're still actively hiring and conducting interviews via video conferencing_x000a__x000a_Hi there! We're WebFX, a full-service digital marketing agency based in the US. We've been named the Best Place To Work in Pennsylvania 5 times in "/>
    <s v="webfx.com_x000a_4.7"/>
    <s v="Harrisburg, PA"/>
  </r>
  <r>
    <x v="79"/>
    <s v="$56K-$97K "/>
    <n v="56000"/>
    <s v="$97K"/>
    <n v="97000"/>
    <s v="Glassdoor est."/>
    <x v="3"/>
    <s v="Argo Group US"/>
    <s v="New York"/>
    <s v="NY"/>
    <s v="Hamilton, Bermuda"/>
    <s v="1001 to 5000 "/>
    <x v="62"/>
    <s v="Public"/>
    <s v="Insurance Carriers"/>
    <s v="Insurance"/>
    <s v="$1 - $2 billion "/>
    <n v="-1"/>
    <s v="Data Scientist_x000a__x000a_Before the dawn of everything internet, insurance was intimate and personal. You walked down the street to chat with your broker, and the risk to your business, your livelihood, was covered with a handshake. Today things are different. The"/>
    <s v="Argo Group US_x000a_3.5"/>
    <s v="New York, NY"/>
  </r>
  <r>
    <x v="1"/>
    <s v="$56K-$97K "/>
    <n v="56000"/>
    <s v="$97K"/>
    <n v="97000"/>
    <s v="Glassdoor est."/>
    <x v="18"/>
    <s v="BWX Technologies"/>
    <s v="Oak Ridge"/>
    <s v="TN"/>
    <s v="Lynchburg, VA"/>
    <s v="5001 to 10000 "/>
    <x v="63"/>
    <s v="Public"/>
    <s v="Aerospace &amp; Defense"/>
    <s v="Aerospace &amp; Defense"/>
    <s v="$500 million - $1 billion "/>
    <n v="-1"/>
    <s v="Headquartered in Lynchburg, Va., BWX Technologies, Inc. (NYSE:BWXT) is a leading supplier of nuclear components and fuel to the U.S. government; provides technical and management services to support the U.S. government in the operation of complex faciliti"/>
    <s v="BWX Technologies_x000a_3.3"/>
    <s v="Oak Ridge, TN"/>
  </r>
  <r>
    <x v="72"/>
    <s v="$56K-$97K "/>
    <n v="56000"/>
    <s v="$97K"/>
    <n v="97000"/>
    <s v="Glassdoor est."/>
    <x v="5"/>
    <s v="Life360"/>
    <s v="San Francisco"/>
    <s v="CA"/>
    <s v="San Francisco, CA"/>
    <s v="51 to 200 "/>
    <x v="29"/>
    <s v="Public"/>
    <s v="Internet"/>
    <s v="Information Technology"/>
    <s v="na"/>
    <n v="-1"/>
    <s v="About us_x000a__x000a__x000a_Life360 brings families closer with smart tools designed to protect and connect the people who matter most._x000a__x000a_Known for first-to-market solutions for modern family challenges, Life360 recently reached #1 in Apple's US App Store's list of free so"/>
    <s v="Life360_x000a_3.9"/>
    <s v="San Francisco, CA"/>
  </r>
  <r>
    <x v="52"/>
    <s v="$56K-$97K "/>
    <n v="56000"/>
    <s v="$97K"/>
    <n v="97000"/>
    <s v="Glassdoor est."/>
    <x v="10"/>
    <s v="MassMutual"/>
    <s v="Boston"/>
    <s v="MA"/>
    <s v="Springfield, MA"/>
    <s v="5001 to 10000 "/>
    <x v="64"/>
    <s v="Private"/>
    <s v="Insurance Carriers"/>
    <s v="Insurance"/>
    <s v="$10+ billion "/>
    <n v="-1"/>
    <s v="Job Description_x000a__x000a_Since 1851, MassMutuals commitment has always been to help people protect their families, support their communities, and help one another. This is why we want to inspire people to Live Mutual. Were people helping people._x000a__x000a_A career with us"/>
    <s v="MassMutual_x000a_3.7"/>
    <s v="Boston, MA"/>
  </r>
  <r>
    <x v="80"/>
    <s v="$56K-$97K "/>
    <n v="56000"/>
    <s v="$97K"/>
    <n v="97000"/>
    <s v="Glassdoor est."/>
    <x v="5"/>
    <s v="Natera"/>
    <s v="San Carlos"/>
    <s v="CA"/>
    <s v="San Carlos, CA"/>
    <s v="501 to 1000 "/>
    <x v="65"/>
    <s v="Public"/>
    <s v="Biotech &amp; Pharmaceuticals"/>
    <s v="Biotech &amp; Pharmaceuticals"/>
    <s v="$100 - $500 million "/>
    <s v="Genomic Health, 23andMe, Illumina"/>
    <s v="POSITION SUMMARY:_x000a_Production Engineer - Statistics performs basic data analysis to manage daily operations for the product and its algorithms._x000a_PRIMARY RESPONSIBILITIES:_x000a_Manage daily operations for the product algorithms._x000a_Track issues, coordinate new featu"/>
    <s v="Natera_x000a_3.9"/>
    <s v="San Carlos, CA"/>
  </r>
  <r>
    <x v="81"/>
    <s v="$56K-$97K "/>
    <n v="56000"/>
    <s v="$97K"/>
    <n v="97000"/>
    <s v="Glassdoor est."/>
    <x v="22"/>
    <s v="Genentech"/>
    <s v="South San Francisco"/>
    <s v="CA"/>
    <s v="South San Francisco, CA"/>
    <s v="10000+ "/>
    <x v="66"/>
    <s v="Subsidiary or Business Segment"/>
    <s v="Biotech &amp; Pharmaceuticals"/>
    <s v="Biotech &amp; Pharmaceuticals"/>
    <s v="$10+ billion "/>
    <n v="-1"/>
    <s v="The Position_x000a__x000a__x000a_Statistical Scientist-Personalized Healthcare, USMA_x000a__x000a_Job Description Summary_x000a__x000a_Biostatistics and Data Sciences (BDS) is a cross-functional group in the Evidence Generation Medical Unit in US Medical Affairs (USMA), comprising Biostatistician"/>
    <s v="Genentech_x000a_4.0"/>
    <s v="South San Francisco, CA"/>
  </r>
  <r>
    <x v="82"/>
    <s v="$56K-$97K "/>
    <n v="56000"/>
    <s v="$97K"/>
    <n v="97000"/>
    <s v="Glassdoor est."/>
    <x v="1"/>
    <s v="Ntrepid"/>
    <s v="Herndon"/>
    <s v="VA"/>
    <s v="Herndon, VA"/>
    <s v="201 to 500 "/>
    <x v="5"/>
    <s v="Private"/>
    <s v="IT Services"/>
    <s v="Information Technology"/>
    <s v="$50 - $100 million "/>
    <s v="Bromium, FireEye, Authentic8"/>
    <s v="The Machine Intelligence Research and Applications (MIRA) group at Ntrepid is composed of a mix of junior and senior, scientists and technologists, with the goal of attending to both: the subtlety of fundamental questions, as well as those of implementati"/>
    <s v="Ntrepid_x000a_4.2"/>
    <s v="Herndon, VA"/>
  </r>
  <r>
    <x v="83"/>
    <s v="$56K-$97K "/>
    <n v="56000"/>
    <s v="$97K"/>
    <n v="97000"/>
    <s v="Glassdoor est."/>
    <x v="7"/>
    <s v="Constant Contact"/>
    <s v="Waltham"/>
    <s v="MA"/>
    <s v="Waltham, MA"/>
    <n v="-1"/>
    <x v="42"/>
    <s v="Subsidiary or Business Segment"/>
    <s v="Advertising &amp; Marketing"/>
    <s v="Business Services"/>
    <s v="na"/>
    <s v="Drip, iContact, Mailchimp"/>
    <s v="Are you a highly experienced Data Scientist with exceptional machine learning skills and experience supporting critical initiatives focused on improving various customer and financial metrics?_x000a__x000a_Do you thrive in an environment where you not only dive deep "/>
    <s v="Constant Contact_x000a_3.6"/>
    <s v="Waltham, MA"/>
  </r>
  <r>
    <x v="84"/>
    <s v="$56K-$97K "/>
    <n v="56000"/>
    <s v="$97K"/>
    <n v="97000"/>
    <s v="Glassdoor est."/>
    <x v="9"/>
    <s v="Sage Intacct"/>
    <s v="San Francisco"/>
    <s v="CA"/>
    <s v="San Jose, CA"/>
    <s v="501 to 1000 "/>
    <x v="30"/>
    <s v="Subsidiary or Business Segment"/>
    <s v="Computer Hardware &amp; Software"/>
    <s v="Information Technology"/>
    <s v="na"/>
    <n v="-1"/>
    <s v="Today, nearly every business in the world has to do bookkeeping and accounting in order to file taxes, understand financial health, and most importantly, make strategic business decisions. The process is universally manual, tedious, and error prone. At th"/>
    <s v="Sage Intacct_x000a_4.7"/>
    <s v="San Francisco, CA"/>
  </r>
  <r>
    <x v="16"/>
    <s v="$56K-$97K "/>
    <n v="56000"/>
    <s v="$97K"/>
    <n v="97000"/>
    <s v="Glassdoor est."/>
    <x v="12"/>
    <s v="Shape Security"/>
    <s v="Santa Clara"/>
    <s v="CA"/>
    <s v="Mountain View, CA"/>
    <s v="51 to 200 "/>
    <x v="20"/>
    <s v="Private"/>
    <s v="IT Services"/>
    <s v="Information Technology"/>
    <s v="na"/>
    <n v="-1"/>
    <s v="About Shape Security_x000a__x000a_We are security and web experts, pioneers, evangelists, and elite researchers. We believe in the power of the Internet to be a positive force; our mission is to protect every website and mobile app from cybercriminals. Shapeâ€™s foun"/>
    <s v="Shape Security_x000a_4.1"/>
    <s v="Santa Clara, CA"/>
  </r>
  <r>
    <x v="36"/>
    <s v="$56K-$97K "/>
    <n v="56000"/>
    <s v="$97K"/>
    <n v="97000"/>
    <s v="Glassdoor est."/>
    <x v="22"/>
    <s v="AstraZeneca"/>
    <s v="Gaithersburg"/>
    <s v="MD"/>
    <s v="Cambridge, United Kingdom"/>
    <s v="10000+ "/>
    <x v="48"/>
    <s v="Public"/>
    <s v="Biotech &amp; Pharmaceuticals"/>
    <s v="Biotech &amp; Pharmaceuticals"/>
    <s v="$10+ billion "/>
    <s v="Roche, GlaxoSmithKline, Novartis"/>
    <s v="At AstraZeneca we are constantly pushing the boundaries of science to deliver life-changing medicines to patients, with a passion for discovery and a pipeline to show for it. Were pioneering innovative research and exploring novel pathways across key ther"/>
    <s v="AstraZeneca_x000a_4.0"/>
    <s v="Gaithersburg, MD"/>
  </r>
  <r>
    <x v="1"/>
    <s v="$56K-$97K "/>
    <n v="56000"/>
    <s v="$97K"/>
    <n v="97000"/>
    <s v="Glassdoor est."/>
    <x v="16"/>
    <s v="SkillSoniq"/>
    <s v="San Francisco"/>
    <s v="CA"/>
    <s v="Jersey City, NJ"/>
    <n v="-1"/>
    <x v="43"/>
    <s v="Public"/>
    <n v="-1"/>
    <n v="-1"/>
    <s v="na"/>
    <n v="-1"/>
    <s v="Job Description_x000a_Client JD below:_x000a__x000a_We need a technical contractor to assist on building out data cleaning and manipulation tools for our machine learning system. The contractor will sit along side our data scientists to productionize and optimize the code "/>
    <s v="SkillSoniq_x000a_5.0"/>
    <s v="San Francisco, CA"/>
  </r>
  <r>
    <x v="85"/>
    <s v="$56K-$97K "/>
    <n v="56000"/>
    <s v="$97K"/>
    <n v="97000"/>
    <s v="Glassdoor est."/>
    <x v="22"/>
    <s v="AstraZeneca"/>
    <s v="New York"/>
    <s v="NY"/>
    <s v="Cambridge, United Kingdom"/>
    <s v="10000+ "/>
    <x v="48"/>
    <s v="Public"/>
    <s v="Biotech &amp; Pharmaceuticals"/>
    <s v="Biotech &amp; Pharmaceuticals"/>
    <s v="$10+ billion "/>
    <s v="Roche, GlaxoSmithKline, Novartis"/>
    <s v="At AstraZeneca,we work together to deliver innovative medicines to patients across global boundaries. We make an impact and findsolutionsto challenges. We do this with integrity, even in the most difficult situations,because we are committed to doing the "/>
    <s v="AstraZeneca_x000a_4.0"/>
    <s v="New York, NY"/>
  </r>
  <r>
    <x v="1"/>
    <s v="$56K-$97K "/>
    <n v="56000"/>
    <s v="$97K"/>
    <n v="97000"/>
    <s v="Glassdoor est."/>
    <x v="14"/>
    <s v="Joby Aviation"/>
    <s v="San Carlos"/>
    <s v="CA"/>
    <s v="Santa Cruz, CA"/>
    <s v="51 to 200 "/>
    <x v="43"/>
    <s v="Private"/>
    <n v="-1"/>
    <n v="-1"/>
    <s v="na"/>
    <n v="-1"/>
    <s v="About Joby_x000a_Located in Northern California, the Joby Aviation team has been steadily working toward our goal of providing safe, affordable, fully electric air transportation that is accessible to everyone. Imagine an air taxi that takes off vertically, the"/>
    <s v="Joby Aviation_x000a_4.3"/>
    <s v="San Carlos, CA"/>
  </r>
  <r>
    <x v="86"/>
    <s v="$56K-$97K "/>
    <n v="56000"/>
    <s v="$97K"/>
    <n v="97000"/>
    <s v="Glassdoor est."/>
    <x v="2"/>
    <s v="Cook Children's Health Care System"/>
    <s v="Fort Worth"/>
    <s v="TX"/>
    <s v="Fort Worth, TX"/>
    <s v="5001 to 10000 "/>
    <x v="67"/>
    <s v="Nonprofit Organization"/>
    <s v="Health Care Services &amp; Hospitals"/>
    <s v="Health Care"/>
    <s v="$100 - $500 million "/>
    <s v="Children's Health, Texas Health Resources, Baylor Scott &amp; White Health"/>
    <s v="Title: Health Plan Data Analyst, Sr_x000a__x000a_Cook Children's Health Plan_x000a__x000a_We are a local, non-profit managed care company that cares about the community we serve. Our health plan offers coverage through the Texas CHIP, STAR, and STAR Kids Medicaid programs to mor"/>
    <s v="Cook Children's Health Care System_x000a_3.8"/>
    <s v="Fort Worth, TX"/>
  </r>
  <r>
    <x v="87"/>
    <s v="$56K-$97K "/>
    <n v="56000"/>
    <s v="$97K"/>
    <n v="97000"/>
    <s v="Glassdoor est."/>
    <x v="2"/>
    <s v="Rubius Therapeutics"/>
    <s v="Smithfield"/>
    <s v="RI"/>
    <s v="Cambridge, MA"/>
    <s v="201 to 500 "/>
    <x v="35"/>
    <s v="Public"/>
    <s v="Biotech &amp; Pharmaceuticals"/>
    <s v="Biotech &amp; Pharmaceuticals"/>
    <s v="$100 - $500 million "/>
    <n v="-1"/>
    <s v="Rubius Therapeutics is a clinical-stage biopharmaceutical company developing a new class of medicines called Red Cell Therapeuticsâ„¢. Our proprietary RED PLATFORMÂ® was designed to genetically engineer and culture Red Cell Therapeuticsâ„¢ that are select"/>
    <s v="Rubius Therapeutics_x000a_3.8"/>
    <s v="Smithfield, RI"/>
  </r>
  <r>
    <x v="88"/>
    <s v="$56K-$97K "/>
    <n v="56000"/>
    <s v="$97K"/>
    <n v="97000"/>
    <s v="Glassdoor est."/>
    <x v="28"/>
    <s v="GreatAmerica Financial Services"/>
    <s v="Cedar Rapids"/>
    <s v="IA"/>
    <s v="Cedar Rapids, IA"/>
    <s v="501 to 1000 "/>
    <x v="23"/>
    <s v="Private"/>
    <s v="Lending"/>
    <s v="Finance"/>
    <s v="$100 - $500 million "/>
    <n v="-1"/>
    <s v="Analytics - Business Assurance Data Analyst (Cedar Rapids, IA)_x000a__x000a_Position Summary_x000a_GreatAmerica is a national commercial equipment finance company dedicated to helping manufacturers, vendors and dealers be more successful and keep their customers for a life"/>
    <s v="GreatAmerica Financial Services_x000a_4.6"/>
    <s v="Cedar Rapids, IA"/>
  </r>
  <r>
    <x v="7"/>
    <s v="$79K-$106K "/>
    <n v="79000"/>
    <s v="$106K"/>
    <n v="106000"/>
    <s v="Glassdoor est."/>
    <x v="12"/>
    <s v="Upside Business Travel"/>
    <s v="Remote"/>
    <s v="Remote"/>
    <s v="Washington, DC"/>
    <s v="51 to 200 "/>
    <x v="16"/>
    <s v="Private"/>
    <s v="Internet"/>
    <s v="Information Technology"/>
    <s v="na"/>
    <n v="-1"/>
    <s v="We are an ambitious, well-funded startup with plans to change a $1 trillion-dollar global industry. This is no ordinary startup. We have a proven management team that has done it before, done it before together, and done it before in the travel industry. "/>
    <s v="Upside Business Travel_x000a_4.1"/>
    <s v="Remote"/>
  </r>
  <r>
    <x v="1"/>
    <s v="$79K-$106K "/>
    <n v="79000"/>
    <s v="$106K"/>
    <n v="106000"/>
    <s v="Glassdoor est."/>
    <x v="11"/>
    <s v="Spectrum Communications and Consulting"/>
    <s v="Chicago"/>
    <s v="IL"/>
    <s v="Chicago, IL"/>
    <s v="51 to 200 "/>
    <x v="23"/>
    <s v="Private"/>
    <s v="Advertising &amp; Marketing"/>
    <s v="Business Services"/>
    <s v="$10 - $25 million "/>
    <n v="-1"/>
    <s v="Whatâ€™s significantly better than working on a typical data science team? How about working on a data science team in which youâ€™re directly making an impact in the revolutionary field of artificial intelligence even as an entry level team member? (well"/>
    <s v="Spectrum Communications and Consulting_x000a_3.4"/>
    <s v="Chicago, IL"/>
  </r>
  <r>
    <x v="1"/>
    <s v="$79K-$106K "/>
    <n v="79000"/>
    <s v="$106K"/>
    <n v="106000"/>
    <s v="Glassdoor est."/>
    <x v="12"/>
    <s v="Coverent"/>
    <s v="McLean"/>
    <s v="VA"/>
    <s v="McLean, VA"/>
    <s v="51 to 200 "/>
    <x v="29"/>
    <s v="Private"/>
    <s v="Consulting"/>
    <s v="Business Services"/>
    <s v="$10 - $25 million "/>
    <n v="-1"/>
    <s v="Company information_x000a__x000a_Coverent is a specialized consulting services firm focused on developing innovative solutions to the most challenging problems facing our nation. We are growing quickly, but focused on maintaining our commitment to fantastic results a"/>
    <s v="Coverent_x000a_4.1"/>
    <s v="McLean, VA"/>
  </r>
  <r>
    <x v="21"/>
    <s v="$79K-$106K "/>
    <n v="79000"/>
    <s v="$106K"/>
    <n v="106000"/>
    <s v="Glassdoor est."/>
    <x v="10"/>
    <s v="Mteq"/>
    <s v="Fort Belvoir"/>
    <s v="VA"/>
    <s v="Lorton, VA"/>
    <s v="501 to 1000 "/>
    <x v="68"/>
    <s v="Public"/>
    <s v="Aerospace &amp; Defense"/>
    <s v="Aerospace &amp; Defense"/>
    <s v="$100 - $500 million "/>
    <s v="Harris, Fibertek"/>
    <s v="Who Are We?_x000a__x000a_QinetiQ Inc. is an innovative C5ISR Systems and Technology leader. Our company is built on a foundation of advanced technology, systems engineering, rapid prototyping, and improved operational sensing. We work with the latest technological de"/>
    <s v="Mteq_x000a_3.7"/>
    <s v="Fort Belvoir, VA"/>
  </r>
  <r>
    <x v="16"/>
    <s v="$79K-$106K "/>
    <n v="79000"/>
    <s v="$106K"/>
    <n v="106000"/>
    <s v="Glassdoor est."/>
    <x v="6"/>
    <s v="Rocket Lawyer"/>
    <s v="San Francisco"/>
    <s v="CA"/>
    <s v="San Francisco, CA"/>
    <s v="51 to 200 "/>
    <x v="29"/>
    <s v="Private"/>
    <s v="Computer Hardware &amp; Software"/>
    <s v="Information Technology"/>
    <s v="$50 - $100 million "/>
    <n v="-1"/>
    <s v="About Rocket Lawyer_x000a_We believe everyone deserves access to simple and affordable legal services._x000a__x000a_Founded in 2008, Rocket Lawyer is the largest and most widely used online legal service platform in the world. With offices in North America and Europe, Rock"/>
    <s v="Rocket Lawyer_x000a_4.4"/>
    <s v="San Francisco, CA"/>
  </r>
  <r>
    <x v="89"/>
    <s v="$79K-$106K "/>
    <n v="79000"/>
    <s v="$106K"/>
    <n v="106000"/>
    <s v="Glassdoor est."/>
    <x v="5"/>
    <s v="Novartis"/>
    <s v="Cambridge"/>
    <s v="MA"/>
    <s v="Basel, Switzerland"/>
    <s v="10000+ "/>
    <x v="6"/>
    <s v="Public"/>
    <s v="Biotech &amp; Pharmaceuticals"/>
    <s v="Biotech &amp; Pharmaceuticals"/>
    <s v="$10+ billion "/>
    <n v="-1"/>
    <s v="15-Apr-2020_x000a__x000a_Job ID_x000a_279187BR_x000a_{&quot;QuestionName&quot;:&quot;Job Description&quot;,&quot;AnswerValue&quot;:&quot;750 million. Thatâ€™s how many lives our products touch. And while weâ€™re proud of that fact, in this world of digital and technological transformation, we must also ask oursel"/>
    <s v="Novartis_x000a_3.9"/>
    <s v="Cambridge, MA"/>
  </r>
  <r>
    <x v="16"/>
    <s v="$79K-$106K "/>
    <n v="79000"/>
    <s v="$106K"/>
    <n v="106000"/>
    <s v="Glassdoor est."/>
    <x v="7"/>
    <s v="Alion Science &amp; Technology"/>
    <s v="Linthicum Heights"/>
    <s v="MD"/>
    <s v="Mc Lean, VA"/>
    <s v="1001 to 5000 "/>
    <x v="46"/>
    <s v="Private"/>
    <s v="Research &amp; Development"/>
    <s v="Business Services"/>
    <s v="$1 - $2 billion "/>
    <n v="-1"/>
    <s v="Responsibilities/Qualification_x000a__x000a_Enlighten, an Alion company is looking for a talented Data Engineer to support the acquisition of mission critical and mission support data sets. The preferred candidate will have a background in supporting cyber and/or net"/>
    <s v="Alion Science &amp; Technology_x000a_3.6"/>
    <s v="Linthicum Heights, MD"/>
  </r>
  <r>
    <x v="90"/>
    <s v="$79K-$106K "/>
    <n v="79000"/>
    <s v="$106K"/>
    <n v="106000"/>
    <s v="Glassdoor est."/>
    <x v="8"/>
    <s v="Novetta"/>
    <s v="Herndon"/>
    <s v="VA"/>
    <s v="Mc Lean, VA"/>
    <s v="501 to 1000 "/>
    <x v="10"/>
    <s v="Private"/>
    <s v="Enterprise Software &amp; Network Solutions"/>
    <s v="Information Technology"/>
    <s v="$100 - $500 million "/>
    <s v="Leidos, CACI International, Booz Allen Hamilton"/>
    <s v="Join our team dedicated to developing and executing innovative solutions in support of customer mission success._x000a__x000a_Job Description:_x000a__x000a_Novetta is seeking a skilled Data Science Instructor to support a fast paced, innovative project supporting our client in t"/>
    <s v="Novetta_x000a_4.5"/>
    <s v="Herndon, VA"/>
  </r>
  <r>
    <x v="91"/>
    <s v="$79K-$106K "/>
    <n v="79000"/>
    <s v="$106K"/>
    <n v="106000"/>
    <s v="Glassdoor est."/>
    <x v="10"/>
    <s v="Protolabs"/>
    <s v="Maple Plain"/>
    <s v="MN"/>
    <s v="Maple Plain, MN"/>
    <s v="1001 to 5000 "/>
    <x v="30"/>
    <s v="Public"/>
    <s v="Miscellaneous Manufacturing"/>
    <s v="Manufacturing"/>
    <s v="$100 - $500 million "/>
    <n v="-1"/>
    <s v="Position Overview:_x000a__x000a_The Senior Business Intelligence Analyst is responsible for turning data into knowledge, enabling business decisions._x000a__x000a_Specific Duties Include:_x000a_Partnering with the user community to create new business intelligence, reporting and data "/>
    <s v="Protolabs_x000a_3.7"/>
    <s v="Maple Plain, MN"/>
  </r>
  <r>
    <x v="92"/>
    <s v="$79K-$106K "/>
    <n v="79000"/>
    <s v="$106K"/>
    <n v="106000"/>
    <s v="Glassdoor est."/>
    <x v="4"/>
    <s v="Quest Integrity"/>
    <s v="Tulsa"/>
    <s v="OK"/>
    <s v="Kent, WA"/>
    <s v="201 to 500 "/>
    <x v="6"/>
    <s v="Public"/>
    <s v="Oil &amp; Gas Services"/>
    <s v="Oil, Gas, Energy &amp; Utilities"/>
    <s v="$50 - $100 million "/>
    <n v="-1"/>
    <s v="In-Line Inspection Data Analyst_x000a__x000a_Quest Integrity, a global leader in inspection and engineering services, is seeking an In-Line Inspection Data Analyst/Pipeline to process and analyze data, apply accepted engineering practices for fitness-for-purpose asse"/>
    <s v="Quest Integrity_x000a_2.9"/>
    <s v="Tulsa, OK"/>
  </r>
  <r>
    <x v="93"/>
    <s v="$79K-$106K "/>
    <n v="79000"/>
    <s v="$106K"/>
    <n v="106000"/>
    <s v="Glassdoor est."/>
    <x v="16"/>
    <s v="Phoenix Operations Group"/>
    <s v="Annapolis Junction"/>
    <s v="MD"/>
    <s v="Woodbine, MD"/>
    <s v="01 to 50"/>
    <x v="20"/>
    <s v="Private"/>
    <s v="IT Services"/>
    <s v="Information Technology"/>
    <s v="$1 - $5 million "/>
    <n v="-1"/>
    <s v="US Citizenship Required and (TS/SCI with FSP or CI) Required_x000a__x000a_Job Description:_x000a_Excited about data? Take action with it._x000a__x000a_As a Phoenix Data Scientist, you'll be part of a team with access to tons of real mission and that takes action on it. You will not be"/>
    <s v="Phoenix Operations Group_x000a_5.0"/>
    <s v="Annapolis Junction, MD"/>
  </r>
  <r>
    <x v="1"/>
    <s v="$79K-$106K "/>
    <n v="79000"/>
    <s v="$106K"/>
    <n v="106000"/>
    <s v="Glassdoor est."/>
    <x v="11"/>
    <s v="Dice.com"/>
    <s v="Newton"/>
    <s v="MA"/>
    <s v="Denver, CO"/>
    <s v="201 to 500 "/>
    <x v="7"/>
    <s v="Subsidiary or Business Segment"/>
    <s v="Staffing &amp; Outsourcing"/>
    <s v="Business Services"/>
    <s v="$100 - $500 million "/>
    <s v="Monster Worldwide, CareerBuilder, Craigslist"/>
    <s v="COMPANY OVERVIEW INFICON is a growing, global, leading provider of innovative technologies that enhances productivity and quality in sophisticated industrial processes. The products provided by INFICON are world-class instruments for gas analysis, measure"/>
    <s v="Dice.com_x000a_3.4"/>
    <s v="Newton, MA"/>
  </r>
  <r>
    <x v="25"/>
    <s v="$79K-$106K "/>
    <n v="79000"/>
    <s v="$106K"/>
    <n v="106000"/>
    <s v="Glassdoor est."/>
    <x v="3"/>
    <s v="Maxar Technologies"/>
    <s v="Herndon"/>
    <s v="VA"/>
    <s v="Westminster, CO"/>
    <s v="5001 to 10000 "/>
    <x v="43"/>
    <s v="Public"/>
    <s v="Aerospace &amp; Defense"/>
    <s v="Aerospace &amp; Defense"/>
    <s v="$2 - $5 billion "/>
    <n v="-1"/>
    <s v="Do you have a head for numbers? Like turning real-world problems into mathematical representations and checking to see if you did it right? If you like that, youll love developing algorithms with us! Our customers have some of the most interesting needs a"/>
    <s v="Maxar Technologies_x000a_3.5"/>
    <s v="Herndon, VA"/>
  </r>
  <r>
    <x v="94"/>
    <s v="$79K-$106K "/>
    <n v="79000"/>
    <s v="$106K"/>
    <n v="106000"/>
    <s v="Glassdoor est."/>
    <x v="16"/>
    <s v="Phoenix Operations Group"/>
    <s v="Baltimore"/>
    <s v="MD"/>
    <s v="Woodbine, MD"/>
    <s v="01 to 50"/>
    <x v="20"/>
    <s v="Private"/>
    <s v="IT Services"/>
    <s v="Information Technology"/>
    <s v="$1 - $5 million "/>
    <n v="-1"/>
    <s v="US Citizenship Required and (TS or TS/SCI) Required_x000a__x000a_Job Description:_x000a__x000a_Are you ready for a position that really matters and is not just about corporate profits? As a Phoenix Data Scientist, you'll be part of a small team composed of both engineers and mis"/>
    <s v="Phoenix Operations Group_x000a_5.0"/>
    <s v="Baltimore, MD"/>
  </r>
  <r>
    <x v="95"/>
    <s v="$79K-$106K "/>
    <n v="79000"/>
    <s v="$106K"/>
    <n v="106000"/>
    <s v="Glassdoor est."/>
    <x v="17"/>
    <s v="Klaviyo"/>
    <s v="Boston"/>
    <s v="MA"/>
    <s v="Boston, MA"/>
    <s v="201 to 500 "/>
    <x v="10"/>
    <s v="Private"/>
    <s v="Computer Hardware &amp; Software"/>
    <s v="Information Technology"/>
    <s v="na"/>
    <n v="-1"/>
    <s v="We love programming and the excitement that comes with building something people use. We are the kind of people that love talking to users and can find the balance between solving a problem quickly and thinking about how your code will work in the future."/>
    <s v="Klaviyo_x000a_4.8"/>
    <s v="Boston, MA"/>
  </r>
  <r>
    <x v="96"/>
    <s v="$79K-$106K "/>
    <n v="79000"/>
    <s v="$106K"/>
    <n v="106000"/>
    <s v="Glassdoor est."/>
    <x v="5"/>
    <s v="Southwest Research Institute"/>
    <s v="Oklahoma City"/>
    <s v="OK"/>
    <s v="San Antonio, TX"/>
    <s v="1001 to 5000 "/>
    <x v="69"/>
    <s v="Nonprofit Organization"/>
    <s v="Research &amp; Development"/>
    <s v="Business Services"/>
    <s v="$500 million - $1 billion "/>
    <s v="Los Alamos National Laboratory, Battelle, SRI International"/>
    <s v="Join our Defense and Intelligence Solutions Division to pursue the exciting new area of developing the avionics applications and next generation of cyber threat detection capabilities for airborne platforms. Collaborate in a dynamic team environment, deve"/>
    <s v="Southwest Research Institute_x000a_3.9"/>
    <s v="Oklahoma City, OK"/>
  </r>
  <r>
    <x v="97"/>
    <s v="$79K-$106K "/>
    <n v="79000"/>
    <s v="$106K"/>
    <n v="106000"/>
    <s v="Glassdoor est."/>
    <x v="22"/>
    <s v="AstraZeneca"/>
    <s v="Gaithersburg"/>
    <s v="MD"/>
    <s v="Cambridge, United Kingdom"/>
    <s v="10000+ "/>
    <x v="48"/>
    <s v="Public"/>
    <s v="Biotech &amp; Pharmaceuticals"/>
    <s v="Biotech &amp; Pharmaceuticals"/>
    <s v="$10+ billion "/>
    <s v="Roche, GlaxoSmithKline, Novartis"/>
    <s v="Company_x000a__x000a_AstraZeneca is a global, innovation-driven biopharmaceutical business that focuses on the discovery, development and commercialization of prescription medicines for some of the world's most serious diseases. But we're more than one of the world's"/>
    <s v="AstraZeneca_x000a_4.0"/>
    <s v="Gaithersburg, MD"/>
  </r>
  <r>
    <x v="98"/>
    <s v="$79K-$106K "/>
    <n v="79000"/>
    <s v="$106K"/>
    <n v="106000"/>
    <s v="Glassdoor est."/>
    <x v="14"/>
    <s v="The Buffalo Group"/>
    <s v="Fort Belvoir"/>
    <s v="VA"/>
    <s v="Reston, VA"/>
    <s v="501 to 1000 "/>
    <x v="5"/>
    <s v="Private"/>
    <s v="IT Services"/>
    <s v="Information Technology"/>
    <s v="$100 - $500 million "/>
    <s v="ManTech, Booz Allen Hamilton, Leidos"/>
    <s v="Intelligence Data Analyst, Sr_x000a__x000a_Job Description: Provides support to the Department of the Army_x000a__x000a_Intelligence Information Services (DAIIS). Responsible for delivering world_x000a__x000a_class organizational messaging for the Army intelligence enterprise through_x000a__x000a_the M"/>
    <s v="The Buffalo Group_x000a_4.3"/>
    <s v="Fort Belvoir, VA"/>
  </r>
  <r>
    <x v="99"/>
    <s v="$79K-$106K "/>
    <n v="79000"/>
    <s v="$106K"/>
    <n v="106000"/>
    <s v="Glassdoor est."/>
    <x v="3"/>
    <s v="Central California Alliance for Health"/>
    <s v="Scotts Valley"/>
    <s v="CA"/>
    <s v="Scotts Valley, CA"/>
    <s v="501 to 1000 "/>
    <x v="6"/>
    <s v="Nonprofit Organization"/>
    <s v="Health Care Services &amp; Hospitals"/>
    <s v="Health Care"/>
    <s v="$500 million - $1 billion "/>
    <n v="-1"/>
    <s v="We have an opportunity to join the Alliance as the Analytics Manager - Data Mart leading in the Analytics Services Department._x000a__x000a_WHAT YOU'LL BE RESPONSIBLE FOR_x000a__x000a__x000a_Reporting to the Analytics Director, you will manage and lead the analytical data management f"/>
    <s v="Central California Alliance for Health_x000a_3.5"/>
    <s v="Scotts Valley, CA"/>
  </r>
  <r>
    <x v="100"/>
    <s v="$79K-$106K "/>
    <n v="79000"/>
    <s v="$106K"/>
    <n v="106000"/>
    <s v="Glassdoor est."/>
    <x v="10"/>
    <s v="MassMutual"/>
    <s v="Boston"/>
    <s v="MA"/>
    <s v="Springfield, MA"/>
    <s v="5001 to 10000 "/>
    <x v="64"/>
    <s v="Private"/>
    <s v="Insurance Carriers"/>
    <s v="Insurance"/>
    <s v="$10+ billion "/>
    <n v="-1"/>
    <s v="At MassMutual, were passionate about helping millions of people find financial freedom and this passion has driven our approach to developing meaningful experiences for our customers. The Data Engineering team, part of MassMutuals Enterprise Technology &amp; "/>
    <s v="MassMutual_x000a_3.7"/>
    <s v="Boston, MA"/>
  </r>
  <r>
    <x v="101"/>
    <s v="$79K-$106K "/>
    <n v="79000"/>
    <s v="$106K"/>
    <n v="106000"/>
    <s v="Glassdoor est."/>
    <x v="18"/>
    <s v="Tempus Labs"/>
    <s v="Redwood City"/>
    <s v="CA"/>
    <s v="Chicago, IL"/>
    <s v="501 to 1000 "/>
    <x v="16"/>
    <s v="Private"/>
    <s v="Biotech &amp; Pharmaceuticals"/>
    <s v="Biotech &amp; Pharmaceuticals"/>
    <s v="na"/>
    <n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Redwood City, CA"/>
  </r>
  <r>
    <x v="102"/>
    <s v="$79K-$106K "/>
    <n v="79000"/>
    <s v="$106K"/>
    <n v="106000"/>
    <s v="Glassdoor est."/>
    <x v="0"/>
    <s v="Security Finance Corporation of Spartanburg"/>
    <s v="Spartanburg"/>
    <s v="SC"/>
    <s v="Spartanburg, SC"/>
    <s v="1001 to 5000 "/>
    <x v="70"/>
    <s v="Private"/>
    <s v="Lending"/>
    <s v="Finance"/>
    <s v="na"/>
    <n v="-1"/>
    <s v="Plans, designs, maintains, develops, and implements enterprise wide reports and dashboards for use within the Home Office and Field Operations. This position is vital in helping information flow more fluidly throughout the Company._x000a_Duties and Responsibili"/>
    <s v="Security Finance Corporation of Spartanburg_x000a_3.1"/>
    <s v="Spartanburg, SC"/>
  </r>
  <r>
    <x v="10"/>
    <s v="$71K-$123K "/>
    <n v="71000"/>
    <s v="$123K"/>
    <n v="123000"/>
    <s v="Glassdoor est."/>
    <x v="14"/>
    <s v="PulsePoint"/>
    <s v="New York"/>
    <s v="NY"/>
    <s v="New York, NY"/>
    <s v="51 to 200 "/>
    <x v="20"/>
    <s v="Private"/>
    <s v="Internet"/>
    <s v="Information Technology"/>
    <s v="$100 - $500 million "/>
    <s v="Crossix Solutions Inc., AppNexus, The Trade Desk"/>
    <s v="PulsePointâ„¢, a global programmatic advertising platform with specialized healthcare expertise, fuses the science of programmatic targeting, distribution, and optimization with the art of brand engagement. The PulsePoint platform is powered by terabytes "/>
    <s v="PulsePoint_x000a_4.3"/>
    <s v="New York, NY"/>
  </r>
  <r>
    <x v="13"/>
    <s v="$71K-$123K "/>
    <n v="71000"/>
    <s v="$123K"/>
    <n v="123000"/>
    <s v="Glassdoor est."/>
    <x v="1"/>
    <s v="LSQ"/>
    <s v="Orlando"/>
    <s v="FL"/>
    <s v="Orlando, FL"/>
    <s v="51 to 200 "/>
    <x v="6"/>
    <s v="Private"/>
    <s v="Investment Banking &amp; Asset Management"/>
    <s v="Finance"/>
    <s v="$100 - $500 million "/>
    <n v="-1"/>
    <s v="Job Title: Data Scientist (Risk)_x000a__x000a_Location: Orlando, Florida_x000a__x000a_Manager: Head of Data Science_x000a__x000a_About LSQ_x000a__x000a_LSQ is a technology-driven provider of accounts receivable financing to companies who need working capital but may not be able to obtain sufficient fin"/>
    <s v="LSQ_x000a_4.2"/>
    <s v="Orlando, FL"/>
  </r>
  <r>
    <x v="16"/>
    <s v="$71K-$123K "/>
    <n v="71000"/>
    <s v="$123K"/>
    <n v="123000"/>
    <s v="Glassdoor est."/>
    <x v="6"/>
    <s v="Resurgent Capital Services"/>
    <s v="Cincinnati"/>
    <s v="OH"/>
    <s v="Greenville, SC"/>
    <s v="201 to 500 "/>
    <x v="4"/>
    <s v="Private"/>
    <s v="Venture Capital &amp; Private Equity"/>
    <s v="Finance"/>
    <s v="$50 - $100 million "/>
    <n v="-1"/>
    <s v="Building Bridges, Moving Ahead_x000a_Work hard. Play hard. Breathe Easy. Thatâ€™s a nutshell description of the professionals who thrive at Resurgent. Regardless of their position, our people are ambitious and entrepreneurial, attracted to the fresh point-of-vi"/>
    <s v="Resurgent Capital Services_x000a_4.4"/>
    <s v="Cincinnati, OH"/>
  </r>
  <r>
    <x v="103"/>
    <s v="$71K-$123K "/>
    <n v="71000"/>
    <s v="$123K"/>
    <n v="123000"/>
    <s v="Glassdoor est."/>
    <x v="7"/>
    <s v="Opendoor"/>
    <s v="San Francisco"/>
    <s v="CA"/>
    <s v="San Francisco, CA"/>
    <s v="501 to 1000 "/>
    <x v="9"/>
    <s v="Private"/>
    <s v="Real Estate"/>
    <s v="Real Estate"/>
    <s v="$2 - $5 billion "/>
    <n v="-1"/>
    <s v="About Opendoor:Are you intrigued by the thought of disrupting a trillion dollar industry through technology? At Opendoor, we're on a mission to make it simple to buy and sell homes. The traditional process is broken, with an average home taking over 90 da"/>
    <s v="Opendoor_x000a_3.6"/>
    <s v="San Francisco, CA"/>
  </r>
  <r>
    <x v="1"/>
    <s v="$71K-$123K "/>
    <n v="71000"/>
    <s v="$123K"/>
    <n v="123000"/>
    <s v="Glassdoor est."/>
    <x v="8"/>
    <s v="Global Data Management Inc"/>
    <s v="Hartford"/>
    <s v="CT"/>
    <s v="Woodbridge, NJ"/>
    <s v="51 to 200 "/>
    <x v="29"/>
    <s v="Private"/>
    <s v="IT Services"/>
    <s v="Information Technology"/>
    <s v="$5 - $10 million "/>
    <n v="-1"/>
    <s v="Hello we are looking full timeContract candidates Data Scientist Location - CT Duration Full timecontract both Skill Experience with R, Python, Oracle, ETL, data processing, database programming and data analytics Knowledge of a variety of machine learnin"/>
    <s v="Global Data Management Inc_x000a_4.5"/>
    <s v="Hartford, CT"/>
  </r>
  <r>
    <x v="1"/>
    <s v="$71K-$123K "/>
    <n v="71000"/>
    <s v="$123K"/>
    <n v="123000"/>
    <s v="Glassdoor est."/>
    <x v="29"/>
    <s v="Photon Infotech"/>
    <s v="Chicago"/>
    <s v="IL"/>
    <s v="Chennai, India"/>
    <s v="1001 to 5000 "/>
    <x v="30"/>
    <s v="Private"/>
    <s v="IT Services"/>
    <s v="Information Technology"/>
    <s v="$100 - $500 million "/>
    <n v="-1"/>
    <s v="Hi Greetings from Photon!!!!!!! We are looking for an experienced Data Scientist to join our client with a focus on Big Data and Cloud technology. The candidate will work on the Search and Gallery piece of a retail eCommerce website and they plan on imple"/>
    <s v="Photon Infotech_x000a_3.0"/>
    <s v="Chicago, IL"/>
  </r>
  <r>
    <x v="1"/>
    <s v="$71K-$123K "/>
    <n v="71000"/>
    <s v="$123K"/>
    <n v="123000"/>
    <s v="Glassdoor est."/>
    <x v="16"/>
    <s v="REE"/>
    <s v="United States"/>
    <s v="United States"/>
    <s v="Tel Aviv-Yafo, Israel"/>
    <s v="51 to 200 "/>
    <x v="71"/>
    <s v="Private"/>
    <s v="Transportation Equipment Manufacturing"/>
    <s v="Manufacturing"/>
    <s v="na"/>
    <n v="-1"/>
    <s v="About The Position_x000a__x000a_REE is redefining how mobility is designed, from the wheel up. If you have a passion for electric vehicle, big-data, analytics and machine learning â€“ Your place might be with us!_x000a__x000a_We are looking for a data scientist, to join our data"/>
    <s v="REE_x000a_5.0"/>
    <s v="United States"/>
  </r>
  <r>
    <x v="21"/>
    <s v="$71K-$123K "/>
    <n v="71000"/>
    <s v="$123K"/>
    <n v="123000"/>
    <s v="Glassdoor est."/>
    <x v="7"/>
    <s v="Riverside Research Institute"/>
    <s v="Beavercreek"/>
    <s v="OH"/>
    <s v="Arlington, VA"/>
    <s v="501 to 1000 "/>
    <x v="21"/>
    <s v="Nonprofit Organization"/>
    <s v="Federal Agencies"/>
    <s v="Government"/>
    <s v="$50 - $100 million "/>
    <n v="-1"/>
    <s v="Returning Candidate? Log back in to the Career Portal and click on 'Job Browsing/History' and find the job you're looking for._x000a__x000a_2020-038-INT: Machine Learning Engineer_x000a__x000a_Directorate Intelligence &amp; Defense Solutions_x000a_Location Beavercreek, OH_x000a_Riverside Resear"/>
    <s v="Riverside Research Institute_x000a_3.6"/>
    <s v="Beavercreek, OH"/>
  </r>
  <r>
    <x v="104"/>
    <s v="$71K-$123K "/>
    <n v="71000"/>
    <s v="$123K"/>
    <n v="123000"/>
    <s v="Glassdoor est."/>
    <x v="7"/>
    <s v="T. Rowe Price"/>
    <s v="Baltimore"/>
    <s v="MD"/>
    <s v="Baltimore, MD"/>
    <s v="5001 to 10000 "/>
    <x v="72"/>
    <s v="Public"/>
    <s v="Investment Banking &amp; Asset Management"/>
    <s v="Finance"/>
    <s v="$2 - $5 billion "/>
    <n v="-1"/>
    <s v="A career at T. Rowe Price says you want to contribute and make a difference at a leading global investment management firm where success results from the dedication our associates have in building success for our clients. We are a growing organization of "/>
    <s v="T. Rowe Price_x000a_3.6"/>
    <s v="Baltimore, MD"/>
  </r>
  <r>
    <x v="1"/>
    <s v="$71K-$123K "/>
    <n v="71000"/>
    <s v="$123K"/>
    <n v="123000"/>
    <s v="Glassdoor est."/>
    <x v="26"/>
    <s v="Encode, Inc."/>
    <s v="Norfolk"/>
    <s v="VA"/>
    <s v="Manalapan, NJ"/>
    <s v="01 to 50"/>
    <x v="43"/>
    <s v="Private"/>
    <s v="IT Services"/>
    <s v="Information Technology"/>
    <s v="$5 - $10 million "/>
    <n v="-1"/>
    <s v="Senior Data Scientist Active Secret clearance Our client seeking an experienced Senior Data Scientist with a positive attitude and a willingness to take the initiative. The ideal candidate will support the daily technical activities of the cyber branch of"/>
    <s v="Encode, Inc."/>
    <s v="Norfolk, VA"/>
  </r>
  <r>
    <x v="77"/>
    <s v="$71K-$123K "/>
    <n v="71000"/>
    <s v="$123K"/>
    <n v="123000"/>
    <s v="Glassdoor est."/>
    <x v="2"/>
    <s v="Evidera"/>
    <s v="Bethesda"/>
    <s v="MD"/>
    <s v="Bethesda, MD"/>
    <s v="501 to 1000 "/>
    <x v="35"/>
    <s v="Subsidiary or Business Segment"/>
    <s v="Biotech &amp; Pharmaceuticals"/>
    <s v="Biotech &amp; Pharmaceuticals"/>
    <s v="$100 - $500 million "/>
    <s v="IQVIA, ICON"/>
    <s v="*This position can be in either of our Evidera offices (Seattle, Bethesda, Waltham, London) or can be based remotely_x000a_Position Summary_x000a_The Research Scientist is the independent PI of projects responsible for overseeing all aspects of project delivery; dele"/>
    <s v="Evidera_x000a_3.8"/>
    <s v="Bethesda, MD"/>
  </r>
  <r>
    <x v="1"/>
    <s v="$71K-$123K "/>
    <n v="71000"/>
    <s v="$123K"/>
    <n v="123000"/>
    <s v="Glassdoor est."/>
    <x v="18"/>
    <s v="BWX Technologies"/>
    <s v="Oak Ridge"/>
    <s v="TN"/>
    <s v="Lynchburg, VA"/>
    <s v="5001 to 10000 "/>
    <x v="63"/>
    <s v="Public"/>
    <s v="Aerospace &amp; Defense"/>
    <s v="Aerospace &amp; Defense"/>
    <s v="$500 million - $1 billion "/>
    <n v="-1"/>
    <s v="Headquartered in Lynchburg, Va., BWX Technologies, Inc. (NYSE:BWXT) is a leading supplier of nuclear components and fuel to the U.S. government; provides technical and management services to support the U.S. government in the operation of complex faciliti"/>
    <s v="BWX Technologies_x000a_3.3"/>
    <s v="Oak Ridge, TN"/>
  </r>
  <r>
    <x v="105"/>
    <s v="$71K-$123K "/>
    <n v="71000"/>
    <s v="$123K"/>
    <n v="123000"/>
    <s v="Glassdoor est."/>
    <x v="2"/>
    <s v="Brighthouse Financial"/>
    <s v="Charlotte"/>
    <s v="NC"/>
    <s v="Charlotte, NC"/>
    <s v="1001 to 5000 "/>
    <x v="19"/>
    <s v="Public"/>
    <s v="Insurance Carriers"/>
    <s v="Insurance"/>
    <s v="na"/>
    <n v="-1"/>
    <s v="Req Id: 2756_x000a_Job location: Charlotte, NC, US, 28277_x000a__x000a_Brighthouse Financial is on a mission to help people achieve financial security. As one of the largest providers of annuities and life insurance in the U.S., we specialize in products designed to help p"/>
    <s v="Brighthouse Financial_x000a_3.8"/>
    <s v="Charlotte, NC"/>
  </r>
  <r>
    <x v="79"/>
    <s v="$71K-$123K "/>
    <n v="71000"/>
    <s v="$123K"/>
    <n v="123000"/>
    <s v="Glassdoor est."/>
    <x v="3"/>
    <s v="Argo Group US"/>
    <s v="New York"/>
    <s v="NY"/>
    <s v="Hamilton, Bermuda"/>
    <s v="1001 to 5000 "/>
    <x v="62"/>
    <s v="Public"/>
    <s v="Insurance Carriers"/>
    <s v="Insurance"/>
    <s v="$1 - $2 billion "/>
    <n v="-1"/>
    <s v="Data Scientist_x000a__x000a_Before the dawn of everything internet, insurance was intimate and personal. You walked down the street to chat with your broker, and the risk to your business, your livelihood, was covered with a handshake. Today things are different. The"/>
    <s v="Argo Group US_x000a_3.5"/>
    <s v="New York, NY"/>
  </r>
  <r>
    <x v="1"/>
    <s v="$71K-$123K "/>
    <n v="71000"/>
    <s v="$123K"/>
    <n v="123000"/>
    <s v="Glassdoor est."/>
    <x v="18"/>
    <s v="II-VI Incorporated"/>
    <s v="Champaign"/>
    <s v="IL"/>
    <s v="Saxonburg, PA"/>
    <s v="10000+ "/>
    <x v="49"/>
    <s v="Public"/>
    <s v="Telecommunications Manufacturing"/>
    <s v="Telecommunications"/>
    <s v="$1 - $2 billion "/>
    <s v="Lumentum Operations, Keysight Technologies, O-Net Technologies"/>
    <s v="Job Description_x000a_Key Job Duties and Responsibilities_x000a__x000a_II-VI Epiworks is seeking a Data Scientist in our Quality Department to support its semiconductor manufacturing operations. This position supports the company's ISO 9001:2015 Quality system. This positi"/>
    <s v="II-VI Incorporated_x000a_3.3"/>
    <s v="Champaign, IL"/>
  </r>
  <r>
    <x v="1"/>
    <s v="$71K-$123K "/>
    <n v="71000"/>
    <s v="$123K"/>
    <n v="123000"/>
    <s v="Glassdoor est."/>
    <x v="28"/>
    <s v="Surya Systems"/>
    <s v="San Francisco"/>
    <s v="CA"/>
    <s v="Bristol, PA"/>
    <s v="01 to 50"/>
    <x v="43"/>
    <s v="Private"/>
    <s v="Computer Hardware &amp; Software"/>
    <s v="Information Technology"/>
    <s v="Less than $1 million "/>
    <n v="-1"/>
    <s v="Position Data Scientist Location San Francisco, CA Duration Long Term At least 7+ years of experience in applied data science, analytics, data storytelling. Write well documented code that can be shared and used across teams, and can scale to be used in e"/>
    <s v="Surya Systems_x000a_4.6"/>
    <s v="San Francisco, CA"/>
  </r>
  <r>
    <x v="1"/>
    <s v="$71K-$123K "/>
    <n v="71000"/>
    <s v="$123K"/>
    <n v="123000"/>
    <s v="Glassdoor est."/>
    <x v="2"/>
    <s v="PayPal"/>
    <s v="Texas"/>
    <s v="Texas"/>
    <s v="San Jose, CA"/>
    <s v="10000+ "/>
    <x v="4"/>
    <s v="Public"/>
    <s v="Internet"/>
    <s v="Information Technology"/>
    <s v="$10+ billion "/>
    <s v="Square, Amazon, Apple"/>
    <s v="Who we are_x000a__x000a__x000a_Fueled by a fundamental belief that having access to financial services creates opportunity, PayPal (NASDAQ: PYPL) is committed to democratizing financial services and empowering people and businesses to join and thrive in the global economy."/>
    <s v="PayPal_x000a_3.8"/>
    <s v="Texas"/>
  </r>
  <r>
    <x v="72"/>
    <s v="$71K-$123K "/>
    <n v="71000"/>
    <s v="$123K"/>
    <n v="123000"/>
    <s v="Glassdoor est."/>
    <x v="5"/>
    <s v="Life360"/>
    <s v="San Francisco"/>
    <s v="CA"/>
    <s v="San Francisco, CA"/>
    <s v="51 to 200 "/>
    <x v="29"/>
    <s v="Public"/>
    <s v="Internet"/>
    <s v="Information Technology"/>
    <s v="na"/>
    <n v="-1"/>
    <s v="About us_x000a__x000a__x000a_Life360 brings families closer with smart tools designed to protect and connect the people who matter most._x000a__x000a_Known for first-to-market solutions for modern family challenges, Life360 recently reached #1 in Apple's US App Store's list of free so"/>
    <s v="Life360_x000a_3.9"/>
    <s v="San Francisco, CA"/>
  </r>
  <r>
    <x v="1"/>
    <s v="$71K-$123K "/>
    <n v="71000"/>
    <s v="$123K"/>
    <n v="123000"/>
    <s v="Glassdoor est."/>
    <x v="5"/>
    <s v="Predictive Research Inc"/>
    <s v="Plano"/>
    <s v="TX"/>
    <s v="Bangalore, India"/>
    <s v="01 to 50"/>
    <x v="43"/>
    <s v="Private"/>
    <s v="Consulting"/>
    <s v="Business Services"/>
    <s v="na"/>
    <n v="-1"/>
    <s v="Job Description_x000a_We are looking for Data Scientist with Python, Tensorflow, SKLEARN, pandas,numpy skills. Experience 2-8 years."/>
    <s v="Predictive Research Inc_x000a_3.9"/>
    <s v="Plano, TX"/>
  </r>
  <r>
    <x v="1"/>
    <s v="$90K-$124K "/>
    <n v="90000"/>
    <s v="$124K"/>
    <n v="124000"/>
    <s v="Glassdoor est."/>
    <x v="9"/>
    <s v="Oversight Systems"/>
    <s v="Atlanta"/>
    <s v="GA"/>
    <s v="Atlanta, GA"/>
    <s v="51 to 200 "/>
    <x v="24"/>
    <s v="Private"/>
    <s v="Computer Hardware &amp; Software"/>
    <s v="Information Technology"/>
    <s v="$25 - $50 million "/>
    <n v="-1"/>
    <s v="Job Description_x000a__x000a__x000a_Oversight is a leading provider of cloud-based artificial intelligence solutions automating and analyzing financial payment transactions to identify fraud, non-compliant purchases, and wasteful spending. Oversight analyzes over $2 trilli"/>
    <s v="Oversight Systems_x000a_4.7"/>
    <s v="Atlanta, GA"/>
  </r>
  <r>
    <x v="15"/>
    <s v="$90K-$124K "/>
    <n v="90000"/>
    <s v="$124K"/>
    <n v="124000"/>
    <s v="Glassdoor est."/>
    <x v="17"/>
    <s v="Acuity Insurance"/>
    <s v="Sheboygan"/>
    <s v="WI"/>
    <s v="Sheboygan, WI"/>
    <s v="1001 to 5000 "/>
    <x v="28"/>
    <s v="Private"/>
    <s v="Insurance Carriers"/>
    <s v="Insurance"/>
    <s v="$1 - $2 billion "/>
    <n v="-1"/>
    <s v="Acuity is seeking a Senior Research Statistician- Data Scientist to use statistical knowledge and research skills to solve business problems. The Research Statistician will develop, implement, and interpret statistical models with a strong emphasis on dat"/>
    <s v="Acuity Insurance_x000a_4.8"/>
    <s v="Sheboygan, WI"/>
  </r>
  <r>
    <x v="106"/>
    <s v="$90K-$124K "/>
    <n v="90000"/>
    <s v="$124K"/>
    <n v="124000"/>
    <s v="Glassdoor est."/>
    <x v="0"/>
    <s v="1010data"/>
    <s v="New York"/>
    <s v="NY"/>
    <s v="New York, NY"/>
    <s v="201 to 500 "/>
    <x v="3"/>
    <s v="Private"/>
    <s v="Computer Hardware &amp; Software"/>
    <s v="Information Technology"/>
    <s v="$50 - $100 million "/>
    <n v="-1"/>
    <s v="1010data values:_x000a__x000a__x000a_Integrity: Doing the right things for the right reasons_x000a__x000a_Agility: Adapting and thriving in a dynamic environment_x000a__x000a_Teamwork: Combining our strengths to do amazing things_x000a__x000a_Passion: Channeling enthusiasm to drive excellence_x000a__x000a_Creativity: Un"/>
    <s v="1010data_x000a_3.1"/>
    <s v="New York, NY"/>
  </r>
  <r>
    <x v="1"/>
    <s v="$90K-$124K "/>
    <n v="90000"/>
    <s v="$124K"/>
    <n v="124000"/>
    <s v="Glassdoor est."/>
    <x v="7"/>
    <s v="Gigya"/>
    <s v="Palo Alto"/>
    <s v="CA"/>
    <s v="Mountain View, CA"/>
    <s v="201 to 500 "/>
    <x v="39"/>
    <s v="Private"/>
    <s v="Enterprise Software &amp; Network Solutions"/>
    <s v="Information Technology"/>
    <s v="$10 - $25 million "/>
    <n v="-1"/>
    <s v="Requisition ID: 256384Work Area: Software-ResearchExpected Travel: 0 - 10%Career Status: ProfessionalEmployment Type: Regular Full TimeCareer Level: T2Posting Date : 6/16/2020COMPANY DESCRIPTIONSAP started in 1972 as a team of five colleagues with a desir"/>
    <s v="Gigya_x000a_3.6"/>
    <s v="Palo Alto, CA"/>
  </r>
  <r>
    <x v="107"/>
    <s v="$90K-$124K "/>
    <n v="90000"/>
    <s v="$124K"/>
    <n v="124000"/>
    <s v="Glassdoor est."/>
    <x v="16"/>
    <s v="Genesis Research"/>
    <s v="Hoboken"/>
    <s v="NJ"/>
    <s v="Hoboken, NJ"/>
    <s v="01 to 50"/>
    <x v="51"/>
    <s v="Private"/>
    <s v="Biotech &amp; Pharmaceuticals"/>
    <s v="Biotech &amp; Pharmaceuticals"/>
    <s v="na"/>
    <n v="-1"/>
    <s v="Genesis Research is an international healthcare consultancy providing end-to-end evidence development, optimization and communication services for Life Sciences groups. Our RWE-S team has seen exceptional growth and success in providing holistic and compr"/>
    <s v="Genesis Research_x000a_5.0"/>
    <s v="Hoboken, NJ"/>
  </r>
  <r>
    <x v="1"/>
    <s v="$90K-$124K "/>
    <n v="90000"/>
    <s v="$124K"/>
    <n v="124000"/>
    <s v="Glassdoor est."/>
    <x v="10"/>
    <s v="Sanofi"/>
    <s v="Cambridge"/>
    <s v="MA"/>
    <s v="Paris, France"/>
    <s v="10000+ "/>
    <x v="13"/>
    <s v="Public"/>
    <s v="Biotech &amp; Pharmaceuticals"/>
    <s v="Biotech &amp; Pharmaceuticals"/>
    <s v="$10+ billion "/>
    <s v="Pfizer, GlaxoSmithKline"/>
    <s v="Job Overview:_x000a__x000a_Advanced Analytics - Data Scientist will execute advanced computational approaches to accelerate and optimize evidence-based pharmaceutical product development. He/She will leverage high-dimensional population health data to support R&amp;D, Me"/>
    <s v="Sanofi_x000a_3.7"/>
    <s v="Cambridge, MA"/>
  </r>
  <r>
    <x v="1"/>
    <s v="$90K-$124K "/>
    <n v="90000"/>
    <s v="$124K"/>
    <n v="124000"/>
    <s v="Glassdoor est."/>
    <x v="10"/>
    <s v="XPO Logistics"/>
    <s v="Lebanon"/>
    <s v="IN"/>
    <s v="Greenwich, CT"/>
    <s v="10000+ "/>
    <x v="20"/>
    <s v="Public"/>
    <s v="Transportation Management"/>
    <s v="Transportation &amp; Logistics"/>
    <s v="$10+ billion "/>
    <s v="DHL Supply Chain, UPS, FedEx"/>
    <s v="Logistics done differently.At XPO Logistics, we invest hundreds of millions of dollars in technology every year so that we can continue to develop state-of-the-art solutions for our customers. As the Scientist, Data Science, you will develop analytical ex"/>
    <s v="XPO Logistics_x000a_3.7"/>
    <s v="Lebanon, IN"/>
  </r>
  <r>
    <x v="1"/>
    <s v="$90K-$124K "/>
    <n v="90000"/>
    <s v="$124K"/>
    <n v="124000"/>
    <s v="Glassdoor est."/>
    <x v="5"/>
    <s v="Trace Data"/>
    <s v="Oakland"/>
    <s v="CA"/>
    <s v="Santa Ana, CA"/>
    <s v="51 to 200 "/>
    <x v="3"/>
    <s v="Private"/>
    <s v="Insurance Carriers"/>
    <s v="Insurance"/>
    <s v="$10 - $25 million "/>
    <n v="-1"/>
    <s v="Trace Data is developing a ground breaking product to help companies monitor and secure their data. We're integrating the world of security, observability and connectivity. We're looking for people with a strong background or interest in building successf"/>
    <s v="Trace Data_x000a_3.9"/>
    <s v="Oakland, CA"/>
  </r>
  <r>
    <x v="1"/>
    <s v="$90K-$124K "/>
    <n v="90000"/>
    <s v="$124K"/>
    <n v="124000"/>
    <s v="Glassdoor est."/>
    <x v="14"/>
    <s v="Descript"/>
    <s v="San Francisco"/>
    <s v="CA"/>
    <s v="Houston, TX"/>
    <s v="01 to 50"/>
    <x v="43"/>
    <s v="Private"/>
    <n v="-1"/>
    <n v="-1"/>
    <s v="Less than $1 million "/>
    <n v="-1"/>
    <s v="Descript is a new kind of audio/video creation tool, powerful enough for professionals, but easy enough to be accessible by the growing community of new media creatives. Our vision is to build the next-generation platform to enable easy and fast creation "/>
    <s v="Descript_x000a_4.3"/>
    <s v="San Francisco, CA"/>
  </r>
  <r>
    <x v="108"/>
    <s v="$90K-$124K "/>
    <n v="90000"/>
    <s v="$124K"/>
    <n v="124000"/>
    <s v="Glassdoor est."/>
    <x v="1"/>
    <s v="Rincon Research Corporation"/>
    <s v="Melbourne"/>
    <s v="FL"/>
    <s v="Tucson, AZ"/>
    <s v="201 to 500 "/>
    <x v="8"/>
    <s v="Private"/>
    <s v="Aerospace &amp; Defense"/>
    <s v="Aerospace &amp; Defense"/>
    <s v="$50 - $100 million "/>
    <s v="Raytheon Technologies, General Dynamics, MIT Lincoln Laboratory"/>
    <s v="Computer Scientist_x000a__x000a_NSBU | Melbourne, FL, United States_x000a__x000a_Why Join Rincon Research Corporation (RRC)?_x000a__x000a_At Rincon Research Corporation, our primary business is innovating, developing, and fielding digital signal processing (DSP) products and services for th"/>
    <s v="Rincon Research Corporation_x000a_4.2"/>
    <s v="Melbourne, FL"/>
  </r>
  <r>
    <x v="52"/>
    <s v="$90K-$124K "/>
    <n v="90000"/>
    <s v="$124K"/>
    <n v="124000"/>
    <s v="Glassdoor est."/>
    <x v="10"/>
    <s v="MassMutual"/>
    <s v="Boston"/>
    <s v="MA"/>
    <s v="Springfield, MA"/>
    <s v="5001 to 10000 "/>
    <x v="64"/>
    <s v="Private"/>
    <s v="Insurance Carriers"/>
    <s v="Insurance"/>
    <s v="$10+ billion "/>
    <n v="-1"/>
    <s v="Job Description_x000a__x000a_Since 1851, MassMutuals commitment has always been to help people protect their families, support their communities, and help one another. This is why we want to inspire people to Live Mutual. Were people helping people._x000a__x000a_A career with us"/>
    <s v="MassMutual_x000a_3.7"/>
    <s v="Boston, MA"/>
  </r>
  <r>
    <x v="1"/>
    <s v="$90K-$124K "/>
    <n v="90000"/>
    <s v="$124K"/>
    <n v="124000"/>
    <s v="Glassdoor est."/>
    <x v="22"/>
    <s v="Better Hire"/>
    <s v="Birmingham"/>
    <s v="AL"/>
    <s v="Birmingham, AL"/>
    <s v="01 to 50"/>
    <x v="43"/>
    <s v="Private"/>
    <n v="-1"/>
    <n v="-1"/>
    <s v="na"/>
    <n v="-1"/>
    <s v="We are looking for a Data Scientist to analyze large amounts of raw information to find patterns that will help improve our company. We will rely on you to build data products to extract valuable business insights._x000a_In this role, you should be highly analy"/>
    <s v="Better Hire_x000a_4.0"/>
    <s v="Birmingham, AL"/>
  </r>
  <r>
    <x v="1"/>
    <s v="$90K-$124K "/>
    <n v="90000"/>
    <s v="$124K"/>
    <n v="124000"/>
    <s v="Glassdoor est."/>
    <x v="18"/>
    <s v="Parker Hannifin"/>
    <s v="Cleveland"/>
    <s v="OH"/>
    <s v="Cleveland, OH"/>
    <s v="10000+ "/>
    <x v="73"/>
    <s v="Public"/>
    <s v="Industrial Manufacturing"/>
    <s v="Manufacturing"/>
    <s v="$10+ billion "/>
    <s v="Eaton, SMC Corporation, Bosch Rexroth"/>
    <s v="Equal Employment Opportunity_x000a__x000a_Parker Hannifin's Enterprise Performance Management &amp; Analytics team is looking for a full time data scientist who is fluent in using today's data science and mining methods and tools, with excellent communications skills, an"/>
    <s v="Parker Hannifin_x000a_3.3"/>
    <s v="Cleveland, OH"/>
  </r>
  <r>
    <x v="1"/>
    <s v="$90K-$124K "/>
    <n v="90000"/>
    <s v="$124K"/>
    <n v="124000"/>
    <s v="Glassdoor est."/>
    <x v="12"/>
    <s v="Gallup"/>
    <s v="New York"/>
    <s v="NY"/>
    <s v="Washington, DC"/>
    <s v="1001 to 5000 "/>
    <x v="74"/>
    <s v="Private"/>
    <s v="Consulting"/>
    <s v="Business Services"/>
    <s v="na"/>
    <s v="Advisory Board, Booz Allen Hamilton, McKinsey &amp; Company"/>
    <s v="You are key to helping global clients make better decisions based on data analytics._x000a__x000a_As a data scientist at Gallup, you will apply your knowledge of statistical and machine-learning techniques to a wide variety of challenging projects customized to our c"/>
    <s v="Gallup_x000a_4.1"/>
    <s v="New York, NY"/>
  </r>
  <r>
    <x v="1"/>
    <s v="$90K-$124K "/>
    <n v="90000"/>
    <s v="$124K"/>
    <n v="124000"/>
    <s v="Glassdoor est."/>
    <x v="18"/>
    <s v="Insider Inc"/>
    <s v="New York"/>
    <s v="NY"/>
    <s v="New York, NY"/>
    <s v="201 to 500 "/>
    <x v="53"/>
    <s v="Private"/>
    <s v="News Outlet"/>
    <s v="Media"/>
    <s v="$50 - $100 million "/>
    <n v="-1"/>
    <s v="Job Description_x000a_Business Insider and Insider Inc. create stories that inform and inspire people. Data and analysis help guide our business at Insider, Inc., ensuring that our teams can deliver our stories to our fans as quickly and effectively as possible"/>
    <s v="Insider Inc_x000a_3.3"/>
    <s v="New York, NY"/>
  </r>
  <r>
    <x v="1"/>
    <s v="$90K-$124K "/>
    <n v="90000"/>
    <s v="$124K"/>
    <n v="124000"/>
    <s v="Glassdoor est."/>
    <x v="5"/>
    <s v="Rapid Value Solutions"/>
    <s v="San Francisco"/>
    <s v="CA"/>
    <s v="Pleasanton, CA"/>
    <s v="201 to 500 "/>
    <x v="51"/>
    <s v="Private"/>
    <s v="IT Services"/>
    <s v="Information Technology"/>
    <s v="na"/>
    <n v="-1"/>
    <s v="Encouraging Diversity applicants Required Skills 2 years professional experience as software development engineer, data scientist, or machine learning engineer Proficient in Python, with solid background in data structures and algorithms Professional expe"/>
    <s v="Rapid Value Solutions_x000a_3.9"/>
    <s v="San Francisco, CA"/>
  </r>
  <r>
    <x v="109"/>
    <s v="$90K-$124K "/>
    <n v="90000"/>
    <s v="$124K"/>
    <n v="124000"/>
    <s v="Glassdoor est."/>
    <x v="0"/>
    <s v="Battelle"/>
    <s v="Norwell"/>
    <s v="MA"/>
    <s v="Columbus, OH"/>
    <s v="10000+ "/>
    <x v="75"/>
    <s v="Nonprofit Organization"/>
    <s v="Research &amp; Development"/>
    <s v="Business Services"/>
    <s v="$5 - $10 billion "/>
    <n v="-1"/>
    <s v="We are currently seeking an Environmental Data Scientist. This is a position located in Norwell, Massachusetts._x000a__x000a_Battelle is guided by a founding mission. We invest our knowledge, talents and resources, helping our customers achieve their most important g"/>
    <s v="Battelle_x000a_3.1"/>
    <s v="Norwell, MA"/>
  </r>
  <r>
    <x v="82"/>
    <s v="$90K-$124K "/>
    <n v="90000"/>
    <s v="$124K"/>
    <n v="124000"/>
    <s v="Glassdoor est."/>
    <x v="1"/>
    <s v="Ntrepid"/>
    <s v="Herndon"/>
    <s v="VA"/>
    <s v="Herndon, VA"/>
    <s v="201 to 500 "/>
    <x v="5"/>
    <s v="Private"/>
    <s v="IT Services"/>
    <s v="Information Technology"/>
    <s v="$50 - $100 million "/>
    <s v="Bromium, FireEye, Authentic8"/>
    <s v="The Machine Intelligence Research and Applications (MIRA) group at Ntrepid is composed of a mix of junior and senior, scientists and technologists, with the goal of attending to both: the subtlety of fundamental questions, as well as those of implementati"/>
    <s v="Ntrepid_x000a_4.2"/>
    <s v="Herndon, VA"/>
  </r>
  <r>
    <x v="1"/>
    <s v="$90K-$124K "/>
    <n v="90000"/>
    <s v="$124K"/>
    <n v="124000"/>
    <s v="Glassdoor est."/>
    <x v="16"/>
    <s v="The Drive Media, Inc."/>
    <s v="New York"/>
    <s v="NY"/>
    <n v="-1"/>
    <n v="-1"/>
    <x v="43"/>
    <s v="Unknown"/>
    <n v="-1"/>
    <n v="-1"/>
    <s v="na"/>
    <n v="-1"/>
    <s v="Full Time Data Scientist_x000a__x000a_The Drive Media is seeking a full time Data Scientist to unlock the value drivers in our publishing operations. This role will report to the CTO and provide ad-hoc analytics as well as build automated, repeatable models to integr"/>
    <s v="The Drive Media, Inc._x000a_5.0"/>
    <s v="New York, NY"/>
  </r>
  <r>
    <x v="110"/>
    <s v="$90K-$124K "/>
    <n v="90000"/>
    <s v="$124K"/>
    <n v="124000"/>
    <s v="Glassdoor est."/>
    <x v="4"/>
    <s v="Affinity Solutions"/>
    <s v="San Jose"/>
    <s v="CA"/>
    <s v="New York, NY"/>
    <s v="51 to 200 "/>
    <x v="4"/>
    <s v="Private"/>
    <s v="Advertising &amp; Marketing"/>
    <s v="Business Services"/>
    <s v="na"/>
    <s v="Commerce Signals, Cardlytics, Yodlee"/>
    <s v="Job Description: Staff BI and Data Engineer_x000a_Location: San Jose, CA (or) New York, NY_x000a_Department: Data Engineering_x000a_Hours/Shift: Full Time_x000a_Reports To: VP, Data Engineering_x000a_Job Description:_x000a_Affinity Solutions is looking for a hands-on and self-driven Staff B"/>
    <s v="Affinity Solutions_x000a_2.9"/>
    <s v="San Jose, CA"/>
  </r>
  <r>
    <x v="84"/>
    <s v="$90K-$124K "/>
    <n v="90000"/>
    <s v="$124K"/>
    <n v="124000"/>
    <s v="Glassdoor est."/>
    <x v="9"/>
    <s v="Sage Intacct"/>
    <s v="San Francisco"/>
    <s v="CA"/>
    <s v="San Jose, CA"/>
    <s v="501 to 1000 "/>
    <x v="30"/>
    <s v="Subsidiary or Business Segment"/>
    <s v="Computer Hardware &amp; Software"/>
    <s v="Information Technology"/>
    <s v="na"/>
    <n v="-1"/>
    <s v="Today, nearly every business in the world has to do bookkeeping and accounting in order to file taxes, understand financial health, and most importantly, make strategic business decisions. The process is universally manual, tedious, and error prone. At th"/>
    <s v="Sage Intacct_x000a_4.7"/>
    <s v="San Francisco, CA"/>
  </r>
  <r>
    <x v="83"/>
    <s v="$90K-$124K "/>
    <n v="90000"/>
    <s v="$124K"/>
    <n v="124000"/>
    <s v="Glassdoor est."/>
    <x v="7"/>
    <s v="Constant Contact"/>
    <s v="Waltham"/>
    <s v="MA"/>
    <s v="Waltham, MA"/>
    <n v="-1"/>
    <x v="42"/>
    <s v="Subsidiary or Business Segment"/>
    <s v="Advertising &amp; Marketing"/>
    <s v="Business Services"/>
    <s v="na"/>
    <s v="Drip, iContact, Mailchimp"/>
    <s v="Are you a highly experienced Data Scientist with exceptional machine learning skills and experience supporting critical initiatives focused on improving various customer and financial metrics?_x000a__x000a_Do you thrive in an environment where you not only dive deep "/>
    <s v="Constant Contact_x000a_3.6"/>
    <s v="Waltham, MA"/>
  </r>
  <r>
    <x v="14"/>
    <s v="$91K-$150K "/>
    <n v="91000"/>
    <s v="$150K"/>
    <n v="150000"/>
    <s v="Glassdoor est."/>
    <x v="2"/>
    <s v="MIT Lincoln Laboratory"/>
    <s v="Lexington"/>
    <s v="MA"/>
    <s v="Lexington, MA"/>
    <s v="1001 to 5000 "/>
    <x v="25"/>
    <s v="Nonprofit Organization"/>
    <s v="Aerospace &amp; Defense"/>
    <s v="Aerospace &amp; Defense"/>
    <s v="na"/>
    <n v="-1"/>
    <s v="Lexington, MA, US_x000a__x000a_#job-location.job-location-inline {_x000a_display: inline;_x000a_}_x000a__x000a_Company:_x000a_MIT Lincoln Laboratory_x000a_Job Summary_x000a_Responsible for the collection, synthesis, and analysis of employee data to meet organizational objectives. Gains insight into key Human"/>
    <s v="MIT Lincoln Laboratory_x000a_3.8"/>
    <s v="Lexington, MA"/>
  </r>
  <r>
    <x v="17"/>
    <s v="$91K-$150K "/>
    <n v="91000"/>
    <s v="$150K"/>
    <n v="150000"/>
    <s v="Glassdoor est."/>
    <x v="18"/>
    <s v="Puget Sound Energy"/>
    <s v="Bothell"/>
    <s v="WA"/>
    <s v="Bellevue, WA"/>
    <s v="1001 to 5000 "/>
    <x v="30"/>
    <s v="Private"/>
    <s v="Utilities"/>
    <s v="Oil, Gas, Energy &amp; Utilities"/>
    <s v="$2 - $5 billion "/>
    <n v="-1"/>
    <s v="Puget Sound Energy is looking to grow our community with like-minded, top talented individuals like you! With our rapidly growing, award winning energy efficiency programs, our pathway to an exciting and innovative future is now._x000a__x000a_PSE's IT Application Sol"/>
    <s v="Puget Sound Energy_x000a_3.3"/>
    <s v="Bothell, WA"/>
  </r>
  <r>
    <x v="111"/>
    <s v="$91K-$150K "/>
    <n v="91000"/>
    <s v="$150K"/>
    <n v="150000"/>
    <s v="Glassdoor est."/>
    <x v="10"/>
    <s v="Pacific Northwest National Laboratory"/>
    <s v="Richland"/>
    <s v="WA"/>
    <s v="Richland, WA"/>
    <s v="1001 to 5000 "/>
    <x v="12"/>
    <s v="Government"/>
    <s v="Energy"/>
    <s v="Oil, Gas, Energy &amp; Utilities"/>
    <s v="$500 million - $1 billion "/>
    <s v="Oak Ridge National Laboratory, National Renewable Energy Lab, Los Alamos National Laboratory"/>
    <s v="*Organization and Job ID**_x000a_Job ID: 310919_x000a__x000a_Directorate: National Security Directorate_x000a__x000a_Division: Computing &amp; Analytics_x000a__x000a_Group: Applied Statistics &amp; Computational Modeling_x000a_*Job Description**_x000a_This position is for a Scientist in Data Science and Applied or M"/>
    <s v="Pacific Northwest National Laboratory_x000a_3.7"/>
    <s v="Richland, WA"/>
  </r>
  <r>
    <x v="112"/>
    <s v="$91K-$150K "/>
    <n v="91000"/>
    <s v="$150K"/>
    <n v="150000"/>
    <s v="Glassdoor est."/>
    <x v="2"/>
    <s v="Analysis Group"/>
    <s v="Boston"/>
    <s v="MA"/>
    <s v="Boston, MA"/>
    <s v="1001 to 5000 "/>
    <x v="2"/>
    <s v="Private Practice / Firm"/>
    <s v="Consulting"/>
    <s v="Business Services"/>
    <s v="$100 - $500 million "/>
    <n v="-1"/>
    <s v="Overview_x000a__x000a__x000a_Analysis Group is one of the largest international economics consulting firms, with more than 1,000 professionals across 14 offices in North America, Europe, and Asia. Since 1981, we have provided expertise in economics, finance, health care an"/>
    <s v="Analysis Group_x000a_3.8"/>
    <s v="Boston, MA"/>
  </r>
  <r>
    <x v="1"/>
    <s v="$91K-$150K "/>
    <n v="91000"/>
    <s v="$150K"/>
    <n v="150000"/>
    <s v="Glassdoor est."/>
    <x v="13"/>
    <s v="US Pharmacopeia"/>
    <s v="Rockville"/>
    <s v="MD"/>
    <s v="Rockville, MD"/>
    <s v="1001 to 5000 "/>
    <x v="76"/>
    <s v="Nonprofit Organization"/>
    <s v="Biotech &amp; Pharmaceuticals"/>
    <s v="Biotech &amp; Pharmaceuticals"/>
    <s v="$100 - $500 million "/>
    <n v="-1"/>
    <s v="Summary of the Position_x000a__x000a__x000a_The Data Scientist is a non-supervisory position within the Data Strategy and Analytics (DS&amp;A) department within the Legal, Strategy and Insights (LSI) division. The DS&amp;A team performs a centralized business analytics and market "/>
    <s v="US Pharmacopeia_x000a_3.2"/>
    <s v="Rockville, MD"/>
  </r>
  <r>
    <x v="1"/>
    <s v="$91K-$150K "/>
    <n v="91000"/>
    <s v="$150K"/>
    <n v="150000"/>
    <s v="Glassdoor est."/>
    <x v="28"/>
    <s v="Itlize Global"/>
    <s v="Piscataway"/>
    <s v="NJ"/>
    <s v="Piscataway, NJ"/>
    <s v="201 to 500 "/>
    <x v="5"/>
    <s v="Private"/>
    <s v="IT Services"/>
    <s v="Information Technology"/>
    <s v="$10 - $25 million "/>
    <n v="-1"/>
    <s v="DATA SCIENTIST_x000a__x000a_Job Description_x000a__x000a_Participate in all phases of data mining, data collection, data cleaning, and developing models. Collect data using Hadoop tools to retrieve the data required for building models such as Hive and Pig Latin. Work on Amazon "/>
    <s v="Itlize Global_x000a_4.6"/>
    <s v="Piscataway, NJ"/>
  </r>
  <r>
    <x v="1"/>
    <s v="$91K-$150K "/>
    <n v="91000"/>
    <s v="$150K"/>
    <n v="150000"/>
    <s v="Glassdoor est."/>
    <x v="3"/>
    <s v="eBay"/>
    <s v="San Jose"/>
    <s v="CA"/>
    <s v="San Jose, CA"/>
    <s v="10000+ "/>
    <x v="42"/>
    <s v="Public"/>
    <s v="Internet"/>
    <s v="Information Technology"/>
    <s v="$10+ billion "/>
    <s v="Amazon, Apple"/>
    <s v="We are looking to hire an analytic &amp; insights Data Scientist to partner with the eBay core product team. As a critical member of the Product Insights team, this role will have the rare opportunity to influence decision-making of the Shipping Product roadm"/>
    <s v="eBay_x000a_3.5"/>
    <s v="San Jose, CA"/>
  </r>
  <r>
    <x v="113"/>
    <s v="$91K-$150K "/>
    <n v="91000"/>
    <s v="$150K"/>
    <n v="150000"/>
    <s v="Glassdoor est."/>
    <x v="16"/>
    <s v="Paige"/>
    <s v="New York"/>
    <s v="NY"/>
    <s v="New York, NY"/>
    <s v="01 to 50"/>
    <x v="71"/>
    <s v="Private"/>
    <s v="Enterprise Software &amp; Network Solutions"/>
    <s v="Information Technology"/>
    <s v="na"/>
    <n v="-1"/>
    <s v="Paige is a software company helping pathologists and clinicians make faster, more informed diagnostic and treatment decisions by mining decades of data from the world's experts in cancer care. We are leading a digital transformation in pathology by levera"/>
    <s v="Paige_x000a_5.0"/>
    <s v="New York, NY"/>
  </r>
  <r>
    <x v="16"/>
    <s v="$91K-$150K "/>
    <n v="91000"/>
    <s v="$150K"/>
    <n v="150000"/>
    <s v="Glassdoor est."/>
    <x v="12"/>
    <s v="Shape Security"/>
    <s v="Santa Clara"/>
    <s v="CA"/>
    <s v="Mountain View, CA"/>
    <s v="51 to 200 "/>
    <x v="20"/>
    <s v="Private"/>
    <s v="IT Services"/>
    <s v="Information Technology"/>
    <s v="na"/>
    <n v="-1"/>
    <s v="About Shape Security_x000a__x000a_We are security and web experts, pioneers, evangelists, and elite researchers. We believe in the power of the Internet to be a positive force; our mission is to protect every website and mobile app from cybercriminals. Shapeâ€™s foun"/>
    <s v="Shape Security_x000a_4.1"/>
    <s v="Santa Clara, CA"/>
  </r>
  <r>
    <x v="114"/>
    <s v="$91K-$150K "/>
    <n v="91000"/>
    <s v="$150K"/>
    <n v="150000"/>
    <s v="Glassdoor est."/>
    <x v="12"/>
    <s v="ABIOMED"/>
    <s v="Danvers"/>
    <s v="MA"/>
    <s v="Danvers, MA"/>
    <s v="1001 to 5000 "/>
    <x v="2"/>
    <s v="Public"/>
    <s v="Biotech &amp; Pharmaceuticals"/>
    <s v="Biotech &amp; Pharmaceuticals"/>
    <s v="$100 - $500 million "/>
    <s v="Covidien, Boston Scientific"/>
    <s v="Search by Keyword_x000a_More Options_x000a__x000a_Search by Location_x000a__x000a_Clear_x000a__x000a_Loading..._x000a__x000a_Department_x000a__x000a_All_x000a__x000a_State_x000a__x000a_All_x000a__x000a_Ã—_x000a__x000a_Send me alerts every days_x000a_alert frequency in every certain days_x000a_Create Alert_x000a__x000a_form.emailsubscribe-form {_x000a_display: none;_x000a_}_x000a_Ã—_x000a__x000a_Send me alerts every days"/>
    <s v="ABIOMED_x000a_4.1"/>
    <s v="Danvers, MA"/>
  </r>
  <r>
    <x v="1"/>
    <s v="$91K-$150K "/>
    <n v="91000"/>
    <s v="$150K"/>
    <n v="150000"/>
    <s v="Glassdoor est."/>
    <x v="3"/>
    <s v="Comcast"/>
    <s v="New York"/>
    <s v="NY"/>
    <s v="Philadelphia, PA"/>
    <s v="10000+ "/>
    <x v="57"/>
    <s v="Public"/>
    <n v="-1"/>
    <n v="-1"/>
    <s v="$10+ billion "/>
    <s v="AT&amp;T, Verizon"/>
    <s v="Business Unit: Data Scientist Comcast brings together the best in media and technology. We drive innovation to create the world's best entertainment and online experiences. As a Fortune 40 leader, we set the pace in a variety of innovative and fascinating"/>
    <s v="Comcast_x000a_3.5"/>
    <s v="New York, NY"/>
  </r>
  <r>
    <x v="1"/>
    <s v="$91K-$150K "/>
    <n v="91000"/>
    <s v="$150K"/>
    <n v="150000"/>
    <s v="Glassdoor est."/>
    <x v="13"/>
    <s v="Metronome, LLC"/>
    <s v="Vienna"/>
    <s v="VA"/>
    <s v="Fairfax, VA"/>
    <s v="51 to 200 "/>
    <x v="20"/>
    <s v="Private"/>
    <s v="IT Services"/>
    <s v="Information Technology"/>
    <s v="$10 - $25 million "/>
    <n v="-1"/>
    <s v="Job Description_x000a_Required Security Clearance: Secret_x000a__x000a_Required Education and Experience: Minimum four years of experience and a BS degree in Physics, Computer Science, Mathematics, or another quantitative discipline_x000a__x000a_Functional Responsibility:_x000a_Collects lar"/>
    <s v="Metronome, LLC_x000a_3.2"/>
    <s v="Vienna, VA"/>
  </r>
  <r>
    <x v="1"/>
    <s v="$91K-$150K "/>
    <n v="91000"/>
    <s v="$150K"/>
    <n v="150000"/>
    <s v="Glassdoor est."/>
    <x v="16"/>
    <s v="SkillSoniq"/>
    <s v="San Francisco"/>
    <s v="CA"/>
    <s v="Jersey City, NJ"/>
    <n v="-1"/>
    <x v="43"/>
    <s v="Public"/>
    <n v="-1"/>
    <n v="-1"/>
    <s v="na"/>
    <n v="-1"/>
    <s v="Job Description_x000a_Client JD below:_x000a__x000a_We need a technical contractor to assist on building out data cleaning and manipulation tools for our machine learning system. The contractor will sit along side our data scientists to productionize and optimize the code "/>
    <s v="SkillSoniq_x000a_5.0"/>
    <s v="San Francisco, CA"/>
  </r>
  <r>
    <x v="1"/>
    <s v="$91K-$150K "/>
    <n v="91000"/>
    <s v="$150K"/>
    <n v="150000"/>
    <s v="Glassdoor est."/>
    <x v="9"/>
    <s v="Lawrence Livermore National Lab"/>
    <s v="Livermore"/>
    <s v="CA"/>
    <s v="Livermore, CA"/>
    <s v="1001 to 5000 "/>
    <x v="77"/>
    <s v="Government"/>
    <s v="Federal Agencies"/>
    <s v="Government"/>
    <s v="$1 - $2 billion "/>
    <s v="Los Alamos National Laboratory, NASA Jet Propulsion Laboratory, Sandia National Laboratories"/>
    <s v="Join us and make YOUR mark on the World!_x000a__x000a_Come join Lawrence Livermore National Laboratory (LLNL) where we apply science and technology to make the world a safer place; now one of 2020 Best Places to Work by Glassdoor!_x000a__x000a_We have multiple openings for Data "/>
    <s v="Lawrence Livermore National Lab_x000a_4.7"/>
    <s v="Livermore, CA"/>
  </r>
  <r>
    <x v="115"/>
    <s v="$91K-$150K "/>
    <n v="91000"/>
    <s v="$150K"/>
    <n v="150000"/>
    <s v="Glassdoor est."/>
    <x v="2"/>
    <s v="FHLBank Pittsburgh"/>
    <s v="Pittsburgh"/>
    <s v="PA"/>
    <s v="Pittsburgh, PA"/>
    <s v="201 to 500 "/>
    <x v="78"/>
    <s v="Private"/>
    <s v="Banks &amp; Credit Unions"/>
    <s v="Finance"/>
    <s v="$1 - $2 billion "/>
    <n v="-1"/>
    <s v="Position Summary_x000a__x000a__x000a_The D&amp;I Data Analyst will be responsible for the development of various management, Board of Directors (Board) and Federal Housing Finance Agency (FHFA) reports, including in-depth data analytics, quality reviews and control development"/>
    <s v="FHLBank Pittsburgh_x000a_3.8"/>
    <s v="Pittsburgh, PA"/>
  </r>
  <r>
    <x v="1"/>
    <s v="$91K-$150K "/>
    <n v="91000"/>
    <s v="$150K"/>
    <n v="150000"/>
    <s v="Glassdoor est."/>
    <x v="7"/>
    <s v="Jacobs"/>
    <s v="Herndon"/>
    <s v="VA"/>
    <s v="Dallas, TX"/>
    <s v="10000+ "/>
    <x v="69"/>
    <s v="Public"/>
    <s v="Architectural &amp; Engineering Services"/>
    <s v="Business Services"/>
    <s v="$10+ billion "/>
    <s v="Fluor, Bechtel, AECOM"/>
    <s v="*Data Scientist** **Description** Be part of an exciting team dedicated to keeping America safe at home and abroad\. Jacobs has an immediate need for a Data Scientist to support our customer's mission researching new and innovative ways to detect botnets,"/>
    <s v="Jacobs_x000a_3.6"/>
    <s v="Herndon, VA"/>
  </r>
  <r>
    <x v="1"/>
    <s v="$91K-$150K "/>
    <n v="91000"/>
    <s v="$150K"/>
    <n v="150000"/>
    <s v="Glassdoor est."/>
    <x v="17"/>
    <s v="Klaviyo"/>
    <s v="Boston"/>
    <s v="MA"/>
    <s v="Boston, MA"/>
    <s v="201 to 500 "/>
    <x v="10"/>
    <s v="Private"/>
    <s v="Computer Hardware &amp; Software"/>
    <s v="Information Technology"/>
    <s v="na"/>
    <n v="-1"/>
    <s v="Klaviyo is looking for data scientists to join our team which is still in its early days. You'll have a big impact on our direction and how we operate. You'll be central to upfront research and shipping products that help our customers learn and grow from"/>
    <s v="Klaviyo_x000a_4.8"/>
    <s v="Boston, MA"/>
  </r>
  <r>
    <x v="1"/>
    <s v="$91K-$150K "/>
    <n v="91000"/>
    <s v="$150K"/>
    <n v="150000"/>
    <s v="Glassdoor est."/>
    <x v="18"/>
    <s v="Underwriters Laboratories"/>
    <s v="Northbrook"/>
    <s v="IL"/>
    <s v="Northbrook, IL"/>
    <s v="10000+ "/>
    <x v="79"/>
    <s v="Private"/>
    <s v="Consulting"/>
    <s v="Business Services"/>
    <s v="$2 - $5 billion "/>
    <s v="Intertek, SGS, Bureau Veritas"/>
    <s v="Careers | UL | Data Scientist in Northbrook, Illinois | Careers at United States - Northbrook_x000a_Please Enable Cookies to Continue_x000a__x000a_Please enable cookies in your browser to experience all the personalized features of this site, including the ability to apply"/>
    <s v="Underwriters Laboratories_x000a_3.3"/>
    <s v="Northbrook, IL"/>
  </r>
  <r>
    <x v="1"/>
    <s v="$91K-$150K "/>
    <n v="91000"/>
    <s v="$150K"/>
    <n v="150000"/>
    <s v="Glassdoor est."/>
    <x v="10"/>
    <s v="Altus Group"/>
    <s v="Irvine"/>
    <s v="CA"/>
    <s v="Toronto, Canada"/>
    <s v="1001 to 5000 "/>
    <x v="26"/>
    <s v="Public"/>
    <s v="Real Estate"/>
    <s v="Real Estate"/>
    <s v="$100 - $500 million "/>
    <n v="-1"/>
    <s v="Job Category:_x000a__x000a_Advisory_x000a__x000a_Opportunity Awaits at Altus Group!_x000a__x000a_We are looking for a savvy Data Scientist to join our growing team of analytics experts. The hire will be responsible for expanding and optimizing our data and data pipeline architecture. In add"/>
    <s v="Altus Group_x000a_3.7"/>
    <s v="Irvine, CA"/>
  </r>
  <r>
    <x v="1"/>
    <s v="$91K-$150K "/>
    <n v="91000"/>
    <s v="$150K"/>
    <n v="150000"/>
    <s v="Glassdoor est."/>
    <x v="16"/>
    <s v="Jobot"/>
    <s v="Irvine"/>
    <s v="CA"/>
    <s v="Irvine, CA"/>
    <s v="51 to 200 "/>
    <x v="71"/>
    <s v="Private"/>
    <s v="Staffing &amp; Outsourcing"/>
    <s v="Business Services"/>
    <s v="$25 - $50 million "/>
    <n v="-1"/>
    <s v="This Jobot Job is hosted by: Scott Filbin_x000a_Are you a fit? Easy Apply now by clicking the &quot;Apply Now&quot; button and sending us your resume._x000a_Salary: $90,000 - $110,000_x000a__x000a_A bit about us:_x000a__x000a_$500 Million revenue company actively looking for a Data Scientist to add t"/>
    <s v="Jobot_x000a_5.0"/>
    <s v="Irvine, CA"/>
  </r>
  <r>
    <x v="1"/>
    <s v="$91K-$150K "/>
    <n v="91000"/>
    <s v="$150K"/>
    <n v="150000"/>
    <s v="Glassdoor est."/>
    <x v="26"/>
    <s v="Trovetechs Inc"/>
    <s v="San Francisco"/>
    <s v="CA"/>
    <s v="Hillsborough, NJ"/>
    <n v="-1"/>
    <x v="43"/>
    <s v="Private"/>
    <n v="-1"/>
    <n v="-1"/>
    <s v="na"/>
    <n v="-1"/>
    <s v="Greetings from Trovetechs!!!_x000a__x000a_Ã‚_x000a__x000a_We have an immediate need for Data Scientist Role @ San Francisco, CA. Please find the below Job Description for your kind reference._x000a__x000a_Ã‚_x000a__x000a_Duration: Long term Contract_x000a__x000a_Experience: 8+ Years_x000a__x000a_Rate: DOE$/hr._x000a__x000a_Ã‚_x000a__x000a_Job Descri"/>
    <s v="Trovetechs Inc"/>
    <s v="San Francisco, CA"/>
  </r>
  <r>
    <x v="19"/>
    <s v="$141K-$225K "/>
    <n v="141000"/>
    <s v="$225K"/>
    <n v="225000"/>
    <s v="Glassdoor est."/>
    <x v="11"/>
    <s v="Edmunds.com"/>
    <s v="Santa Monica"/>
    <s v="CA"/>
    <s v="Santa Monica, CA"/>
    <s v="501 to 1000 "/>
    <x v="32"/>
    <s v="Private"/>
    <s v="Internet"/>
    <s v="Information Technology"/>
    <s v="$100 - $500 million "/>
    <s v="TrueCar, Cars.com, Kelley Blue Book"/>
    <s v="At Edmunds were driven to make car buying easier. Ever since we began publishing printed car guides in the 60s, the company has been in the business of trust, innovating ways to empower and support car shoppers. When Edmunds launched the car industrys fir"/>
    <s v="Edmunds.com_x000a_3.4"/>
    <s v="Santa Monica, CA"/>
  </r>
  <r>
    <x v="1"/>
    <s v="$141K-$225K "/>
    <n v="141000"/>
    <s v="$225K"/>
    <n v="225000"/>
    <s v="Glassdoor est."/>
    <x v="16"/>
    <s v="Cohere Health"/>
    <s v="Boston"/>
    <s v="MA"/>
    <s v="Boston, MA"/>
    <s v="01 to 50"/>
    <x v="27"/>
    <s v="Private"/>
    <s v="IT Services"/>
    <s v="Information Technology"/>
    <s v="na"/>
    <n v="-1"/>
    <s v="Cohere Health is simplifying healthcare for patients, their doctors, and all those who are important in a patient's healthcare experience. Our focus is to enable an efficient, transparent patient journey where patient goals are central to decision-making."/>
    <s v="Cohere Health_x000a_5.0"/>
    <s v="Boston, MA"/>
  </r>
  <r>
    <x v="1"/>
    <s v="$141K-$225K "/>
    <n v="141000"/>
    <s v="$225K"/>
    <n v="225000"/>
    <s v="Glassdoor est."/>
    <x v="26"/>
    <s v="Trovetechs Inc"/>
    <s v="San Francisco"/>
    <s v="CA"/>
    <s v="Hillsborough, NJ"/>
    <n v="-1"/>
    <x v="43"/>
    <s v="Private"/>
    <n v="-1"/>
    <n v="-1"/>
    <s v="na"/>
    <n v="-1"/>
    <s v="Greetings from Trovetechs!!!_x000a__x000a_Ã‚_x000a__x000a_We have an immediate need for Data Scientist Role @ San Francisco, CA. Please find the below Job Description for your kind reference._x000a__x000a_Ã‚_x000a__x000a_Duration: Long term Contract_x000a__x000a_Experience: 8+ Years_x000a__x000a_Rate: DOE$/hr._x000a__x000a_Ã‚_x000a__x000a_Job Descri"/>
    <s v="Trovetechs Inc"/>
    <s v="San Francisco, CA"/>
  </r>
  <r>
    <x v="85"/>
    <s v="$141K-$225K "/>
    <n v="141000"/>
    <s v="$225K"/>
    <n v="225000"/>
    <s v="Glassdoor est."/>
    <x v="22"/>
    <s v="AstraZeneca"/>
    <s v="New York"/>
    <s v="NY"/>
    <s v="Cambridge, United Kingdom"/>
    <s v="10000+ "/>
    <x v="48"/>
    <s v="Public"/>
    <s v="Biotech &amp; Pharmaceuticals"/>
    <s v="Biotech &amp; Pharmaceuticals"/>
    <s v="$10+ billion "/>
    <s v="Roche, GlaxoSmithKline, Novartis"/>
    <s v="At AstraZeneca,we work together to deliver innovative medicines to patients across global boundaries. We make an impact and findsolutionsto challenges. We do this with integrity, even in the most difficult situations,because we are committed to doing the "/>
    <s v="AstraZeneca_x000a_4.0"/>
    <s v="New York, NY"/>
  </r>
  <r>
    <x v="1"/>
    <s v="$141K-$225K "/>
    <n v="141000"/>
    <s v="$225K"/>
    <n v="225000"/>
    <s v="Glassdoor est."/>
    <x v="1"/>
    <s v="Oshkosh Corporation"/>
    <s v="Oshkosh"/>
    <s v="WI"/>
    <s v="Oshkosh, WI"/>
    <s v="10000+ "/>
    <x v="73"/>
    <s v="Public"/>
    <s v="Transportation Equipment Manufacturing"/>
    <s v="Manufacturing"/>
    <s v="$5 - $10 billion "/>
    <s v="Lockheed Martin, Caterpillar, John Deere"/>
    <s v="For many of our team members, this is more than a career. Itâ€™s a calling. Oshkosh Corporation is home to thousands of difference-makers working together to build, serve and protect communities across the globe. As part of a People First culture, youâ€™l"/>
    <s v="Oshkosh Corporation_x000a_4.2"/>
    <s v="Oshkosh, WI"/>
  </r>
  <r>
    <x v="1"/>
    <s v="$141K-$225K "/>
    <n v="141000"/>
    <s v="$225K"/>
    <n v="225000"/>
    <s v="Glassdoor est."/>
    <x v="14"/>
    <s v="Joby Aviation"/>
    <s v="San Carlos"/>
    <s v="CA"/>
    <s v="Santa Cruz, CA"/>
    <s v="51 to 200 "/>
    <x v="43"/>
    <s v="Private"/>
    <n v="-1"/>
    <n v="-1"/>
    <s v="na"/>
    <n v="-1"/>
    <s v="About Joby_x000a_Located in Northern California, the Joby Aviation team has been steadily working toward our goal of providing safe, affordable, fully electric air transportation that is accessible to everyone. Imagine an air taxi that takes off vertically, the"/>
    <s v="Joby Aviation_x000a_4.3"/>
    <s v="San Carlos, CA"/>
  </r>
  <r>
    <x v="1"/>
    <s v="$141K-$225K "/>
    <n v="141000"/>
    <s v="$225K"/>
    <n v="225000"/>
    <s v="Glassdoor est."/>
    <x v="11"/>
    <s v="Mackin"/>
    <s v="Menlo Park"/>
    <s v="CA"/>
    <s v="Pittsburgh, PA"/>
    <s v="51 to 200 "/>
    <x v="80"/>
    <s v="Private"/>
    <s v="Architectural &amp; Engineering Services"/>
    <s v="Business Services"/>
    <s v="$10 - $25 million "/>
    <n v="-1"/>
    <s v="We're looking for data scientists to work on our core and business products with a passion for Internet technology to help drive informed business decisions. You will enjoy working with one of the strongest data sets in the world, cutting edge technology,"/>
    <s v="Mackin_x000a_3.4"/>
    <s v="Menlo Park, CA"/>
  </r>
  <r>
    <x v="1"/>
    <s v="$141K-$225K "/>
    <n v="141000"/>
    <s v="$225K"/>
    <n v="225000"/>
    <s v="Glassdoor est."/>
    <x v="26"/>
    <s v="PETADATA"/>
    <s v="San Francisco"/>
    <s v="CA"/>
    <s v="Fremont, CA"/>
    <s v="51 to 200 "/>
    <x v="43"/>
    <s v="Private"/>
    <n v="-1"/>
    <n v="-1"/>
    <s v="na"/>
    <n v="-1"/>
    <s v="Work Authorization Those authorized to work in the United states are encouraged to apply.We are able to sponsor H1-B at this time. Job SummaryThis position will provide professional-level business process support and analysis for major initiatives that su"/>
    <s v="PETADATA"/>
    <s v="San Francisco, CA"/>
  </r>
  <r>
    <x v="1"/>
    <s v="$141K-$225K "/>
    <n v="141000"/>
    <s v="$225K"/>
    <n v="225000"/>
    <s v="Glassdoor est."/>
    <x v="6"/>
    <s v="VBeyond Corporation"/>
    <s v="Dallas"/>
    <s v="TX"/>
    <s v="Hillsborough, NJ"/>
    <s v="201 to 500 "/>
    <x v="39"/>
    <s v="Private"/>
    <s v="Staffing &amp; Outsourcing"/>
    <s v="Business Services"/>
    <s v="$5 - $10 million "/>
    <n v="-1"/>
    <s v="Job Description_x000a_Role: Data scientist_x000a_Location: Dallas, TX_x000a_Duration : Long term_x000a__x000a_Telecom experience is well &amp; good but not mandatory_x000a__x000a_Required Minimum Qualifications: (Education, Technical Skills/Knowledge)_x000a_Bachelor s degree or equivalent experience requir"/>
    <s v="VBeyond Corporation_x000a_4.4"/>
    <s v="Dallas, TX"/>
  </r>
  <r>
    <x v="116"/>
    <s v="$141K-$225K "/>
    <n v="141000"/>
    <s v="$225K"/>
    <n v="225000"/>
    <s v="Glassdoor est."/>
    <x v="3"/>
    <s v="Leidos"/>
    <s v="Arlington"/>
    <s v="VA"/>
    <s v="Reston, VA"/>
    <s v="10000+ "/>
    <x v="58"/>
    <s v="Public"/>
    <s v="Aerospace &amp; Defense"/>
    <s v="Aerospace &amp; Defense"/>
    <s v="$10+ billion "/>
    <n v="-1"/>
    <s v="Description_x000a__x000a_Job Description:_x000a__x000a__x000a_Reinvent yourself at Leidos! Uncover your potential by becoming a member of our team._x000a__x000a_Leidos's Advanced Analytics Branch within the Leidos Innovation Center (LInC), has an exciting opening for you, our next Data Scientist "/>
    <s v="Leidos_x000a_3.5"/>
    <s v="Arlington, VA"/>
  </r>
  <r>
    <x v="1"/>
    <s v="$141K-$225K "/>
    <n v="141000"/>
    <s v="$225K"/>
    <n v="225000"/>
    <s v="Glassdoor est."/>
    <x v="10"/>
    <s v="Take-Two"/>
    <s v="San Francisco"/>
    <s v="CA"/>
    <s v="New York, NY"/>
    <s v="1001 to 5000 "/>
    <x v="0"/>
    <s v="Public"/>
    <s v="Video Games"/>
    <s v="Media"/>
    <s v="$1 - $2 billion "/>
    <s v="Activision Blizzard, Electronic Arts"/>
    <s v="Job Overview:_x000a__x000a__x000a_Take-Two Interactive, Inc., a leader in the interactive entertainment industry, is looking for dynamic, highly analytical data scientists to join the enterprise-wide data science center of excellence. This CoE is a critical component of ou"/>
    <s v="Take-Two_x000a_3.7"/>
    <s v="San Francisco, CA"/>
  </r>
  <r>
    <x v="1"/>
    <s v="$141K-$225K "/>
    <n v="141000"/>
    <s v="$225K"/>
    <n v="225000"/>
    <s v="Glassdoor est."/>
    <x v="10"/>
    <s v="Colony Brands"/>
    <s v="Monroe"/>
    <s v="WI"/>
    <s v="Monroe, WI"/>
    <s v="501 to 1000 "/>
    <x v="43"/>
    <s v="Private"/>
    <s v="Food &amp; Beverage Stores"/>
    <s v="Retail"/>
    <s v="$100 - $500 million "/>
    <n v="-1"/>
    <s v="Title_x000a_Data Scientist_x000a__x000a_04-Jun-2020_x000a__x000a_Auto req ID_x000a_2905BR_x000a__x000a_Job Description_x000a_To support our affiliate, DM Services, Inc., we are seeking a Data Scientist to utilize advanced analytics to provide accurate, relevant, and actionable insights that enable us to main"/>
    <s v="Colony Brands_x000a_3.7"/>
    <s v="Monroe, WI"/>
  </r>
  <r>
    <x v="1"/>
    <s v="$141K-$225K "/>
    <n v="141000"/>
    <s v="$225K"/>
    <n v="225000"/>
    <s v="Glassdoor est."/>
    <x v="12"/>
    <s v="Capio Group"/>
    <s v="Sacramento"/>
    <s v="CA"/>
    <s v="Goteborg, Sweden"/>
    <s v="10000+ "/>
    <x v="43"/>
    <s v="Hospital"/>
    <s v="Health Care Services &amp; Hospitals"/>
    <s v="Health Care"/>
    <s v="na"/>
    <n v="-1"/>
    <s v="FIRST ROLE WITH CAPIO:_x000a__x000a_Help Capio Group design a better way! We are looking for an experienced Data Scientist excited to deliver meaningful solutions to our public sector customers._x000a__x000a_The Data Scientist will be assigned full-time to a Capio Group project."/>
    <s v="Capio Group_x000a_4.1"/>
    <s v="Sacramento, CA"/>
  </r>
  <r>
    <x v="1"/>
    <s v="$141K-$225K "/>
    <n v="141000"/>
    <s v="$225K"/>
    <n v="225000"/>
    <s v="Glassdoor est."/>
    <x v="11"/>
    <s v="SleePare"/>
    <s v="New York"/>
    <s v="NY"/>
    <s v="New York, NY"/>
    <s v="01 to 50"/>
    <x v="19"/>
    <s v="Private"/>
    <s v="Other Retail Stores"/>
    <s v="Retail"/>
    <s v="na"/>
    <n v="-1"/>
    <s v="Job Description_x000a_Expertise in NLP, including analyzing text and generating new texts based on the analysis - must._x000a_Expertise in solving predictive time series problems - advantage._x000a_Knowledge in DS methodologies (e.g. CRISP-DM) and non-linear models (e.g. R"/>
    <s v="SleePare_x000a_3.4"/>
    <s v="New York, NY"/>
  </r>
  <r>
    <x v="20"/>
    <s v="$141K-$225K "/>
    <n v="141000"/>
    <s v="$225K"/>
    <n v="225000"/>
    <s v="Glassdoor est."/>
    <x v="8"/>
    <s v="ShorePoint"/>
    <s v="Reston"/>
    <s v="VA"/>
    <s v="Washington, DC"/>
    <s v="01 to 50"/>
    <x v="19"/>
    <s v="Private"/>
    <s v="IT Services"/>
    <s v="Information Technology"/>
    <s v="na"/>
    <n v="-1"/>
    <s v="ShorePoint is a cybersecurity services firm with a focus on high-profile, high-threat private and public-sector customers who demand experience and proven security models to protect their data. We are seeking a Data Analyst to provide unparalleled support"/>
    <s v="ShorePoint_x000a_4.5"/>
    <s v="Reston, VA"/>
  </r>
  <r>
    <x v="1"/>
    <s v="$141K-$225K "/>
    <n v="141000"/>
    <s v="$225K"/>
    <n v="225000"/>
    <s v="Glassdoor est."/>
    <x v="3"/>
    <s v="Dolphin"/>
    <s v="New York"/>
    <s v="NY"/>
    <s v="Lake Buena Vista, FL"/>
    <s v="1001 to 5000 "/>
    <x v="7"/>
    <s v="Private"/>
    <s v="Hotels, Motels, &amp; Resorts"/>
    <s v="Travel &amp; Tourism"/>
    <s v="na"/>
    <n v="-1"/>
    <s v="--------_x000a_Important: The hiring process for this role is managed by Dolphin, which has made 24K+ matches at jobs tackling the biggest challenges facing society (climate change, poverty, civil rights, infectious diseases, space exploration and more). Browse"/>
    <s v="Dolphin_x000a_3.5"/>
    <s v="New York, NY"/>
  </r>
  <r>
    <x v="1"/>
    <s v="$141K-$225K "/>
    <n v="141000"/>
    <s v="$225K"/>
    <n v="225000"/>
    <s v="Glassdoor est."/>
    <x v="7"/>
    <s v="TE Connectivity"/>
    <s v="Hampton"/>
    <s v="VA"/>
    <s v="Schaffhausen, Switzerland"/>
    <s v="10000+ "/>
    <x v="53"/>
    <s v="Public"/>
    <s v="Electrical &amp; Electronic Manufacturing"/>
    <s v="Manufacturing"/>
    <s v="$10+ billion "/>
    <n v="-1"/>
    <s v="Function: Engineering &amp; Technology_x000a__x000a_Nearest Major Market: Hampton Roads"/>
    <s v="TE Connectivity_x000a_3.6"/>
    <s v="Hampton, VA"/>
  </r>
  <r>
    <x v="1"/>
    <s v="$141K-$225K "/>
    <n v="141000"/>
    <s v="$225K"/>
    <n v="225000"/>
    <s v="Glassdoor est."/>
    <x v="13"/>
    <s v="State of Virginia"/>
    <s v="Richmond"/>
    <s v="VA"/>
    <s v="Richmond, VA"/>
    <s v="10000+ "/>
    <x v="81"/>
    <s v="Government"/>
    <s v="State &amp; Regional Agencies"/>
    <s v="Government"/>
    <s v="$10+ billion "/>
    <n v="-1"/>
    <s v="For more than 30 years, the Virginia Lottery has been building an amazing organization committed to growth and giving back ? and having fun while doing it. We work hard to build authentic relationships with all Virginians by communicating with them in rel"/>
    <s v="State of Virginia_x000a_3.2"/>
    <s v="Richmond, VA"/>
  </r>
  <r>
    <x v="1"/>
    <s v="$141K-$225K "/>
    <n v="141000"/>
    <s v="$225K"/>
    <n v="225000"/>
    <s v="Glassdoor est."/>
    <x v="10"/>
    <s v="TA Digital"/>
    <s v="New York"/>
    <s v="NY"/>
    <s v="Newark, CA"/>
    <s v="501 to 1000 "/>
    <x v="3"/>
    <s v="Private"/>
    <s v="Computer Hardware &amp; Software"/>
    <s v="Information Technology"/>
    <s v="$25 - $50 million "/>
    <n v="-1"/>
    <s v="Location: Anywhere in the US or Canada | Location Preferences - New York, New Jersey, Toronto, Los Angeles, Bay Area, Phoenix, Denver, Chicago or Dallas | Travel Amount 30 - 50%_x000a__x000a_TA Digital is a digital transformation agency with 30-40% growth year-over-y"/>
    <s v="TA Digital_x000a_3.7"/>
    <s v="New York, NY"/>
  </r>
  <r>
    <x v="1"/>
    <s v="$141K-$225K "/>
    <n v="141000"/>
    <s v="$225K"/>
    <n v="225000"/>
    <s v="Glassdoor est."/>
    <x v="22"/>
    <s v="Market America Inc"/>
    <s v="Monterey"/>
    <s v="CA"/>
    <s v="Greensboro, NC"/>
    <s v="501 to 1000 "/>
    <x v="23"/>
    <s v="Private"/>
    <s v="Other Retail Stores"/>
    <s v="Retail"/>
    <s v="$100 - $500 million "/>
    <n v="-1"/>
    <s v="Market America- SHOP.COM is seeking a Data Scientist supporting our product, engineering, leadership and marketing teams with insights gained from analyzing company data._x000a__x000a_In this role you will be adept at using large data sets to find opportunities for p"/>
    <s v="Market America Inc_x000a_4.0"/>
    <s v="Monterey, CA"/>
  </r>
  <r>
    <x v="1"/>
    <s v="$145K-$225K"/>
    <n v="145000"/>
    <s v="$225K"/>
    <n v="225000"/>
    <s v="Employer est."/>
    <x v="13"/>
    <s v="Triplebyte"/>
    <s v="Chicago"/>
    <s v="IL"/>
    <s v="San Francisco, CA"/>
    <s v="51 to 200 "/>
    <x v="16"/>
    <s v="Private"/>
    <s v="Computer Hardware &amp; Software"/>
    <s v="Information Technology"/>
    <s v="na"/>
    <n v="-1"/>
    <s v="Role Description_x000a_As a data scientist at Triplebyte, youâ€™ll have the opportunity to work on a variety of challenges to help us scale. You'll be part of a small team, who are leveraging data to fix technical hiring. Your day to day, will include a mix of "/>
    <s v="Triplebyte_x000a_3.2"/>
    <s v="Chicago, IL"/>
  </r>
  <r>
    <x v="1"/>
    <s v="$145K-$225K"/>
    <n v="145000"/>
    <s v="$225K"/>
    <n v="225000"/>
    <s v="Employer est."/>
    <x v="8"/>
    <s v="Kingfisher Systems"/>
    <s v="McLean"/>
    <s v="VA"/>
    <s v="Falls Church, VA"/>
    <s v="51 to 200 "/>
    <x v="26"/>
    <s v="Private"/>
    <s v="Federal Agencies"/>
    <s v="Government"/>
    <s v="$25 - $50 million "/>
    <n v="-1"/>
    <s v="Kingfisher Systems, Inc. specializes in providing a full range of Information Technology, Cybersecurity, Intelligence, and support services to the U.S. Government. Kingfisher Systems core competency is technology-enabled services, with a specific focus on"/>
    <s v="Kingfisher Systems_x000a_4.5"/>
    <s v="McLean, VA"/>
  </r>
  <r>
    <x v="117"/>
    <s v="$145K-$225K"/>
    <n v="145000"/>
    <s v="$225K"/>
    <n v="225000"/>
    <s v="Employer est."/>
    <x v="11"/>
    <s v="TrueAccord"/>
    <s v="Remote"/>
    <s v="Remote"/>
    <s v="San Francisco, CA"/>
    <s v="51 to 200 "/>
    <x v="35"/>
    <s v="Private"/>
    <s v="Enterprise Software &amp; Network Solutions"/>
    <s v="Information Technology"/>
    <s v="na"/>
    <n v="-1"/>
    <s v="Why TrueAccord?_x000a__x000a_Debt collection is failing consumers. Every year, more than 70 million Americans have negative experiences with the collections process, and they deserve a much better treatment - more relevant, more digital, less abrasive. Thatâ€™s why b"/>
    <s v="TrueAccord_x000a_3.4"/>
    <s v="Remote"/>
  </r>
  <r>
    <x v="1"/>
    <s v="$145K-$225K"/>
    <n v="145000"/>
    <s v="$225K"/>
    <n v="225000"/>
    <s v="Employer est."/>
    <x v="5"/>
    <s v="ALTA IT Services"/>
    <s v="Woodlawn"/>
    <s v="MD"/>
    <s v="Rockville, MD"/>
    <s v="201 to 500 "/>
    <x v="65"/>
    <s v="Private"/>
    <s v="IT Services"/>
    <s v="Information Technology"/>
    <s v="$10 - $25 million "/>
    <n v="-1"/>
    <s v="Long term. 6 months contract to hire. Open to candidates who do not require sponsorship. Selected candidates should be ready to be onsite for 4-6 months for onboarding. Required qualifications to be successful in this role bull Master's degree and 3+ year"/>
    <s v="ALTA IT Services_x000a_3.9"/>
    <s v="Woodlawn, MD"/>
  </r>
  <r>
    <x v="1"/>
    <s v="$145K-$225K"/>
    <n v="145000"/>
    <s v="$225K"/>
    <n v="225000"/>
    <s v="Employer est."/>
    <x v="13"/>
    <s v="Kollasoft Inc."/>
    <s v="United States"/>
    <s v="United States"/>
    <s v="Scottsdale, AZ"/>
    <s v="01 to 50"/>
    <x v="43"/>
    <s v="Private"/>
    <s v="IT Services"/>
    <s v="Information Technology"/>
    <s v="$1 - $5 million "/>
    <n v="-1"/>
    <s v="DATA SCIENTIST REMOTE working with occasional travel to Washington,DC can be considered for the right candidate. Duration Long term Position Summary Client is looking for a seasoned Data Scientist to leverage existing data to develop execute predictive mo"/>
    <s v="Kollasoft Inc._x000a_3.2"/>
    <s v="United States"/>
  </r>
  <r>
    <x v="1"/>
    <s v="$145K-$225K"/>
    <n v="145000"/>
    <s v="$225K"/>
    <n v="225000"/>
    <s v="Employer est."/>
    <x v="16"/>
    <s v="Kollasoft Inc."/>
    <s v="New York"/>
    <s v="NY"/>
    <s v="Irving, TX"/>
    <n v="-1"/>
    <x v="43"/>
    <s v="Public"/>
    <n v="-1"/>
    <n v="-1"/>
    <s v="na"/>
    <n v="-1"/>
    <s v="Data Scientist_x000a__x000a_Requirements_x000a_MS or PhD in Computer Science, Electrical Engineering, Statistics, or equivalent fields._x000a_Applied Machine Learning experience (regression and classification, supervised, and unsupervised learning)._x000a_Strong mathematical backgroun"/>
    <s v="Kollasoft Inc._x000a_3.2"/>
    <s v="New York, NY"/>
  </r>
  <r>
    <x v="1"/>
    <s v="$145K-$225K"/>
    <n v="145000"/>
    <s v="$225K"/>
    <n v="225000"/>
    <s v="Employer est."/>
    <x v="11"/>
    <s v="ASRC Federal Holding Company"/>
    <s v="Reston"/>
    <s v="VA"/>
    <s v="Beltsville, MD"/>
    <s v="5001 to 10000 "/>
    <x v="24"/>
    <s v="Private"/>
    <s v="Aerospace &amp; Defense"/>
    <s v="Aerospace &amp; Defense"/>
    <s v="$500 million - $1 billion "/>
    <n v="-1"/>
    <s v="ASRC Federal ExaTech is currently seeking:+ Ten (10) years of experience as a Data Scientist to work in an engaging, high-tech development environment, working with an excellent team and customer base. Bachelor's degree in Computer Science or related disc"/>
    <s v="ASRC Federal Holding Company_x000a_3.4"/>
    <s v="Reston, VA"/>
  </r>
  <r>
    <x v="1"/>
    <s v="$145K-$225K"/>
    <n v="145000"/>
    <s v="$225K"/>
    <n v="225000"/>
    <s v="Employer est."/>
    <x v="6"/>
    <s v="Adwait Algorithm"/>
    <s v="New York"/>
    <s v="NY"/>
    <s v="Houston, TX"/>
    <s v="51 to 200 "/>
    <x v="16"/>
    <s v="Private"/>
    <s v="IT Services"/>
    <s v="Information Technology"/>
    <s v="na"/>
    <n v="-1"/>
    <s v="Job Description_x000a_Title: Data Scientist_x000a_Location:Remote (SF/CT/MN/AZ/NY/WI)_x000a_Duration: 12 Months_x000a_MUST:- 2 plus years of financial services experience is a MUST_x000a_Job Responsibilities:_x000a_As an AI/NLP Data Scientist you will be responsible for building AI and Data"/>
    <s v="Adwait Algorithm_x000a_4.4"/>
    <s v="New York, NY"/>
  </r>
  <r>
    <x v="86"/>
    <s v="$145K-$225K"/>
    <n v="145000"/>
    <s v="$225K"/>
    <n v="225000"/>
    <s v="Employer est."/>
    <x v="2"/>
    <s v="Cook Children's Health Care System"/>
    <s v="Fort Worth"/>
    <s v="TX"/>
    <s v="Fort Worth, TX"/>
    <s v="5001 to 10000 "/>
    <x v="67"/>
    <s v="Nonprofit Organization"/>
    <s v="Health Care Services &amp; Hospitals"/>
    <s v="Health Care"/>
    <s v="$100 - $500 million "/>
    <s v="Children's Health, Texas Health Resources, Baylor Scott &amp; White Health"/>
    <s v="Title: Health Plan Data Analyst, Sr_x000a__x000a_Cook Children's Health Plan_x000a__x000a_We are a local, non-profit managed care company that cares about the community we serve. Our health plan offers coverage through the Texas CHIP, STAR, and STAR Kids Medicaid programs to mor"/>
    <s v="Cook Children's Health Care System_x000a_3.8"/>
    <s v="Fort Worth, TX"/>
  </r>
  <r>
    <x v="87"/>
    <s v="$145K-$225K"/>
    <n v="145000"/>
    <s v="$225K"/>
    <n v="225000"/>
    <s v="Employer est."/>
    <x v="2"/>
    <s v="Rubius Therapeutics"/>
    <s v="Smithfield"/>
    <s v="RI"/>
    <s v="Cambridge, MA"/>
    <s v="201 to 500 "/>
    <x v="35"/>
    <s v="Public"/>
    <s v="Biotech &amp; Pharmaceuticals"/>
    <s v="Biotech &amp; Pharmaceuticals"/>
    <s v="$100 - $500 million "/>
    <n v="-1"/>
    <s v="Rubius Therapeutics is a clinical-stage biopharmaceutical company developing a new class of medicines called Red Cell Therapeuticsâ„¢. Our proprietary RED PLATFORMÂ® was designed to genetically engineer and culture Red Cell Therapeuticsâ„¢ that are select"/>
    <s v="Rubius Therapeutics_x000a_3.8"/>
    <s v="Smithfield, RI"/>
  </r>
  <r>
    <x v="1"/>
    <s v="$145K-$225K"/>
    <n v="145000"/>
    <s v="$225K"/>
    <n v="225000"/>
    <s v="Employer est."/>
    <x v="3"/>
    <s v="Cambridge FX"/>
    <s v="Atlanta"/>
    <s v="GA"/>
    <s v="Toronto, Canada"/>
    <s v="201 to 500 "/>
    <x v="23"/>
    <s v="Public"/>
    <s v="Financial Transaction Processing"/>
    <s v="Finance"/>
    <s v="$100 - $500 million "/>
    <n v="-1"/>
    <s v="Data Scientist_x000a__x000a_Job Introduction_x000a_FLEETCOR is seeking a Data Scientist to support the North America Fuel business product, pricing, and leadership teams with insights gained from analyzing business data. The position will be located in FLEETCOR's Atlanta h"/>
    <s v="Cambridge FX_x000a_3.5"/>
    <s v="Atlanta, GA"/>
  </r>
  <r>
    <x v="25"/>
    <s v="$145K-$225K"/>
    <n v="145000"/>
    <s v="$225K"/>
    <n v="225000"/>
    <s v="Employer est."/>
    <x v="2"/>
    <s v="Metromile"/>
    <s v="San Francisco"/>
    <s v="CA"/>
    <s v="San Francisco, CA"/>
    <s v="201 to 500 "/>
    <x v="20"/>
    <s v="Private"/>
    <s v="Insurance Carriers"/>
    <s v="Insurance"/>
    <s v="na"/>
    <n v="-1"/>
    <s v="About Us_x000a__x000a_On the off chance you've thought about insurance, it's likely because you've insured something you love, not because you loved your insurance company. Metromile is out to change that. As an insurtech powered by data science and customer centric-"/>
    <s v="Metromile_x000a_3.8"/>
    <s v="San Francisco, CA"/>
  </r>
  <r>
    <x v="1"/>
    <s v="$145K-$225K"/>
    <n v="145000"/>
    <s v="$225K"/>
    <n v="225000"/>
    <s v="Employer est."/>
    <x v="5"/>
    <s v="Criteo"/>
    <s v="Ann Arbor"/>
    <s v="MI"/>
    <s v="Paris, France"/>
    <s v="1001 to 5000 "/>
    <x v="26"/>
    <s v="Public"/>
    <s v="Internet"/>
    <s v="Information Technology"/>
    <s v="$2 - $5 billion "/>
    <s v="MediaMath, Conversant, AppNexus"/>
    <s v="Who we are_x000a_Criteo (NASDAQ: CRTO) is the global technology company powering the worlds marketers with trusted and impactful advertising. 2,800 Criteo team members partner with over 20,000 customers and thousands of publishers around the globe to deliver ef"/>
    <s v="Criteo_x000a_3.9"/>
    <s v="Ann Arbor, MI"/>
  </r>
  <r>
    <x v="1"/>
    <s v="$145K-$225K"/>
    <n v="145000"/>
    <s v="$225K"/>
    <n v="225000"/>
    <s v="Employer est."/>
    <x v="11"/>
    <s v="Advance Sourcing Concepts"/>
    <s v="Pittsburgh"/>
    <s v="PA"/>
    <s v="Pittsburgh, PA"/>
    <s v="51 to 200 "/>
    <x v="43"/>
    <s v="Private"/>
    <n v="-1"/>
    <n v="-1"/>
    <s v="$1 - $5 million "/>
    <n v="-1"/>
    <s v="Job Description_x000a_Essential Responsibilities:_x000a__x000a_This role will be applying operational research and basic machine learning technologies to develop several predictive models within hospital operations._x000a__x000a_Select and apply the appropriate advanced modeling/machi"/>
    <s v="Advance Sourcing Concepts_x000a_3.4"/>
    <s v="Pittsburgh, PA"/>
  </r>
  <r>
    <x v="1"/>
    <s v="$145K-$225K"/>
    <n v="145000"/>
    <s v="$225K"/>
    <n v="225000"/>
    <s v="Employer est."/>
    <x v="2"/>
    <s v="Enterprise Solutions Inc"/>
    <s v="New York"/>
    <s v="NY"/>
    <s v="Naperville, IL"/>
    <s v="51 to 200 "/>
    <x v="3"/>
    <s v="Private"/>
    <s v="Staffing &amp; Outsourcing"/>
    <s v="Business Services"/>
    <s v="$25 - $50 million "/>
    <n v="-1"/>
    <s v="Role - Data Scientist_x000a_Loccation - NYC, NY_x000a_Position - Full-time / Contract / C2C / W2_x000a__x000a_Key Technical skills: Data Science, Machine Learning, Statistics and Predictive Modeling, Data Visualization_x000a__x000a_Description:_x000a__x000a_The role provides an opportunity to participa"/>
    <s v="Enterprise Solutions Inc_x000a_3.8"/>
    <s v="New York, NY"/>
  </r>
  <r>
    <x v="88"/>
    <s v="$145K-$225K"/>
    <n v="145000"/>
    <s v="$225K"/>
    <n v="225000"/>
    <s v="Employer est."/>
    <x v="28"/>
    <s v="GreatAmerica Financial Services"/>
    <s v="Cedar Rapids"/>
    <s v="IA"/>
    <s v="Cedar Rapids, IA"/>
    <s v="501 to 1000 "/>
    <x v="23"/>
    <s v="Private"/>
    <s v="Lending"/>
    <s v="Finance"/>
    <s v="$100 - $500 million "/>
    <n v="-1"/>
    <s v="Analytics - Business Assurance Data Analyst (Cedar Rapids, IA)_x000a__x000a_Position Summary_x000a_GreatAmerica is a national commercial equipment finance company dedicated to helping manufacturers, vendors and dealers be more successful and keep their customers for a life"/>
    <s v="GreatAmerica Financial Services_x000a_4.6"/>
    <s v="Cedar Rapids, IA"/>
  </r>
  <r>
    <x v="1"/>
    <s v="$145K-$225K"/>
    <n v="145000"/>
    <s v="$225K"/>
    <n v="225000"/>
    <s v="Employer est."/>
    <x v="26"/>
    <s v="Microagility"/>
    <s v="New York"/>
    <s v="NY"/>
    <s v="Princeton, NJ"/>
    <s v="01 to 50"/>
    <x v="43"/>
    <s v="Private"/>
    <s v="Consulting"/>
    <s v="Business Services"/>
    <s v="$1 - $5 million "/>
    <n v="-1"/>
    <s v="Job Description_x000a_Selecting features, building and optimizing classifiers using machine learning techniques_x000a_Data mining using state-of-the-art methods_x000a_Extending the companyâ€™s data with third party sources of information when needed_x000a_Enhancing data collecti"/>
    <s v="Microagility"/>
    <s v="New York, NY"/>
  </r>
  <r>
    <x v="1"/>
    <s v="$145K-$225K"/>
    <n v="145000"/>
    <s v="$225K"/>
    <n v="225000"/>
    <s v="Employer est."/>
    <x v="28"/>
    <s v="Conch Technologies, Inc"/>
    <s v="Concord"/>
    <s v="CA"/>
    <s v="Memphis, TN"/>
    <s v="51 to 200 "/>
    <x v="43"/>
    <s v="Private"/>
    <s v="Consulting"/>
    <s v="Business Services"/>
    <s v="$5 - $10 million "/>
    <n v="-1"/>
    <s v="Hello Associates,_x000a__x000a_*****Greetings from Conch Technologies*****_x000a__x000a_Ã‚_x000a__x000a_Title: Data Scientist_x000a__x000a_Length: 12+ month's contract_x000a__x000a_Location:Ã‚Concord, CA_x000a__x000a_Ã‚_x000a__x000a_Job Description:_x000a__x000a_Ã‚_x000a__x000a_Ã‚AtÃ‚least 5 years relevant experience required._x000a__x000a_Help us discover the information "/>
    <s v="Conch Technologies, Inc_x000a_4.6"/>
    <s v="Concord, CA"/>
  </r>
  <r>
    <x v="118"/>
    <s v="$145K-$225K"/>
    <n v="145000"/>
    <s v="$225K"/>
    <n v="225000"/>
    <s v="Employer est."/>
    <x v="5"/>
    <s v="GSK"/>
    <s v="Richmond"/>
    <s v="VA"/>
    <s v="Brentford, United Kingdom"/>
    <s v="10000+ "/>
    <x v="82"/>
    <s v="Public"/>
    <s v="Biotech &amp; Pharmaceuticals"/>
    <s v="Biotech &amp; Pharmaceuticals"/>
    <s v="$10+ billion "/>
    <s v="Pfizer, AstraZeneca, Merck"/>
    <s v="Site Name: Richmond Sherwood_x000a_Posted Date: Mar 18 2020_x000a__x000a_As we look to redefine expectations in consumer healthcare, we need experienced, entrepreneurial-minded individuals to help on this journey. Being part of Consumer Health at GSK is being part of somet"/>
    <s v="GSK_x000a_3.9"/>
    <s v="Richmond, VA"/>
  </r>
  <r>
    <x v="1"/>
    <s v="$145K-$225K"/>
    <n v="145000"/>
    <s v="$225K"/>
    <n v="225000"/>
    <s v="Employer est."/>
    <x v="26"/>
    <s v="Rainmaker Resources, LLC"/>
    <s v="Cincinnati"/>
    <s v="OH"/>
    <s v="Cincinnati, OH"/>
    <s v="01 to 50"/>
    <x v="43"/>
    <s v="Private"/>
    <n v="-1"/>
    <n v="-1"/>
    <s v="na"/>
    <n v="-1"/>
    <s v="Job Description_x000a_Data Scientist_x000a_Are you interested in joining the fastest growing company in the city? Our client is newly international, hiring career aggressive high achievers to be the next generation of leaders. They offer highly competitive comp packa"/>
    <s v="Rainmaker Resources, LLC"/>
    <s v="Cincinnati, OH"/>
  </r>
  <r>
    <x v="1"/>
    <s v="$79K-$147K "/>
    <n v="79000"/>
    <s v="$147K"/>
    <n v="147000"/>
    <s v="Glassdoor est."/>
    <x v="10"/>
    <s v="GovTech"/>
    <s v="San Francisco"/>
    <s v="CA"/>
    <s v="Singapore, Singapore"/>
    <s v="1001 to 5000 "/>
    <x v="11"/>
    <s v="Government"/>
    <s v="Federal Agencies"/>
    <s v="Government"/>
    <s v="na"/>
    <n v="-1"/>
    <s v="We are looking for Data Scientists who are interested in using data to draw insights that will result in policy changes or business process optimisation, benefiting the public. The applicant will be scoping projects with stakeholders, using data sets acro"/>
    <s v="GovTech_x000a_3.7"/>
    <s v="San Francisco, CA"/>
  </r>
  <r>
    <x v="1"/>
    <s v="$79K-$147K "/>
    <n v="79000"/>
    <s v="$147K"/>
    <n v="147000"/>
    <s v="Glassdoor est."/>
    <x v="18"/>
    <s v="Intellectual Ventures"/>
    <s v="Bellevue"/>
    <s v="WA"/>
    <s v="Bellevue, WA"/>
    <s v="501 to 1000 "/>
    <x v="3"/>
    <s v="Private"/>
    <s v="Investment Banking &amp; Asset Management"/>
    <s v="Finance"/>
    <s v="na"/>
    <n v="-1"/>
    <s v="Job Description_x000a__x000a_The Cooking Lab is the publisher of both Modernist Cuisine: The Art and Science of Cooking (2011) and Modernist Cuisine at Home (2012). Our interdisciplinary team in Bellevue, Washington includes scientists, development chefs, and a full "/>
    <s v="Intellectual Ventures_x000a_3.3"/>
    <s v="Bellevue, WA"/>
  </r>
  <r>
    <x v="16"/>
    <s v="$79K-$147K "/>
    <n v="79000"/>
    <s v="$147K"/>
    <n v="147000"/>
    <s v="Glassdoor est."/>
    <x v="6"/>
    <s v="Rocket Lawyer"/>
    <s v="San Francisco"/>
    <s v="CA"/>
    <s v="San Francisco, CA"/>
    <s v="51 to 200 "/>
    <x v="29"/>
    <s v="Private"/>
    <s v="Computer Hardware &amp; Software"/>
    <s v="Information Technology"/>
    <s v="$50 - $100 million "/>
    <n v="-1"/>
    <s v="About Rocket Lawyer_x000a_We believe everyone deserves access to simple and affordable legal services._x000a__x000a_Founded in 2008, Rocket Lawyer is the largest and most widely used online legal service platform in the world. With offices in North America and Europe, Rock"/>
    <s v="Rocket Lawyer_x000a_4.4"/>
    <s v="San Francisco, CA"/>
  </r>
  <r>
    <x v="1"/>
    <s v="$79K-$147K "/>
    <n v="79000"/>
    <s v="$147K"/>
    <n v="147000"/>
    <s v="Glassdoor est."/>
    <x v="10"/>
    <s v="22nd Century Technologies"/>
    <s v="Oakland"/>
    <s v="CA"/>
    <s v="Somerset, NJ"/>
    <s v="1001 to 5000 "/>
    <x v="15"/>
    <s v="Private"/>
    <s v="IT Services"/>
    <s v="Information Technology"/>
    <s v="$25 - $50 million "/>
    <n v="-1"/>
    <s v="Title: Data Scientist_x000a_Location: Oakland, CA 94612_x000a_Duration: Contract_x000a_Job Description:_x000a_Client is in the middle of modernizing many of the IT infrastructure systems and business applications._x000a_Importantly, the District is implementing a new Computer-Aided Di"/>
    <s v="22nd Century Technologies_x000a_3.7"/>
    <s v="Oakland, CA"/>
  </r>
  <r>
    <x v="1"/>
    <s v="$79K-$147K "/>
    <n v="79000"/>
    <s v="$147K"/>
    <n v="147000"/>
    <s v="Glassdoor est."/>
    <x v="18"/>
    <s v="Huxley"/>
    <s v="San Francisco"/>
    <s v="CA"/>
    <s v="London, United Kingdom"/>
    <s v="201 to 500 "/>
    <x v="42"/>
    <s v="Private"/>
    <s v="Staffing &amp; Outsourcing"/>
    <s v="Business Services"/>
    <s v="$25 - $50 million "/>
    <n v="-1"/>
    <s v="Data Scientist_x000a__x000a_Location: San Francisco, California, United States_x000a__x000a_Salary: US$160000 - US$161000 per annum + competitive_x000a__x000a_Sectors: Data and Business Intelligence_x000a__x000a_Job Type: Permanent_x000a__x000a_Apply for this Job_x000a_An exciting opportunity for a talented Data Scienti"/>
    <s v="Huxley_x000a_3.3"/>
    <s v="San Francisco, CA"/>
  </r>
  <r>
    <x v="1"/>
    <s v="$79K-$147K "/>
    <n v="79000"/>
    <s v="$147K"/>
    <n v="147000"/>
    <s v="Glassdoor est."/>
    <x v="11"/>
    <s v="FM Systems"/>
    <s v="Boston"/>
    <s v="MA"/>
    <s v="Raleigh, NC"/>
    <s v="51 to 200 "/>
    <x v="83"/>
    <s v="Private"/>
    <s v="Computer Hardware &amp; Software"/>
    <s v="Information Technology"/>
    <s v="$5 - $10 million "/>
    <s v="Archibus, iOffice, Planon"/>
    <s v="FM:Systems provides workplace management technology and solutions that enable facility and real estate teams to identify, plan, and deliver the ideal workplace for every employee. Our leading web-based Integrated Workspace Management System (IWMS) and rea"/>
    <s v="FM Systems_x000a_3.4"/>
    <s v="Boston, MA"/>
  </r>
  <r>
    <x v="1"/>
    <s v="$79K-$147K "/>
    <n v="79000"/>
    <s v="$147K"/>
    <n v="147000"/>
    <s v="Glassdoor est."/>
    <x v="26"/>
    <s v="B4Corp"/>
    <s v="Reston"/>
    <s v="VA"/>
    <s v="Leesburg, VA"/>
    <s v="51 to 200 "/>
    <x v="43"/>
    <s v="Private"/>
    <s v="IT Services"/>
    <s v="Information Technology"/>
    <s v="na"/>
    <n v="-1"/>
    <s v="Description:_x000a__x000a_Position Requires a Top Secret (TS/SCI) Clearance with a Polygraph._x000a__x000a_The Contractor shall provide for the tasks documented in this narrative on a best effort, Level of Effort (LOE) basis with the number of FTE listed under labor categories. "/>
    <s v="B4Corp"/>
    <s v="Reston, VA"/>
  </r>
  <r>
    <x v="21"/>
    <s v="$79K-$147K "/>
    <n v="79000"/>
    <s v="$147K"/>
    <n v="147000"/>
    <s v="Glassdoor est."/>
    <x v="10"/>
    <s v="Mteq"/>
    <s v="Fort Belvoir"/>
    <s v="VA"/>
    <s v="Lorton, VA"/>
    <s v="501 to 1000 "/>
    <x v="68"/>
    <s v="Public"/>
    <s v="Aerospace &amp; Defense"/>
    <s v="Aerospace &amp; Defense"/>
    <s v="$100 - $500 million "/>
    <s v="Harris, Fibertek"/>
    <s v="Who Are We?_x000a__x000a_QinetiQ Inc. is an innovative C5ISR Systems and Technology leader. Our company is built on a foundation of advanced technology, systems engineering, rapid prototyping, and improved operational sensing. We work with the latest technological de"/>
    <s v="Mteq_x000a_3.7"/>
    <s v="Fort Belvoir, VA"/>
  </r>
  <r>
    <x v="119"/>
    <s v="$79K-$147K "/>
    <n v="79000"/>
    <s v="$147K"/>
    <n v="147000"/>
    <s v="Glassdoor est."/>
    <x v="10"/>
    <s v="Blue Cross and Blue Shield of North Carolina"/>
    <s v="Durham"/>
    <s v="NC"/>
    <s v="Durham, NC"/>
    <s v="1001 to 5000 "/>
    <x v="84"/>
    <s v="Private"/>
    <s v="Insurance Carriers"/>
    <s v="Insurance"/>
    <s v="$5 - $10 billion "/>
    <n v="-1"/>
    <s v="Additional Locations:_x000a_Job Description_x000a_Responsible for leading the architecting and engineering of various and complex aspects of platform architecture and services in cloud hosted infrastructures which might include network, compute, storage, application "/>
    <s v="Blue Cross and Blue Shield of North Carolina_x000a_3.7"/>
    <s v="Durham, NC"/>
  </r>
  <r>
    <x v="120"/>
    <s v="$79K-$147K "/>
    <n v="79000"/>
    <s v="$147K"/>
    <n v="147000"/>
    <s v="Glassdoor est."/>
    <x v="17"/>
    <s v="Jane Street"/>
    <s v="New York"/>
    <s v="NY"/>
    <s v="New York, NY"/>
    <s v="501 to 1000 "/>
    <x v="3"/>
    <s v="Private"/>
    <s v="Investment Banking &amp; Asset Management"/>
    <s v="Finance"/>
    <s v="na"/>
    <n v="-1"/>
    <s v="About the Position_x000a__x000a__x000a_Jane Street is seeking exceptional candidates for the role of Senior Machine Learning Engineer/Scientist._x000a__x000a_Responsibilities:_x000a_Help lead the effort to expand and improve Jane Street's ML infrastructure and data pipeline._x000a_Collaborate wit"/>
    <s v="Jane Street_x000a_4.8"/>
    <s v="New York, NY"/>
  </r>
  <r>
    <x v="1"/>
    <s v="$79K-$147K "/>
    <n v="79000"/>
    <s v="$147K"/>
    <n v="147000"/>
    <s v="Glassdoor est."/>
    <x v="16"/>
    <s v="SSATI"/>
    <s v="McLean"/>
    <s v="VA"/>
    <s v="Annapolis Junction, MD"/>
    <s v="01 to 50"/>
    <x v="24"/>
    <s v="Private"/>
    <s v="Computer Hardware &amp; Software"/>
    <s v="Information Technology"/>
    <s v="$10 - $25 million "/>
    <n v="-1"/>
    <s v="Job Description_x000a_Data Scientist, Clearance Required â€“ TS/SCI w/Polygraph_x000a__x000a_Please note, this position requires all candidates to currently possess an active Top-Secret SCI Clearance with a Polygraph. This position is not an opportunity to be sponsored or "/>
    <s v="SSATI_x000a_5.0"/>
    <s v="McLean, VA"/>
  </r>
  <r>
    <x v="89"/>
    <s v="$79K-$147K "/>
    <n v="79000"/>
    <s v="$147K"/>
    <n v="147000"/>
    <s v="Glassdoor est."/>
    <x v="5"/>
    <s v="Novartis"/>
    <s v="Cambridge"/>
    <s v="MA"/>
    <s v="Basel, Switzerland"/>
    <s v="10000+ "/>
    <x v="6"/>
    <s v="Public"/>
    <s v="Biotech &amp; Pharmaceuticals"/>
    <s v="Biotech &amp; Pharmaceuticals"/>
    <s v="$10+ billion "/>
    <n v="-1"/>
    <s v="15-Apr-2020_x000a__x000a_Job ID_x000a_279187BR_x000a_{&quot;QuestionName&quot;:&quot;Job Description&quot;,&quot;AnswerValue&quot;:&quot;750 million. Thatâ€™s how many lives our products touch. And while weâ€™re proud of that fact, in this world of digital and technological transformation, we must also ask oursel"/>
    <s v="Novartis_x000a_3.9"/>
    <s v="Cambridge, MA"/>
  </r>
  <r>
    <x v="1"/>
    <s v="$79K-$147K "/>
    <n v="79000"/>
    <s v="$147K"/>
    <n v="147000"/>
    <s v="Glassdoor est."/>
    <x v="11"/>
    <s v="Solving IT International Inc"/>
    <s v="Chicago"/>
    <s v="IL"/>
    <s v="Chicago, IL"/>
    <s v="501 to 1000 "/>
    <x v="43"/>
    <s v="Private"/>
    <n v="-1"/>
    <n v="-1"/>
    <s v="na"/>
    <n v="-1"/>
    <s v="One of the largest health insurers in the nation is focused on continuously building an industry-defining, world-class IT capability. Healthcare is forever evolving, especially due to emerging technologies, making this a great experience to add to your re"/>
    <s v="Solving IT International Inc_x000a_3.4"/>
    <s v="Chicago, IL"/>
  </r>
  <r>
    <x v="1"/>
    <s v="$79K-$147K "/>
    <n v="79000"/>
    <s v="$147K"/>
    <n v="147000"/>
    <s v="Glassdoor est."/>
    <x v="18"/>
    <s v="The Davey Tree Expert Company"/>
    <s v="Kent"/>
    <s v="OH"/>
    <s v="Kent, OH"/>
    <s v="10000+ "/>
    <x v="85"/>
    <s v="Self-employed"/>
    <s v="Timber Operations"/>
    <s v="Agriculture &amp; Forestry"/>
    <s v="$1 - $2 billion "/>
    <s v="ACRT Services, Bartlett Tree Experts"/>
    <s v="Requisition Number: 69506_x000a_Company Name: DRG Inc_x000a_Service Line: 1UVM - DRG Utility Vegetation Management_x000a_Employment Type: Regular_x000a_Job Type: Full Time_x000a_Education Level Required: Bachelors_x000a_Work Experience Required: 1 - 2 years_x000a_Relocation Available: [[relocatio"/>
    <s v="The Davey Tree Expert Company_x000a_3.3"/>
    <s v="Kent, OH"/>
  </r>
  <r>
    <x v="1"/>
    <s v="$79K-$147K "/>
    <n v="79000"/>
    <s v="$147K"/>
    <n v="147000"/>
    <s v="Glassdoor est."/>
    <x v="28"/>
    <s v="Centauri"/>
    <s v="Reston"/>
    <s v="VA"/>
    <s v="Chantilly, VA"/>
    <s v="501 to 1000 "/>
    <x v="30"/>
    <s v="Private"/>
    <s v="Aerospace &amp; Defense"/>
    <s v="Aerospace &amp; Defense"/>
    <s v="$100 - $500 million "/>
    <s v="TASC, Vencore, Booz Allen Hamilton"/>
    <s v="Thank you for your interest in joining the Centauri team. Together, we can leverage the next generation of advanced technologies to deliver industry-leading capabilities across land, air, sea, space, and cyberspace. Our goal is to deliver innovative solut"/>
    <s v="Centauri_x000a_4.6"/>
    <s v="Reston, VA"/>
  </r>
  <r>
    <x v="1"/>
    <s v="$79K-$147K "/>
    <n v="79000"/>
    <s v="$147K"/>
    <n v="147000"/>
    <s v="Glassdoor est."/>
    <x v="26"/>
    <s v="Stride Search"/>
    <s v="San Francisco"/>
    <s v="CA"/>
    <s v="Westlake Village, CA"/>
    <s v="01 to 50"/>
    <x v="43"/>
    <s v="Private"/>
    <n v="-1"/>
    <n v="-1"/>
    <s v="Less than $1 million "/>
    <n v="-1"/>
    <s v="Work in a fast growing startup with unlimited opportunity and_x000a_lots of room for growth and advancement. Were on a mission to_x000a_simply residential real estate transactions nationwide by_x000a_bringing world-class software, data science, and design to an_x000a_age-old ind"/>
    <s v="Stride Search"/>
    <s v="San Francisco, CA"/>
  </r>
  <r>
    <x v="21"/>
    <s v="$79K-$147K "/>
    <n v="79000"/>
    <s v="$147K"/>
    <n v="147000"/>
    <s v="Glassdoor est."/>
    <x v="21"/>
    <s v="Software Engineering Institute"/>
    <s v="Pittsburgh"/>
    <s v="PA"/>
    <s v="Pittsburgh, PA"/>
    <s v="501 to 1000 "/>
    <x v="83"/>
    <s v="College / University"/>
    <s v="Colleges &amp; Universities"/>
    <s v="Education"/>
    <s v="na"/>
    <n v="-1"/>
    <s v="What We Do:_x000a__x000a_At the SEI Emerging Technology Center, we describe our work as â€œmaking the recently possible mission-practical.â€ We help our government customers stay at the leading edge of technology by identifying, demonstrating, extending, and applyin"/>
    <s v="Software Engineering Institute_x000a_2.6"/>
    <s v="Pittsburgh, PA"/>
  </r>
  <r>
    <x v="121"/>
    <s v="$79K-$147K "/>
    <n v="79000"/>
    <s v="$147K"/>
    <n v="147000"/>
    <s v="Glassdoor est."/>
    <x v="2"/>
    <s v="Dermalogica"/>
    <s v="Carson"/>
    <s v="CA"/>
    <s v="Carson, CA"/>
    <s v="201 to 500 "/>
    <x v="14"/>
    <s v="Subsidiary or Business Segment"/>
    <s v="Consumer Products Manufacturing"/>
    <s v="Manufacturing"/>
    <s v="$100 - $500 million "/>
    <s v="IMAGE Skincare, Aveda, Kiehl's"/>
    <s v="Data Analyst - Unilever Prestige_x000a_Job Code_x000a__x000a_3949_x000a__x000a_Location_x000a__x000a__x000a_US - Carson, CA Corporate HQ_x000a__x000a_Position Type_x000a__x000a__x000a_Regular Full-Time_x000a__x000a_Apply Now_x000a__x000a_Data Analyst - Unilever Prestige_x000a__x000a_Unilever Prestige is a portfolio of high-end beauty brands wholly owned by Unilever C"/>
    <s v="Dermalogica_x000a_3.8"/>
    <s v="Carson, CA"/>
  </r>
  <r>
    <x v="1"/>
    <s v="$79K-$147K "/>
    <n v="79000"/>
    <s v="$147K"/>
    <n v="147000"/>
    <s v="Glassdoor est."/>
    <x v="17"/>
    <s v="TechProjects"/>
    <s v="New York"/>
    <s v="NY"/>
    <s v="North Brunswick, NJ"/>
    <s v="01 to 50"/>
    <x v="20"/>
    <s v="Private"/>
    <s v="IT Services"/>
    <s v="Information Technology"/>
    <s v="na"/>
    <n v="-1"/>
    <s v="Hi,_x000a__x000a_Greetings of the Day!!!_x000a__x000a_Looking for Data Scientist for below requirement._x000a__x000a_Job Title: Data Scientist with SQL, Python, R, Tableau._x000a__x000a_Location: Manhattan, NY_x000a__x000a_Duration: 12 Months Plus_x000a__x000a_Interview Mode: F2F Mandatory._x000a__x000a_Description:_x000a__x000a_Experience requireme"/>
    <s v="TechProjects_x000a_4.8"/>
    <s v="New York, NY"/>
  </r>
  <r>
    <x v="122"/>
    <s v="$79K-$147K "/>
    <n v="79000"/>
    <s v="$147K"/>
    <n v="147000"/>
    <s v="Glassdoor est."/>
    <x v="5"/>
    <s v="7Park Data"/>
    <s v="New York"/>
    <s v="NY"/>
    <s v="New York, NY"/>
    <s v="51 to 200 "/>
    <x v="10"/>
    <s v="Private"/>
    <s v="Research &amp; Development"/>
    <s v="Business Services"/>
    <s v="na"/>
    <n v="-1"/>
    <s v="We are looking for a VP, Data Science to lead all of our Data science and R&amp;D efforts to discover the information hidden in vast amounts of data, and help us build incredible data products. You will be joining other extremely passionate data science, prod"/>
    <s v="7Park Data_x000a_3.9"/>
    <s v="New York, NY"/>
  </r>
  <r>
    <x v="1"/>
    <s v="$122K-$146K "/>
    <n v="122000"/>
    <s v="$146K"/>
    <n v="146000"/>
    <s v="Glassdoor est."/>
    <x v="22"/>
    <s v="Netskope"/>
    <s v="Santa Clara"/>
    <s v="CA"/>
    <s v="Santa Clara, CA"/>
    <s v="501 to 1000 "/>
    <x v="10"/>
    <s v="Private"/>
    <s v="Enterprise Software &amp; Network Solutions"/>
    <s v="Information Technology"/>
    <s v="na"/>
    <s v="Skyhigh Networks, Zscaler, NortonLifeLock"/>
    <s v="About Netskope_x000a__x000a_Today, there's more data and users outside the enterprise than inside, causing the network perimeter as we know it to dissolve. We realized a new perimeter was needed, one that is built in the cloud and follows and protects data wherever i"/>
    <s v="Netskope_x000a_4.0"/>
    <s v="Santa Clara, CA"/>
  </r>
  <r>
    <x v="1"/>
    <s v="$122K-$146K "/>
    <n v="122000"/>
    <s v="$146K"/>
    <n v="146000"/>
    <s v="Glassdoor est."/>
    <x v="1"/>
    <s v="Eversight"/>
    <s v="Palo Alto"/>
    <s v="CA"/>
    <s v="Palo Alto, CA"/>
    <s v="51 to 200 "/>
    <x v="35"/>
    <s v="Private"/>
    <s v="Enterprise Software &amp; Network Solutions"/>
    <s v="Information Technology"/>
    <s v="$10 - $25 million "/>
    <n v="-1"/>
    <s v="The Opportunity_x000a__x000a_Eversight is the recognized leader in AI-powered price and promotions. Eversight's proprietary cloud-based SaaS solution brings AI and continuous experimentation to consumer brands and retailers. Our software acts as a coach, enabling mar"/>
    <s v="Eversight_x000a_4.2"/>
    <s v="Palo Alto, CA"/>
  </r>
  <r>
    <x v="91"/>
    <s v="$122K-$146K "/>
    <n v="122000"/>
    <s v="$146K"/>
    <n v="146000"/>
    <s v="Glassdoor est."/>
    <x v="10"/>
    <s v="Protolabs"/>
    <s v="Maple Plain"/>
    <s v="MN"/>
    <s v="Maple Plain, MN"/>
    <s v="1001 to 5000 "/>
    <x v="30"/>
    <s v="Public"/>
    <s v="Miscellaneous Manufacturing"/>
    <s v="Manufacturing"/>
    <s v="$100 - $500 million "/>
    <n v="-1"/>
    <s v="Position Overview:_x000a__x000a_The Senior Business Intelligence Analyst is responsible for turning data into knowledge, enabling business decisions._x000a__x000a_Specific Duties Include:_x000a_Partnering with the user community to create new business intelligence, reporting and data "/>
    <s v="Protolabs_x000a_3.7"/>
    <s v="Maple Plain, MN"/>
  </r>
  <r>
    <x v="1"/>
    <s v="$122K-$146K "/>
    <n v="122000"/>
    <s v="$146K"/>
    <n v="146000"/>
    <s v="Glassdoor est."/>
    <x v="29"/>
    <s v="Ameritas Life Insurance Corp"/>
    <s v="Cincinnati"/>
    <s v="OH"/>
    <s v="Lincoln, NE"/>
    <s v="1001 to 5000 "/>
    <x v="86"/>
    <s v="Private"/>
    <s v="Insurance Agencies &amp; Brokerages"/>
    <s v="Insurance"/>
    <s v="$2 - $5 billion "/>
    <n v="-1"/>
    <s v="Deepen understanding and usage of data across the enterprise._x000a__x000a_At Ameritas , fulfilling life is what we do daily. We continuously strive to help our customers and employees enjoy life at its very best by reducing uncertainty, helping grow assets an"/>
    <s v="Ameritas Life Insurance Corp_x000a_3.0"/>
    <s v="Cincinnati, OH"/>
  </r>
  <r>
    <x v="123"/>
    <s v="$122K-$146K "/>
    <n v="122000"/>
    <s v="$146K"/>
    <n v="146000"/>
    <s v="Glassdoor est."/>
    <x v="3"/>
    <s v="Western Digital"/>
    <s v="San Jose"/>
    <s v="CA"/>
    <s v="San Jose, CA"/>
    <s v="10000+ "/>
    <x v="87"/>
    <s v="Public"/>
    <s v="Computer Hardware &amp; Software"/>
    <s v="Information Technology"/>
    <s v="$10+ billion "/>
    <s v="Seagate Technology, Toshiba"/>
    <s v="Western DigitalÂ®_x000a__x000a_The next big thing in_x000a_data is you!_x000a__x000a_We are seeking highly motivated data management engineers to_x000a_be part of our head operation advanced analytic team in Silicon Valley. This_x000a_team focus on the Industrial internet of things and advanced a"/>
    <s v="Western Digital_x000a_3.5"/>
    <s v="San Jose, CA"/>
  </r>
  <r>
    <x v="1"/>
    <s v="$122K-$146K "/>
    <n v="122000"/>
    <s v="$146K"/>
    <n v="146000"/>
    <s v="Glassdoor est."/>
    <x v="4"/>
    <s v="Shimento, Inc."/>
    <s v="Santa Clara"/>
    <s v="CA"/>
    <s v="Benicia, CA"/>
    <s v="01 to 50"/>
    <x v="43"/>
    <s v="Private"/>
    <n v="-1"/>
    <n v="-1"/>
    <s v="$1 - $5 million "/>
    <n v="-1"/>
    <s v="Title Data Scientist Location Remote (SFMNAZNYWI) Number- Multiple Openings Duration 12 Months MUST- 2 plus years of Financial services experience is a MUST Job Responsibilities As an AINLP Data Scientist you will be responsible for building AI and Data S"/>
    <s v="Shimento, Inc._x000a_2.9"/>
    <s v="Santa Clara, CA"/>
  </r>
  <r>
    <x v="1"/>
    <s v="$122K-$146K "/>
    <n v="122000"/>
    <s v="$146K"/>
    <n v="146000"/>
    <s v="Glassdoor est."/>
    <x v="16"/>
    <s v="Averity"/>
    <s v="New York"/>
    <s v="NY"/>
    <s v="New York, NY"/>
    <s v="01 to 50"/>
    <x v="9"/>
    <s v="Private"/>
    <s v="Staffing &amp; Outsourcing"/>
    <s v="Business Services"/>
    <s v="na"/>
    <n v="-1"/>
    <s v="We are the most sought after hedge fund in New York City, and we are hiring a Senior Data Scientist to join a new role of ours. If you are excited about new challenges and becoming a leader in our new space, then this is the place for you._x000a__x000a_What Is The jo"/>
    <s v="Averity_x000a_5.0"/>
    <s v="New York, NY"/>
  </r>
  <r>
    <x v="1"/>
    <s v="$122K-$146K "/>
    <n v="122000"/>
    <s v="$146K"/>
    <n v="146000"/>
    <s v="Glassdoor est."/>
    <x v="9"/>
    <s v="Praxis Engineering"/>
    <s v="Chantilly"/>
    <s v="VA"/>
    <s v="Annapolis Junction, MD"/>
    <s v="201 to 500 "/>
    <x v="55"/>
    <s v="Subsidiary or Business Segment"/>
    <s v="Computer Hardware &amp; Software"/>
    <s v="Information Technology"/>
    <s v="$100 - $500 million "/>
    <s v="Raytheon Technologies, Northrop Grumman, Booz Allen Hamilton"/>
    <s v="What will you be doing?_x000a__x000a_The Contractor shall perform the data integration work to extract, transform and load (ETL) data in a variety of formats into a standardized model that will be provided to the Contractor. The Sponsor requires personnel who have ex"/>
    <s v="Praxis Engineering_x000a_4.7"/>
    <s v="Chantilly, VA"/>
  </r>
  <r>
    <x v="1"/>
    <s v="$122K-$146K "/>
    <n v="122000"/>
    <s v="$146K"/>
    <n v="146000"/>
    <s v="Glassdoor est."/>
    <x v="26"/>
    <s v="Point72 Ventures"/>
    <s v="Palo Alto"/>
    <s v="CA"/>
    <n v="-1"/>
    <n v="-1"/>
    <x v="43"/>
    <n v="-1"/>
    <n v="-1"/>
    <n v="-1"/>
    <s v="na"/>
    <n v="-1"/>
    <s v="About Our AI/ML Team_x000a__x000a_Our mission is to build the best model-driven businesses. To do this, we make investments in industries where machine learning can be the most transformative. Beyond our initial investments, we give our portfolio companies a meaningf"/>
    <s v="Point72 Ventures"/>
    <s v="Palo Alto, CA"/>
  </r>
  <r>
    <x v="124"/>
    <s v="$122K-$146K "/>
    <n v="122000"/>
    <s v="$146K"/>
    <n v="146000"/>
    <s v="Glassdoor est."/>
    <x v="8"/>
    <s v="Johns Hopkins University Applied Physics Laboratory"/>
    <s v="Laurel"/>
    <s v="MD"/>
    <s v="Laurel, MD"/>
    <s v="5001 to 10000 "/>
    <x v="88"/>
    <s v="Nonprofit Organization"/>
    <s v="Aerospace &amp; Defense"/>
    <s v="Aerospace &amp; Defense"/>
    <s v="$1 - $2 billion "/>
    <s v="MIT Lincoln Laboratory, Lockheed Martin, Northrop Grumman"/>
    <s v="Are you passionate about Decision Science?_x000a__x000a_Do you want to resolve ambiguity, spark creativity, and manage complexity in high impact DoD programs?_x000a__x000a_Are you searching for a gratifying work environment where you can grow, learn new skills, and apply the sta"/>
    <s v="Johns Hopkins University Applied Physics Laboratory_x000a_4.5"/>
    <s v="Laurel, MD"/>
  </r>
  <r>
    <x v="1"/>
    <s v="$122K-$146K "/>
    <n v="122000"/>
    <s v="$146K"/>
    <n v="146000"/>
    <s v="Glassdoor est."/>
    <x v="24"/>
    <s v="Cambridge Mobile Telematics"/>
    <s v="Cambridge"/>
    <s v="MA"/>
    <s v="Cambridge, MA"/>
    <s v="01 to 50"/>
    <x v="5"/>
    <s v="Private"/>
    <s v="Enterprise Software &amp; Network Solutions"/>
    <s v="Information Technology"/>
    <s v="na"/>
    <n v="-1"/>
    <s v="Join us in making roads safer by making drivers better!_x000a__x000a_At CMT, a Data Scientist has the opportunity to work on an extremely wide variety of technical areas. We collect high-volume, high-velocity data generated from smartphone and IoT sensors in vehicles"/>
    <s v="Cambridge Mobile Telematics_x000a_4.9"/>
    <s v="Cambridge, MA"/>
  </r>
  <r>
    <x v="125"/>
    <s v="$122K-$146K "/>
    <n v="122000"/>
    <s v="$146K"/>
    <n v="146000"/>
    <s v="Glassdoor est."/>
    <x v="28"/>
    <s v="Blend360"/>
    <s v="Columbia"/>
    <s v="MD"/>
    <s v="Columbia, MD"/>
    <s v="51 to 200 "/>
    <x v="55"/>
    <s v="Private"/>
    <s v="Consulting"/>
    <s v="Business Services"/>
    <s v="na"/>
    <n v="-1"/>
    <s v="Data Science All Star Program - Data Engineer Track_x000a__x000a_Job Title_x000a__x000a_Data Science All Star Program - Data Engineer Track_x000a__x000a_Job_x000a_ID_x000a__x000a_27260177_x000a__x000a_Duration_x000a__x000a_Location_x000a__x000a_Columbia,_x000a__x000a_MD_x000a__x000a_Other Location_x000a__x000a_Description_x000a__x000a_Dynamic, Fast-growing, Entrepreneurial Data Science Solu"/>
    <s v="Blend360_x000a_4.6"/>
    <s v="Columbia, MD"/>
  </r>
  <r>
    <x v="93"/>
    <s v="$122K-$146K "/>
    <n v="122000"/>
    <s v="$146K"/>
    <n v="146000"/>
    <s v="Glassdoor est."/>
    <x v="16"/>
    <s v="Phoenix Operations Group"/>
    <s v="Annapolis Junction"/>
    <s v="MD"/>
    <s v="Woodbine, MD"/>
    <s v="01 to 50"/>
    <x v="20"/>
    <s v="Private"/>
    <s v="IT Services"/>
    <s v="Information Technology"/>
    <s v="$1 - $5 million "/>
    <n v="-1"/>
    <s v="US Citizenship Required and (TS/SCI with FSP or CI) Required_x000a__x000a_Job Description:_x000a_Excited about data? Take action with it._x000a__x000a_As a Phoenix Data Scientist, you'll be part of a team with access to tons of real mission and that takes action on it. You will not be"/>
    <s v="Phoenix Operations Group_x000a_5.0"/>
    <s v="Annapolis Junction, MD"/>
  </r>
  <r>
    <x v="20"/>
    <s v="$122K-$146K "/>
    <n v="122000"/>
    <s v="$146K"/>
    <n v="146000"/>
    <s v="Glassdoor est."/>
    <x v="5"/>
    <s v="Nolij Consulting"/>
    <s v="Falls Church"/>
    <s v="VA"/>
    <s v="Vienna, VA"/>
    <s v="51 to 200 "/>
    <x v="10"/>
    <s v="Public"/>
    <s v="Consulting"/>
    <s v="Business Services"/>
    <s v="$1 - $5 million "/>
    <n v="-1"/>
    <s v="Nolij Consulting LLC is a certified Women-Owned Small Business (WOSB) that provides information technology services in test and evaluation (T&amp;E), enterprise architecture (EA), electronic health record (EHR) modernization, infrastructure operations and mai"/>
    <s v="Nolij Consulting_x000a_3.9"/>
    <s v="Falls Church, VA"/>
  </r>
  <r>
    <x v="1"/>
    <s v="$122K-$146K "/>
    <n v="122000"/>
    <s v="$146K"/>
    <n v="146000"/>
    <s v="Glassdoor est."/>
    <x v="26"/>
    <s v="Hatch Data Inc"/>
    <s v="San Francisco"/>
    <s v="CA"/>
    <n v="-1"/>
    <n v="-1"/>
    <x v="43"/>
    <n v="-1"/>
    <n v="-1"/>
    <n v="-1"/>
    <s v="na"/>
    <n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122K-$146K "/>
    <n v="122000"/>
    <s v="$146K"/>
    <n v="146000"/>
    <s v="Glassdoor est."/>
    <x v="26"/>
    <s v="Hatch Data Inc"/>
    <s v="San Francisco"/>
    <s v="CA"/>
    <n v="-1"/>
    <n v="-1"/>
    <x v="43"/>
    <n v="-1"/>
    <n v="-1"/>
    <n v="-1"/>
    <s v="na"/>
    <n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122K-$146K "/>
    <n v="122000"/>
    <s v="$146K"/>
    <n v="146000"/>
    <s v="Glassdoor est."/>
    <x v="26"/>
    <s v="Hatch Data Inc"/>
    <s v="San Francisco"/>
    <s v="CA"/>
    <n v="-1"/>
    <n v="-1"/>
    <x v="43"/>
    <n v="-1"/>
    <n v="-1"/>
    <n v="-1"/>
    <s v="na"/>
    <n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122K-$146K "/>
    <n v="122000"/>
    <s v="$146K"/>
    <n v="146000"/>
    <s v="Glassdoor est."/>
    <x v="26"/>
    <s v="Hatch Data Inc"/>
    <s v="San Francisco"/>
    <s v="CA"/>
    <n v="-1"/>
    <n v="-1"/>
    <x v="43"/>
    <n v="-1"/>
    <n v="-1"/>
    <n v="-1"/>
    <s v="na"/>
    <n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122K-$146K "/>
    <n v="122000"/>
    <s v="$146K"/>
    <n v="146000"/>
    <s v="Glassdoor est."/>
    <x v="26"/>
    <s v="Hatch Data Inc"/>
    <s v="San Francisco"/>
    <s v="CA"/>
    <n v="-1"/>
    <n v="-1"/>
    <x v="43"/>
    <n v="-1"/>
    <n v="-1"/>
    <n v="-1"/>
    <s v="na"/>
    <n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122K-$146K "/>
    <n v="122000"/>
    <s v="$146K"/>
    <n v="146000"/>
    <s v="Glassdoor est."/>
    <x v="26"/>
    <s v="Hatch Data Inc"/>
    <s v="San Francisco"/>
    <s v="CA"/>
    <n v="-1"/>
    <n v="-1"/>
    <x v="43"/>
    <n v="-1"/>
    <n v="-1"/>
    <n v="-1"/>
    <s v="na"/>
    <n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25"/>
    <s v="$122K-$146K "/>
    <n v="122000"/>
    <s v="$146K"/>
    <n v="146000"/>
    <s v="Glassdoor est."/>
    <x v="3"/>
    <s v="Maxar Technologies"/>
    <s v="Herndon"/>
    <s v="VA"/>
    <s v="Westminster, CO"/>
    <s v="5001 to 10000 "/>
    <x v="43"/>
    <s v="Public"/>
    <s v="Aerospace &amp; Defense"/>
    <s v="Aerospace &amp; Defense"/>
    <s v="$2 - $5 billion "/>
    <n v="-1"/>
    <s v="Do you have a head for numbers? Like turning real-world problems into mathematical representations and checking to see if you did it right? If you like that, youll love developing algorithms with us! Our customers have some of the most interesting needs a"/>
    <s v="Maxar Technologies_x000a_3.5"/>
    <s v="Herndon, VA"/>
  </r>
  <r>
    <x v="1"/>
    <s v="$112K-$116K "/>
    <n v="112000"/>
    <s v="$116K"/>
    <n v="116000"/>
    <s v="Glassdoor est."/>
    <x v="14"/>
    <s v="Quick Base"/>
    <s v="Cambridge"/>
    <s v="MA"/>
    <s v="Cambridge, MA"/>
    <s v="201 to 500 "/>
    <x v="30"/>
    <s v="Private"/>
    <s v="Enterprise Software &amp; Network Solutions"/>
    <s v="Information Technology"/>
    <s v="na"/>
    <n v="-1"/>
    <s v="Company Description:_x000a_Whats it like to work at Quick Base? Well, our company, our market and our customers are growing fast. This means all Quick Base employees are engaged in interesting and challenging work, we have the opportunity to try new and differe"/>
    <s v="Quick Base_x000a_4.3"/>
    <s v="Cambridge, MA"/>
  </r>
  <r>
    <x v="1"/>
    <s v="$112K-$116K "/>
    <n v="112000"/>
    <s v="$116K"/>
    <n v="116000"/>
    <s v="Glassdoor est."/>
    <x v="10"/>
    <s v="Takeda"/>
    <s v="Cambridge"/>
    <s v="MA"/>
    <s v="OSAKA, Japan"/>
    <s v="10000+ "/>
    <x v="37"/>
    <s v="Public"/>
    <s v="Biotech &amp; Pharmaceuticals"/>
    <s v="Biotech &amp; Pharmaceuticals"/>
    <s v="$10+ billion "/>
    <s v="Novartis, Baxter, Pfizer"/>
    <s v="By clicking the Apply button, I understand that my employment application process with Takeda will commence and that I agree with Takedas Privacy Notice, Privacy Policy and Terms of Use._x000a__x000a_Job Description_x000a__x000a__x000a_Takeda is looking for a Data Scientist to join ou"/>
    <s v="Takeda_x000a_3.7"/>
    <s v="Cambridge, MA"/>
  </r>
  <r>
    <x v="1"/>
    <s v="$112K-$116K "/>
    <n v="112000"/>
    <s v="$116K"/>
    <n v="116000"/>
    <s v="Glassdoor est."/>
    <x v="3"/>
    <s v="Maxar Technologies"/>
    <s v="Herndon"/>
    <s v="VA"/>
    <s v="Westminster, CO"/>
    <s v="5001 to 10000 "/>
    <x v="43"/>
    <s v="Public"/>
    <s v="Aerospace &amp; Defense"/>
    <s v="Aerospace &amp; Defense"/>
    <s v="$2 - $5 billion "/>
    <n v="-1"/>
    <s v="Please review the job details below._x000a_We are looking to hire a Data Scientist. The selected candidate will complete data science projects on a short-term, quick-reaction basis aligned with the Sponsorâ€™s requirements._x000a__x000a_Highlights of Responsibilities:_x000a_Arra"/>
    <s v="Maxar Technologies_x000a_3.5"/>
    <s v="Herndon, VA"/>
  </r>
  <r>
    <x v="96"/>
    <s v="$112K-$116K "/>
    <n v="112000"/>
    <s v="$116K"/>
    <n v="116000"/>
    <s v="Glassdoor est."/>
    <x v="5"/>
    <s v="Southwest Research Institute"/>
    <s v="Oklahoma City"/>
    <s v="OK"/>
    <s v="San Antonio, TX"/>
    <s v="1001 to 5000 "/>
    <x v="69"/>
    <s v="Nonprofit Organization"/>
    <s v="Research &amp; Development"/>
    <s v="Business Services"/>
    <s v="$500 million - $1 billion "/>
    <s v="Los Alamos National Laboratory, Battelle, SRI International"/>
    <s v="Join our Defense and Intelligence Solutions Division to pursue the exciting new area of developing the avionics applications and next generation of cyber threat detection capabilities for airborne platforms. Collaborate in a dynamic team environment, deve"/>
    <s v="Southwest Research Institute_x000a_3.9"/>
    <s v="Oklahoma City, OK"/>
  </r>
  <r>
    <x v="1"/>
    <s v="$112K-$116K "/>
    <n v="112000"/>
    <s v="$116K"/>
    <n v="116000"/>
    <s v="Glassdoor est."/>
    <x v="9"/>
    <s v="Compass Consulting Group"/>
    <s v="Thousand Oaks"/>
    <s v="CA"/>
    <s v="Danville, CA"/>
    <s v="51 to 200 "/>
    <x v="29"/>
    <s v="Private"/>
    <s v="Consulting"/>
    <s v="Business Services"/>
    <s v="na"/>
    <n v="-1"/>
    <s v="Job Description_x000a_Our client is committed to unlocking the potential of biology for patients suffering from serious illnesses by discovering, developing, manufacturing and delivering innovative human therapeutics. This approach begins by using tools like ad"/>
    <s v="Compass Consulting Group_x000a_4.7"/>
    <s v="Thousand Oaks, CA"/>
  </r>
  <r>
    <x v="95"/>
    <s v="$112K-$116K "/>
    <n v="112000"/>
    <s v="$116K"/>
    <n v="116000"/>
    <s v="Glassdoor est."/>
    <x v="17"/>
    <s v="Klaviyo"/>
    <s v="Boston"/>
    <s v="MA"/>
    <s v="Boston, MA"/>
    <s v="201 to 500 "/>
    <x v="10"/>
    <s v="Private"/>
    <s v="Computer Hardware &amp; Software"/>
    <s v="Information Technology"/>
    <s v="na"/>
    <n v="-1"/>
    <s v="We love programming and the excitement that comes with building something people use. We are the kind of people that love talking to users and can find the balance between solving a problem quickly and thinking about how your code will work in the future."/>
    <s v="Klaviyo_x000a_4.8"/>
    <s v="Boston, MA"/>
  </r>
  <r>
    <x v="97"/>
    <s v="$112K-$116K "/>
    <n v="112000"/>
    <s v="$116K"/>
    <n v="116000"/>
    <s v="Glassdoor est."/>
    <x v="22"/>
    <s v="AstraZeneca"/>
    <s v="Gaithersburg"/>
    <s v="MD"/>
    <s v="Cambridge, United Kingdom"/>
    <s v="10000+ "/>
    <x v="48"/>
    <s v="Public"/>
    <s v="Biotech &amp; Pharmaceuticals"/>
    <s v="Biotech &amp; Pharmaceuticals"/>
    <s v="$10+ billion "/>
    <s v="Roche, GlaxoSmithKline, Novartis"/>
    <s v="Company_x000a__x000a_AstraZeneca is a global, innovation-driven biopharmaceutical business that focuses on the discovery, development and commercialization of prescription medicines for some of the world's most serious diseases. But we're more than one of the world's"/>
    <s v="AstraZeneca_x000a_4.0"/>
    <s v="Gaithersburg, MD"/>
  </r>
  <r>
    <x v="1"/>
    <s v="$112K-$116K "/>
    <n v="112000"/>
    <s v="$116K"/>
    <n v="116000"/>
    <s v="Glassdoor est."/>
    <x v="6"/>
    <s v="SolutionIT, Inc."/>
    <s v="Edison"/>
    <s v="NJ"/>
    <s v="Wilmington, MA"/>
    <s v="51 to 200 "/>
    <x v="43"/>
    <s v="Private"/>
    <n v="-1"/>
    <n v="-1"/>
    <s v="na"/>
    <n v="-1"/>
    <s v="Solution IT Inc. is looking for an Data Scientist for one of its clients in Edison, NJ NC Job Title Data Scientist Responsibilities Must have recent 2-3 projects of Data Science experience. Should have experience with following skills Data Science Machine"/>
    <s v="SolutionIT, Inc._x000a_4.4"/>
    <s v="Edison, NJ"/>
  </r>
  <r>
    <x v="1"/>
    <s v="$112K-$116K "/>
    <n v="112000"/>
    <s v="$116K"/>
    <n v="116000"/>
    <s v="Glassdoor est."/>
    <x v="13"/>
    <s v="Perspecta"/>
    <s v="Adelphi"/>
    <s v="MD"/>
    <s v="Chantilly, VA"/>
    <s v="10000+ "/>
    <x v="71"/>
    <s v="Public"/>
    <s v="Aerospace &amp; Defense"/>
    <s v="Aerospace &amp; Defense"/>
    <s v="na"/>
    <n v="-1"/>
    <s v="Position is in support of the U.S. Army CCDC C5ISR Center Sustaining Base Network Assurance Branch (SBNAB). Program objective is to address today's cyber threats by designing and deploying game-changing cyber defense capabilities that allow organizations "/>
    <s v="Perspecta_x000a_3.2"/>
    <s v="Adelphi, MD"/>
  </r>
  <r>
    <x v="1"/>
    <s v="$112K-$116K "/>
    <n v="112000"/>
    <s v="$116K"/>
    <n v="116000"/>
    <s v="Glassdoor est."/>
    <x v="8"/>
    <s v="Smith Hanley Associates"/>
    <s v="Washington"/>
    <s v="DC"/>
    <s v="New York, 061"/>
    <s v="01 to 50"/>
    <x v="89"/>
    <s v="Private"/>
    <s v="Staffing &amp; Outsourcing"/>
    <s v="Business Services"/>
    <s v="na"/>
    <s v="Kforce, PageGroup, Robert Half"/>
    <s v="Job Description_x000a_Title: Sports Data Scientist_x000a_Location: Washington, DC_x000a_Salary: $100,000 - 150,000_x000a_Contact: Paul Chatlos, pchatlos@smithhanley.com_x000a__x000a_-Develop and deploy predictive models/algorithms in the field of sports_x000a_analytics_x000a_-Research new methods to de"/>
    <s v="Smith Hanley Associates_x000a_4.5"/>
    <s v="Washington, DC"/>
  </r>
  <r>
    <x v="126"/>
    <s v="$112K-$116K "/>
    <n v="112000"/>
    <s v="$116K"/>
    <n v="116000"/>
    <s v="Glassdoor est."/>
    <x v="3"/>
    <s v="Allen Institute"/>
    <s v="Seattle"/>
    <s v="WA"/>
    <s v="Seattle, WA"/>
    <s v="201 to 500 "/>
    <x v="24"/>
    <s v="Nonprofit Organization"/>
    <s v="Research &amp; Development"/>
    <s v="Business Services"/>
    <s v="$100 - $500 million "/>
    <n v="-1"/>
    <s v="Scientist 1 - Machine Learning - Cell Science_x000a__x000a_The mission of the Allen Institute for Cell Science is to create multi-scale visual models of cell organization, dynamics, and activities. Our approach encompasses large scale data collection, observation, th"/>
    <s v="Allen Institute_x000a_3.5"/>
    <s v="Seattle, WA"/>
  </r>
  <r>
    <x v="1"/>
    <s v="$112K-$116K "/>
    <n v="112000"/>
    <s v="$116K"/>
    <n v="116000"/>
    <s v="Glassdoor est."/>
    <x v="6"/>
    <s v="Eliassen Group"/>
    <s v="Plano"/>
    <s v="TX"/>
    <s v="Reading, MA"/>
    <s v="1001 to 5000 "/>
    <x v="90"/>
    <s v="Private"/>
    <s v="Staffing &amp; Outsourcing"/>
    <s v="Business Services"/>
    <s v="$100 - $500 million "/>
    <s v="TEKsystems, Kforce, Randstad US"/>
    <s v="This opportunity is 100 remote! Are you a passionate Data Scientist interested in managing complex project work? If so, we may have the ideal role for you with our innovative client. You will play a critical role as a liaison between your team and Project"/>
    <s v="Eliassen Group_x000a_4.4"/>
    <s v="Plano, TX"/>
  </r>
  <r>
    <x v="1"/>
    <s v="$112K-$116K "/>
    <n v="112000"/>
    <s v="$116K"/>
    <n v="116000"/>
    <s v="Glassdoor est."/>
    <x v="0"/>
    <s v="Bayside Solutions"/>
    <s v="Sunnyvale"/>
    <s v="CA"/>
    <s v="Pleasanton, CA"/>
    <s v="01 to 50"/>
    <x v="46"/>
    <s v="Private"/>
    <s v="Staffing &amp; Outsourcing"/>
    <s v="Business Services"/>
    <s v="$1 - $5 million "/>
    <n v="-1"/>
    <s v="Role: Channel Analytics - Data Scientist_x000a__x000a_Duration: 12-months_x000a__x000a_Location: Sunnyvale CA_x000a__x000a_Our Company Bio: Bayside Solutions was founded in 2001, Bayside was recognized as one of the fastest growing professional staffing companies in Northern California. The"/>
    <s v="Bayside Solutions_x000a_3.1"/>
    <s v="Sunnyvale, CA"/>
  </r>
  <r>
    <x v="127"/>
    <s v="$112K-$116K "/>
    <n v="112000"/>
    <s v="$116K"/>
    <n v="116000"/>
    <s v="Glassdoor est."/>
    <x v="3"/>
    <s v="Evolve Vacation Rental"/>
    <s v="Denver"/>
    <s v="CO"/>
    <s v="Denver, CO"/>
    <s v="201 to 500 "/>
    <x v="20"/>
    <s v="Private"/>
    <s v="Travel Agencies"/>
    <s v="Travel &amp; Tourism"/>
    <s v="na"/>
    <n v="-1"/>
    <s v="The position_x000a__x000a_Come join one of the fastest-growing companies in the vacation rental space as a Sr. Data Scientist on our Analytics team! In this position, youd be tasked with advancing our capabilities across a variety of functions including guest and own"/>
    <s v="Evolve Vacation Rental_x000a_3.5"/>
    <s v="Denver, CO"/>
  </r>
  <r>
    <x v="1"/>
    <s v="$112K-$116K "/>
    <n v="112000"/>
    <s v="$116K"/>
    <n v="116000"/>
    <s v="Glassdoor est."/>
    <x v="2"/>
    <s v="AgreeYa Solutions"/>
    <s v="Thousand Oaks"/>
    <s v="CA"/>
    <s v="Folsom, CA"/>
    <s v="1001 to 5000 "/>
    <x v="30"/>
    <s v="Private"/>
    <s v="IT Services"/>
    <s v="Information Technology"/>
    <s v="$50 - $100 million "/>
    <n v="-1"/>
    <s v="Please reach me at 916-605-4621shivang.rajpalagreeya.com if available and interested. Locals candidates only. The position will be onsite when the situation allows. During COVID candidate will be working remote must be on site M-F once the site opens. Job"/>
    <s v="AgreeYa Solutions_x000a_3.8"/>
    <s v="Thousand Oaks, CA"/>
  </r>
  <r>
    <x v="1"/>
    <s v="$112K-$116K "/>
    <n v="112000"/>
    <s v="$116K"/>
    <n v="116000"/>
    <s v="Glassdoor est."/>
    <x v="10"/>
    <s v="Carolina Power &amp; Light Co"/>
    <s v="McLean"/>
    <s v="VA"/>
    <s v="Raleigh, NC"/>
    <s v="5001 to 10000 "/>
    <x v="91"/>
    <s v="Subsidiary or Business Segment"/>
    <s v="Energy"/>
    <s v="Oil, Gas, Energy &amp; Utilities"/>
    <s v="na"/>
    <s v="South Carolina Electric &amp; Gas, Virginia Electric and Power"/>
    <s v="Thomson Reuters Special Services, LLC delivers a comprehensive suite of solutions designed to help customers achieve mission objectives, address uncertainty, and identify and manage risk. We leverage Thomson Reuters' market-leading solutions to help our c"/>
    <s v="Carolina Power &amp; Light Co_x000a_3.7"/>
    <s v="McLean, VA"/>
  </r>
  <r>
    <x v="99"/>
    <s v="$112K-$116K "/>
    <n v="112000"/>
    <s v="$116K"/>
    <n v="116000"/>
    <s v="Glassdoor est."/>
    <x v="3"/>
    <s v="Central California Alliance for Health"/>
    <s v="Scotts Valley"/>
    <s v="CA"/>
    <s v="Scotts Valley, CA"/>
    <s v="501 to 1000 "/>
    <x v="6"/>
    <s v="Nonprofit Organization"/>
    <s v="Health Care Services &amp; Hospitals"/>
    <s v="Health Care"/>
    <s v="$500 million - $1 billion "/>
    <n v="-1"/>
    <s v="We have an opportunity to join the Alliance as the Analytics Manager - Data Mart leading in the Analytics Services Department._x000a__x000a_WHAT YOU'LL BE RESPONSIBLE FOR_x000a__x000a__x000a_Reporting to the Analytics Director, you will manage and lead the analytical data management f"/>
    <s v="Central California Alliance for Health_x000a_3.5"/>
    <s v="Scotts Valley, CA"/>
  </r>
  <r>
    <x v="100"/>
    <s v="$112K-$116K "/>
    <n v="112000"/>
    <s v="$116K"/>
    <n v="116000"/>
    <s v="Glassdoor est."/>
    <x v="10"/>
    <s v="MassMutual"/>
    <s v="Boston"/>
    <s v="MA"/>
    <s v="Springfield, MA"/>
    <s v="5001 to 10000 "/>
    <x v="64"/>
    <s v="Private"/>
    <s v="Insurance Carriers"/>
    <s v="Insurance"/>
    <s v="$10+ billion "/>
    <n v="-1"/>
    <s v="At MassMutual, were passionate about helping millions of people find financial freedom and this passion has driven our approach to developing meaningful experiences for our customers. The Data Engineering team, part of MassMutuals Enterprise Technology &amp; "/>
    <s v="MassMutual_x000a_3.7"/>
    <s v="Boston, MA"/>
  </r>
  <r>
    <x v="128"/>
    <s v="$112K-$116K "/>
    <n v="112000"/>
    <s v="$116K"/>
    <n v="116000"/>
    <s v="Glassdoor est."/>
    <x v="16"/>
    <s v="New Iron Group, Inc."/>
    <s v="Boston"/>
    <s v="MA"/>
    <s v="Austin, TX"/>
    <s v="01 to 50"/>
    <x v="24"/>
    <s v="Contract"/>
    <s v="Computer Hardware &amp; Software"/>
    <s v="Information Technology"/>
    <s v="na"/>
    <n v="-1"/>
    <s v="Applied AI Scientist Engineer New Iron is leading the search on an Applied AI Scientist in Boston,MA. You will join a tight-knit team to enhance the productivity and quality for world-class industrial processes. This is an exciting opportunity for a stron"/>
    <s v="New Iron Group, Inc._x000a_5.0"/>
    <s v="Boston, MA"/>
  </r>
  <r>
    <x v="129"/>
    <s v="$112K-$116K "/>
    <n v="112000"/>
    <s v="$116K"/>
    <n v="116000"/>
    <s v="Glassdoor est."/>
    <x v="22"/>
    <s v="Travelers"/>
    <s v="Hartford"/>
    <s v="CT"/>
    <s v="Hartford, CT"/>
    <s v="10000+ "/>
    <x v="92"/>
    <s v="Public"/>
    <s v="Insurance Carriers"/>
    <s v="Insurance"/>
    <s v="$10+ billion "/>
    <n v="-1"/>
    <s v="Company Information_x000a__x000a_Solid reputation, passionate people and endless opportunities. Thats Travelers. Our superior financial strength and consistent record of strong operating returns mean security for our customers and opportunities for our employees. You"/>
    <s v="Travelers_x000a_4.0"/>
    <s v="Hartford, CT"/>
  </r>
  <r>
    <x v="130"/>
    <s v="$112K-$116K "/>
    <n v="112000"/>
    <s v="$116K"/>
    <n v="116000"/>
    <s v="Glassdoor est."/>
    <x v="7"/>
    <s v="Twitch"/>
    <s v="San Francisco"/>
    <s v="CA"/>
    <s v="San Francisco, CA"/>
    <s v="1001 to 5000 "/>
    <x v="20"/>
    <s v="Subsidiary or Business Segment"/>
    <s v="Internet"/>
    <s v="Information Technology"/>
    <s v="na"/>
    <n v="-1"/>
    <s v="About Us_x000a__x000a__x000a_Launched in 2011, Twitch is a global community that comes together each day to create multiplayer entertainment: unique, live, unpredictable experiences created by the interactions of millions. We bring the joy of co-op to everything, from casu"/>
    <s v="Twitch_x000a_3.6"/>
    <s v="San Francisco, CA"/>
  </r>
  <r>
    <x v="25"/>
    <s v="$110K-$163K "/>
    <n v="110000"/>
    <s v="$163K"/>
    <n v="163000"/>
    <s v="Glassdoor est."/>
    <x v="17"/>
    <s v="Klaviyo"/>
    <s v="Boston"/>
    <s v="MA"/>
    <s v="Boston, MA"/>
    <s v="201 to 500 "/>
    <x v="10"/>
    <s v="Private"/>
    <s v="Computer Hardware &amp; Software"/>
    <s v="Information Technology"/>
    <s v="na"/>
    <n v="-1"/>
    <s v="Klaviyo is looking for Senior Data Scientists to join our team which is still in its early days. You'll have a big impact on our direction and how we operate. You'll be central to upfront research and shipping products that help our customers learn and gr"/>
    <s v="Klaviyo_x000a_4.8"/>
    <s v="Boston, MA"/>
  </r>
  <r>
    <x v="131"/>
    <s v="$110K-$163K "/>
    <n v="110000"/>
    <s v="$163K"/>
    <n v="163000"/>
    <s v="Glassdoor est."/>
    <x v="2"/>
    <s v="GutCheck"/>
    <s v="Denver"/>
    <s v="CO"/>
    <s v="Denver, CO"/>
    <s v="51 to 200 "/>
    <x v="51"/>
    <s v="Private"/>
    <s v="Advertising &amp; Marketing"/>
    <s v="Business Services"/>
    <s v="$10 - $25 million "/>
    <s v="Nielsen, Zappi, SurveyMonkey"/>
    <s v="About Us_x000a__x000a_At GutCheck, we pioneered agile market research to provide our clients withâ€¯actionableâ€¯insights at the speed of their business. As the marketplace rapidly evolves, we're evolving with it. By combining qualitative, quantitative, and behaviora"/>
    <s v="GutCheck_x000a_3.8"/>
    <s v="Denver, CO"/>
  </r>
  <r>
    <x v="132"/>
    <s v="$110K-$163K "/>
    <n v="110000"/>
    <s v="$163K"/>
    <n v="163000"/>
    <s v="Glassdoor est."/>
    <x v="7"/>
    <s v="Biogen"/>
    <s v="Cambridge"/>
    <s v="MA"/>
    <s v="Cambridge, MA"/>
    <s v="5001 to 10000 "/>
    <x v="31"/>
    <s v="Public"/>
    <s v="Biotech &amp; Pharmaceuticals"/>
    <s v="Biotech &amp; Pharmaceuticals"/>
    <s v="$10+ billion "/>
    <n v="-1"/>
    <s v="Company Description_x000a__x000a_null_x000a_Job Description_x000a__x000a_At Biogen, the Digital Health Technology team is part of Biogenâ€™s cross functional IT organization that provides scientists with cutting-edge computational informatics and analytics tools and services. The team"/>
    <s v="Biogen_x000a_3.6"/>
    <s v="Cambridge, MA"/>
  </r>
  <r>
    <x v="1"/>
    <s v="$110K-$163K "/>
    <n v="110000"/>
    <s v="$163K"/>
    <n v="163000"/>
    <s v="Glassdoor est."/>
    <x v="26"/>
    <s v="HireAi"/>
    <s v="San Francisco"/>
    <s v="CA"/>
    <n v="-1"/>
    <n v="-1"/>
    <x v="43"/>
    <n v="-1"/>
    <n v="-1"/>
    <n v="-1"/>
    <s v="na"/>
    <n v="-1"/>
    <s v="Job Description_x000a_As a Data Scientist, you will apply the latest data mining techniques, using statistical analysis to integrate prediction systems with products and present findings to the business. As a data scientist you will work closely with architects"/>
    <s v="HireAi"/>
    <s v="San Francisco, CA"/>
  </r>
  <r>
    <x v="1"/>
    <s v="$110K-$163K "/>
    <n v="110000"/>
    <s v="$163K"/>
    <n v="163000"/>
    <s v="Glassdoor est."/>
    <x v="26"/>
    <s v="HireAi"/>
    <s v="San Francisco"/>
    <s v="CA"/>
    <n v="-1"/>
    <n v="-1"/>
    <x v="43"/>
    <n v="-1"/>
    <n v="-1"/>
    <n v="-1"/>
    <s v="na"/>
    <n v="-1"/>
    <s v="Job Description_x000a_As a Data Scientist, you will apply the latest data mining techniques, using statistical analysis to integrate prediction systems with products and present findings to the business. As a data scientist you will work closely with architects"/>
    <s v="HireAi"/>
    <s v="San Francisco, CA"/>
  </r>
  <r>
    <x v="101"/>
    <s v="$110K-$163K "/>
    <n v="110000"/>
    <s v="$163K"/>
    <n v="163000"/>
    <s v="Glassdoor est."/>
    <x v="18"/>
    <s v="Tempus Labs"/>
    <s v="Redwood City"/>
    <s v="CA"/>
    <s v="Chicago, IL"/>
    <s v="501 to 1000 "/>
    <x v="16"/>
    <s v="Private"/>
    <s v="Biotech &amp; Pharmaceuticals"/>
    <s v="Biotech &amp; Pharmaceuticals"/>
    <s v="na"/>
    <n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Redwood City, CA"/>
  </r>
  <r>
    <x v="133"/>
    <s v="$110K-$163K "/>
    <n v="110000"/>
    <s v="$163K"/>
    <n v="163000"/>
    <s v="Glassdoor est."/>
    <x v="12"/>
    <s v="Mentor Graphics"/>
    <s v="Fremont"/>
    <s v="CA"/>
    <s v="Wilsonville, OR"/>
    <s v="5001 to 10000 "/>
    <x v="2"/>
    <s v="Public"/>
    <s v="Computer Hardware &amp; Software"/>
    <s v="Information Technology"/>
    <s v="$1 - $2 billion "/>
    <s v="Cadence Design Systems, Synopsys, Altium Limited"/>
    <s v="During the current global health crisis, the priority for Siemens Digital Industries Software is the health and well-being of our entire community including current and future employees, which may add time to our hiring processes. We appreciate your patie"/>
    <s v="Mentor Graphics_x000a_4.1"/>
    <s v="Fremont, CA"/>
  </r>
  <r>
    <x v="134"/>
    <s v="$110K-$163K "/>
    <n v="110000"/>
    <s v="$163K"/>
    <n v="163000"/>
    <s v="Glassdoor est."/>
    <x v="7"/>
    <s v="WCG (WIRB-Copernicus Group)"/>
    <s v="Hamilton"/>
    <s v="NJ"/>
    <s v="Princeton, NJ"/>
    <s v="1001 to 5000 "/>
    <x v="43"/>
    <s v="Private"/>
    <s v="Biotech &amp; Pharmaceuticals"/>
    <s v="Biotech &amp; Pharmaceuticals"/>
    <s v="$100 - $500 million "/>
    <n v="-1"/>
    <s v="Description and Requirements_x000a__x000a_MedAvante-Prophase is searching for a Senior ClinicalDataScientist Programmer to join our team. In this role, you will be responsible for building programs to create SAS datasets from the clinical database, external data sour"/>
    <s v="WCG (WIRB-Copernicus Group)_x000a_3.6"/>
    <s v="Hamilton, NJ"/>
  </r>
  <r>
    <x v="16"/>
    <s v="$110K-$163K "/>
    <n v="110000"/>
    <s v="$163K"/>
    <n v="163000"/>
    <s v="Glassdoor est."/>
    <x v="8"/>
    <s v="Kingfisher Systems"/>
    <s v="Falls Church"/>
    <s v="VA"/>
    <s v="Falls Church, VA"/>
    <s v="51 to 200 "/>
    <x v="26"/>
    <s v="Private"/>
    <s v="Federal Agencies"/>
    <s v="Government"/>
    <s v="$25 - $50 million "/>
    <n v="-1"/>
    <s v="Kingfisher Systems, Inc. specializes in providing a full range of Information Technology, Cybersecurity, Intelligence, and support services to the U.S. Government. Kingfisher Systems core competency is technology-enabled services, with a specific focus on"/>
    <s v="Kingfisher Systems_x000a_4.5"/>
    <s v="Falls Church, VA"/>
  </r>
  <r>
    <x v="135"/>
    <s v="$110K-$163K "/>
    <n v="110000"/>
    <s v="$163K"/>
    <n v="163000"/>
    <s v="Glassdoor est."/>
    <x v="18"/>
    <s v="Tempus Labs"/>
    <s v="Chicago"/>
    <s v="IL"/>
    <s v="Chicago, IL"/>
    <s v="501 to 1000 "/>
    <x v="16"/>
    <s v="Private"/>
    <s v="Biotech &amp; Pharmaceuticals"/>
    <s v="Biotech &amp; Pharmaceuticals"/>
    <s v="na"/>
    <n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Chicago, IL"/>
  </r>
  <r>
    <x v="136"/>
    <s v="$110K-$163K "/>
    <n v="110000"/>
    <s v="$163K"/>
    <n v="163000"/>
    <s v="Glassdoor est."/>
    <x v="11"/>
    <s v="Liberty Mutual Insurance"/>
    <s v="Indianapolis"/>
    <s v="IN"/>
    <s v="Boston, MA"/>
    <s v="10000+ "/>
    <x v="33"/>
    <s v="Private"/>
    <s v="Insurance Carriers"/>
    <s v="Insurance"/>
    <s v="$10+ billion "/>
    <s v="Travelers, Allstate, State Farm"/>
    <s v="The Data &amp; Analytics Engineering organization of Liberty Mutual GRM is expanding its data modeling team. Data Modelers design transactional and analytical databases that translate complex business data into usable computer systems. Data Modelers work with"/>
    <s v="Liberty Mutual Insurance_x000a_3.4"/>
    <s v="Indianapolis, IN"/>
  </r>
  <r>
    <x v="1"/>
    <s v="$110K-$163K "/>
    <n v="110000"/>
    <s v="$163K"/>
    <n v="163000"/>
    <s v="Glassdoor est."/>
    <x v="14"/>
    <s v="Visionary Integration Professionals"/>
    <s v="Washington"/>
    <s v="DC"/>
    <s v="Folsom, CA"/>
    <s v="501 to 1000 "/>
    <x v="6"/>
    <s v="Private"/>
    <s v="IT Services"/>
    <s v="Information Technology"/>
    <s v="$100 - $500 million "/>
    <s v="CGI (Nevada), Accenture, Deloitte"/>
    <s v="Meridian Knowledge Solutions, LLC, is the leading provider of enterprise, web-based learning management software. Meridian s powerful yet easy-to-use solutions are leveraged by organizations dedicated to building world-class learning enterprises inspired "/>
    <s v="Visionary Integration Professionals_x000a_4.3"/>
    <s v="Washington, DC"/>
  </r>
  <r>
    <x v="137"/>
    <s v="$110K-$163K "/>
    <n v="110000"/>
    <s v="$163K"/>
    <n v="163000"/>
    <s v="Glassdoor est."/>
    <x v="3"/>
    <s v="Maxar Technologies"/>
    <s v="Herndon"/>
    <s v="VA"/>
    <s v="Westminster, CO"/>
    <s v="5001 to 10000 "/>
    <x v="43"/>
    <s v="Public"/>
    <s v="Aerospace &amp; Defense"/>
    <s v="Aerospace &amp; Defense"/>
    <s v="$2 - $5 billion "/>
    <n v="-1"/>
    <s v="Are you excited by the possibilities presented by machine learning and artificial intelligence? Do you have a drive to contribute to our nation's security? In an increasingly data-rich environment, threats to our country are harder to detect and require t"/>
    <s v="Maxar Technologies_x000a_3.5"/>
    <s v="Herndon, VA"/>
  </r>
  <r>
    <x v="138"/>
    <s v="$110K-$163K "/>
    <n v="110000"/>
    <s v="$163K"/>
    <n v="163000"/>
    <s v="Glassdoor est."/>
    <x v="22"/>
    <s v="Dynetics"/>
    <s v="Huntsville"/>
    <s v="AL"/>
    <s v="Huntsville, AL"/>
    <s v="1001 to 5000 "/>
    <x v="45"/>
    <s v="Private"/>
    <s v="Aerospace &amp; Defense"/>
    <s v="Aerospace &amp; Defense"/>
    <s v="$100 - $500 million "/>
    <n v="-1"/>
    <s v="Position Description_x000a__x000a__x000a_Dynetics, a wholly owned subsidiary of Leidos, is seeking a talented Weapons and Sensors engineer or scientist to join a diverse team to create unique modeling, simulation, and analysis solutions for complex weapon and sensor system"/>
    <s v="Dynetics_x000a_4.0"/>
    <s v="Huntsville, AL"/>
  </r>
  <r>
    <x v="139"/>
    <s v="$110K-$163K "/>
    <n v="110000"/>
    <s v="$163K"/>
    <n v="163000"/>
    <s v="Glassdoor est."/>
    <x v="8"/>
    <s v="Systems &amp; Technology Research"/>
    <s v="Woburn"/>
    <s v="MA"/>
    <s v="Woburn, MA"/>
    <s v="201 to 500 "/>
    <x v="5"/>
    <s v="Private"/>
    <s v="Aerospace &amp; Defense"/>
    <s v="Aerospace &amp; Defense"/>
    <s v="$100 - $500 million "/>
    <n v="-1"/>
    <s v="STR is hiring an Applied Computer Scientist to be part of a great team of multi-disciplinary researchers and engineers dedicated to developing cutting-edge technologies with significant and immediate impact on our national security. We believe that each e"/>
    <s v="Systems &amp; Technology Research_x000a_4.5"/>
    <s v="Woburn, MA"/>
  </r>
  <r>
    <x v="72"/>
    <s v="$110K-$163K "/>
    <n v="110000"/>
    <s v="$163K"/>
    <n v="163000"/>
    <s v="Glassdoor est."/>
    <x v="8"/>
    <s v="Novetta"/>
    <s v="Herndon"/>
    <s v="VA"/>
    <s v="Mc Lean, VA"/>
    <s v="501 to 1000 "/>
    <x v="10"/>
    <s v="Private"/>
    <s v="Enterprise Software &amp; Network Solutions"/>
    <s v="Information Technology"/>
    <s v="$100 - $500 million "/>
    <s v="Leidos, CACI International, Booz Allen Hamilton"/>
    <s v="Join our team dedicated to developing and executing innovative solutions in support of customer mission success._x000a__x000a_Job Description:_x000a__x000a_The Data Analyst will apply expertise in quantitative analysis, data mining, and data presentation to comprehend and identi"/>
    <s v="Novetta_x000a_4.5"/>
    <s v="Herndon, VA"/>
  </r>
  <r>
    <x v="140"/>
    <s v="$110K-$163K "/>
    <n v="110000"/>
    <s v="$163K"/>
    <n v="163000"/>
    <s v="Glassdoor est."/>
    <x v="5"/>
    <s v="Navy Federal Credit Union"/>
    <s v="Merrifield"/>
    <s v="VA"/>
    <s v="Vienna, VA"/>
    <s v="10000+ "/>
    <x v="84"/>
    <s v="Other Organization"/>
    <s v="Banks &amp; Credit Unions"/>
    <s v="Finance"/>
    <s v="na"/>
    <n v="-1"/>
    <s v="YOUR LIFE'S MISSION: POSSIBLE_x000a__x000a_You have goals, dreams, hobbies and things youâ€™re passionate about._x000a__x000a_Whatâ€™s Important to You Is Important to Us_x000a_Weâ€™re looking for people who not only want to do meaningful, challenging work, keep their skills sharp and"/>
    <s v="Navy Federal Credit Union_x000a_3.9"/>
    <s v="Merrifield, VA"/>
  </r>
  <r>
    <x v="141"/>
    <s v="$110K-$163K "/>
    <n v="110000"/>
    <s v="$163K"/>
    <n v="163000"/>
    <s v="Glassdoor est."/>
    <x v="22"/>
    <s v="Exact Sciences Corporation"/>
    <s v="Madison"/>
    <s v="WI"/>
    <s v="Madison, WI"/>
    <s v="1001 to 5000 "/>
    <x v="42"/>
    <s v="Public"/>
    <s v="Health Care Services &amp; Hospitals"/>
    <s v="Health Care"/>
    <s v="$100 - $500 million "/>
    <n v="-1"/>
    <s v="The Lead Certified Clinical Laboratory Scientist provides leadership support to the technical lab staff. This person is also responsible for being the workflow and troubleshooting point person in the technical lab. This position is primarily responsible f"/>
    <s v="Exact Sciences Corporation_x000a_4.0"/>
    <s v="Madison, WI"/>
  </r>
  <r>
    <x v="142"/>
    <s v="$110K-$163K "/>
    <n v="110000"/>
    <s v="$163K"/>
    <n v="163000"/>
    <s v="Glassdoor est."/>
    <x v="7"/>
    <s v="Community Behavioral Health"/>
    <s v="Philadelphia"/>
    <s v="PA"/>
    <s v="Phila, PA"/>
    <s v="201 to 500 "/>
    <x v="40"/>
    <s v="Private"/>
    <s v="Health Care Services &amp; Hospitals"/>
    <s v="Health Care"/>
    <s v="$500 million - $1 billion "/>
    <n v="-1"/>
    <s v="Position Overview:_x000a__x000a_The Sr. Data Analyst plays a key role on the Data Informatics/Data Warehouse team to define requirements, understand business needs and workflows, and work with various business units to provide Data Analysis, Database Backend Applicat"/>
    <s v="Community Behavioral Health_x000a_3.6"/>
    <s v="Philadelphia, PA"/>
  </r>
  <r>
    <x v="143"/>
    <s v="$110K-$163K "/>
    <n v="110000"/>
    <s v="$163K"/>
    <n v="163000"/>
    <s v="Glassdoor est."/>
    <x v="18"/>
    <s v="Reynolds American"/>
    <s v="Winston-Salem"/>
    <s v="NC"/>
    <s v="Winston-Salem, NC"/>
    <s v="5001 to 10000 "/>
    <x v="93"/>
    <s v="Private"/>
    <s v="Consumer Products Manufacturing"/>
    <s v="Manufacturing"/>
    <s v="$10+ billion "/>
    <n v="-1"/>
    <s v="British American Tobacco_x000a_Reynolds American Incorporated is positively transforming the tobacco industry. Weâ€™re a family of companies that strives for success in everything we do. The future inspires us because our people are igniting the breakthroughs t"/>
    <s v="Reynolds American_x000a_3.3"/>
    <s v="Winston-Salem, NC"/>
  </r>
  <r>
    <x v="144"/>
    <s v="$110K-$163K "/>
    <n v="110000"/>
    <s v="$163K"/>
    <n v="163000"/>
    <s v="Glassdoor est."/>
    <x v="16"/>
    <s v="LifeOmic"/>
    <s v="Raleigh"/>
    <s v="NC"/>
    <s v="Indianapolis, IN"/>
    <s v="51 to 200 "/>
    <x v="11"/>
    <s v="Private"/>
    <s v="Enterprise Software &amp; Network Solutions"/>
    <s v="Information Technology"/>
    <s v="na"/>
    <n v="-1"/>
    <s v="We are looking for an experienced engineer with strong machine learning knowledge to help design and build the next generation of ML services here at LifeOmic._x000a__x000a_This role combines the opportunity to build cloud native applications and apply ML techniques "/>
    <s v="LifeOmic_x000a_5.0"/>
    <s v="Raleigh, NC"/>
  </r>
  <r>
    <x v="29"/>
    <s v="$124K-$198K "/>
    <n v="124000"/>
    <s v="$198K"/>
    <n v="198000"/>
    <s v="Glassdoor est."/>
    <x v="12"/>
    <s v="Twitter"/>
    <s v="San Francisco"/>
    <s v="CA"/>
    <s v="San Francisco, CA"/>
    <s v="1001 to 5000 "/>
    <x v="39"/>
    <s v="Public"/>
    <s v="Internet"/>
    <s v="Information Technology"/>
    <s v="$2 - $5 billion "/>
    <s v="Facebook, Google, Pinterest"/>
    <s v="Who We Are_x000a__x000a__x000a_The team is responsible for placing each and every ad that Twitter serves. While placing those ads we decide how best to balance user experience, advertiser results, and Twitter revenue. Our team optimizes supply/demand, operation points and "/>
    <s v="Twitter_x000a_4.1"/>
    <s v="San Francisco, CA"/>
  </r>
  <r>
    <x v="1"/>
    <s v="$124K-$198K "/>
    <n v="124000"/>
    <s v="$198K"/>
    <n v="198000"/>
    <s v="Glassdoor est."/>
    <x v="13"/>
    <s v="Postmates - Corporate HQ"/>
    <s v="San Francisco"/>
    <s v="CA"/>
    <s v="San Francisco, CA"/>
    <s v="1001 to 5000 "/>
    <x v="20"/>
    <s v="Private"/>
    <s v="Express Delivery Services"/>
    <s v="Transportation &amp; Logistics"/>
    <s v="na"/>
    <s v="DoorDash, Uber, Grubhub"/>
    <s v="WHO WE ARE_x000a__x000a__x000a_Postmates enables anyone to have just about anything on-demand. We pioneered the on-demand space and currently serve 80% of US households with a fleet of more than 350,000 Postmates and the largest network of merchants in the US. We're changi"/>
    <s v="Postmates - Corporate HQ_x000a_3.2"/>
    <s v="San Francisco, CA"/>
  </r>
  <r>
    <x v="1"/>
    <s v="$124K-$198K "/>
    <n v="124000"/>
    <s v="$198K"/>
    <n v="198000"/>
    <s v="Glassdoor est."/>
    <x v="24"/>
    <s v="Visionist, Inc."/>
    <s v="Columbia"/>
    <s v="MD"/>
    <s v="Columbia, MD"/>
    <s v="51 to 200 "/>
    <x v="5"/>
    <s v="Private"/>
    <s v="Enterprise Software &amp; Network Solutions"/>
    <s v="Information Technology"/>
    <s v="$10 - $25 million "/>
    <n v="-1"/>
    <s v="Type: Full Time_x000a_Clearance: TS/ w Polygraph_x000a_Experience: All Levels of Experience Acceptable_x000a_Location: Columbia, MD_x000a__x000a_JOB SUMMARY:_x000a__x000a__x000a_Visionist, Inc. has opportunities for Data Scientists with interest in data analytics support across a variety of areas, from"/>
    <s v="Visionist, Inc._x000a_4.9"/>
    <s v="Columbia, MD"/>
  </r>
  <r>
    <x v="1"/>
    <s v="$124K-$198K "/>
    <n v="124000"/>
    <s v="$198K"/>
    <n v="198000"/>
    <s v="Glassdoor est."/>
    <x v="26"/>
    <s v="Navio"/>
    <s v="San Mateo"/>
    <s v="CA"/>
    <s v="Half Moon Bay, CA"/>
    <n v="-1"/>
    <x v="43"/>
    <s v="Unknown"/>
    <n v="-1"/>
    <n v="-1"/>
    <s v="na"/>
    <n v="-1"/>
    <s v="About Navio:_x000a_Navio builds software tools that help cancer patients and their doctors navigate to a better standard of care. Ultimately, weâ€™ll change the narrative around highly lethal cancers like Glioblastoma, where standard treatment offers no hope._x000a__x000a_"/>
    <s v="Navio"/>
    <s v="San Mateo, CA"/>
  </r>
  <r>
    <x v="1"/>
    <s v="$124K-$198K "/>
    <n v="124000"/>
    <s v="$198K"/>
    <n v="198000"/>
    <s v="Glassdoor est."/>
    <x v="18"/>
    <s v="Concerto HealthAI"/>
    <s v="Boston"/>
    <s v="MA"/>
    <s v="Boston, MA"/>
    <s v="201 to 500 "/>
    <x v="71"/>
    <s v="Private"/>
    <s v="Biotech &amp; Pharmaceuticals"/>
    <s v="Biotech &amp; Pharmaceuticals"/>
    <s v="na"/>
    <n v="-1"/>
    <s v="About Concerto HealthAI_x000a__x000a_Concerto HealthAI is the leading provider of precision health clinical and commercial real-world data and AI solutions to the global pharma community and across the broader healthcare landscape. Our mission is to accelerate drug d"/>
    <s v="Concerto HealthAI_x000a_3.3"/>
    <s v="Boston, MA"/>
  </r>
  <r>
    <x v="1"/>
    <s v="$124K-$198K "/>
    <n v="124000"/>
    <s v="$198K"/>
    <n v="198000"/>
    <s v="Glassdoor est."/>
    <x v="26"/>
    <s v="Evolvinc"/>
    <s v="Burbank"/>
    <s v="CA"/>
    <s v="Los Angeles, CA"/>
    <s v="01 to 50"/>
    <x v="26"/>
    <s v="Private"/>
    <s v="IT Services"/>
    <s v="Information Technology"/>
    <s v="na"/>
    <n v="-1"/>
    <s v="Our entertainment company is seeking a Data Scientist to join our team! This is a critical role specializing in the application of machine learning methods to meet optimization and efficiency. The Data Scientist will work closely with engineering and busi"/>
    <s v="Evolvinc"/>
    <s v="Burbank, CA"/>
  </r>
  <r>
    <x v="1"/>
    <s v="$124K-$198K "/>
    <n v="124000"/>
    <s v="$198K"/>
    <n v="198000"/>
    <s v="Glassdoor est."/>
    <x v="16"/>
    <s v="PROPRIUS"/>
    <s v="Sunnyvale"/>
    <s v="CA"/>
    <s v="London, United Kingdom"/>
    <s v="01 to 50"/>
    <x v="43"/>
    <s v="Private"/>
    <s v="Enterprise Software &amp; Network Solutions"/>
    <s v="Information Technology"/>
    <s v="na"/>
    <n v="-1"/>
    <s v="Job Description_x000a_Are you an experienced Data Scientist with 2+ yearsâ€™ experience who likes solving complex problems? Do you want to work for a rapidly-expanding technology division within a top Fortune 500 company that is driven by Data Science? Would yo"/>
    <s v="PROPRIUS_x000a_5.0"/>
    <s v="Sunnyvale, CA"/>
  </r>
  <r>
    <x v="1"/>
    <s v="$124K-$198K "/>
    <n v="124000"/>
    <s v="$198K"/>
    <n v="198000"/>
    <s v="Glassdoor est."/>
    <x v="11"/>
    <s v="TECHNOCRAFT Solutions"/>
    <s v="San Ramon"/>
    <s v="CA"/>
    <s v="Hilliard, OH"/>
    <s v="01 to 50"/>
    <x v="43"/>
    <s v="Private"/>
    <s v="Advertising &amp; Marketing"/>
    <s v="Business Services"/>
    <s v="$1 - $5 million "/>
    <n v="-1"/>
    <s v="Position: Data Scientist_x000a__x000a_Location: San Ramon, CA Ã¢ must work onsite_x000a__x000a_Position Type:Ã‚Direct-hire - Full-time_x000a_Interview: Phone then face to face_x000a__x000a_Salary range: $130K - $170K_x000a__x000a_Ã‚_x000a__x000a_&lt;u&gt;_x000a_Build complex Data Science solutions for various Enterprise initiatives"/>
    <s v="TECHNOCRAFT Solutions_x000a_3.4"/>
    <s v="San Ramon, CA"/>
  </r>
  <r>
    <x v="1"/>
    <s v="$124K-$198K "/>
    <n v="124000"/>
    <s v="$198K"/>
    <n v="198000"/>
    <s v="Glassdoor est."/>
    <x v="12"/>
    <s v="Latitude, Inc."/>
    <s v="Washington"/>
    <s v="DC"/>
    <s v="Hanover, MD"/>
    <s v="01 to 50"/>
    <x v="43"/>
    <s v="Private"/>
    <s v="Consulting"/>
    <s v="Business Services"/>
    <s v="$1 - $5 million "/>
    <n v="-1"/>
    <s v="A strong candidate must demonstrate the ability to clean, manipulate, and analyze data using modern programming languages (Python, SAS, MATLAB, C++, R, Java, SQL, PL/SQL) or business intelligence platforms; this ability will support the team as they run M"/>
    <s v="Latitude, Inc._x000a_4.1"/>
    <s v="Washington, DC"/>
  </r>
  <r>
    <x v="1"/>
    <s v="$124K-$198K "/>
    <n v="124000"/>
    <s v="$198K"/>
    <n v="198000"/>
    <s v="Glassdoor est."/>
    <x v="16"/>
    <s v="Royce Geospatial"/>
    <s v="Springfield"/>
    <s v="VA"/>
    <s v="Arlington, VA"/>
    <s v="51 to 200 "/>
    <x v="9"/>
    <s v="Private"/>
    <s v="Aerospace &amp; Defense"/>
    <s v="Aerospace &amp; Defense"/>
    <s v="$10 - $25 million "/>
    <n v="-1"/>
    <s v="Title: Data Scientist_x000a__x000a_Location: Springfield, VA - perhaps other locations as well_x000a__x000a_***Active TS/SCI Security Clearance Required***_x000a__x000a_Summary_x000a__x000a_Royce Geospatial Consultants is looking for an energetic and experienced data scientist and or modeling expert wi"/>
    <s v="Royce Geospatial_x000a_5.0"/>
    <s v="Springfield, VA"/>
  </r>
  <r>
    <x v="1"/>
    <s v="$124K-$198K "/>
    <n v="124000"/>
    <s v="$198K"/>
    <n v="198000"/>
    <s v="Glassdoor est."/>
    <x v="1"/>
    <s v="CyberCoders"/>
    <s v="Phoenix"/>
    <s v="AZ"/>
    <s v="Irvine, CA"/>
    <s v="201 to 500 "/>
    <x v="30"/>
    <s v="Subsidiary or Business Segment"/>
    <s v="Staffing &amp; Outsourcing"/>
    <s v="Business Services"/>
    <s v="$100 - $500 million "/>
    <n v="-1"/>
    <s v="Data Scientist_x000a_If you are a Data Scientist with experience, please read on!_x000a_What You Will Be Doing_x000a_Developing algorithms for building information for example, spatial and natural language_x000a_Develop data analysis algorithms for Facility Operations_x000a_Develop da"/>
    <s v="CyberCoders_x000a_4.2"/>
    <s v="Phoenix, AZ"/>
  </r>
  <r>
    <x v="1"/>
    <s v="$124K-$198K "/>
    <n v="124000"/>
    <s v="$198K"/>
    <n v="198000"/>
    <s v="Glassdoor est."/>
    <x v="10"/>
    <s v="Booz Allen Hamilton Inc."/>
    <s v="Oxnard"/>
    <s v="CA"/>
    <s v="Mc Lean, VA"/>
    <s v="10000+ "/>
    <x v="94"/>
    <s v="Public"/>
    <s v="Consulting"/>
    <s v="Business Services"/>
    <s v="$5 - $10 billion "/>
    <s v="Accenture, Deloitte, PwC"/>
    <s v="Job Number: R0078142_x000a__x000a_Data Scientist, Mid_x000a__x000a_The Challenge:_x000a__x000a_Are you excited at the prospect of unlocking the secrets held by a data set? Are you fascinated by the possibilities presented by machine learning, artificial intelligence advances, and IoT? In an"/>
    <s v="Booz Allen Hamilton Inc._x000a_3.7"/>
    <s v="Oxnard, CA"/>
  </r>
  <r>
    <x v="1"/>
    <s v="$124K-$198K "/>
    <n v="124000"/>
    <s v="$198K"/>
    <n v="198000"/>
    <s v="Glassdoor est."/>
    <x v="2"/>
    <s v="Burns &amp; McDonnell"/>
    <s v="Kansas City"/>
    <s v="MO"/>
    <s v="Kansas City, MO"/>
    <s v="5001 to 10000 "/>
    <x v="95"/>
    <s v="Private"/>
    <s v="Architectural &amp; Engineering Services"/>
    <s v="Business Services"/>
    <s v="$1 - $2 billion "/>
    <s v="Bechtel Jacobs, Black &amp; Veatch, HNTB"/>
    <s v="Description_x000a__x000a_The Data Scientist is responsible for processing, cleaning, and analyzing large volumes of data to develop business solutions for a wide variety of clients and projects. This position performs tasks utilizing statistics, machine learning, pro"/>
    <s v="Burns &amp; McDonnell_x000a_3.8"/>
    <s v="Kansas City, MO"/>
  </r>
  <r>
    <x v="1"/>
    <s v="$124K-$198K "/>
    <n v="124000"/>
    <s v="$198K"/>
    <n v="198000"/>
    <s v="Glassdoor est."/>
    <x v="17"/>
    <s v="InvenTech Info"/>
    <s v="Jersey City"/>
    <s v="NJ"/>
    <s v="Bengaluru, India"/>
    <s v="201 to 500 "/>
    <x v="5"/>
    <s v="Private"/>
    <s v="IT Services"/>
    <s v="Information Technology"/>
    <s v="$1 - $5 million "/>
    <n v="-1"/>
    <s v="Job Title: Data Scientist_x000a__x000a_Location: New Jersey_x000a__x000a_Duration: Long (Contract)_x000a__x000a_Rate: $60/hr._x000a__x000a_Client: DXC_x000a__x000a_Ã‚_x000a__x000a_Who are we looking for?_x000a__x000a_Looking for Data Scientist resource - Who has Sound knowledge in the product support and implementation_x000a__x000a_Ã‚_x000a__x000a_Technical Ski"/>
    <s v="InvenTech Info_x000a_4.8"/>
    <s v="Jersey City, NJ"/>
  </r>
  <r>
    <x v="1"/>
    <s v="$124K-$198K "/>
    <n v="124000"/>
    <s v="$198K"/>
    <n v="198000"/>
    <s v="Glassdoor est."/>
    <x v="3"/>
    <s v="Robert Half"/>
    <s v="Manchester"/>
    <s v="NH"/>
    <s v="Menlo Park, CA"/>
    <s v="10000+ "/>
    <x v="62"/>
    <s v="Public"/>
    <s v="Staffing &amp; Outsourcing"/>
    <s v="Business Services"/>
    <s v="$2 - $5 billion "/>
    <s v="Adecco, Manpower"/>
    <s v="Description Our client is looking to hire a data scientist in the Manchester NH area. This is a full time, direct hire role as opposed to a contract position. The ideal candidate is someone who is a smart, analytical and creative thinker with great attent"/>
    <s v="Robert Half_x000a_3.5"/>
    <s v="Manchester, NH"/>
  </r>
  <r>
    <x v="88"/>
    <s v="$124K-$198K "/>
    <n v="124000"/>
    <s v="$198K"/>
    <n v="198000"/>
    <s v="Glassdoor est."/>
    <x v="28"/>
    <s v="GreatAmerica Financial Services"/>
    <s v="Cedar Rapids"/>
    <s v="IA"/>
    <s v="Cedar Rapids, IA"/>
    <s v="501 to 1000 "/>
    <x v="23"/>
    <s v="Private"/>
    <s v="Lending"/>
    <s v="Finance"/>
    <s v="$100 - $500 million "/>
    <n v="-1"/>
    <s v="Analytics - Business Assurance Data Analyst (Cedar Rapids, IA)_x000a__x000a_Position Summary_x000a_GreatAmerica is a national commercial equipment finance company dedicated to helping manufacturers, vendors and dealers be more successful and keep their customers for a life"/>
    <s v="GreatAmerica Financial Services_x000a_4.6"/>
    <s v="Cedar Rapids, IA"/>
  </r>
  <r>
    <x v="1"/>
    <s v="$124K-$198K "/>
    <n v="124000"/>
    <s v="$198K"/>
    <n v="198000"/>
    <s v="Glassdoor est."/>
    <x v="8"/>
    <s v="Conflux Systems Inc."/>
    <s v="Winters"/>
    <s v="TX"/>
    <s v="Alpharetta, GA"/>
    <s v="01 to 50"/>
    <x v="43"/>
    <s v="Private"/>
    <s v="Accounting"/>
    <s v="Accounting &amp; Legal"/>
    <s v="Less than $1 million "/>
    <n v="-1"/>
    <s v="Job Description_x000a_Job Description for Data Scientist_x000a__x000a_Â· 8+ years of experience as a data scientist._x000a__x000a_Â· Strong skills for mining data, assessing the accuracy and insights from new data sources._x000a__x000a_Â· Work with stakeholders to understand data challenges and o"/>
    <s v="Conflux Systems Inc._x000a_4.5"/>
    <s v="Winters, TX"/>
  </r>
  <r>
    <x v="1"/>
    <s v="$124K-$198K "/>
    <n v="124000"/>
    <s v="$198K"/>
    <n v="198000"/>
    <s v="Glassdoor est."/>
    <x v="5"/>
    <s v="Criteo"/>
    <s v="Ann Arbor"/>
    <s v="MI"/>
    <s v="Paris, France"/>
    <s v="1001 to 5000 "/>
    <x v="26"/>
    <s v="Public"/>
    <s v="Internet"/>
    <s v="Information Technology"/>
    <s v="$2 - $5 billion "/>
    <s v="MediaMath, Conversant, AppNexus"/>
    <s v="Who we are_x000a_Criteo (NASDAQ: CRTO) is the global technology company powering the worlds marketers with trusted and impactful advertising. 2,800 Criteo team members partner with over 20,000 customers and thousands of publishers around the globe to deliver ef"/>
    <s v="Criteo_x000a_3.9"/>
    <s v="Ann Arbor, MI"/>
  </r>
  <r>
    <x v="1"/>
    <s v="$124K-$198K "/>
    <n v="124000"/>
    <s v="$198K"/>
    <n v="198000"/>
    <s v="Glassdoor est."/>
    <x v="11"/>
    <s v="Voice"/>
    <s v="Brooklyn"/>
    <s v="NY"/>
    <n v="-1"/>
    <n v="-1"/>
    <x v="43"/>
    <s v="Private"/>
    <n v="-1"/>
    <n v="-1"/>
    <s v="na"/>
    <n v="-1"/>
    <s v="Get To Know Voice_x000a__x000a_At Voice, we are on a mission to take social media back from big tech. Voice is the first social media platform that empowers communities to self-govern, champions realness and respects user data._x000a__x000a_Description_x000a__x000a_We're seeking an experien"/>
    <s v="Voice_x000a_3.4"/>
    <s v="Brooklyn, NY"/>
  </r>
  <r>
    <x v="1"/>
    <s v="$124K-$198K "/>
    <n v="124000"/>
    <s v="$198K"/>
    <n v="198000"/>
    <s v="Glassdoor est."/>
    <x v="26"/>
    <s v="Microagility"/>
    <s v="New York"/>
    <s v="NY"/>
    <s v="Princeton, NJ"/>
    <s v="01 to 50"/>
    <x v="43"/>
    <s v="Private"/>
    <s v="Consulting"/>
    <s v="Business Services"/>
    <s v="$1 - $5 million "/>
    <n v="-1"/>
    <s v="Job Description_x000a_Selecting features, building and optimizing classifiers using machine learning techniques_x000a_Data mining using state-of-the-art methods_x000a_Extending the companyâ€™s data with third party sources of information when needed_x000a_Enhancing data collecti"/>
    <s v="Microagility"/>
    <s v="New York, NY"/>
  </r>
  <r>
    <x v="1"/>
    <s v="$124K-$198K "/>
    <n v="124000"/>
    <s v="$198K"/>
    <n v="198000"/>
    <s v="Glassdoor est."/>
    <x v="12"/>
    <s v="Coverent"/>
    <s v="McLean"/>
    <s v="VA"/>
    <s v="McLean, VA"/>
    <s v="51 to 200 "/>
    <x v="29"/>
    <s v="Private"/>
    <s v="Consulting"/>
    <s v="Business Services"/>
    <s v="$10 - $25 million "/>
    <n v="-1"/>
    <s v="Company information_x000a__x000a_Coverent is a specialized consulting services firm focused on developing innovative solutions to the most challenging problems facing our nation. We are growing quickly, but focused on maintaining our commitment to fantastic results a"/>
    <s v="Coverent_x000a_4.1"/>
    <s v="McLean, VA"/>
  </r>
  <r>
    <x v="1"/>
    <s v="$79K-$133K "/>
    <n v="79000"/>
    <s v="$133K"/>
    <n v="133000"/>
    <s v="Glassdoor est."/>
    <x v="10"/>
    <s v="Via Transportation"/>
    <s v="New York"/>
    <s v="NY"/>
    <s v="New York, NY"/>
    <s v="501 to 1000 "/>
    <x v="10"/>
    <s v="Private"/>
    <s v="Internet"/>
    <s v="Information Technology"/>
    <s v="na"/>
    <n v="-1"/>
    <s v="As a Data Scientist, you'll utilize advanced quantitative &amp; statistical analysis techniques to drive business model innovation for Via, and work closely with our senior management to help drive decisions._x000a__x000a_What You'll Do_x000a_Adeptly interpret and utilize mass"/>
    <s v="Via Transportation_x000a_3.7"/>
    <s v="New York, NY"/>
  </r>
  <r>
    <x v="25"/>
    <s v="$79K-$133K "/>
    <n v="79000"/>
    <s v="$133K"/>
    <n v="133000"/>
    <s v="Glassdoor est."/>
    <x v="3"/>
    <s v="Benson Hill"/>
    <s v="Saint Louis"/>
    <s v="MO"/>
    <s v="Saint Louis, MO"/>
    <s v="201 to 500 "/>
    <x v="10"/>
    <s v="Private"/>
    <s v="Biotech &amp; Pharmaceuticals"/>
    <s v="Biotech &amp; Pharmaceuticals"/>
    <s v="$1 - $5 million "/>
    <n v="-1"/>
    <s v="Benson Hill empowers innovators to develop more healthy, tasty and sustainable food by unlocking the natural genetic diversity of plants. Benson Hill's CropOS platform combines machine learning and big data with breeding techniques and plant biology to dr"/>
    <s v="Benson Hill_x000a_3.5"/>
    <s v="Saint Louis, MO"/>
  </r>
  <r>
    <x v="1"/>
    <s v="$79K-$133K "/>
    <n v="79000"/>
    <s v="$133K"/>
    <n v="133000"/>
    <s v="Glassdoor est."/>
    <x v="28"/>
    <s v="Conch Technologies, Inc"/>
    <s v="Concord"/>
    <s v="CA"/>
    <s v="Memphis, TN"/>
    <s v="51 to 200 "/>
    <x v="43"/>
    <s v="Private"/>
    <s v="Consulting"/>
    <s v="Business Services"/>
    <s v="$5 - $10 million "/>
    <n v="-1"/>
    <s v="Hello Associates,_x000a__x000a_*****Greetings from Conch Technologies*****_x000a__x000a_Ã‚_x000a__x000a_Title: Data Scientist_x000a__x000a_Length: 12+ month's contract_x000a__x000a_Location:Ã‚Concord, CA_x000a__x000a_Ã‚_x000a__x000a_Job Description:_x000a__x000a_Ã‚_x000a__x000a_Ã‚AtÃ‚least 5 years relevant experience required._x000a__x000a_Help us discover the information "/>
    <s v="Conch Technologies, Inc_x000a_4.6"/>
    <s v="Concord, CA"/>
  </r>
  <r>
    <x v="1"/>
    <s v="$79K-$133K "/>
    <n v="79000"/>
    <s v="$133K"/>
    <n v="133000"/>
    <s v="Glassdoor est."/>
    <x v="26"/>
    <s v="Falcon IT &amp; Staffing Solutions"/>
    <s v="Fort Belvoir"/>
    <s v="VA"/>
    <s v="Washington, DC"/>
    <n v="-1"/>
    <x v="43"/>
    <s v="Public"/>
    <n v="-1"/>
    <n v="-1"/>
    <s v="na"/>
    <n v="-1"/>
    <s v="Job Description_x000a_Falcon It is seeking a Data Scientist to work in Fort Belvoir, VA. This is a full-time position supporting the United States Army._x000a__x000a_***Must have an active Secret security clearance***_x000a__x000a_Responsibilities:_x000a__x000a_Support Armyâ€™s Research and Devel"/>
    <s v="Falcon IT &amp; Staffing Solutions"/>
    <s v="Fort Belvoir, VA"/>
  </r>
  <r>
    <x v="1"/>
    <s v="$79K-$133K "/>
    <n v="79000"/>
    <s v="$133K"/>
    <n v="133000"/>
    <s v="Glassdoor est."/>
    <x v="26"/>
    <s v="Rainmaker Resources, LLC"/>
    <s v="Cincinnati"/>
    <s v="OH"/>
    <s v="Cincinnati, OH"/>
    <s v="01 to 50"/>
    <x v="43"/>
    <s v="Private"/>
    <n v="-1"/>
    <n v="-1"/>
    <s v="na"/>
    <n v="-1"/>
    <s v="Job Description_x000a_Data Scientist_x000a_Are you interested in joining the fastest growing company in the city? Our client is newly international, hiring career aggressive high achievers to be the next generation of leaders. They offer highly competitive comp packa"/>
    <s v="Rainmaker Resources, LLC"/>
    <s v="Cincinnati, OH"/>
  </r>
  <r>
    <x v="16"/>
    <s v="$79K-$133K "/>
    <n v="79000"/>
    <s v="$133K"/>
    <n v="133000"/>
    <s v="Glassdoor est."/>
    <x v="6"/>
    <s v="Rocket Lawyer"/>
    <s v="San Francisco"/>
    <s v="CA"/>
    <s v="San Francisco, CA"/>
    <s v="51 to 200 "/>
    <x v="29"/>
    <s v="Private"/>
    <s v="Computer Hardware &amp; Software"/>
    <s v="Information Technology"/>
    <s v="$50 - $100 million "/>
    <n v="-1"/>
    <s v="About Rocket Lawyer_x000a_We believe everyone deserves access to simple and affordable legal services._x000a__x000a_Founded in 2008, Rocket Lawyer is the largest and most widely used online legal service platform in the world. With offices in North America and Europe, Rock"/>
    <s v="Rocket Lawyer_x000a_4.4"/>
    <s v="San Francisco, CA"/>
  </r>
  <r>
    <x v="1"/>
    <s v="$79K-$133K "/>
    <n v="79000"/>
    <s v="$133K"/>
    <n v="133000"/>
    <s v="Glassdoor est."/>
    <x v="7"/>
    <s v="DataLab USA"/>
    <s v="Germantown"/>
    <s v="MD"/>
    <s v="Germantown, MD"/>
    <s v="51 to 200 "/>
    <x v="43"/>
    <s v="Private"/>
    <s v="IT Services"/>
    <s v="Information Technology"/>
    <s v="na"/>
    <s v="Acxiom, Merkle, Epsilon (North Carolina)"/>
    <s v="Job Description_x000a_Key responsibilities/duties include:_x000a_Build, implement and maintain predictive models through their full lifecycle._x000a_Identify patterns &amp; trends in data, and provides insights to enhance business decision making._x000a_Identify challenges and oppor"/>
    <s v="DataLab USA_x000a_3.6"/>
    <s v="Germantown, MD"/>
  </r>
  <r>
    <x v="1"/>
    <s v="$79K-$133K "/>
    <n v="79000"/>
    <s v="$133K"/>
    <n v="133000"/>
    <s v="Glassdoor est."/>
    <x v="0"/>
    <s v="Werner Enterprises Inc"/>
    <s v="Omaha"/>
    <s v="NE"/>
    <s v="Omaha, NE"/>
    <s v="10000+ "/>
    <x v="96"/>
    <s v="Public"/>
    <s v="Logistics &amp; Supply Chain"/>
    <s v="Transportation &amp; Logistics"/>
    <s v="$2 - $5 billion "/>
    <n v="-1"/>
    <s v="Job DescriptionThe primary duty will be the design and implementation of forecast models, decision trees, and other statistical models which drive decision making and impact the bottom line performance at Werner Enterprises. Working with business leaders "/>
    <s v="Werner Enterprises Inc_x000a_3.1"/>
    <s v="Omaha, NE"/>
  </r>
  <r>
    <x v="1"/>
    <s v="$79K-$133K "/>
    <n v="79000"/>
    <s v="$133K"/>
    <n v="133000"/>
    <s v="Glassdoor est."/>
    <x v="16"/>
    <s v="PeopleCom"/>
    <s v="McLean"/>
    <s v="VA"/>
    <s v="Reston, VA"/>
    <s v="01 to 50"/>
    <x v="43"/>
    <s v="Private"/>
    <n v="-1"/>
    <n v="-1"/>
    <s v="$1 - $5 million "/>
    <n v="-1"/>
    <s v="Job Description_x000a_We are looking for the sharpest of the sharp Data Scientists with 2-5 years experience. Our client will accept candidates with academic experience only, if the candidate has some interesting projects under their belt._x000a__x000a_Our client wants an "/>
    <s v="PeopleCom_x000a_5.0"/>
    <s v="McLean, VA"/>
  </r>
  <r>
    <x v="33"/>
    <s v="$79K-$133K "/>
    <n v="79000"/>
    <s v="$133K"/>
    <n v="133000"/>
    <s v="Glassdoor est."/>
    <x v="16"/>
    <s v="VANTA Partners"/>
    <s v="Open Fork"/>
    <s v="VA"/>
    <s v="Clifton Park, NY"/>
    <s v="01 to 50"/>
    <x v="71"/>
    <s v="Private"/>
    <s v="Staffing &amp; Outsourcing"/>
    <s v="Business Services"/>
    <s v="na"/>
    <n v="-1"/>
    <s v="Data Scientist Machine Learning_x000a__x000a__x000a_Job Description:_x000a__x000a__x000a__x000a_Vanta Partners' client is seeking a candidate for a data scientist position with a proven background in data mining, statistical prediction, and machine learning._x000a__x000a__x000a_An ideal candidate has a strong back"/>
    <s v="VANTA Partners_x000a_5.0"/>
    <s v="Open Fork, VA"/>
  </r>
  <r>
    <x v="1"/>
    <s v="$79K-$133K "/>
    <n v="79000"/>
    <s v="$133K"/>
    <n v="133000"/>
    <s v="Glassdoor est."/>
    <x v="26"/>
    <s v="B4Corp"/>
    <s v="Reston"/>
    <s v="VA"/>
    <s v="Leesburg, VA"/>
    <s v="51 to 200 "/>
    <x v="43"/>
    <s v="Private"/>
    <s v="IT Services"/>
    <s v="Information Technology"/>
    <s v="na"/>
    <n v="-1"/>
    <s v="Description:_x000a__x000a_Position Requires a Top Secret (TS/SCI) Clearance with a Polygraph._x000a__x000a_The Contractor shall provide for the tasks documented in this narrative on a best effort, Level of Effort (LOE) basis with the number of FTE listed under labor categories. "/>
    <s v="B4Corp"/>
    <s v="Reston, VA"/>
  </r>
  <r>
    <x v="1"/>
    <s v="$79K-$133K "/>
    <n v="79000"/>
    <s v="$133K"/>
    <n v="133000"/>
    <s v="Glassdoor est."/>
    <x v="26"/>
    <s v="Blue Icy Water, LLC"/>
    <s v="United States"/>
    <s v="United States"/>
    <s v="Livonia, MI"/>
    <s v="01 to 50"/>
    <x v="43"/>
    <s v="Private"/>
    <n v="-1"/>
    <n v="-1"/>
    <s v="na"/>
    <n v="-1"/>
    <s v="Title Data Scientist Location Remote Duration 6+ Months Interview Process phone then skype REQUIRED 3+ years Data Science experience Predictive Modeling Predictive Analytics Excellent business acumen and interpersonal skills able to work across business l"/>
    <s v="Blue Icy Water, LLC"/>
    <s v="United States"/>
  </r>
  <r>
    <x v="1"/>
    <s v="$79K-$133K "/>
    <n v="79000"/>
    <s v="$133K"/>
    <n v="133000"/>
    <s v="Glassdoor est."/>
    <x v="3"/>
    <s v="Farmer's Business Network, Inc."/>
    <s v="San Carlos"/>
    <s v="CA"/>
    <s v="San Carlos, CA"/>
    <s v="201 to 500 "/>
    <x v="9"/>
    <s v="Private"/>
    <s v="Farm Support Services"/>
    <s v="Agriculture &amp; Forestry"/>
    <s v="na"/>
    <n v="-1"/>
    <s v="THE COMPANY_x000a__x000a_What do you get when you cross the best of Silicon Valley innovation with the agriculture economy? Farmer's Business Network, Inc.!_x000a__x000a_We are proudly Farmers FirstÂ® . Created by farmers, for farmers, Farmers Business Networkâ„  (FBNâ„ ) is an "/>
    <s v="Farmer's Business Network, Inc._x000a_3.5"/>
    <s v="San Carlos, CA"/>
  </r>
  <r>
    <x v="1"/>
    <s v="$79K-$133K "/>
    <n v="79000"/>
    <s v="$133K"/>
    <n v="133000"/>
    <s v="Glassdoor est."/>
    <x v="26"/>
    <s v="Sonde Health"/>
    <s v="Boston"/>
    <s v="MA"/>
    <s v="Boston, MA"/>
    <s v="01 to 50"/>
    <x v="43"/>
    <s v="Private Practice / Firm"/>
    <s v="Health Care Services &amp; Hospitals"/>
    <s v="Health Care"/>
    <s v="Less than $1 million "/>
    <n v="-1"/>
    <s v="Data Scientist_x000a__x000a_Sonde Health, a Boston based digital health company, is seeking an outstanding Data Scientist to join our team as we pioneer an entirely new platform for health analytics and monitoring based on the human voice. As a Data Scientist, you wi"/>
    <s v="Sonde Health"/>
    <s v="Boston, MA"/>
  </r>
  <r>
    <x v="1"/>
    <s v="$79K-$133K "/>
    <n v="79000"/>
    <s v="$133K"/>
    <n v="133000"/>
    <s v="Glassdoor est."/>
    <x v="16"/>
    <s v="Maxiom"/>
    <s v="Ashburn"/>
    <s v="VA"/>
    <s v="Ashburn, VA"/>
    <s v="01 to 50"/>
    <x v="43"/>
    <s v="Public"/>
    <n v="-1"/>
    <n v="-1"/>
    <s v="na"/>
    <n v="-1"/>
    <s v="Job Description_x000a_We are looking for a Data Scientist to analyze large amounts of raw information to find patterns that will help improve our company. We will rely on you to build data products to extract valuable business insights._x000a__x000a_In this role, you shoul"/>
    <s v="Maxiom_x000a_5.0"/>
    <s v="Ashburn, VA"/>
  </r>
  <r>
    <x v="1"/>
    <s v="$79K-$133K "/>
    <n v="79000"/>
    <s v="$133K"/>
    <n v="133000"/>
    <s v="Glassdoor est."/>
    <x v="19"/>
    <s v="Change Healthcare"/>
    <s v="Lombard"/>
    <s v="IL"/>
    <s v="Nashville, TN"/>
    <s v="10000+ "/>
    <x v="53"/>
    <s v="Public"/>
    <s v="IT Services"/>
    <s v="Information Technology"/>
    <s v="na"/>
    <n v="-1"/>
    <s v="Job Description_x000a__x000a_Transforming the future of healthcare isn't something we take lightly. It takes teams of the best and the brightest, working together to make an impact._x000a__x000a_As one of the largest healthcare technology companies in the U.S., we are a catalyst"/>
    <s v="Change Healthcare_x000a_2.7"/>
    <s v="Lombard, IL"/>
  </r>
  <r>
    <x v="1"/>
    <s v="$79K-$133K "/>
    <n v="79000"/>
    <s v="$133K"/>
    <n v="133000"/>
    <s v="Glassdoor est."/>
    <x v="12"/>
    <s v="DCS Corp"/>
    <s v="Hampton"/>
    <s v="VA"/>
    <s v="Alexandria, VA"/>
    <s v="1001 to 5000 "/>
    <x v="97"/>
    <s v="Private"/>
    <s v="Research &amp; Development"/>
    <s v="Business Services"/>
    <s v="$100 - $500 million "/>
    <n v="-1"/>
    <s v="Job Description_x000a_Infoscitex, a DCS company, is an employee owned organization with a reputation for agile and efficient development of technology solutions for U.S. Defense, Aerospace, Human Factors, and Security markets. We continue to provide innovative "/>
    <s v="DCS Corp_x000a_4.1"/>
    <s v="Hampton, VA"/>
  </r>
  <r>
    <x v="1"/>
    <s v="$79K-$133K "/>
    <n v="79000"/>
    <s v="$133K"/>
    <n v="133000"/>
    <s v="Glassdoor est."/>
    <x v="30"/>
    <s v="Hive (CA)"/>
    <s v="San Francisco"/>
    <s v="CA"/>
    <s v="Los Angeles, CA"/>
    <n v="-1"/>
    <x v="27"/>
    <s v="Private"/>
    <s v="Telecommunications Services"/>
    <s v="Telecommunications"/>
    <s v="na"/>
    <n v="-1"/>
    <s v="About Hive_x000a__x000a_Hive is a full-stack deep learning platform helping to bring companies into the AI era. We take complex visual challenges and build custom machine learning models to solve them. For AI to work, companies need large volumes of high quality trai"/>
    <s v="Hive (CA)_x000a_2.1"/>
    <s v="San Francisco, CA"/>
  </r>
  <r>
    <x v="120"/>
    <s v="$79K-$133K "/>
    <n v="79000"/>
    <s v="$133K"/>
    <n v="133000"/>
    <s v="Glassdoor est."/>
    <x v="17"/>
    <s v="Jane Street"/>
    <s v="New York"/>
    <s v="NY"/>
    <s v="New York, NY"/>
    <s v="501 to 1000 "/>
    <x v="3"/>
    <s v="Private"/>
    <s v="Investment Banking &amp; Asset Management"/>
    <s v="Finance"/>
    <s v="na"/>
    <n v="-1"/>
    <s v="About the Position_x000a__x000a__x000a_Jane Street is seeking exceptional candidates for the role of Senior Machine Learning Engineer/Scientist._x000a__x000a_Responsibilities:_x000a_Help lead the effort to expand and improve Jane Street's ML infrastructure and data pipeline._x000a_Collaborate wit"/>
    <s v="Jane Street_x000a_4.8"/>
    <s v="New York, NY"/>
  </r>
  <r>
    <x v="30"/>
    <s v="$69K-$116K "/>
    <n v="69000"/>
    <s v="$116K"/>
    <n v="116000"/>
    <s v="Glassdoor est."/>
    <x v="8"/>
    <s v="Envision LLC"/>
    <s v="Saint Louis"/>
    <s v="MO"/>
    <s v="Saint Louis, MO"/>
    <s v="201 to 500 "/>
    <x v="40"/>
    <s v="Private"/>
    <s v="Staffing &amp; Outsourcing"/>
    <s v="Business Services"/>
    <s v="$25 - $50 million "/>
    <n v="-1"/>
    <s v="Job description:_x000a__x000a_Create and maintain code for ingesting datasets used to develop predictive agronomic soy models._x000a__x000a_Create and integrate features to support predictive agronomic soy models._x000a__x000a_Conduct exploratory data analyses on large and diverse datasets."/>
    <s v="Envision LLC_x000a_4.5"/>
    <s v="Saint Louis, MO"/>
  </r>
  <r>
    <x v="36"/>
    <s v="$69K-$116K "/>
    <n v="69000"/>
    <s v="$116K"/>
    <n v="116000"/>
    <s v="Glassdoor est."/>
    <x v="22"/>
    <s v="Autodesk"/>
    <s v="San Francisco"/>
    <s v="CA"/>
    <s v="San Rafael, CA"/>
    <s v="5001 to 10000 "/>
    <x v="44"/>
    <s v="Public"/>
    <s v="Computer Hardware &amp; Software"/>
    <s v="Information Technology"/>
    <s v="$2 - $5 billion "/>
    <n v="-1"/>
    <s v="Job Requisition ID #_x000a_20WD40121_x000a_Job Title_x000a_Principal Data Scientist_x000a_Job Description_x000a__x000a_Principal Data Scientist_x000a_Location: Boston, MA OR San Francisco, CA OR Portland, OR- United States_x000a_Job ID: 20WD40121_x000a__x000a_Security @ Autodesk_x000a_Our team of security experts helps "/>
    <s v="Autodesk_x000a_4.0"/>
    <s v="San Francisco, CA"/>
  </r>
  <r>
    <x v="1"/>
    <s v="$69K-$116K "/>
    <n v="69000"/>
    <s v="$116K"/>
    <n v="116000"/>
    <s v="Glassdoor est."/>
    <x v="18"/>
    <s v="Hackensack Meridian Health"/>
    <s v="Edison"/>
    <s v="NJ"/>
    <s v="Edison, NJ"/>
    <s v="10000+ "/>
    <x v="43"/>
    <s v="Nonprofit Organization"/>
    <s v="Health Care Services &amp; Hospitals"/>
    <s v="Health Care"/>
    <s v="$5 - $10 billion "/>
    <n v="-1"/>
    <s v="Overview_x000a__x000a__x000a_How have you impacted someone's life today? At Hackensack Meridian Health our teams are focused on changing the lives of our patients by providing the highest level of care each and every day. From our hospitals, rehab centers and occupational "/>
    <s v="Hackensack Meridian Health_x000a_3.3"/>
    <s v="Edison, NJ"/>
  </r>
  <r>
    <x v="89"/>
    <s v="$69K-$116K "/>
    <n v="69000"/>
    <s v="$116K"/>
    <n v="116000"/>
    <s v="Glassdoor est."/>
    <x v="5"/>
    <s v="Novartis"/>
    <s v="Cambridge"/>
    <s v="MA"/>
    <s v="Basel, Switzerland"/>
    <s v="10000+ "/>
    <x v="6"/>
    <s v="Public"/>
    <s v="Biotech &amp; Pharmaceuticals"/>
    <s v="Biotech &amp; Pharmaceuticals"/>
    <s v="$10+ billion "/>
    <n v="-1"/>
    <s v="15-Apr-2020_x000a__x000a_Job ID_x000a_279187BR_x000a_{&quot;QuestionName&quot;:&quot;Job Description&quot;,&quot;AnswerValue&quot;:&quot;750 million. Thatâ€™s how many lives our products touch. And while weâ€™re proud of that fact, in this world of digital and technological transformation, we must also ask oursel"/>
    <s v="Novartis_x000a_3.9"/>
    <s v="Cambridge, MA"/>
  </r>
  <r>
    <x v="1"/>
    <s v="$69K-$116K "/>
    <n v="69000"/>
    <s v="$116K"/>
    <n v="116000"/>
    <s v="Glassdoor est."/>
    <x v="13"/>
    <s v="Net2Source Inc."/>
    <s v="Alpharetta"/>
    <s v="GA"/>
    <s v="Somerset, NJ"/>
    <s v="1001 to 5000 "/>
    <x v="53"/>
    <s v="Private"/>
    <s v="Staffing &amp; Outsourcing"/>
    <s v="Business Services"/>
    <s v="$100 - $500 million "/>
    <n v="-1"/>
    <s v="Net2Source is a Global Workforce Solutions Company headquartered at NJ, USA with its branch offices in Asia Pacific Region. We are one of the fastest growing IT Consulting company across the USA and we are hiring &quot; Data Scientist ldquofor our client. We o"/>
    <s v="Net2Source Inc._x000a_3.2"/>
    <s v="Alpharetta, GA"/>
  </r>
  <r>
    <x v="1"/>
    <s v="$69K-$116K "/>
    <n v="69000"/>
    <s v="$116K"/>
    <n v="116000"/>
    <s v="Glassdoor est."/>
    <x v="13"/>
    <s v="The Trade Desk"/>
    <s v="Boulder"/>
    <s v="CO"/>
    <s v="Ventura, CA"/>
    <s v="1001 to 5000 "/>
    <x v="51"/>
    <s v="Public"/>
    <s v="Internet"/>
    <s v="Information Technology"/>
    <s v="na"/>
    <n v="-1"/>
    <s v="By clicking continue you agree to Built In's Privacy Policy and Terms of Use._x000a__x000a_The Trade Desk is a global technology company with a mission to create a better Internet for everyone through principled, intelligent advertising. We help the world's biggest b"/>
    <s v="The Trade Desk_x000a_3.2"/>
    <s v="Boulder, CO"/>
  </r>
  <r>
    <x v="145"/>
    <s v="$69K-$116K "/>
    <n v="69000"/>
    <s v="$116K"/>
    <n v="116000"/>
    <s v="Glassdoor est."/>
    <x v="10"/>
    <s v="IBM"/>
    <s v="Atlanta"/>
    <s v="GA"/>
    <s v="Armonk, NY"/>
    <s v="10000+ "/>
    <x v="50"/>
    <s v="Public"/>
    <s v="IT Services"/>
    <s v="Information Technology"/>
    <s v="$10+ billion "/>
    <s v="Amazon, Accenture, Microsoft"/>
    <s v="*Introduction**As a Data Scientist at IBM, you will help transform our clients' data into tangible business value by analyzing information, communicating outcomes and collaborating on product development. Work with Best in Class open source and visual too"/>
    <s v="IBM_x000a_3.7"/>
    <s v="Atlanta, GA"/>
  </r>
  <r>
    <x v="1"/>
    <s v="$69K-$116K "/>
    <n v="69000"/>
    <s v="$116K"/>
    <n v="116000"/>
    <s v="Glassdoor est."/>
    <x v="6"/>
    <s v="Knowesis Inc."/>
    <s v="Falls Church"/>
    <s v="VA"/>
    <s v="Fairfax, VA"/>
    <s v="51 to 200 "/>
    <x v="53"/>
    <s v="Private"/>
    <s v="Consulting"/>
    <s v="Business Services"/>
    <s v="$25 - $50 million "/>
    <s v="Booz Allen Hamilton, Deloitte, ERPi"/>
    <s v="Knowesis, Inc. has been providing data-driven decisions and solutions to our federal clients since 2007. Our highly qualified, customer-focused professionals are committed to providing information and advice to enable client success through holistic, thor"/>
    <s v="Knowesis Inc._x000a_4.4"/>
    <s v="Falls Church, VA"/>
  </r>
  <r>
    <x v="1"/>
    <s v="$69K-$116K "/>
    <n v="69000"/>
    <s v="$116K"/>
    <n v="116000"/>
    <s v="Glassdoor est."/>
    <x v="0"/>
    <s v="MoTek Technologies"/>
    <s v="Mountain View"/>
    <s v="CA"/>
    <s v="San Jose, CA"/>
    <s v="01 to 50"/>
    <x v="51"/>
    <s v="Private"/>
    <s v="IT Services"/>
    <s v="Information Technology"/>
    <s v="$1 - $5 million "/>
    <n v="-1"/>
    <s v="Data Scientist_x000a_Our Data Scientists perform research and analysis that allows the company to make optimal product decisions._x000a__x000a_Because we are such a data-driven company, our data scientists play a central role in the product development process by uncoverin"/>
    <s v="MoTek Technologies_x000a_3.1"/>
    <s v="Mountain View, CA"/>
  </r>
  <r>
    <x v="1"/>
    <s v="$69K-$116K "/>
    <n v="69000"/>
    <s v="$116K"/>
    <n v="116000"/>
    <s v="Glassdoor est."/>
    <x v="18"/>
    <s v="The Davey Tree Expert Company"/>
    <s v="Kent"/>
    <s v="OH"/>
    <s v="Kent, OH"/>
    <s v="10000+ "/>
    <x v="85"/>
    <s v="Self-employed"/>
    <s v="Timber Operations"/>
    <s v="Agriculture &amp; Forestry"/>
    <s v="$1 - $2 billion "/>
    <s v="ACRT Services, Bartlett Tree Experts"/>
    <s v="Requisition Number: 69506_x000a_Company Name: DRG Inc_x000a_Service Line: 1UVM - DRG Utility Vegetation Management_x000a_Employment Type: Regular_x000a_Job Type: Full Time_x000a_Education Level Required: Bachelors_x000a_Work Experience Required: 1 - 2 years_x000a_Relocation Available: [[relocatio"/>
    <s v="The Davey Tree Expert Company_x000a_3.3"/>
    <s v="Kent, OH"/>
  </r>
  <r>
    <x v="1"/>
    <s v="$69K-$116K "/>
    <n v="69000"/>
    <s v="$116K"/>
    <n v="116000"/>
    <s v="Glassdoor est."/>
    <x v="3"/>
    <s v="HPOne"/>
    <s v="Trumbull"/>
    <s v="CT"/>
    <s v="Trumbull, CT"/>
    <s v="501 to 1000 "/>
    <x v="39"/>
    <s v="Private"/>
    <s v="Insurance Carriers"/>
    <s v="Insurance"/>
    <s v="$50 - $100 million "/>
    <n v="-1"/>
    <s v="HPOne, named CT Magazine's 2018 Great Places to Work, is looking for a Data Scientist to join our team._x000a__x000a_The Data Scientist is responsible for collecting, cleaning, translating data to meet the company's needs. Every business collects data, whether it's s"/>
    <s v="HPOne_x000a_3.5"/>
    <s v="Trumbull, CT"/>
  </r>
  <r>
    <x v="1"/>
    <s v="$69K-$116K "/>
    <n v="69000"/>
    <s v="$116K"/>
    <n v="116000"/>
    <s v="Glassdoor est."/>
    <x v="26"/>
    <s v="Stride Search"/>
    <s v="San Francisco"/>
    <s v="CA"/>
    <s v="Westlake Village, CA"/>
    <s v="01 to 50"/>
    <x v="43"/>
    <s v="Private"/>
    <n v="-1"/>
    <n v="-1"/>
    <s v="Less than $1 million "/>
    <n v="-1"/>
    <s v="Work in a fast growing startup with unlimited opportunity and_x000a_lots of room for growth and advancement. Were on a mission to_x000a_simply residential real estate transactions nationwide by_x000a_bringing world-class software, data science, and design to an_x000a_age-old ind"/>
    <s v="Stride Search"/>
    <s v="San Francisco, CA"/>
  </r>
  <r>
    <x v="21"/>
    <s v="$69K-$116K "/>
    <n v="69000"/>
    <s v="$116K"/>
    <n v="116000"/>
    <s v="Glassdoor est."/>
    <x v="21"/>
    <s v="Software Engineering Institute"/>
    <s v="Pittsburgh"/>
    <s v="PA"/>
    <s v="Pittsburgh, PA"/>
    <s v="501 to 1000 "/>
    <x v="83"/>
    <s v="College / University"/>
    <s v="Colleges &amp; Universities"/>
    <s v="Education"/>
    <s v="na"/>
    <n v="-1"/>
    <s v="What We Do:_x000a__x000a_At the SEI Emerging Technology Center, we describe our work as â€œmaking the recently possible mission-practical.â€ We help our government customers stay at the leading edge of technology by identifying, demonstrating, extending, and applyin"/>
    <s v="Software Engineering Institute_x000a_2.6"/>
    <s v="Pittsburgh, PA"/>
  </r>
  <r>
    <x v="1"/>
    <s v="$69K-$116K "/>
    <n v="69000"/>
    <s v="$116K"/>
    <n v="116000"/>
    <s v="Glassdoor est."/>
    <x v="26"/>
    <s v="Blue Cloak LLC"/>
    <s v="Sterling"/>
    <s v="VA"/>
    <n v="-1"/>
    <n v="-1"/>
    <x v="43"/>
    <n v="-1"/>
    <n v="-1"/>
    <n v="-1"/>
    <s v="na"/>
    <n v="-1"/>
    <s v="We are looking for a highly motivated data scientist to join our team. As a data scientist within our team, you will be working to design, create, evaluate, and maintain solutions using your experience and expertise in data science and machine learning. Y"/>
    <s v="Blue Cloak LLC"/>
    <s v="Sterling, VA"/>
  </r>
  <r>
    <x v="1"/>
    <s v="$69K-$116K "/>
    <n v="69000"/>
    <s v="$116K"/>
    <n v="116000"/>
    <s v="Glassdoor est."/>
    <x v="19"/>
    <s v="TBWA\Chiat\Day"/>
    <s v="New York"/>
    <s v="NY"/>
    <s v="New York, NY"/>
    <s v="1001 to 5000 "/>
    <x v="1"/>
    <s v="Public"/>
    <s v="Advertising &amp; Marketing"/>
    <s v="Business Services"/>
    <s v="$100 - $500 million "/>
    <n v="-1"/>
    <s v="As a data scientist at TBWA\Chiat\Day New York, you will join a close-knit and innovative data science team that is pioneering the use of data as a core component of creative storytelling._x000a__x000a_This is not just another data wrangling job. As part of one of th"/>
    <s v="TBWA\Chiat\Day_x000a_2.7"/>
    <s v="New York, NY"/>
  </r>
  <r>
    <x v="1"/>
    <s v="$69K-$116K "/>
    <n v="69000"/>
    <s v="$116K"/>
    <n v="116000"/>
    <s v="Glassdoor est."/>
    <x v="3"/>
    <s v="ThreeBridge Solutions"/>
    <s v="Alpharetta"/>
    <s v="GA"/>
    <s v="Minneapolis, MN"/>
    <s v="501 to 1000 "/>
    <x v="51"/>
    <s v="Private"/>
    <s v="Consulting"/>
    <s v="Business Services"/>
    <s v="na"/>
    <n v="-1"/>
    <s v="Requirements for the two data scientists for Rupeshrsquos team 4+ years of work experience efficient coders heavy python skills and experience (must pass a python test to be considered) big query experience is a big plus, but strong SQL will do machine le"/>
    <s v="ThreeBridge Solutions_x000a_3.5"/>
    <s v="Alpharetta, GA"/>
  </r>
  <r>
    <x v="1"/>
    <s v="$69K-$116K "/>
    <n v="69000"/>
    <s v="$116K"/>
    <n v="116000"/>
    <s v="Glassdoor est."/>
    <x v="13"/>
    <s v="Numeric, LLC"/>
    <s v="Philadelphia"/>
    <s v="PA"/>
    <s v="Chadds Ford, PA"/>
    <s v="01 to 50"/>
    <x v="43"/>
    <s v="Private"/>
    <s v="Staffing &amp; Outsourcing"/>
    <s v="Business Services"/>
    <s v="$5 - $10 million "/>
    <n v="-1"/>
    <s v="SummaryProvide data management and statistical analysis in Big Data environment. Assist in development of tools and processes to manage, integrate and synthesize large data sets and deliver business rules and recommendations to functional business units a"/>
    <s v="Numeric, LLC_x000a_3.2"/>
    <s v="Philadelphia, PA"/>
  </r>
  <r>
    <x v="121"/>
    <s v="$69K-$116K "/>
    <n v="69000"/>
    <s v="$116K"/>
    <n v="116000"/>
    <s v="Glassdoor est."/>
    <x v="2"/>
    <s v="Dermalogica"/>
    <s v="Carson"/>
    <s v="CA"/>
    <s v="Carson, CA"/>
    <s v="201 to 500 "/>
    <x v="14"/>
    <s v="Subsidiary or Business Segment"/>
    <s v="Consumer Products Manufacturing"/>
    <s v="Manufacturing"/>
    <s v="$100 - $500 million "/>
    <s v="IMAGE Skincare, Aveda, Kiehl's"/>
    <s v="Data Analyst - Unilever Prestige_x000a_Job Code_x000a__x000a_3949_x000a__x000a_Location_x000a__x000a__x000a_US - Carson, CA Corporate HQ_x000a__x000a_Position Type_x000a__x000a__x000a_Regular Full-Time_x000a__x000a_Apply Now_x000a__x000a_Data Analyst - Unilever Prestige_x000a__x000a_Unilever Prestige is a portfolio of high-end beauty brands wholly owned by Unilever C"/>
    <s v="Dermalogica_x000a_3.8"/>
    <s v="Carson, CA"/>
  </r>
  <r>
    <x v="1"/>
    <s v="$69K-$116K "/>
    <n v="69000"/>
    <s v="$116K"/>
    <n v="116000"/>
    <s v="Glassdoor est."/>
    <x v="1"/>
    <s v="Centraprise"/>
    <s v="Foster City"/>
    <s v="CA"/>
    <s v="Edison, NJ"/>
    <s v="51 to 200 "/>
    <x v="43"/>
    <s v="Private"/>
    <s v="IT Services"/>
    <s v="Information Technology"/>
    <s v="Less than $1 million "/>
    <n v="-1"/>
    <s v="Role: Data Scientist._x000a_Location: Foster City, CA_x000a_Hire Type: 12 Months Contract_x000a__x000a_Job Description:_x000a_Advanced degree in Data Science, Statistics, Computer Science, or similar._x000a_Extensive experience as a Data Scientist._x000a_Proficiency in R or Python, where the form"/>
    <s v="Centraprise_x000a_4.2"/>
    <s v="Foster City, CA"/>
  </r>
  <r>
    <x v="1"/>
    <s v="$69K-$116K "/>
    <n v="69000"/>
    <s v="$116K"/>
    <n v="116000"/>
    <s v="Glassdoor est."/>
    <x v="17"/>
    <s v="TechProjects"/>
    <s v="New York"/>
    <s v="NY"/>
    <s v="North Brunswick, NJ"/>
    <s v="01 to 50"/>
    <x v="20"/>
    <s v="Private"/>
    <s v="IT Services"/>
    <s v="Information Technology"/>
    <s v="na"/>
    <n v="-1"/>
    <s v="Hi,_x000a__x000a_Greetings of the Day!!!_x000a__x000a_Looking for Data Scientist for below requirement._x000a__x000a_Job Title: Data Scientist with SQL, Python, R, Tableau._x000a__x000a_Location: Manhattan, NY_x000a__x000a_Duration: 12 Months Plus_x000a__x000a_Interview Mode: F2F Mandatory._x000a__x000a_Description:_x000a__x000a_Experience requireme"/>
    <s v="TechProjects_x000a_4.8"/>
    <s v="New York, NY"/>
  </r>
  <r>
    <x v="1"/>
    <s v="$69K-$116K "/>
    <n v="69000"/>
    <s v="$116K"/>
    <n v="116000"/>
    <s v="Glassdoor est."/>
    <x v="1"/>
    <s v="DW Simpson"/>
    <s v="Frederick"/>
    <s v="MD"/>
    <s v="Chicago, IL"/>
    <s v="51 to 200 "/>
    <x v="90"/>
    <s v="Private"/>
    <s v="Staffing &amp; Outsourcing"/>
    <s v="Business Services"/>
    <s v="$10 - $25 million "/>
    <n v="-1"/>
    <s v="Job Description_x000a_Our Northeast Life client has a great opportunity for an ASA/FSA with 5+ years of actuarial experience, including 2+ years in predictive modeling. The ideal candidate would have strong project management skills, excellent communication, an"/>
    <s v="DW Simpson_x000a_4.2"/>
    <s v="Frederick, MD"/>
  </r>
  <r>
    <x v="32"/>
    <s v="$31K-$56K "/>
    <n v="31000"/>
    <s v="$56K"/>
    <n v="56000"/>
    <s v="Glassdoor est."/>
    <x v="18"/>
    <s v="Tempus Labs"/>
    <s v="Chicago"/>
    <s v="IL"/>
    <s v="Chicago, IL"/>
    <s v="501 to 1000 "/>
    <x v="16"/>
    <s v="Private"/>
    <s v="Biotech &amp; Pharmaceuticals"/>
    <s v="Biotech &amp; Pharmaceuticals"/>
    <s v="na"/>
    <n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Chicago, IL"/>
  </r>
  <r>
    <x v="1"/>
    <s v="$31K-$56K "/>
    <n v="31000"/>
    <s v="$56K"/>
    <n v="56000"/>
    <s v="Glassdoor est."/>
    <x v="22"/>
    <s v="Grid Dynamics"/>
    <s v="Santa Clara"/>
    <s v="CA"/>
    <s v="San Ramon, CA"/>
    <s v="1001 to 5000 "/>
    <x v="39"/>
    <s v="Private"/>
    <s v="Enterprise Software &amp; Network Solutions"/>
    <s v="Information Technology"/>
    <s v="$50 - $100 million "/>
    <s v="Luxoft, EPAM, Capgemini Invent"/>
    <s v="As a member of the Data Science team, this role will be responsible for providing critical analysis and insights to help inform and optimize digital properties and strategy for all of the marketing communications programs with our company partners._x000a__x000a_Respo"/>
    <s v="Grid Dynamics_x000a_4.0"/>
    <s v="Santa Clara, CA"/>
  </r>
  <r>
    <x v="122"/>
    <s v="$31K-$56K "/>
    <n v="31000"/>
    <s v="$56K"/>
    <n v="56000"/>
    <s v="Glassdoor est."/>
    <x v="5"/>
    <s v="7Park Data"/>
    <s v="New York"/>
    <s v="NY"/>
    <s v="New York, NY"/>
    <s v="51 to 200 "/>
    <x v="10"/>
    <s v="Private"/>
    <s v="Research &amp; Development"/>
    <s v="Business Services"/>
    <s v="na"/>
    <n v="-1"/>
    <s v="We are looking for a VP, Data Science to lead all of our Data science and R&amp;D efforts to discover the information hidden in vast amounts of data, and help us build incredible data products. You will be joining other extremely passionate data science, prod"/>
    <s v="7Park Data_x000a_3.9"/>
    <s v="New York, NY"/>
  </r>
  <r>
    <x v="91"/>
    <s v="$31K-$56K "/>
    <n v="31000"/>
    <s v="$56K"/>
    <n v="56000"/>
    <s v="Glassdoor est."/>
    <x v="10"/>
    <s v="Protolabs"/>
    <s v="Maple Plain"/>
    <s v="MN"/>
    <s v="Maple Plain, MN"/>
    <s v="1001 to 5000 "/>
    <x v="30"/>
    <s v="Public"/>
    <s v="Miscellaneous Manufacturing"/>
    <s v="Manufacturing"/>
    <s v="$100 - $500 million "/>
    <n v="-1"/>
    <s v="Position Overview:_x000a__x000a_The Senior Business Intelligence Analyst is responsible for turning data into knowledge, enabling business decisions._x000a__x000a_Specific Duties Include:_x000a_Partnering with the user community to create new business intelligence, reporting and data "/>
    <s v="Protolabs_x000a_3.7"/>
    <s v="Maple Plain, MN"/>
  </r>
  <r>
    <x v="1"/>
    <s v="$31K-$56K "/>
    <n v="31000"/>
    <s v="$56K"/>
    <n v="56000"/>
    <s v="Glassdoor est."/>
    <x v="5"/>
    <s v="LinQuest"/>
    <s v="Colorado Springs"/>
    <s v="CO"/>
    <s v="Los Angeles, CA"/>
    <s v="501 to 1000 "/>
    <x v="65"/>
    <s v="Private"/>
    <s v="Aerospace &amp; Defense"/>
    <s v="Aerospace &amp; Defense"/>
    <s v="$50 - $100 million "/>
    <n v="-1"/>
    <s v="The Perduco Group, a LinQuest company, is seeking a Data Scientist to work with our team at Peterson AFB in Colorado Springs, CO._x000a__x000a_The successful candidate will communicate effectively across teams and levels, while balancing the needs and requirements of"/>
    <s v="LinQuest_x000a_3.9"/>
    <s v="Colorado Springs, CO"/>
  </r>
  <r>
    <x v="123"/>
    <s v="$31K-$56K "/>
    <n v="31000"/>
    <s v="$56K"/>
    <n v="56000"/>
    <s v="Glassdoor est."/>
    <x v="3"/>
    <s v="Western Digital"/>
    <s v="San Jose"/>
    <s v="CA"/>
    <s v="San Jose, CA"/>
    <s v="10000+ "/>
    <x v="87"/>
    <s v="Public"/>
    <s v="Computer Hardware &amp; Software"/>
    <s v="Information Technology"/>
    <s v="$10+ billion "/>
    <s v="Seagate Technology, Toshiba"/>
    <s v="Western DigitalÂ®_x000a__x000a_The next big thing in_x000a_data is you!_x000a__x000a_We are seeking highly motivated data management engineers to_x000a_be part of our head operation advanced analytic team in Silicon Valley. This_x000a_team focus on the Industrial internet of things and advanced a"/>
    <s v="Western Digital_x000a_3.5"/>
    <s v="San Jose, CA"/>
  </r>
  <r>
    <x v="1"/>
    <s v="$31K-$56K "/>
    <n v="31000"/>
    <s v="$56K"/>
    <n v="56000"/>
    <s v="Glassdoor est."/>
    <x v="22"/>
    <s v="Trexquant Investment"/>
    <s v="United States"/>
    <s v="United States"/>
    <s v="Stamford, CT"/>
    <s v="01 to 50"/>
    <x v="10"/>
    <s v="Private"/>
    <s v="Investment Banking &amp; Asset Management"/>
    <s v="Finance"/>
    <s v="na"/>
    <n v="-1"/>
    <s v="Data Scientist_x000a__x000a_Trexquant is a systematic hedge fund where we use thousands of statistical algorithms to trade equity markets all over the world. We develop and use machine learning methods to discover trading signals and effectively combine them into mar"/>
    <s v="Trexquant Investment_x000a_4.0"/>
    <s v="United States"/>
  </r>
  <r>
    <x v="1"/>
    <s v="$31K-$56K "/>
    <n v="31000"/>
    <s v="$56K"/>
    <n v="56000"/>
    <s v="Glassdoor est."/>
    <x v="29"/>
    <s v="Ameritas Life Insurance Corp"/>
    <s v="Cincinnati"/>
    <s v="OH"/>
    <s v="Lincoln, NE"/>
    <s v="1001 to 5000 "/>
    <x v="86"/>
    <s v="Private"/>
    <s v="Insurance Agencies &amp; Brokerages"/>
    <s v="Insurance"/>
    <s v="$2 - $5 billion "/>
    <n v="-1"/>
    <s v="Deepen understanding and usage of data across the enterprise._x000a__x000a_At Ameritas , fulfilling life is what we do daily. We continuously strive to help our customers and employees enjoy life at its very best by reducing uncertainty, helping grow assets an"/>
    <s v="Ameritas Life Insurance Corp_x000a_3.0"/>
    <s v="Cincinnati, OH"/>
  </r>
  <r>
    <x v="1"/>
    <s v="$31K-$56K "/>
    <n v="31000"/>
    <s v="$56K"/>
    <n v="56000"/>
    <s v="Glassdoor est."/>
    <x v="10"/>
    <s v="Fleetcor"/>
    <s v="Atlanta"/>
    <s v="GA"/>
    <s v="Atlanta, GA"/>
    <s v="5001 to 10000 "/>
    <x v="3"/>
    <s v="Public"/>
    <s v="Financial Transaction Processing"/>
    <s v="Finance"/>
    <s v="$2 - $5 billion "/>
    <n v="-1"/>
    <s v="Job Introduction_x000a__x000a__x000a_FLEETCOR is seeking a Data Scientist to support the North America Fuel business product, pricing, and leadership teams with insights gained from analyzing business data. The position will be located in FLEETCORâ€™s Atlanta headquarters "/>
    <s v="Fleetcor_x000a_3.7"/>
    <s v="Atlanta, GA"/>
  </r>
  <r>
    <x v="1"/>
    <s v="$31K-$56K "/>
    <n v="31000"/>
    <s v="$56K"/>
    <n v="56000"/>
    <s v="Glassdoor est."/>
    <x v="8"/>
    <s v="Radiant Digital"/>
    <s v="Washington"/>
    <s v="DC"/>
    <s v="New York, NY"/>
    <s v="01 to 50"/>
    <x v="43"/>
    <s v="Private"/>
    <n v="-1"/>
    <n v="-1"/>
    <s v="Less than $1 million "/>
    <n v="-1"/>
    <s v="Job Title : Data Scientist_x000a__x000a_Job Location : Washington DC USA_x000a__x000a__x000a__x000a_You'll need to have:_x000a_Bachelor's degree or eight or more years of work experience._x000a_Six or more years of relevant work experience._x000a_Experience working with and creating data architectures._x000a_Exper"/>
    <s v="Radiant Digital_x000a_4.5"/>
    <s v="Washington, DC"/>
  </r>
  <r>
    <x v="1"/>
    <s v="$31K-$56K "/>
    <n v="31000"/>
    <s v="$56K"/>
    <n v="56000"/>
    <s v="Glassdoor est."/>
    <x v="15"/>
    <s v="Child Care Aware of America"/>
    <s v="Arlington"/>
    <s v="VA"/>
    <s v="Arlington, VA"/>
    <s v="51 to 200 "/>
    <x v="98"/>
    <s v="Nonprofit Organization"/>
    <s v="Social Assistance"/>
    <s v="Non-Profit"/>
    <s v="$25 - $50 million "/>
    <n v="-1"/>
    <s v="Child Care AwareÂ® of America, our nationâ€™s leading voice for child care, works with more than 450 state and local Child Care Resource and Referral agencies to ensure that families in every local community have access to quality, affordable child care._x000a_"/>
    <s v="Child Care Aware of America_x000a_2.8"/>
    <s v="Arlington, VA"/>
  </r>
  <r>
    <x v="1"/>
    <s v="$31K-$56K "/>
    <n v="31000"/>
    <s v="$56K"/>
    <n v="56000"/>
    <s v="Glassdoor est."/>
    <x v="12"/>
    <s v="IntelliPro Group Inc."/>
    <s v="Santa Clara"/>
    <s v="CA"/>
    <s v="Santa Clara, CA"/>
    <s v="201 to 500 "/>
    <x v="43"/>
    <s v="Private"/>
    <n v="-1"/>
    <n v="-1"/>
    <s v="$10 - $25 million "/>
    <n v="-1"/>
    <s v="ResponsibilitiesÂ·_x000a_Analyze large datasets to glean actionable insights and identify emerging opportunitiesÂ·_x000a_Create metrics to measure the success of products, services, and features.Â·_x000a_Use data mining and machine learning skills to design and develop pro"/>
    <s v="IntelliPro Group Inc._x000a_4.1"/>
    <s v="Santa Clara, CA"/>
  </r>
  <r>
    <x v="92"/>
    <s v="$31K-$56K "/>
    <n v="31000"/>
    <s v="$56K"/>
    <n v="56000"/>
    <s v="Glassdoor est."/>
    <x v="4"/>
    <s v="Quest Integrity"/>
    <s v="Tulsa"/>
    <s v="OK"/>
    <s v="Kent, WA"/>
    <s v="201 to 500 "/>
    <x v="6"/>
    <s v="Public"/>
    <s v="Oil &amp; Gas Services"/>
    <s v="Oil, Gas, Energy &amp; Utilities"/>
    <s v="$50 - $100 million "/>
    <n v="-1"/>
    <s v="In-Line Inspection Data Analyst_x000a__x000a_Quest Integrity, a global leader in inspection and engineering services, is seeking an In-Line Inspection Data Analyst/Pipeline to process and analyze data, apply accepted engineering practices for fitness-for-purpose asse"/>
    <s v="Quest Integrity_x000a_2.9"/>
    <s v="Tulsa, OK"/>
  </r>
  <r>
    <x v="1"/>
    <s v="$31K-$56K "/>
    <n v="31000"/>
    <s v="$56K"/>
    <n v="56000"/>
    <s v="Glassdoor est."/>
    <x v="9"/>
    <s v="Praxis Engineering"/>
    <s v="Chantilly"/>
    <s v="VA"/>
    <s v="Annapolis Junction, MD"/>
    <s v="201 to 500 "/>
    <x v="55"/>
    <s v="Subsidiary or Business Segment"/>
    <s v="Computer Hardware &amp; Software"/>
    <s v="Information Technology"/>
    <s v="$100 - $500 million "/>
    <s v="Raytheon Technologies, Northrop Grumman, Booz Allen Hamilton"/>
    <s v="What will you be doing?_x000a__x000a_The Contractor shall perform the data integration work to extract, transform and load (ETL) data in a variety of formats into a standardized model that will be provided to the Contractor. The Sponsor requires personnel who have ex"/>
    <s v="Praxis Engineering_x000a_4.7"/>
    <s v="Chantilly, VA"/>
  </r>
  <r>
    <x v="1"/>
    <s v="$31K-$56K "/>
    <n v="31000"/>
    <s v="$56K"/>
    <n v="56000"/>
    <s v="Glassdoor est."/>
    <x v="11"/>
    <s v="USI"/>
    <s v="Southfield"/>
    <s v="MI"/>
    <s v="Saint Paul, MN"/>
    <s v="1001 to 5000 "/>
    <x v="4"/>
    <s v="Private"/>
    <s v="Construction"/>
    <s v="Construction, Repair &amp; Maintenance"/>
    <s v="$100 - $500 million "/>
    <n v="-1"/>
    <s v="General Description: The Data Scientist will solve problems and answer questions designed to drive innovation and deliver organizational value. You will synthesize diverse datasets and use programming, machine learning and statistical modeling to meet pro"/>
    <s v="USI_x000a_3.4"/>
    <s v="Southfield, MI"/>
  </r>
  <r>
    <x v="1"/>
    <s v="$31K-$56K "/>
    <n v="31000"/>
    <s v="$56K"/>
    <n v="56000"/>
    <s v="Glassdoor est."/>
    <x v="5"/>
    <s v="Apex Systems"/>
    <s v="San Francisco"/>
    <s v="CA"/>
    <s v="Glen Allen, VA"/>
    <s v="1001 to 5000 "/>
    <x v="42"/>
    <s v="Subsidiary or Business Segment"/>
    <s v="Staffing &amp; Outsourcing"/>
    <s v="Business Services"/>
    <s v="$2 - $5 billion "/>
    <s v="TEKsystems, Insight Global, Accenture"/>
    <s v="Job Description_x000a__x000a__x000a_Job #: 1068351_x000a__x000a_Our client is seeking a skilled Data Scientist to assist with a data encryption project. This project involves un-encryption of data to access for regulatory reporting, and re-encryption after reporting is complete. This "/>
    <s v="Apex Systems_x000a_3.9"/>
    <s v="San Francisco, CA"/>
  </r>
  <r>
    <x v="1"/>
    <s v="$31K-$56K "/>
    <n v="31000"/>
    <s v="$56K"/>
    <n v="56000"/>
    <s v="Glassdoor est."/>
    <x v="4"/>
    <s v="Pragmatics, Inc."/>
    <s v="United States"/>
    <s v="United States"/>
    <s v="Reston, VA"/>
    <s v="201 to 500 "/>
    <x v="47"/>
    <s v="Private"/>
    <s v="IT Services"/>
    <s v="Information Technology"/>
    <s v="$100 - $500 million "/>
    <n v="-1"/>
    <s v="Company overview:_x000a_For more than three decades, Pragmatics has provided clients with award-winning customer service and expert solutions to complex challenges. Since 1985, Pragmatics has maintained a sterling reputation as a trusted, capable and innovative"/>
    <s v="Pragmatics, Inc._x000a_2.9"/>
    <s v="United States"/>
  </r>
  <r>
    <x v="124"/>
    <s v="$31K-$56K "/>
    <n v="31000"/>
    <s v="$56K"/>
    <n v="56000"/>
    <s v="Glassdoor est."/>
    <x v="8"/>
    <s v="Johns Hopkins University Applied Physics Laboratory"/>
    <s v="Laurel"/>
    <s v="MD"/>
    <s v="Laurel, MD"/>
    <s v="5001 to 10000 "/>
    <x v="88"/>
    <s v="Nonprofit Organization"/>
    <s v="Aerospace &amp; Defense"/>
    <s v="Aerospace &amp; Defense"/>
    <s v="$1 - $2 billion "/>
    <s v="MIT Lincoln Laboratory, Lockheed Martin, Northrop Grumman"/>
    <s v="Are you passionate about Decision Science?_x000a__x000a_Do you want to resolve ambiguity, spark creativity, and manage complexity in high impact DoD programs?_x000a__x000a_Are you searching for a gratifying work environment where you can grow, learn new skills, and apply the sta"/>
    <s v="Johns Hopkins University Applied Physics Laboratory_x000a_4.5"/>
    <s v="Laurel, MD"/>
  </r>
  <r>
    <x v="1"/>
    <s v="$31K-$56K "/>
    <n v="31000"/>
    <s v="$56K"/>
    <n v="56000"/>
    <s v="Glassdoor est."/>
    <x v="24"/>
    <s v="Cambridge Mobile Telematics"/>
    <s v="Cambridge"/>
    <s v="MA"/>
    <s v="Cambridge, MA"/>
    <s v="01 to 50"/>
    <x v="5"/>
    <s v="Private"/>
    <s v="Enterprise Software &amp; Network Solutions"/>
    <s v="Information Technology"/>
    <s v="na"/>
    <n v="-1"/>
    <s v="Join us in making roads safer by making drivers better!_x000a__x000a_At CMT, a Data Scientist has the opportunity to work on an extremely wide variety of technical areas. We collect high-volume, high-velocity data generated from smartphone and IoT sensors in vehicles"/>
    <s v="Cambridge Mobile Telematics_x000a_4.9"/>
    <s v="Cambridge, MA"/>
  </r>
  <r>
    <x v="93"/>
    <s v="$31K-$56K "/>
    <n v="31000"/>
    <s v="$56K"/>
    <n v="56000"/>
    <s v="Glassdoor est."/>
    <x v="16"/>
    <s v="Phoenix Operations Group"/>
    <s v="Annapolis Junction"/>
    <s v="MD"/>
    <s v="Woodbine, MD"/>
    <s v="01 to 50"/>
    <x v="20"/>
    <s v="Private"/>
    <s v="IT Services"/>
    <s v="Information Technology"/>
    <s v="$1 - $5 million "/>
    <n v="-1"/>
    <s v="US Citizenship Required and (TS/SCI with FSP or CI) Required_x000a__x000a_Job Description:_x000a_Excited about data? Take action with it._x000a__x000a_As a Phoenix Data Scientist, you'll be part of a team with access to tons of real mission and that takes action on it. You will not be"/>
    <s v="Phoenix Operations Group_x000a_5.0"/>
    <s v="Annapolis Junction, MD"/>
  </r>
  <r>
    <x v="35"/>
    <s v="$95K-$119K "/>
    <n v="95000"/>
    <s v="$119K"/>
    <n v="119000"/>
    <s v="Glassdoor est."/>
    <x v="18"/>
    <s v="Tempus Labs"/>
    <s v="Redwood City"/>
    <s v="CA"/>
    <s v="Chicago, IL"/>
    <s v="501 to 1000 "/>
    <x v="16"/>
    <s v="Private"/>
    <s v="Biotech &amp; Pharmaceuticals"/>
    <s v="Biotech &amp; Pharmaceuticals"/>
    <s v="na"/>
    <n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Redwood City, CA"/>
  </r>
  <r>
    <x v="1"/>
    <s v="$95K-$119K "/>
    <n v="95000"/>
    <s v="$119K"/>
    <n v="119000"/>
    <s v="Glassdoor est."/>
    <x v="3"/>
    <s v="The Knot Worldwide"/>
    <s v="Washington"/>
    <s v="DC"/>
    <s v="Chevy Chase, MD"/>
    <s v="1001 to 5000 "/>
    <x v="27"/>
    <s v="Private"/>
    <s v="Internet"/>
    <s v="Information Technology"/>
    <s v="na"/>
    <s v="Zola Registry"/>
    <s v="WHAT WE DO MATTERS:_x000a__x000a_Here at The Knot Worldwide, we believe in doing work that matters. In 15 countries around the world, our leading family of brands (The Knot, WeddingWire, Bodas, GigMasters, The Bump, How They Asked, Lasting, and more) inspire, inform,"/>
    <s v="The Knot Worldwide_x000a_3.5"/>
    <s v="Washington, DC"/>
  </r>
  <r>
    <x v="1"/>
    <s v="$95K-$119K "/>
    <n v="95000"/>
    <s v="$119K"/>
    <n v="119000"/>
    <s v="Glassdoor est."/>
    <x v="3"/>
    <s v="Crossover Health"/>
    <s v="San Clemente"/>
    <s v="CA"/>
    <s v="Aliso Viejo, CA"/>
    <s v="01 to 50"/>
    <x v="5"/>
    <s v="Private"/>
    <s v="Health Care Services &amp; Hospitals"/>
    <s v="Health Care"/>
    <s v="$1 - $5 million "/>
    <n v="-1"/>
    <s v="Job Description:_x000a__x000a_Designs, develops and programs methods, processes, and systems to consolidate and analyze unstructured, diverse â€œbig dataâ€ sources to generate actionable insights and solutions for client services and product enhancement. Constructs "/>
    <s v="Crossover Health_x000a_3.5"/>
    <s v="San Clemente, CA"/>
  </r>
  <r>
    <x v="1"/>
    <s v="$95K-$119K "/>
    <n v="95000"/>
    <s v="$119K"/>
    <n v="119000"/>
    <s v="Glassdoor est."/>
    <x v="22"/>
    <s v="Lorven Technologies Inc"/>
    <s v="New York"/>
    <s v="NY"/>
    <s v="Plainsboro, NJ"/>
    <s v="01 to 50"/>
    <x v="43"/>
    <s v="Private"/>
    <s v="Accounting"/>
    <s v="Accounting &amp; Legal"/>
    <s v="Less than $1 million "/>
    <n v="-1"/>
    <s v="Use statistical analysis, machine learning, pattern recognition, and data visualization along with domain knowledge and subject-specific models to solve science, engineering, and commercial problems_x000a_Solve challenging data science problems by developing no"/>
    <s v="Lorven Technologies Inc_x000a_4.0"/>
    <s v="New York, NY"/>
  </r>
  <r>
    <x v="20"/>
    <s v="$95K-$119K "/>
    <n v="95000"/>
    <s v="$119K"/>
    <n v="119000"/>
    <s v="Glassdoor est."/>
    <x v="5"/>
    <s v="Nolij Consulting"/>
    <s v="Falls Church"/>
    <s v="VA"/>
    <s v="Vienna, VA"/>
    <s v="51 to 200 "/>
    <x v="10"/>
    <s v="Public"/>
    <s v="Consulting"/>
    <s v="Business Services"/>
    <s v="$1 - $5 million "/>
    <n v="-1"/>
    <s v="Nolij Consulting LLC is a certified Women-Owned Small Business (WOSB) that provides information technology services in test and evaluation (T&amp;E), enterprise architecture (EA), electronic health record (EHR) modernization, infrastructure operations and mai"/>
    <s v="Nolij Consulting_x000a_3.9"/>
    <s v="Falls Church, VA"/>
  </r>
  <r>
    <x v="1"/>
    <s v="$95K-$119K "/>
    <n v="95000"/>
    <s v="$119K"/>
    <n v="119000"/>
    <s v="Glassdoor est."/>
    <x v="11"/>
    <s v="Dice.com"/>
    <s v="Newton"/>
    <s v="MA"/>
    <s v="Denver, CO"/>
    <s v="201 to 500 "/>
    <x v="7"/>
    <s v="Subsidiary or Business Segment"/>
    <s v="Staffing &amp; Outsourcing"/>
    <s v="Business Services"/>
    <s v="$100 - $500 million "/>
    <s v="Monster Worldwide, CareerBuilder, Craigslist"/>
    <s v="COMPANY OVERVIEW INFICON is a growing, global, leading provider of innovative technologies that enhances productivity and quality in sophisticated industrial processes. The products provided by INFICON are world-class instruments for gas analysis, measure"/>
    <s v="Dice.com_x000a_3.4"/>
    <s v="Newton, MA"/>
  </r>
  <r>
    <x v="1"/>
    <s v="$95K-$119K "/>
    <n v="95000"/>
    <s v="$119K"/>
    <n v="119000"/>
    <s v="Glassdoor est."/>
    <x v="3"/>
    <s v="Gap Inc."/>
    <s v="San Francisco"/>
    <s v="CA"/>
    <s v="San Francisco, CA"/>
    <s v="10000+ "/>
    <x v="58"/>
    <s v="Public"/>
    <s v="Department, Clothing, &amp; Shoe Stores"/>
    <s v="Retail"/>
    <s v="$10+ billion "/>
    <s v="H&amp;M, Inditex, Fast Retailing"/>
    <s v="About Gap Inc._x000a__x000a__x000a_Our past is full of iconic moments â€” but our future is going to spark many more. Our brands â€” Gap, Banana Republic, Old Navy, Athleta, INTERMIX and Hill City â€” have dressed people from all walks of life and all kinds of families, al"/>
    <s v="Gap Inc._x000a_3.5"/>
    <s v="San Francisco, CA"/>
  </r>
  <r>
    <x v="1"/>
    <s v="$95K-$119K "/>
    <n v="95000"/>
    <s v="$119K"/>
    <n v="119000"/>
    <s v="Glassdoor est."/>
    <x v="9"/>
    <s v="Tygart Technology, Inc"/>
    <s v="Washington"/>
    <s v="DC"/>
    <s v="Fairmont, WV"/>
    <s v="01 to 50"/>
    <x v="43"/>
    <s v="Private"/>
    <n v="-1"/>
    <n v="-1"/>
    <s v="$1 - $5 million "/>
    <n v="-1"/>
    <s v="Tygart is currently seeking Data Scientist to support a Department of Justice (DoJ) organization. The successful candidate will have a background in a quantitative or technical field, will have experience working with small and large data sets, and will h"/>
    <s v="Tygart Technology, Inc_x000a_4.7"/>
    <s v="Washington, DC"/>
  </r>
  <r>
    <x v="1"/>
    <s v="$95K-$119K "/>
    <n v="95000"/>
    <s v="$119K"/>
    <n v="119000"/>
    <s v="Glassdoor est."/>
    <x v="26"/>
    <s v="Hatch Data Inc"/>
    <s v="San Francisco"/>
    <s v="CA"/>
    <n v="-1"/>
    <n v="-1"/>
    <x v="43"/>
    <n v="-1"/>
    <n v="-1"/>
    <n v="-1"/>
    <s v="na"/>
    <n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95K-$119K "/>
    <n v="95000"/>
    <s v="$119K"/>
    <n v="119000"/>
    <s v="Glassdoor est."/>
    <x v="26"/>
    <s v="Hatch Data Inc"/>
    <s v="San Francisco"/>
    <s v="CA"/>
    <n v="-1"/>
    <n v="-1"/>
    <x v="43"/>
    <n v="-1"/>
    <n v="-1"/>
    <n v="-1"/>
    <s v="na"/>
    <n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95K-$119K "/>
    <n v="95000"/>
    <s v="$119K"/>
    <n v="119000"/>
    <s v="Glassdoor est."/>
    <x v="26"/>
    <s v="Hatch Data Inc"/>
    <s v="San Francisco"/>
    <s v="CA"/>
    <n v="-1"/>
    <n v="-1"/>
    <x v="43"/>
    <n v="-1"/>
    <n v="-1"/>
    <n v="-1"/>
    <s v="na"/>
    <n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95K-$119K "/>
    <n v="95000"/>
    <s v="$119K"/>
    <n v="119000"/>
    <s v="Glassdoor est."/>
    <x v="26"/>
    <s v="Hatch Data Inc"/>
    <s v="San Francisco"/>
    <s v="CA"/>
    <n v="-1"/>
    <n v="-1"/>
    <x v="43"/>
    <n v="-1"/>
    <n v="-1"/>
    <n v="-1"/>
    <s v="na"/>
    <n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95K-$119K "/>
    <n v="95000"/>
    <s v="$119K"/>
    <n v="119000"/>
    <s v="Glassdoor est."/>
    <x v="26"/>
    <s v="Hatch Data Inc"/>
    <s v="San Francisco"/>
    <s v="CA"/>
    <n v="-1"/>
    <n v="-1"/>
    <x v="43"/>
    <n v="-1"/>
    <n v="-1"/>
    <n v="-1"/>
    <s v="na"/>
    <n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95K-$119K "/>
    <n v="95000"/>
    <s v="$119K"/>
    <n v="119000"/>
    <s v="Glassdoor est."/>
    <x v="26"/>
    <s v="Hatch Data Inc"/>
    <s v="San Francisco"/>
    <s v="CA"/>
    <n v="-1"/>
    <n v="-1"/>
    <x v="43"/>
    <n v="-1"/>
    <n v="-1"/>
    <n v="-1"/>
    <s v="na"/>
    <n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95K-$119K "/>
    <n v="95000"/>
    <s v="$119K"/>
    <n v="119000"/>
    <s v="Glassdoor est."/>
    <x v="28"/>
    <s v="Murray Resources"/>
    <s v="The Woodlands"/>
    <s v="TX"/>
    <s v="Houston, TX"/>
    <s v="01 to 50"/>
    <x v="18"/>
    <s v="Private"/>
    <s v="Staffing &amp; Outsourcing"/>
    <s v="Business Services"/>
    <s v="$10 - $25 million "/>
    <n v="-1"/>
    <s v="Job Description_x000a_Data Scientist_x000a__x000a_Location: The Woodlands, TX_x000a__x000a_Salary: Flexible_x000a__x000a_Looking for an experienced data scientist to collect, analyze, and visualize data ranging from business analytics and customer interactions to human genetics and genealogy._x000a__x000a_Re"/>
    <s v="Murray Resources_x000a_4.6"/>
    <s v="The Woodlands, TX"/>
  </r>
  <r>
    <x v="1"/>
    <s v="$95K-$119K "/>
    <n v="95000"/>
    <s v="$119K"/>
    <n v="119000"/>
    <s v="Glassdoor est."/>
    <x v="22"/>
    <s v="New York Technology Partners"/>
    <s v="Seattle"/>
    <s v="WA"/>
    <s v="Jersey City, NJ"/>
    <s v="51 to 200 "/>
    <x v="30"/>
    <s v="Private"/>
    <s v="Computer Hardware &amp; Software"/>
    <s v="Information Technology"/>
    <s v="$10 - $25 million "/>
    <n v="-1"/>
    <s v="Need local to Bay Area, CA or Seattle, WA only_x000a__x000a_Job Description for Data Scientist_x000a_5 to 7 years of experience as a data scientist._x000a_Strong skills for mining data, assessing the accuracy and insights from new data sources._x000a_Work with stakeholders to understa"/>
    <s v="New York Technology Partners_x000a_4.0"/>
    <s v="Seattle, WA"/>
  </r>
  <r>
    <x v="1"/>
    <s v="$95K-$119K "/>
    <n v="95000"/>
    <s v="$119K"/>
    <n v="119000"/>
    <s v="Glassdoor est."/>
    <x v="22"/>
    <s v="Two95 International Inc."/>
    <s v="Chicago"/>
    <s v="IL"/>
    <s v="Cherry Hill, NJ"/>
    <s v="01 to 50"/>
    <x v="43"/>
    <s v="Private"/>
    <s v="Staffing &amp; Outsourcing"/>
    <s v="Business Services"/>
    <s v="$1 - $5 million "/>
    <n v="-1"/>
    <s v="Title: Data Scientist_x000a__x000a_Location: Chicago or North NJ (near Newark) (Multiple Openings)_x000a__x000a_Job Type: Full Time/ Contract to Hire_x000a__x000a_Salary: Open_x000a__x000a_Requirements:_x000a__x000a_â€¢ Minimum 5-10 years of hands-on experience with statistical software tools: SQL, R, Python_x000a__x000a_â€¢ "/>
    <s v="Two95 International Inc._x000a_4.0"/>
    <s v="Chicago, IL"/>
  </r>
  <r>
    <x v="1"/>
    <s v="$95K-$119K "/>
    <n v="95000"/>
    <s v="$119K"/>
    <n v="119000"/>
    <s v="Glassdoor est."/>
    <x v="26"/>
    <s v="Sophinea"/>
    <s v="Chantilly"/>
    <s v="VA"/>
    <n v="-1"/>
    <s v="01 to 50"/>
    <x v="43"/>
    <s v="Unknown"/>
    <n v="-1"/>
    <n v="-1"/>
    <s v="na"/>
    <n v="-1"/>
    <s v="Job Description_x000a_Working at Sophinea_x000a__x000a_Sophinea is looking for individuals who are passionate about data and want to join a growing company that is intently focused on bringing clarity to data for our clients. At Sophinea, we use data to support complex pro"/>
    <s v="Sophinea"/>
    <s v="Chantilly, VA"/>
  </r>
  <r>
    <x v="1"/>
    <s v="$95K-$119K "/>
    <n v="95000"/>
    <s v="$119K"/>
    <n v="119000"/>
    <s v="Glassdoor est."/>
    <x v="9"/>
    <s v="CRS Group"/>
    <s v="Chicago"/>
    <s v="IL"/>
    <s v="Itasca, IL"/>
    <s v="51 to 200 "/>
    <x v="40"/>
    <s v="Private"/>
    <s v="Staffing &amp; Outsourcing"/>
    <s v="Business Services"/>
    <s v="$10 - $25 million "/>
    <n v="-1"/>
    <s v="Job Description_x000a_Data Scientist_x000a_Duration: 6+ month contract_x000a_Location: Chicago, IL 60601_x000a_Overview: The CRS Group is currently looking for a Data Scientist for one of our clients in the Chicagoland area. The CRS Group is a nationwide Staffing Firm who works "/>
    <s v="CRS Group_x000a_4.7"/>
    <s v="Chicago, IL"/>
  </r>
  <r>
    <x v="1"/>
    <s v="$95K-$119K "/>
    <n v="95000"/>
    <s v="$119K"/>
    <n v="119000"/>
    <s v="Glassdoor est."/>
    <x v="3"/>
    <s v="Blackstone Talent Group"/>
    <s v="San Francisco"/>
    <s v="CA"/>
    <s v="San Francisco, CA"/>
    <s v="51 to 200 "/>
    <x v="4"/>
    <s v="Private"/>
    <s v="Consulting"/>
    <s v="Business Services"/>
    <s v="$25 - $50 million "/>
    <n v="-1"/>
    <s v="Job Description_x000a_Blackstone Talent Group, an award-winning technology consulting and talent agency is seeking a Data Scientist to join our team at our client s site in San Francisco, CA._x000a__x000a_Responsibilities:_x000a__x000a_Applies machine learning and other analytical mod"/>
    <s v="Blackstone Talent Group_x000a_3.5"/>
    <s v="San Francisco, CA"/>
  </r>
  <r>
    <x v="94"/>
    <s v="$95K-$119K "/>
    <n v="95000"/>
    <s v="$119K"/>
    <n v="119000"/>
    <s v="Glassdoor est."/>
    <x v="16"/>
    <s v="Phoenix Operations Group"/>
    <s v="Baltimore"/>
    <s v="MD"/>
    <s v="Woodbine, MD"/>
    <s v="01 to 50"/>
    <x v="20"/>
    <s v="Private"/>
    <s v="IT Services"/>
    <s v="Information Technology"/>
    <s v="$1 - $5 million "/>
    <n v="-1"/>
    <s v="US Citizenship Required and (TS or TS/SCI) Required_x000a__x000a_Job Description:_x000a__x000a_Are you ready for a position that really matters and is not just about corporate profits? As a Phoenix Data Scientist, you'll be part of a small team composed of both engineers and mis"/>
    <s v="Phoenix Operations Group_x000a_5.0"/>
    <s v="Baltimore, MD"/>
  </r>
  <r>
    <x v="146"/>
    <s v="$212K-$331K "/>
    <n v="212000"/>
    <s v="$331K"/>
    <n v="331000"/>
    <s v="Glassdoor est."/>
    <x v="12"/>
    <s v="Roche"/>
    <s v="Pleasanton"/>
    <s v="CA"/>
    <s v="Basel, Switzerland"/>
    <s v="10000+ "/>
    <x v="99"/>
    <s v="Public"/>
    <s v="Biotech &amp; Pharmaceuticals"/>
    <s v="Biotech &amp; Pharmaceuticals"/>
    <s v="$10+ billion "/>
    <s v="Novartis, AstraZeneca, Siemens Healthineers"/>
    <s v="Roche Diagnostics has built a new strategic area â€“ Diagnostics Information Solutions (DIS) - charged with creating a modern portfolio of decision support software products that change the way patients are cared for. Our challenge is to bring together co"/>
    <s v="Roche_x000a_4.1"/>
    <s v="Pleasanton, CA"/>
  </r>
  <r>
    <x v="41"/>
    <s v="$212K-$331K "/>
    <n v="212000"/>
    <s v="$331K"/>
    <n v="331000"/>
    <s v="Glassdoor est."/>
    <x v="22"/>
    <s v="AstraZeneca"/>
    <s v="Wilmington"/>
    <s v="DE"/>
    <s v="Cambridge, United Kingdom"/>
    <s v="10000+ "/>
    <x v="48"/>
    <s v="Public"/>
    <s v="Biotech &amp; Pharmaceuticals"/>
    <s v="Biotech &amp; Pharmaceuticals"/>
    <s v="$10+ billion "/>
    <s v="Roche, GlaxoSmithKline, Novartis"/>
    <s v="Title: Real World Science, Data Scientist_x000a_Location: Wilmington, DE_x000a__x000a_At AstraZeneca we turn ideas into life changing medicines. Working here means being entrepreneurial, thinking big and working together to make the impossible a reality._x000a_Were focused on th"/>
    <s v="AstraZeneca_x000a_4.0"/>
    <s v="Wilmington, DE"/>
  </r>
  <r>
    <x v="1"/>
    <s v="$212K-$331K "/>
    <n v="212000"/>
    <s v="$331K"/>
    <n v="331000"/>
    <s v="Glassdoor est."/>
    <x v="7"/>
    <s v="Creative Circle"/>
    <s v="United States"/>
    <s v="United States"/>
    <s v="Los Angeles, CA"/>
    <s v="201 to 500 "/>
    <x v="55"/>
    <s v="Public"/>
    <s v="Staffing &amp; Outsourcing"/>
    <s v="Business Services"/>
    <s v="na"/>
    <s v="Aquent, 24 Seven Talent"/>
    <s v="Position: Data Scientist_x000a_Location: Denver_x000a_Starts: Next Month_x000a_Duration: 6 months_x000a_Status: Freelance_x000a_Rate: DOE_x000a__x000a_A downtown Denver tech company is looking for a Data Scientist to join their internal Digital Marketing team on an offsite basis, although and ide"/>
    <s v="Creative Circle_x000a_3.6"/>
    <s v="United States"/>
  </r>
  <r>
    <x v="147"/>
    <s v="$212K-$331K "/>
    <n v="212000"/>
    <s v="$331K"/>
    <n v="331000"/>
    <s v="Glassdoor est."/>
    <x v="16"/>
    <s v="Blue Horizon Tek Solutions"/>
    <s v="New York"/>
    <s v="NY"/>
    <s v="Coconut Creek, FL"/>
    <s v="01 to 50"/>
    <x v="98"/>
    <s v="Private"/>
    <s v="Staffing &amp; Outsourcing"/>
    <s v="Business Services"/>
    <s v="na"/>
    <n v="-1"/>
    <s v="Company: AI/Data Science_x000a_Location: New York City, NY_x000a_Position: Data Scientist/Machine Learning Engineer_x000a__x000a_Sizzle: Without a doubt you will have the opportunity to collaborate with top engineers in the AI and Machine Learning space; work in &quot;google esq &quot; en"/>
    <s v="Blue Horizon Tek Solutions_x000a_5.0"/>
    <s v="New York, NY"/>
  </r>
  <r>
    <x v="25"/>
    <s v="$212K-$331K "/>
    <n v="212000"/>
    <s v="$331K"/>
    <n v="331000"/>
    <s v="Glassdoor est."/>
    <x v="3"/>
    <s v="Maxar Technologies"/>
    <s v="Herndon"/>
    <s v="VA"/>
    <s v="Westminster, CO"/>
    <s v="5001 to 10000 "/>
    <x v="43"/>
    <s v="Public"/>
    <s v="Aerospace &amp; Defense"/>
    <s v="Aerospace &amp; Defense"/>
    <s v="$2 - $5 billion "/>
    <n v="-1"/>
    <s v="Do you have a head for numbers? Like turning real-world problems into mathematical representations and checking to see if you did it right? If you like that, youll love developing algorithms with us! Our customers have some of the most interesting needs a"/>
    <s v="Maxar Technologies_x000a_3.5"/>
    <s v="Herndon, VA"/>
  </r>
  <r>
    <x v="1"/>
    <s v="$212K-$331K "/>
    <n v="212000"/>
    <s v="$331K"/>
    <n v="331000"/>
    <s v="Glassdoor est."/>
    <x v="9"/>
    <s v="Sharpedge Solutions Inc"/>
    <s v="Seattle"/>
    <s v="WA"/>
    <s v="Lombard, IL"/>
    <n v="-1"/>
    <x v="43"/>
    <s v="Private"/>
    <s v="Publishing"/>
    <s v="Media"/>
    <s v="Less than $1 million "/>
    <n v="-1"/>
    <s v="NO OPT CPT pls._x000a__x000a_Ã‚_x000a__x000a_Need local toÃ‚Bay Area, CA or Seattle, WA only ( Please double check and verify before submission)_x000a__x000a_Ã‚_x000a__x000a_Job Description for Data Scientist_x000a__x000a_Ã‚_x000a_5 to 7 years of experience as a data scientist._x000a_Strong skills for mining data, assessing t"/>
    <s v="Sharpedge Solutions Inc_x000a_4.7"/>
    <s v="Seattle, WA"/>
  </r>
  <r>
    <x v="1"/>
    <s v="$212K-$331K "/>
    <n v="212000"/>
    <s v="$331K"/>
    <n v="331000"/>
    <s v="Glassdoor est."/>
    <x v="3"/>
    <s v="Maxar Technologies"/>
    <s v="Herndon"/>
    <s v="VA"/>
    <s v="Westminster, CO"/>
    <s v="5001 to 10000 "/>
    <x v="43"/>
    <s v="Public"/>
    <s v="Aerospace &amp; Defense"/>
    <s v="Aerospace &amp; Defense"/>
    <s v="$2 - $5 billion "/>
    <n v="-1"/>
    <s v="Please review the job details below._x000a_We are looking to hire a Data Scientist. The selected candidate will complete data science projects on a short-term, quick-reaction basis aligned with the Sponsorâ€™s requirements._x000a__x000a_Highlights of Responsibilities:_x000a_Arra"/>
    <s v="Maxar Technologies_x000a_3.5"/>
    <s v="Herndon, VA"/>
  </r>
  <r>
    <x v="1"/>
    <s v="$212K-$331K "/>
    <n v="212000"/>
    <s v="$331K"/>
    <n v="331000"/>
    <s v="Glassdoor est."/>
    <x v="7"/>
    <s v="Alaka`ina Foundation Family of Companies"/>
    <s v="Fort Sam Houston"/>
    <s v="TX"/>
    <s v="Honolulu, HI"/>
    <s v="501 to 1000 "/>
    <x v="43"/>
    <s v="Government"/>
    <n v="-1"/>
    <n v="-1"/>
    <s v="na"/>
    <n v="-1"/>
    <s v="Ke`aki Technologies is looking for a qualified Data Scientist to support our contract with Brook Army Medical Center at Fort Sam Houston, TX. This position is allowed to be performed remotely with periodic travel to San Antonio for face to face meetings._x000a_"/>
    <s v="Alaka`ina Foundation Family of Companies_x000a_3.6"/>
    <s v="Fort Sam Houston, TX"/>
  </r>
  <r>
    <x v="96"/>
    <s v="$212K-$331K "/>
    <n v="212000"/>
    <s v="$331K"/>
    <n v="331000"/>
    <s v="Glassdoor est."/>
    <x v="5"/>
    <s v="Southwest Research Institute"/>
    <s v="Oklahoma City"/>
    <s v="OK"/>
    <s v="San Antonio, TX"/>
    <s v="1001 to 5000 "/>
    <x v="69"/>
    <s v="Nonprofit Organization"/>
    <s v="Research &amp; Development"/>
    <s v="Business Services"/>
    <s v="$500 million - $1 billion "/>
    <s v="Los Alamos National Laboratory, Battelle, SRI International"/>
    <s v="Join our Defense and Intelligence Solutions Division to pursue the exciting new area of developing the avionics applications and next generation of cyber threat detection capabilities for airborne platforms. Collaborate in a dynamic team environment, deve"/>
    <s v="Southwest Research Institute_x000a_3.9"/>
    <s v="Oklahoma City, OK"/>
  </r>
  <r>
    <x v="1"/>
    <s v="$212K-$331K "/>
    <n v="212000"/>
    <s v="$331K"/>
    <n v="331000"/>
    <s v="Glassdoor est."/>
    <x v="19"/>
    <s v="Hexagon US Federal"/>
    <s v="Lexington Park"/>
    <s v="MD"/>
    <s v="Chantilly, VA"/>
    <s v="51 to 200 "/>
    <x v="5"/>
    <s v="Public"/>
    <s v="Aerospace &amp; Defense"/>
    <s v="Aerospace &amp; Defense"/>
    <s v="na"/>
    <n v="-1"/>
    <s v="JOB DESCRIPTION:_x000a__x000a_Hexagon US Federal is looking for highly motivated, talented individuals who want to join a team that has a long history of providing the best-in-class level of service and support in the field of Data Scientist (DS), Senior level. The D"/>
    <s v="Hexagon US Federal_x000a_2.7"/>
    <s v="Lexington Park, MD"/>
  </r>
  <r>
    <x v="95"/>
    <s v="$212K-$331K "/>
    <n v="212000"/>
    <s v="$331K"/>
    <n v="331000"/>
    <s v="Glassdoor est."/>
    <x v="17"/>
    <s v="Klaviyo"/>
    <s v="Boston"/>
    <s v="MA"/>
    <s v="Boston, MA"/>
    <s v="201 to 500 "/>
    <x v="10"/>
    <s v="Private"/>
    <s v="Computer Hardware &amp; Software"/>
    <s v="Information Technology"/>
    <s v="na"/>
    <n v="-1"/>
    <s v="We love programming and the excitement that comes with building something people use. We are the kind of people that love talking to users and can find the balance between solving a problem quickly and thinking about how your code will work in the future."/>
    <s v="Klaviyo_x000a_4.8"/>
    <s v="Boston, MA"/>
  </r>
  <r>
    <x v="148"/>
    <s v="$212K-$331K "/>
    <n v="212000"/>
    <s v="$331K"/>
    <n v="331000"/>
    <s v="Glassdoor est."/>
    <x v="26"/>
    <s v="Monte Rosa Therapeutics"/>
    <s v="Cambridge"/>
    <s v="MA"/>
    <n v="-1"/>
    <n v="-1"/>
    <x v="43"/>
    <n v="-1"/>
    <n v="-1"/>
    <n v="-1"/>
    <s v="na"/>
    <n v="-1"/>
    <s v="Scientist / Group Lead, Cancer Biology_x000a_Location: Cambridge, MA_x000a_We are seeking an energetic and self-motivated PhD scientist to join a team of scientists working towards discovery of unique anti-cancer compounds for the treatment of targeted patient popula"/>
    <s v="Monte Rosa Therapeutics"/>
    <s v="Cambridge, MA"/>
  </r>
  <r>
    <x v="1"/>
    <s v="$212K-$331K "/>
    <n v="212000"/>
    <s v="$331K"/>
    <n v="331000"/>
    <s v="Glassdoor est."/>
    <x v="22"/>
    <s v="Comtech Global Inc"/>
    <s v="Washington"/>
    <s v="DC"/>
    <s v="Columbus, OH"/>
    <s v="51 to 200 "/>
    <x v="43"/>
    <s v="Private"/>
    <s v="Health, Beauty, &amp; Fitness"/>
    <s v="Consumer Services"/>
    <s v="$5 - $10 million "/>
    <n v="-1"/>
    <s v="Role: Data ScientistÃ‚_x000a__x000a_Location: Washington, DC (This role is 100% remote now but will be on site Mon-Fri in Washington, DC once its safe toÃ‚return to work from COVID)_x000a__x000a_Duration: Long Term_x000a__x000a_EXP: 10+ Years_x000a__x000a_Ã‚_x000a__x000a_MUST HAVE SKILLS FROM THE MANAGER:_x000a__x000a_-Analyt"/>
    <s v="Comtech Global Inc_x000a_4.0"/>
    <s v="Washington, DC"/>
  </r>
  <r>
    <x v="1"/>
    <s v="$212K-$331K "/>
    <n v="212000"/>
    <s v="$331K"/>
    <n v="331000"/>
    <s v="Glassdoor est."/>
    <x v="2"/>
    <s v="Aveshka, Inc."/>
    <s v="Washington"/>
    <s v="DC"/>
    <s v="Arlington, VA"/>
    <s v="51 to 200 "/>
    <x v="5"/>
    <s v="Public"/>
    <s v="IT Services"/>
    <s v="Information Technology"/>
    <s v="$10 - $25 million "/>
    <n v="-1"/>
    <s v="The work is in support of targeting and watchlisting operations, and specifically document and media exploitation._x000a__x000a_Handles raw data (e.g. structured, unstructured, and mixed datasets), and analyzes data through the application of various statistical tech"/>
    <s v="Aveshka, Inc._x000a_3.8"/>
    <s v="Washington, DC"/>
  </r>
  <r>
    <x v="149"/>
    <s v="$212K-$331K "/>
    <n v="212000"/>
    <s v="$331K"/>
    <n v="331000"/>
    <s v="Glassdoor est."/>
    <x v="1"/>
    <s v="10x Genomics"/>
    <s v="Raleigh"/>
    <s v="NC"/>
    <s v="Pleasanton, CA"/>
    <s v="501 to 1000 "/>
    <x v="10"/>
    <s v="Public"/>
    <s v="Biotech &amp; Pharmaceuticals"/>
    <s v="Biotech &amp; Pharmaceuticals"/>
    <s v="na"/>
    <n v="-1"/>
    <s v="At 10x Genomics, accelerating our understanding of biology is more than a mission for us. It is a commitment. This is the century of biology, and the breakthroughs we make now have the potential to change the world. We enable scientists to advance their r"/>
    <s v="10x Genomics_x000a_4.2"/>
    <s v="Raleigh, NC"/>
  </r>
  <r>
    <x v="150"/>
    <s v="$212K-$331K "/>
    <n v="212000"/>
    <s v="$331K"/>
    <n v="331000"/>
    <s v="Glassdoor est."/>
    <x v="5"/>
    <s v="Southwest Research Institute"/>
    <s v="Dayton"/>
    <s v="OH"/>
    <s v="San Antonio, TX"/>
    <s v="1001 to 5000 "/>
    <x v="69"/>
    <s v="Nonprofit Organization"/>
    <s v="Research &amp; Development"/>
    <s v="Business Services"/>
    <s v="$500 million - $1 billion "/>
    <s v="Los Alamos National Laboratory, Battelle, SRI International"/>
    <s v="Join the exciting new area of developing the avionics applications and next generation of cyber threat detection capabilities for airborne platforms. Collaborate and work in a dynamic team environment, developing and testing software for various types of "/>
    <s v="Southwest Research Institute_x000a_3.9"/>
    <s v="Dayton, OH"/>
  </r>
  <r>
    <x v="1"/>
    <s v="$212K-$331K "/>
    <n v="212000"/>
    <s v="$331K"/>
    <n v="331000"/>
    <s v="Glassdoor est."/>
    <x v="26"/>
    <s v="CompuForce"/>
    <s v="New York"/>
    <s v="NY"/>
    <s v="New York, NY"/>
    <n v="-1"/>
    <x v="43"/>
    <s v="Private"/>
    <n v="-1"/>
    <n v="-1"/>
    <s v="na"/>
    <n v="-1"/>
    <s v="CompuForce is seeking an experienced and highly motivated data scientist to join our clients growing data science team. This individual will support enterprise initiatives on segmentation, personalization, and forecasting through in-depth, statistical &amp; q"/>
    <s v="CompuForce"/>
    <s v="New York, NY"/>
  </r>
  <r>
    <x v="1"/>
    <s v="$212K-$331K "/>
    <n v="212000"/>
    <s v="$331K"/>
    <n v="331000"/>
    <s v="Glassdoor est."/>
    <x v="8"/>
    <s v="Smith Hanley Associates"/>
    <s v="Washington"/>
    <s v="DC"/>
    <s v="New York, 061"/>
    <s v="01 to 50"/>
    <x v="89"/>
    <s v="Private"/>
    <s v="Staffing &amp; Outsourcing"/>
    <s v="Business Services"/>
    <s v="na"/>
    <s v="Kforce, PageGroup, Robert Half"/>
    <s v="Job Description_x000a_Title: Sports Data Scientist_x000a_Location: Washington, DC_x000a_Salary: $100,000 - 150,000_x000a_Contact: Paul Chatlos, pchatlos@smithhanley.com_x000a__x000a_-Develop and deploy predictive models/algorithms in the field of sports_x000a_analytics_x000a_-Research new methods to de"/>
    <s v="Smith Hanley Associates_x000a_4.5"/>
    <s v="Washington, DC"/>
  </r>
  <r>
    <x v="126"/>
    <s v="$212K-$331K "/>
    <n v="212000"/>
    <s v="$331K"/>
    <n v="331000"/>
    <s v="Glassdoor est."/>
    <x v="3"/>
    <s v="Allen Institute"/>
    <s v="Seattle"/>
    <s v="WA"/>
    <s v="Seattle, WA"/>
    <s v="201 to 500 "/>
    <x v="24"/>
    <s v="Nonprofit Organization"/>
    <s v="Research &amp; Development"/>
    <s v="Business Services"/>
    <s v="$100 - $500 million "/>
    <n v="-1"/>
    <s v="Scientist 1 - Machine Learning - Cell Science_x000a__x000a_The mission of the Allen Institute for Cell Science is to create multi-scale visual models of cell organization, dynamics, and activities. Our approach encompasses large scale data collection, observation, th"/>
    <s v="Allen Institute_x000a_3.5"/>
    <s v="Seattle, WA"/>
  </r>
  <r>
    <x v="1"/>
    <s v="$212K-$331K "/>
    <n v="212000"/>
    <s v="$331K"/>
    <n v="331000"/>
    <s v="Glassdoor est."/>
    <x v="19"/>
    <s v="1-800-Flowers"/>
    <s v="New York"/>
    <s v="NY"/>
    <s v="Carle Place, NY"/>
    <s v="1001 to 5000 "/>
    <x v="66"/>
    <s v="Public"/>
    <s v="Wholesale"/>
    <s v="Business Services"/>
    <s v="$1 - $2 billion "/>
    <n v="-1"/>
    <s v="Description_x000a__x000a_The Data Scientist will be part of the Enterprise BI team at , Inc. This individual will manage one or more analysts and focus on customer-level advanced analytics for the direct-to-consumer and business-to-business channels._x000a__x000a_Responsibilitie"/>
    <s v="1-800-Flowers_x000a_2.7"/>
    <s v="New York, NY"/>
  </r>
  <r>
    <x v="1"/>
    <s v="$212K-$331K "/>
    <n v="212000"/>
    <s v="$331K"/>
    <n v="331000"/>
    <s v="Glassdoor est."/>
    <x v="3"/>
    <s v="Aptive"/>
    <s v="Washington"/>
    <s v="DC"/>
    <s v="Alexandria, VA"/>
    <s v="51 to 200 "/>
    <x v="10"/>
    <s v="Private"/>
    <s v="Consulting"/>
    <s v="Business Services"/>
    <s v="$25 - $50 million "/>
    <n v="-1"/>
    <s v="Aptive is seeking a Data Scientist to compile data analyses in support of a variety of health care innovation projects for the Department of Veterans Affairs._x000a__x000a_The Data Scientist will support individual projects in their data and analytics needs, use exis"/>
    <s v="Aptive_x000a_3.5"/>
    <s v="Washington, DC"/>
  </r>
  <r>
    <x v="42"/>
    <s v="$66K-$112K "/>
    <n v="66000"/>
    <s v="$112K"/>
    <n v="112000"/>
    <s v="Glassdoor est."/>
    <x v="24"/>
    <s v="The Mom Project"/>
    <s v="Longmont"/>
    <s v="CO"/>
    <s v="Chicago, IL"/>
    <s v="01 to 50"/>
    <x v="11"/>
    <s v="Private"/>
    <s v="Staffing &amp; Outsourcing"/>
    <s v="Business Services"/>
    <s v="na"/>
    <n v="-1"/>
    <s v="Company Industry: Technology_x000a_Opportunity: The Mom Project is helping to source candidates for the above client who is looking for a Data Scientist - Image and Video Analytics_x000a_Commitment Level: 40 hours per week, on-site, 10% travel_x000a__x000a_Our Customer is a data"/>
    <s v="The Mom Project_x000a_4.9"/>
    <s v="Longmont, CO"/>
  </r>
  <r>
    <x v="1"/>
    <s v="$66K-$112K "/>
    <n v="66000"/>
    <s v="$112K"/>
    <n v="112000"/>
    <s v="Glassdoor est."/>
    <x v="7"/>
    <s v="Powertek"/>
    <s v="Washington"/>
    <s v="DC"/>
    <s v="Rockville, MD"/>
    <s v="51 to 200 "/>
    <x v="46"/>
    <s v="Private"/>
    <s v="IT Services"/>
    <s v="Information Technology"/>
    <s v="$25 - $50 million "/>
    <n v="-1"/>
    <s v="The Senior Data Scientist will build and improve analytic pipelines to consolidate multiple data sources, perform analytic processing, and produce actionable business information (e.g., top-10 lists, pattern-matches, exceptions, or lists of #39;needles in"/>
    <s v="Powertek_x000a_3.6"/>
    <s v="Washington, DC"/>
  </r>
  <r>
    <x v="1"/>
    <s v="$66K-$112K "/>
    <n v="66000"/>
    <s v="$112K"/>
    <n v="112000"/>
    <s v="Glassdoor est."/>
    <x v="16"/>
    <s v="JCD Staffing"/>
    <s v="Washington"/>
    <s v="DC"/>
    <s v="Germantown, MD"/>
    <s v="01 to 50"/>
    <x v="43"/>
    <s v="Private"/>
    <n v="-1"/>
    <n v="-1"/>
    <s v="na"/>
    <n v="-1"/>
    <s v="Job Description_x000a_Data Scientist â€“ Washington DC_x000a__x000a_JCDS is seeking a Data Scientist to compile data analyses in support of a variety of health care innovation projects for the Department of Veterans Affairs._x000a__x000a_The Data Scientist will support individual proj"/>
    <s v="JCD Staffing_x000a_5.0"/>
    <s v="Washington, DC"/>
  </r>
  <r>
    <x v="1"/>
    <s v="$66K-$112K "/>
    <n v="66000"/>
    <s v="$112K"/>
    <n v="112000"/>
    <s v="Glassdoor est."/>
    <x v="0"/>
    <s v="Bayside Solutions"/>
    <s v="Sunnyvale"/>
    <s v="CA"/>
    <s v="Pleasanton, CA"/>
    <s v="01 to 50"/>
    <x v="46"/>
    <s v="Private"/>
    <s v="Staffing &amp; Outsourcing"/>
    <s v="Business Services"/>
    <s v="$1 - $5 million "/>
    <n v="-1"/>
    <s v="Role: Channel Analytics - Data Scientist_x000a__x000a_Duration: 12-months_x000a__x000a_Location: Sunnyvale CA_x000a__x000a_Our Company Bio: Bayside Solutions was founded in 2001, Bayside was recognized as one of the fastest growing professional staffing companies in Northern California. The"/>
    <s v="Bayside Solutions_x000a_3.1"/>
    <s v="Sunnyvale, CA"/>
  </r>
  <r>
    <x v="58"/>
    <s v="$66K-$112K "/>
    <n v="66000"/>
    <s v="$112K"/>
    <n v="112000"/>
    <s v="Glassdoor est."/>
    <x v="5"/>
    <s v="Thumbtack"/>
    <s v="San Francisco"/>
    <s v="CA"/>
    <s v="San Francisco, CA"/>
    <s v="501 to 1000 "/>
    <x v="51"/>
    <s v="Private"/>
    <s v="Internet"/>
    <s v="Information Technology"/>
    <s v="na"/>
    <n v="-1"/>
    <s v="Have you ever tried to hire a plumber? How about a house cleaner? If you have, chances are it took you way longer than it should. In the era of instant-everything, it's crazy that you still have to waste an entire afternoon researching, calling and vettin"/>
    <s v="Thumbtack_x000a_3.9"/>
    <s v="San Francisco, CA"/>
  </r>
  <r>
    <x v="1"/>
    <s v="$66K-$112K "/>
    <n v="66000"/>
    <s v="$112K"/>
    <n v="112000"/>
    <s v="Glassdoor est."/>
    <x v="11"/>
    <s v="MILVETS Systems Technology, Inc."/>
    <s v="Patuxent"/>
    <s v="MD"/>
    <s v="Orlando, FL"/>
    <s v="51 to 200 "/>
    <x v="14"/>
    <s v="Private"/>
    <s v="IT Services"/>
    <s v="Information Technology"/>
    <s v="$25 - $50 million "/>
    <n v="-1"/>
    <s v="Job Description_x000a_MUST HAVE SECRET CLEARANCE_x000a__x000a_Description:_x000a_Development and implementation of techniques or analytics applications to transform raw data into meaningful information using data-oriented programming languages and visualization software._x000a_Apply d"/>
    <s v="MILVETS Systems Technology, Inc._x000a_3.4"/>
    <s v="Patuxent, Anne Arundel, MD"/>
  </r>
  <r>
    <x v="151"/>
    <s v="$66K-$112K "/>
    <n v="66000"/>
    <s v="$112K"/>
    <n v="112000"/>
    <s v="Glassdoor est."/>
    <x v="12"/>
    <s v="Apple"/>
    <s v="Santa Clara"/>
    <s v="CA"/>
    <s v="Cupertino, CA"/>
    <s v="10000+ "/>
    <x v="66"/>
    <s v="Public"/>
    <s v="Computer Hardware &amp; Software"/>
    <s v="Information Technology"/>
    <s v="$10+ billion "/>
    <s v="Google, Microsoft, Samsung Electronics"/>
    <s v=", 2020_x000a_Role Number:_x000a_200152401_x000a_Imagine what you could do here. At Apple, great ideas have a way of becoming great products, services, and customer experiences very quickly. Combining groundbreaking machine learning techniques with next-generation hardware,"/>
    <s v="Apple_x000a_4.1"/>
    <s v="Santa Clara, CA"/>
  </r>
  <r>
    <x v="1"/>
    <s v="$66K-$112K "/>
    <n v="66000"/>
    <s v="$112K"/>
    <n v="112000"/>
    <s v="Glassdoor est."/>
    <x v="12"/>
    <s v="Kforce"/>
    <s v="Fairfax"/>
    <s v="VA"/>
    <s v="Tampa, FL"/>
    <s v="10000+ "/>
    <x v="32"/>
    <s v="Public"/>
    <s v="Staffing &amp; Outsourcing"/>
    <s v="Business Services"/>
    <s v="$1 - $2 billion "/>
    <n v="-1"/>
    <s v="RESPONSIBILITIES:_x000a__x000a_Kforce has a client that is seeking a Data Scientist inFairfax, VA._x000a__x000a_Essential Duties:_x000a_Collect, review, and analyze data from sensors and platform interfaces_x000a_Identify trends and methods to provide predictive analytics_x000a_Create ML/AI model"/>
    <s v="Kforce_x000a_4.1"/>
    <s v="Fairfax, VA"/>
  </r>
  <r>
    <x v="127"/>
    <s v="$66K-$112K "/>
    <n v="66000"/>
    <s v="$112K"/>
    <n v="112000"/>
    <s v="Glassdoor est."/>
    <x v="3"/>
    <s v="Evolve Vacation Rental"/>
    <s v="Denver"/>
    <s v="CO"/>
    <s v="Denver, CO"/>
    <s v="201 to 500 "/>
    <x v="20"/>
    <s v="Private"/>
    <s v="Travel Agencies"/>
    <s v="Travel &amp; Tourism"/>
    <s v="na"/>
    <n v="-1"/>
    <s v="The position_x000a__x000a_Come join one of the fastest-growing companies in the vacation rental space as a Sr. Data Scientist on our Analytics team! In this position, youd be tasked with advancing our capabilities across a variety of functions including guest and own"/>
    <s v="Evolve Vacation Rental_x000a_3.5"/>
    <s v="Denver, CO"/>
  </r>
  <r>
    <x v="98"/>
    <s v="$66K-$112K "/>
    <n v="66000"/>
    <s v="$112K"/>
    <n v="112000"/>
    <s v="Glassdoor est."/>
    <x v="14"/>
    <s v="The Buffalo Group"/>
    <s v="Fort Belvoir"/>
    <s v="VA"/>
    <s v="Reston, VA"/>
    <s v="501 to 1000 "/>
    <x v="5"/>
    <s v="Private"/>
    <s v="IT Services"/>
    <s v="Information Technology"/>
    <s v="$100 - $500 million "/>
    <s v="ManTech, Booz Allen Hamilton, Leidos"/>
    <s v="Intelligence Data Analyst, Sr_x000a__x000a_Job Description: Provides support to the Department of the Army_x000a__x000a_Intelligence Information Services (DAIIS). Responsible for delivering world_x000a__x000a_class organizational messaging for the Army intelligence enterprise through_x000a__x000a_the M"/>
    <s v="The Buffalo Group_x000a_4.3"/>
    <s v="Fort Belvoir, VA"/>
  </r>
  <r>
    <x v="152"/>
    <s v="$66K-$112K "/>
    <n v="66000"/>
    <s v="$112K"/>
    <n v="112000"/>
    <s v="Glassdoor est."/>
    <x v="6"/>
    <s v="OppLoans"/>
    <s v="Chicago"/>
    <s v="IL"/>
    <s v="Chicago, IL"/>
    <s v="201 to 500 "/>
    <x v="10"/>
    <s v="Private"/>
    <s v="Lending"/>
    <s v="Finance"/>
    <s v="$100 - $500 million "/>
    <n v="-1"/>
    <s v="Growth with a Purpose_x000a_OppLoans is a rapidly growing Fintech company that helps credit-challenged consumers build a better financial path through accessible products and five-star customer service. As one of Chicagoâ€™s fastest-growing startups, weâ€™ve ma"/>
    <s v="OppLoans_x000a_4.4"/>
    <s v="Chicago, IL"/>
  </r>
  <r>
    <x v="1"/>
    <s v="$66K-$112K "/>
    <n v="66000"/>
    <s v="$112K"/>
    <n v="112000"/>
    <s v="Glassdoor est."/>
    <x v="2"/>
    <s v="AgreeYa Solutions"/>
    <s v="Thousand Oaks"/>
    <s v="CA"/>
    <s v="Folsom, CA"/>
    <s v="1001 to 5000 "/>
    <x v="30"/>
    <s v="Private"/>
    <s v="IT Services"/>
    <s v="Information Technology"/>
    <s v="$50 - $100 million "/>
    <n v="-1"/>
    <s v="Please reach me at 916-605-4621shivang.rajpalagreeya.com if available and interested. Locals candidates only. The position will be onsite when the situation allows. During COVID candidate will be working remote must be on site M-F once the site opens. Job"/>
    <s v="AgreeYa Solutions_x000a_3.8"/>
    <s v="Thousand Oaks, CA"/>
  </r>
  <r>
    <x v="1"/>
    <s v="$66K-$112K "/>
    <n v="66000"/>
    <s v="$112K"/>
    <n v="112000"/>
    <s v="Glassdoor est."/>
    <x v="10"/>
    <s v="Carolina Power &amp; Light Co"/>
    <s v="McLean"/>
    <s v="VA"/>
    <s v="Raleigh, NC"/>
    <s v="5001 to 10000 "/>
    <x v="91"/>
    <s v="Subsidiary or Business Segment"/>
    <s v="Energy"/>
    <s v="Oil, Gas, Energy &amp; Utilities"/>
    <s v="na"/>
    <s v="South Carolina Electric &amp; Gas, Virginia Electric and Power"/>
    <s v="Thomson Reuters Special Services, LLC delivers a comprehensive suite of solutions designed to help customers achieve mission objectives, address uncertainty, and identify and manage risk. We leverage Thomson Reuters' market-leading solutions to help our c"/>
    <s v="Carolina Power &amp; Light Co_x000a_3.7"/>
    <s v="McLean, VA"/>
  </r>
  <r>
    <x v="153"/>
    <s v="$66K-$112K "/>
    <n v="66000"/>
    <s v="$112K"/>
    <n v="112000"/>
    <s v="Glassdoor est."/>
    <x v="5"/>
    <s v="Southwest Research Institute"/>
    <s v="San Antonio"/>
    <s v="TX"/>
    <s v="San Antonio, TX"/>
    <s v="1001 to 5000 "/>
    <x v="69"/>
    <s v="Nonprofit Organization"/>
    <s v="Research &amp; Development"/>
    <s v="Business Services"/>
    <s v="$500 million - $1 billion "/>
    <s v="Los Alamos National Laboratory, Battelle, SRI International"/>
    <s v="Join our Intelligent Systems Division to serve as a software developer and researcher on a team developing software solutions in technology areas such as Intelligent Transportation Systems (ITS), Integrated Corridor Management Systems (ICMS), and Decision"/>
    <s v="Southwest Research Institute_x000a_3.9"/>
    <s v="San Antonio, TX"/>
  </r>
  <r>
    <x v="1"/>
    <s v="$66K-$112K "/>
    <n v="66000"/>
    <s v="$112K"/>
    <n v="112000"/>
    <s v="Glassdoor est."/>
    <x v="5"/>
    <s v="Brillient"/>
    <s v="Silver Spring"/>
    <s v="MD"/>
    <s v="Reston, VA"/>
    <s v="501 to 1000 "/>
    <x v="39"/>
    <s v="Private"/>
    <s v="IT Services"/>
    <s v="Information Technology"/>
    <s v="$25 - $50 million "/>
    <n v="-1"/>
    <s v="Job Description_x000a_Brillient is seeking an experienced Data Scientist to join our team supporting a federal contract in Silver Spring, MD. This position requires U.S. Citizenship or a permanent resident and the ability to obtain and maintain a Government pub"/>
    <s v="Brillient_x000a_3.9"/>
    <s v="Silver Spring, MD"/>
  </r>
  <r>
    <x v="100"/>
    <s v="$66K-$112K "/>
    <n v="66000"/>
    <s v="$112K"/>
    <n v="112000"/>
    <s v="Glassdoor est."/>
    <x v="10"/>
    <s v="MassMutual"/>
    <s v="Boston"/>
    <s v="MA"/>
    <s v="Springfield, MA"/>
    <s v="5001 to 10000 "/>
    <x v="64"/>
    <s v="Private"/>
    <s v="Insurance Carriers"/>
    <s v="Insurance"/>
    <s v="$10+ billion "/>
    <n v="-1"/>
    <s v="At MassMutual, were passionate about helping millions of people find financial freedom and this passion has driven our approach to developing meaningful experiences for our customers. The Data Engineering team, part of MassMutuals Enterprise Technology &amp; "/>
    <s v="MassMutual_x000a_3.7"/>
    <s v="Boston, MA"/>
  </r>
  <r>
    <x v="1"/>
    <s v="$66K-$112K "/>
    <n v="66000"/>
    <s v="$112K"/>
    <n v="112000"/>
    <s v="Glassdoor est."/>
    <x v="4"/>
    <s v="Xator Corporation"/>
    <s v="Washington"/>
    <s v="DC"/>
    <s v="Reston, VA"/>
    <s v="501 to 1000 "/>
    <x v="43"/>
    <s v="Contract"/>
    <s v="IT Services"/>
    <s v="Information Technology"/>
    <s v="$25 - $50 million "/>
    <n v="-1"/>
    <s v="Job Description_x000a_Xator seeks enthusiastic, positive, and proactive self-starters to join our team. Our leadership aims to attract and retain the best and brightest employees, maintain an environment built on trust and pride, and encourage individual and te"/>
    <s v="Xator Corporation_x000a_2.9"/>
    <s v="Washington, DC"/>
  </r>
  <r>
    <x v="1"/>
    <s v="$66K-$112K "/>
    <n v="66000"/>
    <s v="$112K"/>
    <n v="112000"/>
    <s v="Glassdoor est."/>
    <x v="28"/>
    <s v="HAN IT Staffing Inc."/>
    <s v="New York"/>
    <s v="NY"/>
    <s v="Totowa, NJ"/>
    <s v="51 to 200 "/>
    <x v="10"/>
    <s v="Private"/>
    <s v="IT Services"/>
    <s v="Information Technology"/>
    <s v="na"/>
    <n v="-1"/>
    <s v="Responsibilities Play a key role to solve complex problems, pivotal to business and drive meaningful insights from petabytes of data Utilize product approach to build, scale and deploy holistic data science products after successful prototyping Demonstrat"/>
    <s v="HAN IT Staffing Inc._x000a_4.6"/>
    <s v="New York, NY"/>
  </r>
  <r>
    <x v="1"/>
    <s v="$66K-$112K "/>
    <n v="66000"/>
    <s v="$112K"/>
    <n v="112000"/>
    <s v="Glassdoor est."/>
    <x v="11"/>
    <s v="Infinitive Inc"/>
    <s v="McLean"/>
    <s v="VA"/>
    <s v="Cedar Rapids, IA"/>
    <s v="201 to 500 "/>
    <x v="15"/>
    <s v="Private"/>
    <s v="Enterprise Software &amp; Network Solutions"/>
    <s v="Information Technology"/>
    <s v="$10 - $25 million "/>
    <n v="-1"/>
    <s v="Job Description_x000a_About Infinitive:_x000a__x000a_At Infinitive, we do mission-critical work for great companies. We specialize in digital marketing and digital advertising solutions, customer data &amp; analytics, digital &amp; business transformation, and Technology solutions"/>
    <s v="Infinitive Inc_x000a_3.4"/>
    <s v="McLean, VA"/>
  </r>
  <r>
    <x v="129"/>
    <s v="$66K-$112K "/>
    <n v="66000"/>
    <s v="$112K"/>
    <n v="112000"/>
    <s v="Glassdoor est."/>
    <x v="22"/>
    <s v="Travelers"/>
    <s v="Hartford"/>
    <s v="CT"/>
    <s v="Hartford, CT"/>
    <s v="10000+ "/>
    <x v="92"/>
    <s v="Public"/>
    <s v="Insurance Carriers"/>
    <s v="Insurance"/>
    <s v="$10+ billion "/>
    <n v="-1"/>
    <s v="Company Information_x000a__x000a_Solid reputation, passionate people and endless opportunities. Thats Travelers. Our superior financial strength and consistent record of strong operating returns mean security for our customers and opportunities for our employees. You"/>
    <s v="Travelers_x000a_4.0"/>
    <s v="Hartford, CT"/>
  </r>
  <r>
    <x v="40"/>
    <s v="$128K-$201K "/>
    <n v="128000"/>
    <s v="$201K"/>
    <n v="201000"/>
    <s v="Glassdoor est."/>
    <x v="18"/>
    <s v="Amyris"/>
    <s v="Emeryville"/>
    <s v="CA"/>
    <s v="Emeryville, CA"/>
    <s v="201 to 500 "/>
    <x v="24"/>
    <s v="Public"/>
    <s v="Biotech &amp; Pharmaceuticals"/>
    <s v="Biotech &amp; Pharmaceuticals"/>
    <s v="$100 - $500 million "/>
    <n v="-1"/>
    <s v="Amyris has developed a high-throughput genetic engineering platform for designing and building custom microbes to serve as living factories. Using an industrial scale fermentation process, our microbes convert cheap sugars into a wide variety of high-valu"/>
    <s v="Amyris_x000a_3.3"/>
    <s v="Emeryville, CA"/>
  </r>
  <r>
    <x v="1"/>
    <s v="$128K-$201K "/>
    <n v="128000"/>
    <s v="$201K"/>
    <n v="201000"/>
    <s v="Glassdoor est."/>
    <x v="14"/>
    <s v="Lightspeed Systems"/>
    <s v="Austin"/>
    <s v="TX"/>
    <s v="Austin, TX"/>
    <s v="51 to 200 "/>
    <x v="30"/>
    <s v="Private"/>
    <s v="Computer Hardware &amp; Software"/>
    <s v="Information Technology"/>
    <s v="$25 - $50 million "/>
    <n v="-1"/>
    <s v="Lightspeed Systems partners with schools to make learning safe, mobile and easily managed. Currently serving 15 million students and 28,000 schools in 35 countries, we are growing! We're looking to add passionate, driven people to help us fulfill our miss"/>
    <s v="Lightspeed Systems_x000a_4.3"/>
    <s v="Austin, TX"/>
  </r>
  <r>
    <x v="25"/>
    <s v="$128K-$201K "/>
    <n v="128000"/>
    <s v="$201K"/>
    <n v="201000"/>
    <s v="Glassdoor est."/>
    <x v="5"/>
    <s v="Thumbtack"/>
    <s v="San Francisco"/>
    <s v="CA"/>
    <s v="San Francisco, CA"/>
    <s v="501 to 1000 "/>
    <x v="51"/>
    <s v="Private"/>
    <s v="Internet"/>
    <s v="Information Technology"/>
    <s v="na"/>
    <n v="-1"/>
    <s v="Have you ever tried to hire a plumber? How about a house cleaner? If you have, chances are it took you way longer than it should. In the era of instant-everything, it's crazy that you still have to waste an entire afternoon researching, calling and vettin"/>
    <s v="Thumbtack_x000a_3.9"/>
    <s v="San Francisco, CA"/>
  </r>
  <r>
    <x v="130"/>
    <s v="$128K-$201K "/>
    <n v="128000"/>
    <s v="$201K"/>
    <n v="201000"/>
    <s v="Glassdoor est."/>
    <x v="7"/>
    <s v="Twitch"/>
    <s v="San Francisco"/>
    <s v="CA"/>
    <s v="San Francisco, CA"/>
    <s v="1001 to 5000 "/>
    <x v="20"/>
    <s v="Subsidiary or Business Segment"/>
    <s v="Internet"/>
    <s v="Information Technology"/>
    <s v="na"/>
    <n v="-1"/>
    <s v="About Us_x000a__x000a__x000a_Launched in 2011, Twitch is a global community that comes together each day to create multiplayer entertainment: unique, live, unpredictable experiences created by the interactions of millions. We bring the joy of co-op to everything, from casu"/>
    <s v="Twitch_x000a_3.6"/>
    <s v="San Francisco, CA"/>
  </r>
  <r>
    <x v="154"/>
    <s v="$128K-$201K "/>
    <n v="128000"/>
    <s v="$201K"/>
    <n v="201000"/>
    <s v="Glassdoor est."/>
    <x v="9"/>
    <s v="New Relic"/>
    <s v="Portland"/>
    <s v="OR"/>
    <s v="San Francisco, CA"/>
    <s v="1001 to 5000 "/>
    <x v="29"/>
    <s v="Public"/>
    <s v="Computer Hardware &amp; Software"/>
    <s v="Information Technology"/>
    <s v="$100 - $500 million "/>
    <s v="AppDynamics, Datadog, Dynatrace"/>
    <s v="Please note that visa sponsorship is not available for this position. Position can be located in our Portland, OR offices or Remote from your home office in the U.S._x000a__x000a_Your Opportunity_x000a__x000a__x000a_We are the Applied Intelligence Services team. We are a blend of pure"/>
    <s v="New Relic_x000a_4.7"/>
    <s v="Portland, OR"/>
  </r>
  <r>
    <x v="132"/>
    <s v="$128K-$201K "/>
    <n v="128000"/>
    <s v="$201K"/>
    <n v="201000"/>
    <s v="Glassdoor est."/>
    <x v="7"/>
    <s v="Biogen"/>
    <s v="Cambridge"/>
    <s v="MA"/>
    <s v="Cambridge, MA"/>
    <s v="5001 to 10000 "/>
    <x v="31"/>
    <s v="Public"/>
    <s v="Biotech &amp; Pharmaceuticals"/>
    <s v="Biotech &amp; Pharmaceuticals"/>
    <s v="$10+ billion "/>
    <n v="-1"/>
    <s v="Company Description_x000a__x000a_null_x000a_Job Description_x000a__x000a_At Biogen, the Digital Health Technology team is part of Biogenâ€™s cross functional IT organization that provides scientists with cutting-edge computational informatics and analytics tools and services. The team"/>
    <s v="Biogen_x000a_3.6"/>
    <s v="Cambridge, MA"/>
  </r>
  <r>
    <x v="1"/>
    <s v="$128K-$201K "/>
    <n v="128000"/>
    <s v="$201K"/>
    <n v="201000"/>
    <s v="Glassdoor est."/>
    <x v="26"/>
    <s v="HireAi"/>
    <s v="San Francisco"/>
    <s v="CA"/>
    <n v="-1"/>
    <n v="-1"/>
    <x v="43"/>
    <n v="-1"/>
    <n v="-1"/>
    <n v="-1"/>
    <s v="na"/>
    <n v="-1"/>
    <s v="Job Description_x000a_As a Data Scientist, you will apply the latest data mining techniques, using statistical analysis to integrate prediction systems with products and present findings to the business. As a data scientist you will work closely with architects"/>
    <s v="HireAi"/>
    <s v="San Francisco, CA"/>
  </r>
  <r>
    <x v="101"/>
    <s v="$128K-$201K "/>
    <n v="128000"/>
    <s v="$201K"/>
    <n v="201000"/>
    <s v="Glassdoor est."/>
    <x v="18"/>
    <s v="Tempus Labs"/>
    <s v="Redwood City"/>
    <s v="CA"/>
    <s v="Chicago, IL"/>
    <s v="501 to 1000 "/>
    <x v="16"/>
    <s v="Private"/>
    <s v="Biotech &amp; Pharmaceuticals"/>
    <s v="Biotech &amp; Pharmaceuticals"/>
    <s v="na"/>
    <n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Redwood City, CA"/>
  </r>
  <r>
    <x v="1"/>
    <s v="$128K-$201K "/>
    <n v="128000"/>
    <s v="$201K"/>
    <n v="201000"/>
    <s v="Glassdoor est."/>
    <x v="18"/>
    <s v="ICW Group"/>
    <s v="San Diego"/>
    <s v="CA"/>
    <s v="San Diego, CA"/>
    <s v="501 to 1000 "/>
    <x v="100"/>
    <s v="Private"/>
    <s v="Insurance Carriers"/>
    <s v="Insurance"/>
    <s v="$500 million - $1 billion "/>
    <s v="Liberty Mutual Insurance, EMPLOYERS, Travelers"/>
    <s v="PURPOSE OF THE JOB_x000a__x000a_The purpose of this job is to provide analyses of internal and external data sources in support of key business functions. The Data Scientist performs data analysis to support portfolio management and operations goals._x000a__x000a_ESSENTIAL DUTIE"/>
    <s v="ICW Group_x000a_3.3"/>
    <s v="San Diego, CA"/>
  </r>
  <r>
    <x v="155"/>
    <s v="$128K-$201K "/>
    <n v="128000"/>
    <s v="$201K"/>
    <n v="201000"/>
    <s v="Glassdoor est."/>
    <x v="2"/>
    <s v="NYSTEC"/>
    <s v="New York"/>
    <s v="NY"/>
    <s v="Rome, NY"/>
    <s v="51 to 200 "/>
    <x v="6"/>
    <s v="Nonprofit Organization"/>
    <s v="Consulting"/>
    <s v="Business Services"/>
    <s v="$25 - $50 million "/>
    <s v="KPMG, Accenture, Deloitte"/>
    <s v="About Us:_x000a__x000a_NYSTEC is a non-profit technology consulting company, advising agencies, organizations, institutions, and businesses since 1996. Were independent and vendor-neutral so we have our clients best interests at heart. At NYSTEC, we know that we succ"/>
    <s v="NYSTEC_x000a_3.8"/>
    <s v="New York, NY"/>
  </r>
  <r>
    <x v="1"/>
    <s v="$128K-$201K "/>
    <n v="128000"/>
    <s v="$201K"/>
    <n v="201000"/>
    <s v="Glassdoor est."/>
    <x v="8"/>
    <s v="E3 Federal Solutions"/>
    <s v="Chantilly"/>
    <s v="VA"/>
    <s v="McLean, VA"/>
    <s v="501 to 1000 "/>
    <x v="65"/>
    <s v="Private"/>
    <s v="Consulting"/>
    <s v="Business Services"/>
    <s v="na"/>
    <n v="-1"/>
    <s v="Data Works is an employee-focused technology company that supports the Intelligence Community by providing Big Data solutions including data transformation, advanced analytics, custom web application development, data architecture, data science, cloud and"/>
    <s v="E3 Federal Solutions_x000a_4.5"/>
    <s v="Chantilly, VA"/>
  </r>
  <r>
    <x v="16"/>
    <s v="$128K-$201K "/>
    <n v="128000"/>
    <s v="$201K"/>
    <n v="201000"/>
    <s v="Glassdoor est."/>
    <x v="8"/>
    <s v="Kingfisher Systems"/>
    <s v="Falls Church"/>
    <s v="VA"/>
    <s v="Falls Church, VA"/>
    <s v="51 to 200 "/>
    <x v="26"/>
    <s v="Private"/>
    <s v="Federal Agencies"/>
    <s v="Government"/>
    <s v="$25 - $50 million "/>
    <n v="-1"/>
    <s v="Kingfisher Systems, Inc. specializes in providing a full range of Information Technology, Cybersecurity, Intelligence, and support services to the U.S. Government. Kingfisher Systems core competency is technology-enabled services, with a specific focus on"/>
    <s v="Kingfisher Systems_x000a_4.5"/>
    <s v="Falls Church, VA"/>
  </r>
  <r>
    <x v="156"/>
    <s v="$128K-$201K "/>
    <n v="128000"/>
    <s v="$201K"/>
    <n v="201000"/>
    <s v="Glassdoor est."/>
    <x v="11"/>
    <s v="Peraton"/>
    <s v="Chantilly"/>
    <s v="VA"/>
    <s v="Herndon, VA"/>
    <s v="1001 to 5000 "/>
    <x v="19"/>
    <s v="Private"/>
    <s v="Aerospace &amp; Defense"/>
    <s v="Aerospace &amp; Defense"/>
    <s v="$1 - $2 billion "/>
    <n v="-1"/>
    <s v="Overview_x000a__x000a__x000a_Technology is constantly changing and our adversaries are digitally exceeding law enforcementâ€™s ability to keep pace. Those charged with protecting the United States are not always able to access the evidence needed to prosecute crime and pre"/>
    <s v="Peraton_x000a_3.4"/>
    <s v="Chantilly, VA"/>
  </r>
  <r>
    <x v="25"/>
    <s v="$128K-$201K "/>
    <n v="128000"/>
    <s v="$201K"/>
    <n v="201000"/>
    <s v="Glassdoor est."/>
    <x v="0"/>
    <s v="Group O"/>
    <s v="Chicago"/>
    <s v="IL"/>
    <s v="Milan, IL"/>
    <s v="1001 to 5000 "/>
    <x v="45"/>
    <s v="Private"/>
    <s v="Staffing &amp; Outsourcing"/>
    <s v="Business Services"/>
    <s v="$500 million - $1 billion "/>
    <n v="-1"/>
    <s v="Group O is seeking a strong candidate with the ability to design machine learning projects to address specific business problems determined by consultation with business partners to fill an exciting Data Scientist position, in the Chicago IL or Atlanta GA"/>
    <s v="Group O_x000a_3.1"/>
    <s v="Chicago, IL"/>
  </r>
  <r>
    <x v="157"/>
    <s v="$128K-$201K "/>
    <n v="128000"/>
    <s v="$201K"/>
    <n v="201000"/>
    <s v="Glassdoor est."/>
    <x v="22"/>
    <s v="Autodesk"/>
    <s v="San Francisco"/>
    <s v="CA"/>
    <s v="San Rafael, CA"/>
    <s v="5001 to 10000 "/>
    <x v="44"/>
    <s v="Public"/>
    <s v="Computer Hardware &amp; Software"/>
    <s v="Information Technology"/>
    <s v="$2 - $5 billion "/>
    <n v="-1"/>
    <s v="Job Requisition ID #_x000a_20WD38093_x000a_Job Title_x000a_Data Science Manager_x000a_Job Description_x000a__x000a_Data Science Manager_x000a_Location: San Francisco, CA- United States_x000a_Job ID: 20WD38093_x000a__x000a_Position Overview_x000a_Autodesk is seeking a Manager to join the data science team in our Data Pla"/>
    <s v="Autodesk_x000a_4.0"/>
    <s v="San Francisco, CA"/>
  </r>
  <r>
    <x v="135"/>
    <s v="$128K-$201K "/>
    <n v="128000"/>
    <s v="$201K"/>
    <n v="201000"/>
    <s v="Glassdoor est."/>
    <x v="18"/>
    <s v="Tempus Labs"/>
    <s v="Chicago"/>
    <s v="IL"/>
    <s v="Chicago, IL"/>
    <s v="501 to 1000 "/>
    <x v="16"/>
    <s v="Private"/>
    <s v="Biotech &amp; Pharmaceuticals"/>
    <s v="Biotech &amp; Pharmaceuticals"/>
    <s v="na"/>
    <n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Chicago, IL"/>
  </r>
  <r>
    <x v="158"/>
    <s v="$128K-$201K "/>
    <n v="128000"/>
    <s v="$201K"/>
    <n v="201000"/>
    <s v="Glassdoor est."/>
    <x v="12"/>
    <s v="CaptiveAire"/>
    <s v="Raleigh"/>
    <s v="NC"/>
    <s v="Raleigh, NC"/>
    <s v="1001 to 5000 "/>
    <x v="66"/>
    <s v="Private"/>
    <s v="Industrial Manufacturing"/>
    <s v="Manufacturing"/>
    <s v="$100 - $500 million "/>
    <n v="-1"/>
    <s v="Company Profile:_x000a__x000a_CaptiveAire is the nation's leading manufacturer of commercial kitchen ventilation systems, and now provides a complete solution of fans, heaters, ductwork and HVAC equipment. For over 40 years, we've led the industry with innovative tec"/>
    <s v="CaptiveAire_x000a_4.1"/>
    <s v="Raleigh, NC"/>
  </r>
  <r>
    <x v="159"/>
    <s v="$128K-$201K "/>
    <n v="128000"/>
    <s v="$201K"/>
    <n v="201000"/>
    <s v="Glassdoor est."/>
    <x v="1"/>
    <s v="LSQ"/>
    <s v="Orlando"/>
    <s v="FL"/>
    <s v="Orlando, FL"/>
    <s v="51 to 200 "/>
    <x v="6"/>
    <s v="Private"/>
    <s v="Investment Banking &amp; Asset Management"/>
    <s v="Finance"/>
    <s v="$100 - $500 million "/>
    <n v="-1"/>
    <s v="Job Title: Data Architect_x000a__x000a_Location: Orlando, Florida_x000a__x000a_Manager: Head of Data Science_x000a__x000a_About LSQ_x000a__x000a_LSQ Funding is a technology-driven provider of accounts receivable financing to companies who need working capital but may not be able to obtain sufficient fi"/>
    <s v="LSQ_x000a_4.2"/>
    <s v="Orlando, FL"/>
  </r>
  <r>
    <x v="21"/>
    <s v="$128K-$201K "/>
    <n v="128000"/>
    <s v="$201K"/>
    <n v="201000"/>
    <s v="Glassdoor est."/>
    <x v="5"/>
    <s v="Temboo"/>
    <s v="New York"/>
    <s v="NY"/>
    <s v="New York, NY"/>
    <s v="01 to 50"/>
    <x v="43"/>
    <s v="Private"/>
    <s v="IT Services"/>
    <s v="Information Technology"/>
    <s v="na"/>
    <n v="-1"/>
    <s v="Machine Learning Engineer_x000a__x000a_At Temboo, we build software that people are using to fundamentally change the world around us. Our no-code platform for environmental engagement empowers organizations, cities, and residents to achieve sustainability goals, adv"/>
    <s v="Temboo_x000a_3.9"/>
    <s v="New York, NY"/>
  </r>
  <r>
    <x v="1"/>
    <s v="$128K-$201K "/>
    <n v="128000"/>
    <s v="$201K"/>
    <n v="201000"/>
    <s v="Glassdoor est."/>
    <x v="26"/>
    <s v="Kibo"/>
    <s v="Philadelphia"/>
    <s v="PA"/>
    <s v="Marbella, Spain"/>
    <n v="-1"/>
    <x v="43"/>
    <s v="Public"/>
    <n v="-1"/>
    <n v="-1"/>
    <s v="na"/>
    <n v="-1"/>
    <s v="At Kibo, we provide cloud commerce solutions inspired by our clients' needs and designed to empower their teams. Together, we can help them see further, think bigger, and climb higher.Our software and services include eCommerce, Order Management, Personal"/>
    <s v="Kibo"/>
    <s v="Philadelphia, PA"/>
  </r>
  <r>
    <x v="160"/>
    <s v="$128K-$201K "/>
    <n v="128000"/>
    <s v="$201K"/>
    <n v="201000"/>
    <s v="Glassdoor est."/>
    <x v="18"/>
    <s v="MITRE"/>
    <s v="McLean"/>
    <s v="VA"/>
    <s v="Bedford, MA"/>
    <s v="5001 to 10000 "/>
    <x v="34"/>
    <s v="Nonprofit Organization"/>
    <s v="Federal Agencies"/>
    <s v="Government"/>
    <s v="$1 - $2 billion "/>
    <s v="Battelle, General Atomics, SAIC"/>
    <s v="MITRE performs leading-edge research_x000a_and development toward transformational solutions to our worldâ€™s most_x000a_challenging problems. Our Center for Advanced Aviation Systems Development is a_x000a_Federally Funded Research and Development Center (FFRDC) establish"/>
    <s v="MITRE_x000a_3.3"/>
    <s v="McLean, VA"/>
  </r>
  <r>
    <x v="1"/>
    <s v="$138K-$158K "/>
    <n v="138000"/>
    <s v="$158K"/>
    <n v="158000"/>
    <s v="Glassdoor est."/>
    <x v="5"/>
    <s v="Mars"/>
    <s v="United States"/>
    <s v="United States"/>
    <s v="Mc Lean, VA"/>
    <s v="10000+ "/>
    <x v="50"/>
    <s v="Private"/>
    <s v="Food &amp; Beverage Manufacturing"/>
    <s v="Manufacturing"/>
    <s v="$10+ billion "/>
    <n v="-1"/>
    <s v="Back to search results_x000a_Previous job_x000a__x000a_Next job_x000a__x000a_JOB DESCRIPTION_x000a__x000a_A BIT ABOUT OUR DATA SCIENCE &amp; ANALYTICS TEAM_x000a__x000a_Kinshipâ€™s Data Science &amp; Analytics team is core to our strategy. Weâ€™re using digital, data and customer insights to transform our business b"/>
    <s v="Mars_x000a_3.9"/>
    <s v="United States"/>
  </r>
  <r>
    <x v="44"/>
    <s v="$138K-$158K "/>
    <n v="138000"/>
    <s v="$158K"/>
    <n v="158000"/>
    <s v="Glassdoor est."/>
    <x v="8"/>
    <s v="Fullpower Technologies, Inc."/>
    <s v="Santa Cruz"/>
    <s v="CA"/>
    <s v="Santa Cruz, CA"/>
    <s v="51 to 200 "/>
    <x v="24"/>
    <s v="Private"/>
    <s v="Computer Hardware &amp; Software"/>
    <s v="Information Technology"/>
    <s v="$10 - $25 million "/>
    <n v="-1"/>
    <s v="FullpowerÂ® designs, develops and operates a complete platform for hybrid Edge/Cloud AI, algorithms, big data, predictive analytics, together with end-to-end engineering services. The Companyâ€™s platform is backed by a patent portfolio of 125+ patents. T"/>
    <s v="Fullpower Technologies, Inc._x000a_4.5"/>
    <s v="Santa Cruz, CA"/>
  </r>
  <r>
    <x v="161"/>
    <s v="$138K-$158K "/>
    <n v="138000"/>
    <s v="$158K"/>
    <n v="158000"/>
    <s v="Glassdoor est."/>
    <x v="1"/>
    <s v="AeroVironment"/>
    <s v="Simi Valley"/>
    <s v="CA"/>
    <s v="Simi Valley, CA"/>
    <s v="501 to 1000 "/>
    <x v="49"/>
    <s v="Public"/>
    <s v="Aerospace &amp; Defense"/>
    <s v="Aerospace &amp; Defense"/>
    <s v="$100 - $500 million "/>
    <s v="General Atomics, Boeing, Northrop Grumman"/>
    <s v="Machine Learning Engineer, Sr._x000a_Location_x000a__x000a__x000a_Simi Valley, CA_x000a__x000a_Employment type_x000a__x000a__x000a_Regular - Full Time_x000a__x000a_ID_x000a__x000a_652_x000a__x000a_Apply Now_x000a__x000a_We are currently seeking a Sr. Machine Learning Engineer to join our team._x000a__x000a_The AeroVironment Engineering Autonomy team is looking to add"/>
    <s v="AeroVironment_x000a_4.2"/>
    <s v="Simi Valley, CA"/>
  </r>
  <r>
    <x v="137"/>
    <s v="$138K-$158K "/>
    <n v="138000"/>
    <s v="$158K"/>
    <n v="158000"/>
    <s v="Glassdoor est."/>
    <x v="3"/>
    <s v="Maxar Technologies"/>
    <s v="Herndon"/>
    <s v="VA"/>
    <s v="Westminster, CO"/>
    <s v="5001 to 10000 "/>
    <x v="43"/>
    <s v="Public"/>
    <s v="Aerospace &amp; Defense"/>
    <s v="Aerospace &amp; Defense"/>
    <s v="$2 - $5 billion "/>
    <n v="-1"/>
    <s v="Are you excited by the possibilities presented by machine learning and artificial intelligence? Do you have a drive to contribute to our nation's security? In an increasingly data-rich environment, threats to our country are harder to detect and require t"/>
    <s v="Maxar Technologies_x000a_3.5"/>
    <s v="Herndon, VA"/>
  </r>
  <r>
    <x v="138"/>
    <s v="$138K-$158K "/>
    <n v="138000"/>
    <s v="$158K"/>
    <n v="158000"/>
    <s v="Glassdoor est."/>
    <x v="22"/>
    <s v="Dynetics"/>
    <s v="Huntsville"/>
    <s v="AL"/>
    <s v="Huntsville, AL"/>
    <s v="1001 to 5000 "/>
    <x v="45"/>
    <s v="Private"/>
    <s v="Aerospace &amp; Defense"/>
    <s v="Aerospace &amp; Defense"/>
    <s v="$100 - $500 million "/>
    <n v="-1"/>
    <s v="Position Description_x000a__x000a__x000a_Dynetics, a wholly owned subsidiary of Leidos, is seeking a talented Weapons and Sensors engineer or scientist to join a diverse team to create unique modeling, simulation, and analysis solutions for complex weapon and sensor system"/>
    <s v="Dynetics_x000a_4.0"/>
    <s v="Huntsville, AL"/>
  </r>
  <r>
    <x v="139"/>
    <s v="$138K-$158K "/>
    <n v="138000"/>
    <s v="$158K"/>
    <n v="158000"/>
    <s v="Glassdoor est."/>
    <x v="8"/>
    <s v="Systems &amp; Technology Research"/>
    <s v="Woburn"/>
    <s v="MA"/>
    <s v="Woburn, MA"/>
    <s v="201 to 500 "/>
    <x v="5"/>
    <s v="Private"/>
    <s v="Aerospace &amp; Defense"/>
    <s v="Aerospace &amp; Defense"/>
    <s v="$100 - $500 million "/>
    <n v="-1"/>
    <s v="STR is hiring an Applied Computer Scientist to be part of a great team of multi-disciplinary researchers and engineers dedicated to developing cutting-edge technologies with significant and immediate impact on our national security. We believe that each e"/>
    <s v="Systems &amp; Technology Research_x000a_4.5"/>
    <s v="Woburn, MA"/>
  </r>
  <r>
    <x v="72"/>
    <s v="$138K-$158K "/>
    <n v="138000"/>
    <s v="$158K"/>
    <n v="158000"/>
    <s v="Glassdoor est."/>
    <x v="8"/>
    <s v="Novetta"/>
    <s v="Herndon"/>
    <s v="VA"/>
    <s v="Mc Lean, VA"/>
    <s v="501 to 1000 "/>
    <x v="10"/>
    <s v="Private"/>
    <s v="Enterprise Software &amp; Network Solutions"/>
    <s v="Information Technology"/>
    <s v="$100 - $500 million "/>
    <s v="Leidos, CACI International, Booz Allen Hamilton"/>
    <s v="Join our team dedicated to developing and executing innovative solutions in support of customer mission success._x000a__x000a_Job Description:_x000a__x000a_The Data Analyst will apply expertise in quantitative analysis, data mining, and data presentation to comprehend and identi"/>
    <s v="Novetta_x000a_4.5"/>
    <s v="Herndon, VA"/>
  </r>
  <r>
    <x v="162"/>
    <s v="$138K-$158K "/>
    <n v="138000"/>
    <s v="$158K"/>
    <n v="158000"/>
    <s v="Glassdoor est."/>
    <x v="2"/>
    <s v="Applied Research Laboratories"/>
    <s v="Austin"/>
    <s v="TX"/>
    <s v="Austin, TX"/>
    <s v="501 to 1000 "/>
    <x v="43"/>
    <s v="College / University"/>
    <s v="Colleges &amp; Universities"/>
    <s v="Education"/>
    <s v="na"/>
    <n v="-1"/>
    <s v="Job Posting Title:_x000a__x000a_Information Systems Engineering Specialist (Engineering Scientist)_x000a__x000a_----_x000a__x000a_Hiring Department:_x000a__x000a_Applied Research Laboratories_x000a__x000a_----_x000a__x000a_Position Open To:_x000a__x000a_All Applicants_x000a__x000a_----_x000a__x000a_Weekly Scheduled Hours:_x000a__x000a_40_x000a__x000a_----_x000a__x000a_FLSA Status:_x000a__x000a_Exempt_x000a__x000a_----_x000a__x000a_"/>
    <s v="Applied Research Laboratories_x000a_3.8"/>
    <s v="Austin, TX"/>
  </r>
  <r>
    <x v="140"/>
    <s v="$138K-$158K "/>
    <n v="138000"/>
    <s v="$158K"/>
    <n v="158000"/>
    <s v="Glassdoor est."/>
    <x v="5"/>
    <s v="Navy Federal Credit Union"/>
    <s v="Merrifield"/>
    <s v="VA"/>
    <s v="Vienna, VA"/>
    <s v="10000+ "/>
    <x v="84"/>
    <s v="Other Organization"/>
    <s v="Banks &amp; Credit Unions"/>
    <s v="Finance"/>
    <s v="na"/>
    <n v="-1"/>
    <s v="YOUR LIFE'S MISSION: POSSIBLE_x000a__x000a_You have goals, dreams, hobbies and things youâ€™re passionate about._x000a__x000a_Whatâ€™s Important to You Is Important to Us_x000a_Weâ€™re looking for people who not only want to do meaningful, challenging work, keep their skills sharp and"/>
    <s v="Navy Federal Credit Union_x000a_3.9"/>
    <s v="Merrifield, VA"/>
  </r>
  <r>
    <x v="163"/>
    <s v="$138K-$158K "/>
    <n v="138000"/>
    <s v="$158K"/>
    <n v="158000"/>
    <s v="Glassdoor est."/>
    <x v="31"/>
    <s v="Conagen"/>
    <s v="New Bedford"/>
    <s v="MA"/>
    <s v="Bedford, MA"/>
    <s v="51 to 200 "/>
    <x v="43"/>
    <s v="Private"/>
    <s v="Biotech &amp; Pharmaceuticals"/>
    <s v="Biotech &amp; Pharmaceuticals"/>
    <s v="na"/>
    <n v="-1"/>
    <s v="*Our company:_x000a_*Conagen Inc. is a leader in cutting-edge bio-manufacturing. We engineer organisms to produce high-value molecules that are essential to our well-being. Our focus is on food, nutrition, pharmaceuticals, and renewable materials. We employ the"/>
    <s v="Conagen_x000a_2.0"/>
    <s v="New Bedford, MA"/>
  </r>
  <r>
    <x v="164"/>
    <s v="$138K-$158K "/>
    <n v="138000"/>
    <s v="$158K"/>
    <n v="158000"/>
    <s v="Glassdoor est."/>
    <x v="17"/>
    <s v="Alector"/>
    <s v="South San Francisco"/>
    <s v="CA"/>
    <s v="South San Francisco, CA"/>
    <s v="51 to 200 "/>
    <x v="35"/>
    <s v="Public"/>
    <s v="Biotech &amp; Pharmaceuticals"/>
    <s v="Biotech &amp; Pharmaceuticals"/>
    <s v="na"/>
    <n v="-1"/>
    <s v="At Alector, our mission is to develop therapies that empower the immune system to cure neurodegeneration. Our team is solely focused on developing cures for some of the most challenging diseases facing our society. We are supported in this mission by expe"/>
    <s v="Alector_x000a_4.8"/>
    <s v="South San Francisco, CA"/>
  </r>
  <r>
    <x v="165"/>
    <s v="$138K-$158K "/>
    <n v="138000"/>
    <s v="$158K"/>
    <n v="158000"/>
    <s v="Glassdoor est."/>
    <x v="5"/>
    <s v="Navy Federal Credit Union"/>
    <s v="Merrifield"/>
    <s v="VA"/>
    <s v="Vienna, VA"/>
    <s v="10000+ "/>
    <x v="84"/>
    <s v="Other Organization"/>
    <s v="Banks &amp; Credit Unions"/>
    <s v="Finance"/>
    <s v="na"/>
    <n v="-1"/>
    <s v="YOUR LIFE'S MISSION: POSSIBLE_x000a__x000a_You have goals, dreams, hobbies and things youâ€™re passionate about._x000a__x000a_Whatâ€™s Important to You Is Important to Us_x000a_Weâ€™re looking for people who not only want to do meaningful, challenging work, keep their skills sharp and"/>
    <s v="Navy Federal Credit Union_x000a_3.9"/>
    <s v="Merrifield, VA"/>
  </r>
  <r>
    <x v="143"/>
    <s v="$138K-$158K "/>
    <n v="138000"/>
    <s v="$158K"/>
    <n v="158000"/>
    <s v="Glassdoor est."/>
    <x v="18"/>
    <s v="Reynolds American"/>
    <s v="Winston-Salem"/>
    <s v="NC"/>
    <s v="Winston-Salem, NC"/>
    <s v="5001 to 10000 "/>
    <x v="93"/>
    <s v="Private"/>
    <s v="Consumer Products Manufacturing"/>
    <s v="Manufacturing"/>
    <s v="$10+ billion "/>
    <n v="-1"/>
    <s v="British American Tobacco_x000a_Reynolds American Incorporated is positively transforming the tobacco industry. Weâ€™re a family of companies that strives for success in everything we do. The future inspires us because our people are igniting the breakthroughs t"/>
    <s v="Reynolds American_x000a_3.3"/>
    <s v="Winston-Salem, NC"/>
  </r>
  <r>
    <x v="166"/>
    <s v="$138K-$158K "/>
    <n v="138000"/>
    <s v="$158K"/>
    <n v="158000"/>
    <s v="Glassdoor est."/>
    <x v="18"/>
    <s v="MITRE"/>
    <s v="Bedford"/>
    <s v="MA"/>
    <s v="Bedford, MA"/>
    <s v="5001 to 10000 "/>
    <x v="34"/>
    <s v="Nonprofit Organization"/>
    <s v="Federal Agencies"/>
    <s v="Government"/>
    <s v="$1 - $2 billion "/>
    <s v="Battelle, General Atomics, SAIC"/>
    <s v="Why choose between doing meaningful work and having a fulfilling life? At MITRE, you can have both. That's because MITRE people are committed to tackling our nation's toughest challengesâ€”and we're committed to the long-term well-being of our employees. "/>
    <s v="MITRE_x000a_3.3"/>
    <s v="Bedford, MA"/>
  </r>
  <r>
    <x v="144"/>
    <s v="$138K-$158K "/>
    <n v="138000"/>
    <s v="$158K"/>
    <n v="158000"/>
    <s v="Glassdoor est."/>
    <x v="16"/>
    <s v="LifeOmic"/>
    <s v="Raleigh"/>
    <s v="NC"/>
    <s v="Indianapolis, IN"/>
    <s v="51 to 200 "/>
    <x v="11"/>
    <s v="Private"/>
    <s v="Enterprise Software &amp; Network Solutions"/>
    <s v="Information Technology"/>
    <s v="na"/>
    <n v="-1"/>
    <s v="We are looking for an experienced engineer with strong machine learning knowledge to help design and build the next generation of ML services here at LifeOmic._x000a__x000a_This role combines the opportunity to build cloud native applications and apply ML techniques "/>
    <s v="LifeOmic_x000a_5.0"/>
    <s v="Raleigh, NC"/>
  </r>
  <r>
    <x v="167"/>
    <s v="$138K-$158K "/>
    <n v="138000"/>
    <s v="$158K"/>
    <n v="158000"/>
    <s v="Glassdoor est."/>
    <x v="6"/>
    <s v="Homology Medicines, Inc."/>
    <s v="New Bedford"/>
    <s v="MA"/>
    <s v="Bedford, MA"/>
    <s v="51 to 200 "/>
    <x v="43"/>
    <s v="Public"/>
    <n v="-1"/>
    <n v="-1"/>
    <s v="na"/>
    <n v="-1"/>
    <s v="We are seeking a Sr. Research Associate/Scientist to join our Genomics team. The person will utilize a variety of techniques including: advanced cloning, nucleic acid purification, PCR-based assays, mammalian cell culture, viral preparation/purification a"/>
    <s v="Homology Medicines, Inc._x000a_4.4"/>
    <s v="New Bedford, MA"/>
  </r>
  <r>
    <x v="16"/>
    <s v="$138K-$158K "/>
    <n v="138000"/>
    <s v="$158K"/>
    <n v="158000"/>
    <s v="Glassdoor est."/>
    <x v="11"/>
    <s v="Spectrum Communications and Consulting"/>
    <s v="Chicago"/>
    <s v="IL"/>
    <s v="Chicago, IL"/>
    <s v="51 to 200 "/>
    <x v="23"/>
    <s v="Private"/>
    <s v="Advertising &amp; Marketing"/>
    <s v="Business Services"/>
    <s v="$10 - $25 million "/>
    <n v="-1"/>
    <s v="What do incubators and Spectrum have in common? Well, theyâ€™re great for growth, and even better for stability. As an innovative software development and digital marketing company pioneering the field of artificial intelligence, we can offer our newest D"/>
    <s v="Spectrum Communications and Consulting_x000a_3.4"/>
    <s v="Chicago, IL"/>
  </r>
  <r>
    <x v="168"/>
    <s v="$138K-$158K "/>
    <n v="138000"/>
    <s v="$158K"/>
    <n v="158000"/>
    <s v="Glassdoor est."/>
    <x v="18"/>
    <s v="Inland Empire Health Plan"/>
    <s v="Rancho Cucamonga"/>
    <s v="CA"/>
    <s v="Rancho Cucamonga, CA"/>
    <s v="1001 to 5000 "/>
    <x v="6"/>
    <s v="Public"/>
    <s v="Health Care Services &amp; Hospitals"/>
    <s v="Health Care"/>
    <s v="$1 - $2 billion "/>
    <n v="-1"/>
    <s v="POSITION PURPOSE:_x000a__x000a_Under the direction of the Data Science Systems Manager, the Data Science Developer is responsible for creating, maintaining and updating IEHP enterprise reports and dashboard. The position also serves as the technical support for all r"/>
    <s v="Inland Empire Health Plan_x000a_3.3"/>
    <s v="Rancho Cucamonga, CA"/>
  </r>
  <r>
    <x v="58"/>
    <s v="$138K-$158K "/>
    <n v="138000"/>
    <s v="$158K"/>
    <n v="158000"/>
    <s v="Glassdoor est."/>
    <x v="4"/>
    <s v="Affinity Solutions"/>
    <s v="New York"/>
    <s v="NY"/>
    <s v="New York, NY"/>
    <s v="51 to 200 "/>
    <x v="4"/>
    <s v="Private"/>
    <s v="Advertising &amp; Marketing"/>
    <s v="Business Services"/>
    <s v="na"/>
    <s v="Commerce Signals, Cardlytics, Yodlee"/>
    <s v="Senior Data Engineer_x000a__x000a_Masterâ€™s degree in Information Technology, Computer Science with 2 years experience._x000a__x000a_Design, build, &amp; maintain Consumer Identity Management System to match Affinity consumer database using frameworks such MD5 &amp; SHA512._x000a__x000a_Build &amp; ma"/>
    <s v="Affinity Solutions_x000a_2.9"/>
    <s v="New York, NY"/>
  </r>
  <r>
    <x v="169"/>
    <s v="$138K-$158K "/>
    <n v="138000"/>
    <s v="$158K"/>
    <n v="158000"/>
    <s v="Glassdoor est."/>
    <x v="2"/>
    <s v="Sandia National Laboratories"/>
    <s v="Livermore"/>
    <s v="CA"/>
    <s v="Albuquerque, NM"/>
    <s v="10000+ "/>
    <x v="101"/>
    <s v="Government"/>
    <s v="Federal Agencies"/>
    <s v="Government"/>
    <s v="$2 - $5 billion "/>
    <s v="Los Alamos National Laboratory, Lawrence Livermore National Laboratory"/>
    <s v=":_x000a__x000a_We need a R&amp;D Materials Scientist to lead the development of a comprehensive understanding of the transport and trapping of hydrogen isotopes including tritium in materials in and out of radiation environments. We work to understand the thermodynamics "/>
    <s v="Sandia National Laboratories_x000a_3.8"/>
    <s v="Livermore, CA"/>
  </r>
  <r>
    <x v="16"/>
    <s v="$138K-$158K "/>
    <n v="138000"/>
    <s v="$158K"/>
    <n v="158000"/>
    <s v="Glassdoor est."/>
    <x v="3"/>
    <s v="Maxar Technologies"/>
    <s v="McLean"/>
    <s v="VA"/>
    <s v="Westminster, CO"/>
    <s v="5001 to 10000 "/>
    <x v="43"/>
    <s v="Public"/>
    <s v="Aerospace &amp; Defense"/>
    <s v="Aerospace &amp; Defense"/>
    <s v="$2 - $5 billion "/>
    <n v="-1"/>
    <s v="Maxar is seeking a Data Engineer to join our team. We use quick iteration and regular feedback to prototype for our government customers before ultimately discovering the perfect fit. We embed our Data Engineers with analytic teams to create dynamic and f"/>
    <s v="Maxar Technologies_x000a_3.5"/>
    <s v="McLean, VA"/>
  </r>
  <r>
    <x v="45"/>
    <s v="$80K-$132K "/>
    <n v="80000"/>
    <s v="$132K"/>
    <n v="132000"/>
    <s v="Glassdoor est."/>
    <x v="22"/>
    <s v="AstraZeneca"/>
    <s v="Gaithersburg"/>
    <s v="MD"/>
    <s v="Cambridge, United Kingdom"/>
    <s v="10000+ "/>
    <x v="48"/>
    <s v="Public"/>
    <s v="Biotech &amp; Pharmaceuticals"/>
    <s v="Biotech &amp; Pharmaceuticals"/>
    <s v="$10+ billion "/>
    <s v="Roche, GlaxoSmithKline, Novartis"/>
    <s v="Do you have expertise in, and passion for applying Data science to facilitate drug development while ensuring patient safety? Would you like to apply your expertise to impact the lives of millions of patients in a company that follows the science and turn"/>
    <s v="AstraZeneca_x000a_4.0"/>
    <s v="Gaithersburg, MD"/>
  </r>
  <r>
    <x v="25"/>
    <s v="$80K-$132K "/>
    <n v="80000"/>
    <s v="$132K"/>
    <n v="132000"/>
    <s v="Glassdoor est."/>
    <x v="22"/>
    <s v="Autodesk"/>
    <s v="San Francisco"/>
    <s v="CA"/>
    <s v="San Rafael, CA"/>
    <s v="5001 to 10000 "/>
    <x v="44"/>
    <s v="Public"/>
    <s v="Computer Hardware &amp; Software"/>
    <s v="Information Technology"/>
    <s v="$2 - $5 billion "/>
    <n v="-1"/>
    <s v="Job Requisition ID #_x000a_20WD40666_x000a_Job Title_x000a_Senior Data Scientist_x000a_Job Description_x000a__x000a_Senior Data Scientist_x000a__x000a_Location: San Francisco, CA- United States_x000a__x000a_Job ID: 20WD40666_x000a__x000a_Position Overview_x000a__x000a_Autodesk is seeking a Senior Data Scientist to join our Data Platform "/>
    <s v="Autodesk_x000a_4.0"/>
    <s v="San Francisco, CA"/>
  </r>
  <r>
    <x v="1"/>
    <s v="$80K-$132K "/>
    <n v="80000"/>
    <s v="$132K"/>
    <n v="132000"/>
    <s v="Glassdoor est."/>
    <x v="11"/>
    <s v="USI"/>
    <s v="Southfield"/>
    <s v="MI"/>
    <s v="Saint Paul, MN"/>
    <s v="1001 to 5000 "/>
    <x v="4"/>
    <s v="Private"/>
    <s v="Construction"/>
    <s v="Construction, Repair &amp; Maintenance"/>
    <s v="$100 - $500 million "/>
    <n v="-1"/>
    <s v="General Description: The Data Scientist will solve problems and answer questions designed to drive innovation and deliver organizational value. You will synthesize diverse datasets and use programming, machine learning and statistical modeling to meet pro"/>
    <s v="USI_x000a_3.4"/>
    <s v="Southfield, MI"/>
  </r>
  <r>
    <x v="1"/>
    <s v="$80K-$132K "/>
    <n v="80000"/>
    <s v="$132K"/>
    <n v="132000"/>
    <s v="Glassdoor est."/>
    <x v="5"/>
    <s v="GSK"/>
    <s v="Collegeville"/>
    <s v="PA"/>
    <s v="Brentford, United Kingdom"/>
    <s v="10000+ "/>
    <x v="82"/>
    <s v="Public"/>
    <s v="Biotech &amp; Pharmaceuticals"/>
    <s v="Biotech &amp; Pharmaceuticals"/>
    <s v="$10+ billion "/>
    <s v="Pfizer, AstraZeneca, Merck"/>
    <s v="Site Name: USA - Pennsylvania - Upper Providence_x000a_Posted Date: Jun 8 2020_x000a__x000a_Do you have a passion for coding, building visualizations for people to use, tinkering with instruments and an interest in science? Are you interested in pursuing a career at the in"/>
    <s v="GSK_x000a_3.9"/>
    <s v="Collegeville, PA"/>
  </r>
  <r>
    <x v="1"/>
    <s v="$80K-$132K "/>
    <n v="80000"/>
    <s v="$132K"/>
    <n v="132000"/>
    <s v="Glassdoor est."/>
    <x v="2"/>
    <s v="CIA"/>
    <s v="Washington"/>
    <s v="DC"/>
    <s v="Langley, VA"/>
    <n v="-1"/>
    <x v="69"/>
    <s v="Government"/>
    <s v="Federal Agencies"/>
    <s v="Government"/>
    <s v="na"/>
    <n v="-1"/>
    <s v="As a Data Scientist for the CIA, you will organize and interpret data to inform US decision makers, drive successful operations and shape CIA technology and resource investments. Through CIA's global mission, the Agency has access to unique and highly spe"/>
    <s v="CIA_x000a_3.8"/>
    <s v="Washington, DC"/>
  </r>
  <r>
    <x v="1"/>
    <s v="$80K-$132K "/>
    <n v="80000"/>
    <s v="$132K"/>
    <n v="132000"/>
    <s v="Glassdoor est."/>
    <x v="8"/>
    <s v="Maven Wave Partners"/>
    <s v="Chicago"/>
    <s v="IL"/>
    <s v="Chicago, IL"/>
    <s v="201 to 500 "/>
    <x v="29"/>
    <s v="Private"/>
    <s v="Consulting"/>
    <s v="Business Services"/>
    <s v="$50 - $100 million "/>
    <n v="-1"/>
    <s v="Who We Are!_x000a__x000a_At Maven Wave, an Atos Company, we are relentless in hiring the industrys top talent. Each employee is hand-picked not only for their skills, but for their personality and broad expertise. We are looking for this rare combination of talent th"/>
    <s v="Maven Wave Partners_x000a_4.5"/>
    <s v="Chicago, IL"/>
  </r>
  <r>
    <x v="1"/>
    <s v="$80K-$132K "/>
    <n v="80000"/>
    <s v="$132K"/>
    <n v="132000"/>
    <s v="Glassdoor est."/>
    <x v="14"/>
    <s v="Ovative Group"/>
    <s v="Minneapolis"/>
    <s v="MN"/>
    <s v="Minneapolis, MN"/>
    <s v="51 to 200 "/>
    <x v="51"/>
    <s v="Private"/>
    <s v="Advertising &amp; Marketing"/>
    <s v="Business Services"/>
    <s v="$10 - $25 million "/>
    <n v="-1"/>
    <s v="Digital Marketing is a critical part of every consumer journey, but many companies only measure its impact on their digital outcomes. Our focus on enterprise-level optimization at Ovative Group can't be found anywhere else, and our clients are household n"/>
    <s v="Ovative Group_x000a_4.3"/>
    <s v="Minneapolis, MN"/>
  </r>
  <r>
    <x v="1"/>
    <s v="$80K-$132K "/>
    <n v="80000"/>
    <s v="$132K"/>
    <n v="132000"/>
    <s v="Glassdoor est."/>
    <x v="7"/>
    <s v="Kognetics"/>
    <s v="Gahanna"/>
    <s v="OH"/>
    <s v="New York, NY"/>
    <s v="01 to 50"/>
    <x v="43"/>
    <s v="Private"/>
    <n v="-1"/>
    <n v="-1"/>
    <s v="na"/>
    <n v="-1"/>
    <s v="Job Description:_x000a__x000a_Â· Working closely with the technology and learning teams, theData Scientist will be responsible for the following:_x000a__x000a_Â· Creating infrastructure for thedelivery team; Maintain a working knowledge of data mining and visualizationbest pract"/>
    <s v="Kognetics_x000a_3.6"/>
    <s v="Gahanna, OH"/>
  </r>
  <r>
    <x v="1"/>
    <s v="$80K-$132K "/>
    <n v="80000"/>
    <s v="$132K"/>
    <n v="132000"/>
    <s v="Glassdoor est."/>
    <x v="4"/>
    <s v="Envision Healthcare"/>
    <s v="Nashville"/>
    <s v="TN"/>
    <s v="Nashville, TN"/>
    <s v="10000+ "/>
    <x v="26"/>
    <s v="Private"/>
    <s v="Health Care Services &amp; Hospitals"/>
    <s v="Health Care"/>
    <s v="na"/>
    <n v="-1"/>
    <s v="Overview_x000a__x000a__x000a_Envision Physician Services is a multispecialty physician group and practice management company. Established in 1953, our organization provides anesthesia, emergency medicine, hospital medicine, radiology, primary/urgent care, surgical services"/>
    <s v="Envision Healthcare_x000a_2.9"/>
    <s v="Nashville, TN"/>
  </r>
  <r>
    <x v="1"/>
    <s v="$80K-$132K "/>
    <n v="80000"/>
    <s v="$132K"/>
    <n v="132000"/>
    <s v="Glassdoor est."/>
    <x v="4"/>
    <s v="Pragmatics, Inc."/>
    <s v="United States"/>
    <s v="United States"/>
    <s v="Reston, VA"/>
    <s v="201 to 500 "/>
    <x v="47"/>
    <s v="Private"/>
    <s v="IT Services"/>
    <s v="Information Technology"/>
    <s v="$100 - $500 million "/>
    <n v="-1"/>
    <s v="Company overview:_x000a_For more than three decades, Pragmatics has provided clients with award-winning customer service and expert solutions to complex challenges. Since 1985, Pragmatics has maintained a sterling reputation as a trusted, capable and innovative"/>
    <s v="Pragmatics, Inc._x000a_2.9"/>
    <s v="United States"/>
  </r>
  <r>
    <x v="1"/>
    <s v="$80K-$132K "/>
    <n v="80000"/>
    <s v="$132K"/>
    <n v="132000"/>
    <s v="Glassdoor est."/>
    <x v="13"/>
    <s v="ConsumerTrack"/>
    <s v="California"/>
    <s v="California"/>
    <s v="Los Angeles, CA"/>
    <s v="51 to 200 "/>
    <x v="65"/>
    <s v="Private"/>
    <s v="Internet"/>
    <s v="Information Technology"/>
    <s v="$25 - $50 million "/>
    <n v="-1"/>
    <s v="ConsumerTrackâ„¢ is unique in the digital marketing and media industry - we combine marketing, digital, content and fintech. Our performance based approach increases brand awareness and generates targeted audience engagement on our internal web properties"/>
    <s v="ConsumerTrack_x000a_3.2"/>
    <s v="California"/>
  </r>
  <r>
    <x v="124"/>
    <s v="$80K-$132K "/>
    <n v="80000"/>
    <s v="$132K"/>
    <n v="132000"/>
    <s v="Glassdoor est."/>
    <x v="8"/>
    <s v="Johns Hopkins University Applied Physics Laboratory"/>
    <s v="Laurel"/>
    <s v="MD"/>
    <s v="Laurel, MD"/>
    <s v="5001 to 10000 "/>
    <x v="88"/>
    <s v="Nonprofit Organization"/>
    <s v="Aerospace &amp; Defense"/>
    <s v="Aerospace &amp; Defense"/>
    <s v="$1 - $2 billion "/>
    <s v="MIT Lincoln Laboratory, Lockheed Martin, Northrop Grumman"/>
    <s v="Are you passionate about Decision Science?_x000a__x000a_Do you want to resolve ambiguity, spark creativity, and manage complexity in high impact DoD programs?_x000a__x000a_Are you searching for a gratifying work environment where you can grow, learn new skills, and apply the sta"/>
    <s v="Johns Hopkins University Applied Physics Laboratory_x000a_4.5"/>
    <s v="Laurel, MD"/>
  </r>
  <r>
    <x v="93"/>
    <s v="$80K-$132K "/>
    <n v="80000"/>
    <s v="$132K"/>
    <n v="132000"/>
    <s v="Glassdoor est."/>
    <x v="16"/>
    <s v="Phoenix Operations Group"/>
    <s v="Annapolis Junction"/>
    <s v="MD"/>
    <s v="Woodbine, MD"/>
    <s v="01 to 50"/>
    <x v="20"/>
    <s v="Private"/>
    <s v="IT Services"/>
    <s v="Information Technology"/>
    <s v="$1 - $5 million "/>
    <n v="-1"/>
    <s v="US Citizenship Required and (TS/SCI with FSP or CI) Required_x000a__x000a_Job Description:_x000a_Excited about data? Take action with it._x000a__x000a_As a Phoenix Data Scientist, you'll be part of a team with access to tons of real mission and that takes action on it. You will not be"/>
    <s v="Phoenix Operations Group_x000a_5.0"/>
    <s v="Annapolis Junction, MD"/>
  </r>
  <r>
    <x v="1"/>
    <s v="$80K-$132K "/>
    <n v="80000"/>
    <s v="$132K"/>
    <n v="132000"/>
    <s v="Glassdoor est."/>
    <x v="3"/>
    <s v="Crossover Health"/>
    <s v="San Clemente"/>
    <s v="CA"/>
    <s v="Aliso Viejo, CA"/>
    <s v="01 to 50"/>
    <x v="5"/>
    <s v="Private"/>
    <s v="Health Care Services &amp; Hospitals"/>
    <s v="Health Care"/>
    <s v="$1 - $5 million "/>
    <n v="-1"/>
    <s v="Job Description:_x000a__x000a_Designs, develops and programs methods, processes, and systems to consolidate and analyze unstructured, diverse â€œbig dataâ€ sources to generate actionable insights and solutions for client services and product enhancement. Constructs "/>
    <s v="Crossover Health_x000a_3.5"/>
    <s v="San Clemente, CA"/>
  </r>
  <r>
    <x v="1"/>
    <s v="$80K-$132K "/>
    <n v="80000"/>
    <s v="$132K"/>
    <n v="132000"/>
    <s v="Glassdoor est."/>
    <x v="22"/>
    <s v="Lorven Technologies Inc"/>
    <s v="New York"/>
    <s v="NY"/>
    <s v="Plainsboro, NJ"/>
    <s v="01 to 50"/>
    <x v="43"/>
    <s v="Private"/>
    <s v="Accounting"/>
    <s v="Accounting &amp; Legal"/>
    <s v="Less than $1 million "/>
    <n v="-1"/>
    <s v="Use statistical analysis, machine learning, pattern recognition, and data visualization along with domain knowledge and subject-specific models to solve science, engineering, and commercial problems_x000a_Solve challenging data science problems by developing no"/>
    <s v="Lorven Technologies Inc_x000a_4.0"/>
    <s v="New York, NY"/>
  </r>
  <r>
    <x v="1"/>
    <s v="$80K-$132K "/>
    <n v="80000"/>
    <s v="$132K"/>
    <n v="132000"/>
    <s v="Glassdoor est."/>
    <x v="6"/>
    <s v="Meridian Knowledge Solutions"/>
    <s v="Washington"/>
    <s v="DC"/>
    <s v="Reston, VA"/>
    <s v="51 to 200 "/>
    <x v="15"/>
    <s v="Subsidiary or Business Segment"/>
    <s v="Enterprise Software &amp; Network Solutions"/>
    <s v="Information Technology"/>
    <s v="$100 - $500 million "/>
    <n v="-1"/>
    <s v="Meridian Knowledge Solutions, LLC, is the leading provider of enterprise, web-based learning management software. Meridians powerful yet easy-to-use solutions are leveraged by organizations dedicated to building world-class learning enterprises inspired a"/>
    <s v="Meridian Knowledge Solutions_x000a_4.4"/>
    <s v="Washington, DC"/>
  </r>
  <r>
    <x v="1"/>
    <s v="$80K-$132K "/>
    <n v="80000"/>
    <s v="$132K"/>
    <n v="132000"/>
    <s v="Glassdoor est."/>
    <x v="1"/>
    <s v="UST Global"/>
    <s v="Atlanta"/>
    <s v="GA"/>
    <s v="Aliso Viejo, CA"/>
    <s v="10000+ "/>
    <x v="30"/>
    <s v="Private"/>
    <s v="IT Services"/>
    <s v="Information Technology"/>
    <s v="$1 - $2 billion "/>
    <s v="Cognizant Technology Solutions, Infosys, Wipro"/>
    <s v="Data Engineer_x000a__x000a_Description_x000a_UST Global is looking for Data Engineer to build end to end business solutions and to work with one of the leading healthcare providers in US. The ideal candidate must possess excellent background on Kafka. The candidate must po"/>
    <s v="UST Global_x000a_4.2"/>
    <s v="Atlanta, GA"/>
  </r>
  <r>
    <x v="1"/>
    <s v="$80K-$132K "/>
    <n v="80000"/>
    <s v="$132K"/>
    <n v="132000"/>
    <s v="Glassdoor est."/>
    <x v="13"/>
    <s v="IMG Systems"/>
    <s v="Plano"/>
    <s v="TX"/>
    <s v="Plano, TX"/>
    <s v="01 to 50"/>
    <x v="43"/>
    <s v="Private"/>
    <s v="Consulting"/>
    <s v="Business Services"/>
    <s v="$1 - $5 million "/>
    <n v="-1"/>
    <s v="Date Posted_x000a_2018-10-22_x000a__x000a_Location_x000a_Various Locations_x000a__x000a_Job Title_x000a_Data Scientist_x000a__x000a_Job ID_x000a_IMGDS18_x000a_Apply this Job_x000a__x000a_Job Description_x000a__x000a_IMG Systems, Inc. seeks Masterâ€™s+1yr/Bachelorâ€™s+5yrs exp/equiv. Data Scientist (IMGDS18): Data Visualization, Natural Languag"/>
    <s v="IMG Systems_x000a_3.2"/>
    <s v="Plano, TX"/>
  </r>
  <r>
    <x v="1"/>
    <s v="$80K-$132K "/>
    <n v="80000"/>
    <s v="$132K"/>
    <n v="132000"/>
    <s v="Glassdoor est."/>
    <x v="11"/>
    <s v="Trident Systems Inc"/>
    <s v="Fairfax"/>
    <s v="VA"/>
    <s v="Fairfax, VA"/>
    <s v="51 to 200 "/>
    <x v="47"/>
    <s v="Private"/>
    <s v="Aerospace &amp; Defense"/>
    <s v="Aerospace &amp; Defense"/>
    <s v="$25 - $50 million "/>
    <n v="-1"/>
    <s v="Data Scientist (Fairfax, VA)_x000a__x000a_Do you want to be part of a team that contributes to our nations defense while implementing cutting-edge aerospace technology solutions? At Trident Systems, you could be a part of a team delivering world-class technology solu"/>
    <s v="Trident Systems Inc_x000a_3.4"/>
    <s v="Fairfax, VA"/>
  </r>
  <r>
    <x v="1"/>
    <s v="$80K-$132K "/>
    <n v="80000"/>
    <s v="$132K"/>
    <n v="132000"/>
    <s v="Glassdoor est."/>
    <x v="9"/>
    <s v="Tygart Technology, Inc"/>
    <s v="Washington"/>
    <s v="DC"/>
    <s v="Fairmont, WV"/>
    <s v="01 to 50"/>
    <x v="43"/>
    <s v="Private"/>
    <n v="-1"/>
    <n v="-1"/>
    <s v="$1 - $5 million "/>
    <n v="-1"/>
    <s v="Tygart is currently seeking Data Scientist to support a Department of Justice (DoJ) organization. The successful candidate will have a background in a quantitative or technical field, will have experience working with small and large data sets, and will h"/>
    <s v="Tygart Technology, Inc_x000a_4.7"/>
    <s v="Washington, DC"/>
  </r>
  <r>
    <x v="46"/>
    <s v="$87K-$141K "/>
    <n v="87000"/>
    <s v="$141K"/>
    <n v="141000"/>
    <s v="Glassdoor est."/>
    <x v="7"/>
    <s v="Merrick Bank"/>
    <s v="Utah"/>
    <s v="Utah"/>
    <s v="South Jordan, UT"/>
    <s v="201 to 500 "/>
    <x v="15"/>
    <s v="Private"/>
    <s v="Banks &amp; Credit Unions"/>
    <s v="Finance"/>
    <s v="na"/>
    <n v="-1"/>
    <s v="Thursday, June 11, 2020_x000a__x000a_Merrick Bank is a top-25 credit card issuer and merchant acquirer in the VISA/MasterCard networks, and a major recreational vehicle lender._x000a_The Bank is a Utah Financial Institution and a member of the FDIC._x000a__x000a_At Merrick Bank, we sp"/>
    <s v="Merrick Bank_x000a_3.6"/>
    <s v="Utah"/>
  </r>
  <r>
    <x v="25"/>
    <s v="$87K-$141K "/>
    <n v="87000"/>
    <s v="$141K"/>
    <n v="141000"/>
    <s v="Glassdoor est."/>
    <x v="1"/>
    <s v="ManTech"/>
    <s v="Alexandria"/>
    <s v="VA"/>
    <s v="Herndon, VA"/>
    <s v="5001 to 10000 "/>
    <x v="1"/>
    <s v="Public"/>
    <s v="Research &amp; Development"/>
    <s v="Business Services"/>
    <s v="$1 - $2 billion "/>
    <n v="-1"/>
    <s v="Secure our Nation, Ignite your Future_x000a__x000a_Job Summary_x000a__x000a_Each day U.S. Customs and Border Protection (CBP) oversees the massive flow of people, capital, and products that enter and depart the United States via air, land, sea, and cyberspace. The volume and com"/>
    <s v="ManTech_x000a_4.2"/>
    <s v="Alexandria, VA"/>
  </r>
  <r>
    <x v="1"/>
    <s v="$87K-$141K "/>
    <n v="87000"/>
    <s v="$141K"/>
    <n v="141000"/>
    <s v="Glassdoor est."/>
    <x v="26"/>
    <s v="GrainBridge, LLC"/>
    <s v="Omaha"/>
    <s v="NE"/>
    <n v="-1"/>
    <n v="-1"/>
    <x v="43"/>
    <n v="-1"/>
    <n v="-1"/>
    <n v="-1"/>
    <s v="na"/>
    <n v="-1"/>
    <s v="DESCRIPTION_x000a__x000a_GrainBridge is seeking a talented data scientist who is passionate about technology to help us build the next generation of Ag software for the worlds producers. Successful candidates will have the opportunity to join our highly collaborative"/>
    <s v="GrainBridge, LLC"/>
    <s v="Omaha, NE"/>
  </r>
  <r>
    <x v="1"/>
    <s v="$87K-$141K "/>
    <n v="87000"/>
    <s v="$141K"/>
    <n v="141000"/>
    <s v="Glassdoor est."/>
    <x v="13"/>
    <s v="First Health Group"/>
    <s v="Wellesley"/>
    <s v="MA"/>
    <s v="Bethesda, MD"/>
    <s v="10000+ "/>
    <x v="92"/>
    <s v="Private"/>
    <s v="Insurance Carriers"/>
    <s v="Insurance"/>
    <s v="$10+ billion "/>
    <s v="Humana"/>
    <s v="Req ID: 70906BR_x000a__x000a_Job Description_x000a__x000a_About the team. The Clinical Products data science team helps supercharge CVS-Aetna s clinical programs to improve member health and lower costs. Given CVS-Aetna s size, scope, and deep set of capacities, CVS-Aetna is an "/>
    <s v="First Health Group_x000a_3.2"/>
    <s v="Wellesley, MA"/>
  </r>
  <r>
    <x v="1"/>
    <s v="$87K-$141K "/>
    <n v="87000"/>
    <s v="$141K"/>
    <n v="141000"/>
    <s v="Glassdoor est."/>
    <x v="26"/>
    <s v="Sprezzatura Management Consulting"/>
    <s v="Washington"/>
    <s v="VA"/>
    <s v="McLean, VA"/>
    <n v="-1"/>
    <x v="43"/>
    <s v="Private"/>
    <n v="-1"/>
    <n v="-1"/>
    <s v="na"/>
    <n v="-1"/>
    <s v="Position Description_x000a__x000a_Sprezzatura seeks a Data Scientist to join our expanding team. The incumbent will broaden the base of knowledge through discovery, analyze data, and visualize and communicate information derived from data to a broad range of stakehol"/>
    <s v="Sprezzatura Management Consulting"/>
    <s v="Washington, VA"/>
  </r>
  <r>
    <x v="1"/>
    <s v="$87K-$141K "/>
    <n v="87000"/>
    <s v="$141K"/>
    <n v="141000"/>
    <s v="Glassdoor est."/>
    <x v="15"/>
    <s v="Progress Rail, A Caterpillar Company"/>
    <s v="Fort Worth"/>
    <s v="TX"/>
    <s v="Albertville, AL"/>
    <s v="1001 to 5000 "/>
    <x v="8"/>
    <s v="Subsidiary or Business Segment"/>
    <s v="Rail"/>
    <s v="Transportation &amp; Logistics"/>
    <s v="$2 - $5 billion "/>
    <n v="-1"/>
    <s v="Data Scientist_x000a__x000a_22-Jun-2020_x000a__x000a_Work Location_x000a_Leased Office - TX_x000a__x000a_Job Purpose_x000a_The Data Scientist is responsible for data analysis, feature selection, and building of ML models, as well as other data science activities to support the development and the deplo"/>
    <s v="Progress Rail, A Caterpillar Company_x000a_2.8"/>
    <s v="Fort Worth, TX"/>
  </r>
  <r>
    <x v="1"/>
    <s v="$87K-$141K "/>
    <n v="87000"/>
    <s v="$141K"/>
    <n v="141000"/>
    <s v="Glassdoor est."/>
    <x v="1"/>
    <s v="UST Global"/>
    <s v="Atlanta"/>
    <s v="GA"/>
    <s v="Aliso Viejo, CA"/>
    <s v="10000+ "/>
    <x v="30"/>
    <s v="Private"/>
    <s v="IT Services"/>
    <s v="Information Technology"/>
    <s v="$1 - $2 billion "/>
    <s v="Cognizant Technology Solutions, Infosys, Wipro"/>
    <s v="Data Engineer_x000a__x000a_Description_x000a_UST Global is looking for Data Engineer to build end to end business solutions and to work with one of the leading healthcare providers in US. The ideal candidate must possess excellent background on Kafka. The candidate must po"/>
    <s v="UST Global_x000a_4.2"/>
    <s v="Atlanta, GA"/>
  </r>
  <r>
    <x v="1"/>
    <s v="$87K-$141K "/>
    <n v="87000"/>
    <s v="$141K"/>
    <n v="141000"/>
    <s v="Glassdoor est."/>
    <x v="8"/>
    <s v="Axiologic Solutions"/>
    <s v="Alexandria"/>
    <s v="VA"/>
    <s v="Fairfax, VA"/>
    <s v="51 to 200 "/>
    <x v="51"/>
    <s v="Private"/>
    <s v="Aerospace &amp; Defense"/>
    <s v="Aerospace &amp; Defense"/>
    <s v="na"/>
    <n v="-1"/>
    <s v="Position Description_x000a__x000a__x000a_Data Scientist_x000a_Location_x000a__x000a__x000a_National Capital Region, VA_x000a__x000a_Job Code_x000a__x000a_122_x000a__x000a_# of openings_x000a__x000a_1_x000a__x000a_Apply Now_x000a__x000a_Overview:_x000a__x000a_Based in Northern, VA, Axiologic Solutions LLC has opportunities for you to become part of our high-quality team that deli"/>
    <s v="Axiologic Solutions_x000a_4.5"/>
    <s v="Alexandria, VA"/>
  </r>
  <r>
    <x v="1"/>
    <s v="$87K-$141K "/>
    <n v="87000"/>
    <s v="$141K"/>
    <n v="141000"/>
    <s v="Glassdoor est."/>
    <x v="29"/>
    <s v="Indigo Slate"/>
    <s v="Bellevue"/>
    <s v="WA"/>
    <s v="Bellevue, WA"/>
    <s v="51 to 200 "/>
    <x v="39"/>
    <s v="Private"/>
    <s v="Consulting"/>
    <s v="Business Services"/>
    <s v="$10 - $25 million "/>
    <n v="-1"/>
    <s v="Job Description_x000a_At Indigo Slate, we are looking to build an onsite high energy collaborative team of Data Scientists for one of the fastest growing and innovative enterprise customer._x000a__x000a_What are the required qualifications?_x000a_At least 2-8 years of hands-on e"/>
    <s v="Indigo Slate_x000a_3.0"/>
    <s v="Bellevue, WA"/>
  </r>
  <r>
    <x v="1"/>
    <s v="$87K-$141K "/>
    <n v="87000"/>
    <s v="$141K"/>
    <n v="141000"/>
    <s v="Glassdoor est."/>
    <x v="18"/>
    <s v="Cubic"/>
    <s v="United States"/>
    <s v="United States"/>
    <s v="San Diego, CA"/>
    <s v="5001 to 10000 "/>
    <x v="25"/>
    <s v="Public"/>
    <s v="Aerospace &amp; Defense"/>
    <s v="Aerospace &amp; Defense"/>
    <s v="$1 - $2 billion "/>
    <s v="Accenture, Northrop Grumman, Xerox"/>
    <s v="Business Unit:_x000a_Cubic Transportation Systems_x000a_Company Details:_x000a_Cubic offers an opportunity to provide innovative technology for government and commercial customers around the globe, helping to solve their future problems today. Weâ€™re the leading integrato"/>
    <s v="Cubic_x000a_3.3"/>
    <s v="United States"/>
  </r>
  <r>
    <x v="1"/>
    <s v="$87K-$141K "/>
    <n v="87000"/>
    <s v="$141K"/>
    <n v="141000"/>
    <s v="Glassdoor est."/>
    <x v="22"/>
    <s v="Advanced Bio-Logic Solutions Corp"/>
    <s v="Thousand Oaks"/>
    <s v="CA"/>
    <s v="Westlake Village, CA"/>
    <s v="01 to 50"/>
    <x v="43"/>
    <s v="Private"/>
    <n v="-1"/>
    <n v="-1"/>
    <s v="Less than $1 million "/>
    <n v="-1"/>
    <s v="Day to Day Responsibilities:_x000a_Daily responsibilities will be focused on advancing the machine learning platform and collaborating with partners._x000a_Job Description_x000a_This person will be responsible for providing support to advance artificial intelligence and da"/>
    <s v="Advanced Bio-Logic Solutions Corp_x000a_4.0"/>
    <s v="Thousand Oaks, CA"/>
  </r>
  <r>
    <x v="16"/>
    <s v="$87K-$141K "/>
    <n v="87000"/>
    <s v="$141K"/>
    <n v="141000"/>
    <s v="Glassdoor est."/>
    <x v="3"/>
    <s v="Alignment Healthcare"/>
    <s v="Orange"/>
    <s v="CA"/>
    <s v="Orange, CA"/>
    <s v="501 to 1000 "/>
    <x v="35"/>
    <s v="Private"/>
    <s v="Health Care Services &amp; Hospitals"/>
    <s v="Health Care"/>
    <s v="na"/>
    <n v="-1"/>
    <s v="Alignment Healthcare is a data and technology driven healthcare company focused partnering with health systems, health plans and provider groups to provide care delivery that is preventive, convenient, coordinated, and that results in improved clinical ou"/>
    <s v="Alignment Healthcare_x000a_3.5"/>
    <s v="Orange, CA"/>
  </r>
  <r>
    <x v="1"/>
    <s v="$87K-$141K "/>
    <n v="87000"/>
    <s v="$141K"/>
    <n v="141000"/>
    <s v="Glassdoor est."/>
    <x v="3"/>
    <s v="WGSN"/>
    <s v="Baltimore"/>
    <s v="MD"/>
    <s v="New York, NY"/>
    <s v="01 to 50"/>
    <x v="4"/>
    <s v="Private"/>
    <s v="Consulting"/>
    <s v="Business Services"/>
    <s v="$50 - $100 million "/>
    <n v="-1"/>
    <s v="Role Overview:_x000a__x000a_Looking for data scientists that will help us discover and leverage digital retail data to help our clients drive top line sales and add meaningful value to their businesses. Primary focus will be in applying data mining techniques, doing "/>
    <s v="WGSN_x000a_3.5"/>
    <s v="Baltimore, MD"/>
  </r>
  <r>
    <x v="1"/>
    <s v="$87K-$141K "/>
    <n v="87000"/>
    <s v="$141K"/>
    <n v="141000"/>
    <s v="Glassdoor est."/>
    <x v="7"/>
    <s v="ISYS Technologies, Inc."/>
    <s v="Herndon"/>
    <s v="VA"/>
    <s v="Littleton, CO"/>
    <s v="51 to 200 "/>
    <x v="7"/>
    <s v="Private"/>
    <s v="Computer Hardware &amp; Software"/>
    <s v="Information Technology"/>
    <s v="$10 - $25 million "/>
    <n v="-1"/>
    <s v="C.I. Polygraph_x000a_ISYS Technologies delivers emerging technology solutions through our diverse and talented employees who are dedicated to our customersâ€™ success. We empower our teams, contribute to our country and operate responsibly. We are a reputable a"/>
    <s v="ISYS Technologies, Inc._x000a_3.6"/>
    <s v="Herndon, VA"/>
  </r>
  <r>
    <x v="1"/>
    <s v="$87K-$141K "/>
    <n v="87000"/>
    <s v="$141K"/>
    <n v="141000"/>
    <s v="Glassdoor est."/>
    <x v="29"/>
    <s v="TransVoyant"/>
    <s v="Alexandria"/>
    <s v="VA"/>
    <s v="Alexandria, VA"/>
    <s v="51 to 200 "/>
    <x v="10"/>
    <s v="Private"/>
    <s v="Enterprise Software &amp; Network Solutions"/>
    <s v="Information Technology"/>
    <s v="na"/>
    <n v="-1"/>
    <s v="Job Description_x000a_TransVoyant is seeking a Data Scientist to drive live and predictive data analytics and development for our patented Continuous Decision Intelligenceâ„¢ Platform. The ideal candidate will structure data and create the analytics needed to p"/>
    <s v="TransVoyant_x000a_3.0"/>
    <s v="Alexandria, VA"/>
  </r>
  <r>
    <x v="170"/>
    <s v="$87K-$141K "/>
    <n v="87000"/>
    <s v="$141K"/>
    <n v="141000"/>
    <s v="Glassdoor est."/>
    <x v="22"/>
    <s v="Noblis"/>
    <s v="Bridgeport"/>
    <s v="WV"/>
    <s v="Reston, VA"/>
    <s v="1001 to 5000 "/>
    <x v="6"/>
    <s v="Nonprofit Organization"/>
    <s v="Consulting"/>
    <s v="Business Services"/>
    <s v="$100 - $500 million "/>
    <s v="Booz Allen Hamilton, SAIC, LMI"/>
    <s v="Responsibilities_x000a__x000a__x000a_Noblis and our wholly owned subsidiary, Noblis ESI, are solving difficult problems that help our government and our country. We bring the best of scientific thought, management, and engineering expertise with a reputation for independen"/>
    <s v="Noblis_x000a_4.0"/>
    <s v="Bridgeport, WV"/>
  </r>
  <r>
    <x v="1"/>
    <s v="$87K-$141K "/>
    <n v="87000"/>
    <s v="$141K"/>
    <n v="141000"/>
    <s v="Glassdoor est."/>
    <x v="28"/>
    <s v="Murray Resources"/>
    <s v="The Woodlands"/>
    <s v="TX"/>
    <s v="Houston, TX"/>
    <s v="01 to 50"/>
    <x v="18"/>
    <s v="Private"/>
    <s v="Staffing &amp; Outsourcing"/>
    <s v="Business Services"/>
    <s v="$10 - $25 million "/>
    <n v="-1"/>
    <s v="Job Description_x000a_Data Scientist_x000a__x000a_Location: The Woodlands, TX_x000a__x000a_Salary: Flexible_x000a__x000a_Looking for an experienced data scientist to collect, analyze, and visualize data ranging from business analytics and customer interactions to human genetics and genealogy._x000a__x000a_Re"/>
    <s v="Murray Resources_x000a_4.6"/>
    <s v="The Woodlands, TX"/>
  </r>
  <r>
    <x v="1"/>
    <s v="$87K-$141K "/>
    <n v="87000"/>
    <s v="$141K"/>
    <n v="141000"/>
    <s v="Glassdoor est."/>
    <x v="14"/>
    <s v="Geotab"/>
    <s v="Oakville"/>
    <s v="CA"/>
    <s v="Oakville, Canada"/>
    <s v="1001 to 5000 "/>
    <x v="3"/>
    <s v="Private"/>
    <s v="Computer Hardware &amp; Software"/>
    <s v="Information Technology"/>
    <s v="$100 - $500 million "/>
    <n v="-1"/>
    <s v="Geotab, a global leader in IoT and connected transportation, is one of the_x000a_fastest-growing technology companies in North America and a certified Grea_x000a_Place to Work. Each day, Geotab processes billions of data points from ove_x000a_2 million connected vehicles, "/>
    <s v="Geotab_x000a_4.3"/>
    <s v="Oakville, CA"/>
  </r>
  <r>
    <x v="1"/>
    <s v="$87K-$141K "/>
    <n v="87000"/>
    <s v="$141K"/>
    <n v="141000"/>
    <s v="Glassdoor est."/>
    <x v="9"/>
    <s v="CRS Group"/>
    <s v="Chicago"/>
    <s v="IL"/>
    <s v="Itasca, IL"/>
    <s v="51 to 200 "/>
    <x v="40"/>
    <s v="Private"/>
    <s v="Staffing &amp; Outsourcing"/>
    <s v="Business Services"/>
    <s v="$10 - $25 million "/>
    <n v="-1"/>
    <s v="Job Description_x000a_Data Scientist_x000a_Duration: 6+ month contract_x000a_Location: Chicago, IL 60601_x000a_Overview: The CRS Group is currently looking for a Data Scientist for one of our clients in the Chicagoland area. The CRS Group is a nationwide Staffing Firm who works "/>
    <s v="CRS Group_x000a_4.7"/>
    <s v="Chicago, IL"/>
  </r>
  <r>
    <x v="1"/>
    <s v="$87K-$141K "/>
    <n v="87000"/>
    <s v="$141K"/>
    <n v="141000"/>
    <s v="Glassdoor est."/>
    <x v="10"/>
    <s v="EGlobalTech"/>
    <s v="Arlington"/>
    <s v="VA"/>
    <s v="Vienna, VA"/>
    <s v="201 to 500 "/>
    <x v="65"/>
    <s v="Private"/>
    <s v="IT Services"/>
    <s v="Information Technology"/>
    <s v="na"/>
    <n v="-1"/>
    <s v="eGlobalTech, one of Northern Virginiaâ€™s fastest growing Cybersecurity consulting firms, is looking for an energetic and motivated Data Scientist/ML Developer to join our team out of Tysons Corner, VA and at consulting locations all around the DC Metro A"/>
    <s v="EGlobalTech_x000a_3.7"/>
    <s v="Arlington, VA"/>
  </r>
  <r>
    <x v="47"/>
    <s v="$92K-$155K "/>
    <n v="92000"/>
    <s v="$155K"/>
    <n v="155000"/>
    <s v="Glassdoor est."/>
    <x v="5"/>
    <s v="Mars"/>
    <s v="New York"/>
    <s v="NY"/>
    <s v="Mc Lean, VA"/>
    <s v="10000+ "/>
    <x v="50"/>
    <s v="Private"/>
    <s v="Food &amp; Beverage Manufacturing"/>
    <s v="Manufacturing"/>
    <s v="$10+ billion "/>
    <n v="-1"/>
    <s v="Back to search results_x000a_Previous job_x000a__x000a_Next job_x000a__x000a_JOB DESCRIPTION_x000a__x000a_The Petcare Segment consists of five Divisions: Pet Nutrition, Royal Canin, Mars Veterinary Health N. America, Mars Veterinary Health International &amp; Diagnostics, Kinship. Under this new orga"/>
    <s v="Mars_x000a_3.9"/>
    <s v="New York, NY"/>
  </r>
  <r>
    <x v="1"/>
    <s v="$92K-$155K "/>
    <n v="92000"/>
    <s v="$155K"/>
    <n v="155000"/>
    <s v="Glassdoor est."/>
    <x v="24"/>
    <s v="Avlino"/>
    <s v="New Jersey"/>
    <s v="New Jersey"/>
    <s v="Holmdel, NJ"/>
    <s v="01 to 50"/>
    <x v="35"/>
    <s v="Private"/>
    <s v="Enterprise Software &amp; Network Solutions"/>
    <s v="Information Technology"/>
    <s v="Less than $1 million "/>
    <n v="-1"/>
    <s v="Job Description_x000a__x000a__x000a_Avlino Inc. is seeking experienced data scientists to join our growing team_x000a_of AI engineers, analysts, and quantitative developers. The role involves_x000a_model construction, information extraction, prediction and finding solutions_x000a_to large-s"/>
    <s v="Avlino_x000a_4.9"/>
    <s v="New Jersey"/>
  </r>
  <r>
    <x v="1"/>
    <s v="$92K-$155K "/>
    <n v="92000"/>
    <s v="$155K"/>
    <n v="155000"/>
    <s v="Glassdoor est."/>
    <x v="29"/>
    <s v="Central Business Solutions, Inc"/>
    <s v="Seattle"/>
    <s v="WA"/>
    <s v="Fremont, CA"/>
    <s v="51 to 200 "/>
    <x v="43"/>
    <s v="Private"/>
    <s v="Consulting"/>
    <s v="Business Services"/>
    <s v="$5 - $10 million "/>
    <n v="-1"/>
    <s v="Position Role/Tile: Data Scientist_x000a_Location: Seattle, WA._x000a__x000a_Job Description for Data Scientist_x000a_5 to 7 years of experience as a data scientist._x000a_Strong skills for mining data, assessing the accuracy and insights from new data sources._x000a_Work with stakeholders "/>
    <s v="Central Business Solutions, Inc_x000a_3.0"/>
    <s v="Seattle, WA"/>
  </r>
  <r>
    <x v="1"/>
    <s v="$92K-$155K "/>
    <n v="92000"/>
    <s v="$155K"/>
    <n v="155000"/>
    <s v="Glassdoor est."/>
    <x v="23"/>
    <s v="KeHE Distributors"/>
    <s v="Naperville"/>
    <s v="IL"/>
    <s v="Naperville, IL"/>
    <s v="5001 to 10000 "/>
    <x v="68"/>
    <s v="Private"/>
    <s v="Wholesale"/>
    <s v="Business Services"/>
    <s v="na"/>
    <s v="United Natural Foods, US Foods, DPI Specialty Foods"/>
    <s v="Overview:_x000a__x000a__x000a_Good people, working with good people, for our common good._x000a__x000a_Sound good?_x000a__x000a_KeHE-a natural, organic, specialty and fresh food distributor-is all about &quot;good&quot; and is growing, so there's never been a more exciting time to join our team. If you're "/>
    <s v="KeHE Distributors_x000a_2.5"/>
    <s v="Naperville, IL"/>
  </r>
  <r>
    <x v="1"/>
    <s v="$92K-$155K "/>
    <n v="92000"/>
    <s v="$155K"/>
    <n v="155000"/>
    <s v="Glassdoor est."/>
    <x v="3"/>
    <s v="Blackstone Talent Group"/>
    <s v="San Francisco"/>
    <s v="CA"/>
    <s v="San Francisco, CA"/>
    <s v="51 to 200 "/>
    <x v="4"/>
    <s v="Private"/>
    <s v="Consulting"/>
    <s v="Business Services"/>
    <s v="$25 - $50 million "/>
    <n v="-1"/>
    <s v="Job Description_x000a_Blackstone Talent Group, an award-winning technology consulting and talent agency is seeking a Data Scientist to join our team at our client s site in San Francisco, CA._x000a__x000a_Responsibilities:_x000a__x000a_Applies machine learning and other analytical mod"/>
    <s v="Blackstone Talent Group_x000a_3.5"/>
    <s v="San Francisco, CA"/>
  </r>
  <r>
    <x v="94"/>
    <s v="$92K-$155K "/>
    <n v="92000"/>
    <s v="$155K"/>
    <n v="155000"/>
    <s v="Glassdoor est."/>
    <x v="16"/>
    <s v="Phoenix Operations Group"/>
    <s v="Baltimore"/>
    <s v="MD"/>
    <s v="Woodbine, MD"/>
    <s v="01 to 50"/>
    <x v="20"/>
    <s v="Private"/>
    <s v="IT Services"/>
    <s v="Information Technology"/>
    <s v="$1 - $5 million "/>
    <n v="-1"/>
    <s v="US Citizenship Required and (TS or TS/SCI) Required_x000a__x000a_Job Description:_x000a__x000a_Are you ready for a position that really matters and is not just about corporate profits? As a Phoenix Data Scientist, you'll be part of a small team composed of both engineers and mis"/>
    <s v="Phoenix Operations Group_x000a_5.0"/>
    <s v="Baltimore, MD"/>
  </r>
  <r>
    <x v="1"/>
    <s v="$92K-$155K "/>
    <n v="92000"/>
    <s v="$155K"/>
    <n v="155000"/>
    <s v="Glassdoor est."/>
    <x v="26"/>
    <s v="Sophinea"/>
    <s v="Chantilly"/>
    <s v="VA"/>
    <n v="-1"/>
    <s v="01 to 50"/>
    <x v="43"/>
    <s v="Unknown"/>
    <n v="-1"/>
    <n v="-1"/>
    <s v="na"/>
    <n v="-1"/>
    <s v="Job Description_x000a_Working at Sophinea_x000a__x000a_Sophinea is looking for individuals who are passionate about data and want to join a growing company that is intently focused on bringing clarity to data for our clients. At Sophinea, we use data to support complex pro"/>
    <s v="Sophinea"/>
    <s v="Chantilly, VA"/>
  </r>
  <r>
    <x v="25"/>
    <s v="$92K-$155K "/>
    <n v="92000"/>
    <s v="$155K"/>
    <n v="155000"/>
    <s v="Glassdoor est."/>
    <x v="3"/>
    <s v="Maxar Technologies"/>
    <s v="Herndon"/>
    <s v="VA"/>
    <s v="Westminster, CO"/>
    <s v="5001 to 10000 "/>
    <x v="43"/>
    <s v="Public"/>
    <s v="Aerospace &amp; Defense"/>
    <s v="Aerospace &amp; Defense"/>
    <s v="$2 - $5 billion "/>
    <n v="-1"/>
    <s v="Do you have a head for numbers? Like turning real-world problems into mathematical representations and checking to see if you did it right? If you like that, youll love developing algorithms with us! Our customers have some of the most interesting needs a"/>
    <s v="Maxar Technologies_x000a_3.5"/>
    <s v="Herndon, VA"/>
  </r>
  <r>
    <x v="1"/>
    <s v="$92K-$155K "/>
    <n v="92000"/>
    <s v="$155K"/>
    <n v="155000"/>
    <s v="Glassdoor est."/>
    <x v="29"/>
    <s v="Moxie Software"/>
    <s v="Bellevue"/>
    <s v="WA"/>
    <s v="San Bruno, CA"/>
    <s v="51 to 200 "/>
    <x v="30"/>
    <s v="Private"/>
    <s v="Enterprise Software &amp; Network Solutions"/>
    <s v="Information Technology"/>
    <s v="na"/>
    <s v="LivePerson, Salesforce, SAP"/>
    <s v="Who is Moxie?_x000a__x000a_Moxie is a company on a mission to change the way e-Commerce is done. We are passionate about ensuring a great experience for our customers and their customers. Moxie integrates the power of email, chat, and real-time collaboration with a m"/>
    <s v="Moxie Software_x000a_3.0"/>
    <s v="Bellevue, WA"/>
  </r>
  <r>
    <x v="147"/>
    <s v="$92K-$155K "/>
    <n v="92000"/>
    <s v="$155K"/>
    <n v="155000"/>
    <s v="Glassdoor est."/>
    <x v="16"/>
    <s v="Blue Horizon Tek Solutions"/>
    <s v="New York"/>
    <s v="NY"/>
    <s v="Coconut Creek, FL"/>
    <s v="01 to 50"/>
    <x v="98"/>
    <s v="Private"/>
    <s v="Staffing &amp; Outsourcing"/>
    <s v="Business Services"/>
    <s v="na"/>
    <n v="-1"/>
    <s v="Company: AI/Data Science_x000a_Location: New York City, NY_x000a_Position: Data Scientist/Machine Learning Engineer_x000a__x000a_Sizzle: Without a doubt you will have the opportunity to collaborate with top engineers in the AI and Machine Learning space; work in &quot;google esq &quot; en"/>
    <s v="Blue Horizon Tek Solutions_x000a_5.0"/>
    <s v="New York, NY"/>
  </r>
  <r>
    <x v="1"/>
    <s v="$92K-$155K "/>
    <n v="92000"/>
    <s v="$155K"/>
    <n v="155000"/>
    <s v="Glassdoor est."/>
    <x v="9"/>
    <s v="Unicom Technologies INC"/>
    <s v="Chicago"/>
    <s v="IL"/>
    <s v="Naperville, IL"/>
    <s v="51 to 200 "/>
    <x v="43"/>
    <s v="Private"/>
    <s v="IT Services"/>
    <s v="Information Technology"/>
    <s v="na"/>
    <n v="-1"/>
    <s v="Domain Experience:_x000a__x000a_3+ years-experience in machine learning and predictive analytics_x000a__x000a_Strong knowledge of statistics and predictive methods such as SEM, multiple and logistic regression, Bayesian modeling, support vector machines, neural net training, tre"/>
    <s v="Unicom Technologies INC_x000a_4.7"/>
    <s v="Chicago, IL"/>
  </r>
  <r>
    <x v="16"/>
    <s v="$92K-$155K "/>
    <n v="92000"/>
    <s v="$155K"/>
    <n v="155000"/>
    <s v="Glassdoor est."/>
    <x v="18"/>
    <s v="Americo Life"/>
    <s v="Kansas City"/>
    <s v="MO"/>
    <s v="Kansas City, MO"/>
    <s v="201 to 500 "/>
    <x v="23"/>
    <s v="Private"/>
    <s v="Insurance Carriers"/>
    <s v="Insurance"/>
    <s v="$100 - $500 million "/>
    <n v="-1"/>
    <s v="JOB SUMMARY:_x000a_We are looking for a savvy Data Engineer to join our growing team of analytics experts. The hire will be responsible for expanding and optimizing our data and data pipeline architecture, as well as optimizing data flow and collection for cros"/>
    <s v="Americo Life_x000a_3.3"/>
    <s v="Kansas City, MO"/>
  </r>
  <r>
    <x v="1"/>
    <s v="$92K-$155K "/>
    <n v="92000"/>
    <s v="$155K"/>
    <n v="155000"/>
    <s v="Glassdoor est."/>
    <x v="18"/>
    <s v="Tokio Marine HCC"/>
    <s v="Houston"/>
    <s v="TX"/>
    <s v="Houston, TX"/>
    <s v="1001 to 5000 "/>
    <x v="45"/>
    <s v="Private"/>
    <s v="Insurance Carriers"/>
    <s v="Insurance"/>
    <s v="na"/>
    <s v="Zurich Insurance, AXA XL, Allianz"/>
    <s v="Tokio Marine HCC is a leading specialty insurance group with offices in the United States, the United Kingdom, and Continental Europe, transacting business in approximately 180 countries and underwriting more than 100 classes of specialty insurance. Tokio"/>
    <s v="Tokio Marine HCC_x000a_3.3"/>
    <s v="Houston, TX"/>
  </r>
  <r>
    <x v="1"/>
    <s v="$92K-$155K "/>
    <n v="92000"/>
    <s v="$155K"/>
    <n v="155000"/>
    <s v="Glassdoor est."/>
    <x v="3"/>
    <s v="CACI International"/>
    <s v="Chantilly"/>
    <s v="VA"/>
    <s v="Arlington, VA"/>
    <s v="10000+ "/>
    <x v="102"/>
    <s v="Public"/>
    <s v="Aerospace &amp; Defense"/>
    <s v="Aerospace &amp; Defense"/>
    <s v="$2 - $5 billion "/>
    <s v="CSC, ManTech, SAIC"/>
    <s v="Job Description_x000a__x000a_CACI is seeking fully cleared, dynamic technical professionals to join our TETRA program in the Northern, Virginia area. Be part of something greater than yourself and make a lasting impact at CACI. TETRA is an Enterprise IT Program that "/>
    <s v="CACI International_x000a_3.5"/>
    <s v="Chantilly, VA"/>
  </r>
  <r>
    <x v="171"/>
    <s v="$92K-$155K "/>
    <n v="92000"/>
    <s v="$155K"/>
    <n v="155000"/>
    <s v="Glassdoor est."/>
    <x v="12"/>
    <s v="Apple"/>
    <s v="Santa Clara"/>
    <s v="CA"/>
    <s v="Cupertino, CA"/>
    <s v="10000+ "/>
    <x v="66"/>
    <s v="Public"/>
    <s v="Computer Hardware &amp; Software"/>
    <s v="Information Technology"/>
    <s v="$10+ billion "/>
    <s v="Google, Microsoft, Samsung Electronics"/>
    <s v="Posted: May 2, 2020_x000a_Role Number:_x000a_200018211_x000a_Play a part in the next revolution in human-computer interaction. Supply to a product that is redefining mobile computing. Create groundbreaking technology for large-scale systems, spoken language, big data, and "/>
    <s v="Apple_x000a_4.1"/>
    <s v="Santa Clara, CA"/>
  </r>
  <r>
    <x v="1"/>
    <s v="$92K-$155K "/>
    <n v="92000"/>
    <s v="$155K"/>
    <n v="155000"/>
    <s v="Glassdoor est."/>
    <x v="3"/>
    <s v="Maxar Technologies"/>
    <s v="Herndon"/>
    <s v="VA"/>
    <s v="Westminster, CO"/>
    <s v="5001 to 10000 "/>
    <x v="43"/>
    <s v="Public"/>
    <s v="Aerospace &amp; Defense"/>
    <s v="Aerospace &amp; Defense"/>
    <s v="$2 - $5 billion "/>
    <n v="-1"/>
    <s v="Please review the job details below._x000a_We are looking to hire a Data Scientist. The selected candidate will complete data science projects on a short-term, quick-reaction basis aligned with the Sponsorâ€™s requirements._x000a__x000a_Highlights of Responsibilities:_x000a_Arra"/>
    <s v="Maxar Technologies_x000a_3.5"/>
    <s v="Herndon, VA"/>
  </r>
  <r>
    <x v="96"/>
    <s v="$92K-$155K "/>
    <n v="92000"/>
    <s v="$155K"/>
    <n v="155000"/>
    <s v="Glassdoor est."/>
    <x v="5"/>
    <s v="Southwest Research Institute"/>
    <s v="Oklahoma City"/>
    <s v="OK"/>
    <s v="San Antonio, TX"/>
    <s v="1001 to 5000 "/>
    <x v="69"/>
    <s v="Nonprofit Organization"/>
    <s v="Research &amp; Development"/>
    <s v="Business Services"/>
    <s v="$500 million - $1 billion "/>
    <s v="Los Alamos National Laboratory, Battelle, SRI International"/>
    <s v="Join our Defense and Intelligence Solutions Division to pursue the exciting new area of developing the avionics applications and next generation of cyber threat detection capabilities for airborne platforms. Collaborate in a dynamic team environment, deve"/>
    <s v="Southwest Research Institute_x000a_3.9"/>
    <s v="Oklahoma City, OK"/>
  </r>
  <r>
    <x v="1"/>
    <s v="$92K-$155K "/>
    <n v="92000"/>
    <s v="$155K"/>
    <n v="155000"/>
    <s v="Glassdoor est."/>
    <x v="9"/>
    <s v="Compass Consulting Group"/>
    <s v="Thousand Oaks"/>
    <s v="CA"/>
    <s v="Danville, CA"/>
    <s v="51 to 200 "/>
    <x v="29"/>
    <s v="Private"/>
    <s v="Consulting"/>
    <s v="Business Services"/>
    <s v="na"/>
    <n v="-1"/>
    <s v="Job Description_x000a_Our client is committed to unlocking the potential of biology for patients suffering from serious illnesses by discovering, developing, manufacturing and delivering innovative human therapeutics. This approach begins by using tools like ad"/>
    <s v="Compass Consulting Group_x000a_4.7"/>
    <s v="Thousand Oaks, CA"/>
  </r>
  <r>
    <x v="95"/>
    <s v="$92K-$155K "/>
    <n v="92000"/>
    <s v="$155K"/>
    <n v="155000"/>
    <s v="Glassdoor est."/>
    <x v="17"/>
    <s v="Klaviyo"/>
    <s v="Boston"/>
    <s v="MA"/>
    <s v="Boston, MA"/>
    <s v="201 to 500 "/>
    <x v="10"/>
    <s v="Private"/>
    <s v="Computer Hardware &amp; Software"/>
    <s v="Information Technology"/>
    <s v="na"/>
    <n v="-1"/>
    <s v="We love programming and the excitement that comes with building something people use. We are the kind of people that love talking to users and can find the balance between solving a problem quickly and thinking about how your code will work in the future."/>
    <s v="Klaviyo_x000a_4.8"/>
    <s v="Boston, MA"/>
  </r>
  <r>
    <x v="148"/>
    <s v="$92K-$155K "/>
    <n v="92000"/>
    <s v="$155K"/>
    <n v="155000"/>
    <s v="Glassdoor est."/>
    <x v="26"/>
    <s v="Monte Rosa Therapeutics"/>
    <s v="Cambridge"/>
    <s v="MA"/>
    <n v="-1"/>
    <n v="-1"/>
    <x v="43"/>
    <n v="-1"/>
    <n v="-1"/>
    <n v="-1"/>
    <s v="na"/>
    <n v="-1"/>
    <s v="Scientist / Group Lead, Cancer Biology_x000a_Location: Cambridge, MA_x000a_We are seeking an energetic and self-motivated PhD scientist to join a team of scientists working towards discovery of unique anti-cancer compounds for the treatment of targeted patient popula"/>
    <s v="Monte Rosa Therapeutics"/>
    <s v="Cambridge, MA"/>
  </r>
  <r>
    <x v="97"/>
    <s v="$92K-$155K "/>
    <n v="92000"/>
    <s v="$155K"/>
    <n v="155000"/>
    <s v="Glassdoor est."/>
    <x v="22"/>
    <s v="AstraZeneca"/>
    <s v="Gaithersburg"/>
    <s v="MD"/>
    <s v="Cambridge, United Kingdom"/>
    <s v="10000+ "/>
    <x v="48"/>
    <s v="Public"/>
    <s v="Biotech &amp; Pharmaceuticals"/>
    <s v="Biotech &amp; Pharmaceuticals"/>
    <s v="$10+ billion "/>
    <s v="Roche, GlaxoSmithKline, Novartis"/>
    <s v="Company_x000a__x000a_AstraZeneca is a global, innovation-driven biopharmaceutical business that focuses on the discovery, development and commercialization of prescription medicines for some of the world's most serious diseases. But we're more than one of the world's"/>
    <s v="AstraZeneca_x000a_4.0"/>
    <s v="Gaithersburg, MD"/>
  </r>
  <r>
    <x v="25"/>
    <s v="$105K-$167K "/>
    <n v="105000"/>
    <s v="$167K"/>
    <n v="167000"/>
    <s v="Glassdoor est."/>
    <x v="2"/>
    <s v="GutCheck"/>
    <s v="Denver"/>
    <s v="CO"/>
    <s v="Denver, CO"/>
    <s v="51 to 200 "/>
    <x v="51"/>
    <s v="Private"/>
    <s v="Advertising &amp; Marketing"/>
    <s v="Business Services"/>
    <s v="$10 - $25 million "/>
    <s v="Nielsen, Zappi, SurveyMonkey"/>
    <s v="About Us_x000a__x000a_At GutCheck, we pioneered agile market research to provide our clients withâ€¯actionableâ€¯insights at the speed of their business. As the marketplace rapidly evolves, we're evolving with it. By combining qualitative, quantitative, and behaviora"/>
    <s v="GutCheck_x000a_3.8"/>
    <s v="Denver, CO"/>
  </r>
  <r>
    <x v="59"/>
    <s v="$105K-$167K "/>
    <n v="105000"/>
    <s v="$167K"/>
    <n v="167000"/>
    <s v="Glassdoor est."/>
    <x v="2"/>
    <s v="Juniper Networks"/>
    <s v="Cupertino"/>
    <s v="CA"/>
    <s v="Sunnyvale, CA"/>
    <s v="5001 to 10000 "/>
    <x v="6"/>
    <s v="Public"/>
    <s v="Telecommunications Services"/>
    <s v="Telecommunications"/>
    <s v="$2 - $5 billion "/>
    <n v="-1"/>
    <s v="Sr. ML/Data Scientist - AI/NLP/Chatbot_x000a__x000a_Mist, a Juniper Company, is the first vendor to bring enterprise-grade Wi-Fi, BLE and IoT together through a highly scalable cloud architecture. At Mist, we built the first AI-empowered platform to provide an unprec"/>
    <s v="Juniper Networks_x000a_3.8"/>
    <s v="Cupertino, CA"/>
  </r>
  <r>
    <x v="1"/>
    <s v="$105K-$167K "/>
    <n v="105000"/>
    <s v="$167K"/>
    <n v="167000"/>
    <s v="Glassdoor est."/>
    <x v="19"/>
    <s v="Hexagon US Federal"/>
    <s v="Lexington Park"/>
    <s v="MD"/>
    <s v="Chantilly, VA"/>
    <s v="51 to 200 "/>
    <x v="5"/>
    <s v="Public"/>
    <s v="Aerospace &amp; Defense"/>
    <s v="Aerospace &amp; Defense"/>
    <s v="na"/>
    <n v="-1"/>
    <s v="JOB DESCRIPTION:_x000a__x000a_Hexagon US Federal is looking for highly motivated, talented individuals who want to join a team that has a long history of providing the best-in-class level of service and support in the field of Data Scientist (DS), Senior level. The D"/>
    <s v="Hexagon US Federal_x000a_2.7"/>
    <s v="Lexington Park, MD"/>
  </r>
  <r>
    <x v="1"/>
    <s v="$105K-$167K "/>
    <n v="105000"/>
    <s v="$167K"/>
    <n v="167000"/>
    <s v="Glassdoor est."/>
    <x v="22"/>
    <s v="Comtech Global Inc"/>
    <s v="Washington"/>
    <s v="DC"/>
    <s v="Columbus, OH"/>
    <s v="51 to 200 "/>
    <x v="43"/>
    <s v="Private"/>
    <s v="Health, Beauty, &amp; Fitness"/>
    <s v="Consumer Services"/>
    <s v="$5 - $10 million "/>
    <n v="-1"/>
    <s v="Role: Data ScientistÃ‚_x000a__x000a_Location: Washington, DC (This role is 100% remote now but will be on site Mon-Fri in Washington, DC once its safe toÃ‚return to work from COVID)_x000a__x000a_Duration: Long Term_x000a__x000a_EXP: 10+ Years_x000a__x000a_Ã‚_x000a__x000a_MUST HAVE SKILLS FROM THE MANAGER:_x000a__x000a_-Analyt"/>
    <s v="Comtech Global Inc_x000a_4.0"/>
    <s v="Washington, DC"/>
  </r>
  <r>
    <x v="1"/>
    <s v="$105K-$167K "/>
    <n v="105000"/>
    <s v="$167K"/>
    <n v="167000"/>
    <s v="Glassdoor est."/>
    <x v="26"/>
    <s v="Berico Technologies"/>
    <s v="Fort Belvoir"/>
    <s v="VA"/>
    <n v="-1"/>
    <n v="-1"/>
    <x v="43"/>
    <n v="-1"/>
    <n v="-1"/>
    <n v="-1"/>
    <s v="na"/>
    <n v="-1"/>
    <s v="Join our team dedicated to developing and executing innovative solutions in support of customer mission success._x000a_Job Description:_x000a_Novetta is currently seeking an experienced TS SCI Data Scientists to fill an immediate opening located in Fort Belvoir, VA. "/>
    <s v="Berico Technologies"/>
    <s v="Fort Belvoir, VA"/>
  </r>
  <r>
    <x v="1"/>
    <s v="$105K-$167K "/>
    <n v="105000"/>
    <s v="$167K"/>
    <n v="167000"/>
    <s v="Glassdoor est."/>
    <x v="26"/>
    <s v="Kehe Food Distributors"/>
    <s v="Naperville"/>
    <s v="IL"/>
    <n v="-1"/>
    <n v="-1"/>
    <x v="43"/>
    <n v="-1"/>
    <n v="-1"/>
    <n v="-1"/>
    <s v="na"/>
    <n v="-1"/>
    <s v="Overview_x000a__x000a_Good people, working with good people, for our common good._x000a__x000a_Sound good?_x000a__x000a_KeHE-a natural, organic, specialty and fresh food distributor-is all about &quot;good&quot; and is growing, so there's never been a more exciting time to join our team. If you're en"/>
    <s v="Kehe Food Distributors"/>
    <s v="Naperville, IL"/>
  </r>
  <r>
    <x v="1"/>
    <s v="$105K-$167K "/>
    <n v="105000"/>
    <s v="$167K"/>
    <n v="167000"/>
    <s v="Glassdoor est."/>
    <x v="2"/>
    <s v="Aveshka, Inc."/>
    <s v="Washington"/>
    <s v="DC"/>
    <s v="Arlington, VA"/>
    <s v="51 to 200 "/>
    <x v="5"/>
    <s v="Public"/>
    <s v="IT Services"/>
    <s v="Information Technology"/>
    <s v="$10 - $25 million "/>
    <n v="-1"/>
    <s v="The work is in support of targeting and watchlisting operations, and specifically document and media exploitation._x000a__x000a_Handles raw data (e.g. structured, unstructured, and mixed datasets), and analyzes data through the application of various statistical tech"/>
    <s v="Aveshka, Inc._x000a_3.8"/>
    <s v="Washington, DC"/>
  </r>
  <r>
    <x v="1"/>
    <s v="$105K-$167K "/>
    <n v="105000"/>
    <s v="$167K"/>
    <n v="167000"/>
    <s v="Glassdoor est."/>
    <x v="13"/>
    <s v="Perspecta"/>
    <s v="Adelphi"/>
    <s v="MD"/>
    <s v="Chantilly, VA"/>
    <s v="10000+ "/>
    <x v="71"/>
    <s v="Public"/>
    <s v="Aerospace &amp; Defense"/>
    <s v="Aerospace &amp; Defense"/>
    <s v="na"/>
    <n v="-1"/>
    <s v="Position is in support of the U.S. Army CCDC C5ISR Center Sustaining Base Network Assurance Branch (SBNAB). Program objective is to address today's cyber threats by designing and deploying game-changing cyber defense capabilities that allow organizations "/>
    <s v="Perspecta_x000a_3.2"/>
    <s v="Adelphi, MD"/>
  </r>
  <r>
    <x v="1"/>
    <s v="$105K-$167K "/>
    <n v="105000"/>
    <s v="$167K"/>
    <n v="167000"/>
    <s v="Glassdoor est."/>
    <x v="26"/>
    <s v="Pactera Edge"/>
    <s v="Redmond"/>
    <s v="WA"/>
    <n v="-1"/>
    <n v="-1"/>
    <x v="43"/>
    <n v="-1"/>
    <n v="-1"/>
    <n v="-1"/>
    <s v="na"/>
    <n v="-1"/>
    <s v="Location: Redmond, WA_x000a_Client: Microsoft (Un-Managed)_x000a__x000a_Job Description:_x000a_Data Analyzer: strong problem-solving skills and hands-on coding skills with_x000a_SQL, python,_x000a_Deep Learning Modeler: understanding NLP embedding, Vision, transformer, etc_x000a_Recommendation al"/>
    <s v="Pactera Edge"/>
    <s v="Redmond, WA"/>
  </r>
  <r>
    <x v="1"/>
    <s v="$105K-$167K "/>
    <n v="105000"/>
    <s v="$167K"/>
    <n v="167000"/>
    <s v="Glassdoor est."/>
    <x v="7"/>
    <s v="Qurate Retail Group"/>
    <s v="West Chester"/>
    <s v="PA"/>
    <s v="West Chester, PA"/>
    <s v="10000+ "/>
    <x v="43"/>
    <s v="Public"/>
    <s v="Other Retail Stores"/>
    <s v="Retail"/>
    <s v="na"/>
    <n v="-1"/>
    <s v="Our Data Scientist is responsible for in-depth analysis of data across QVC and HSN leading to actionable insights and recommendations. This usually involves statistical and non-statistical modeling, simulations, optimization, and A/B testing._x000a__x000a_Relevant ar"/>
    <s v="Qurate Retail Group_x000a_3.6"/>
    <s v="West Chester, PA"/>
  </r>
  <r>
    <x v="1"/>
    <s v="$105K-$167K "/>
    <n v="105000"/>
    <s v="$167K"/>
    <n v="167000"/>
    <s v="Glassdoor est."/>
    <x v="6"/>
    <s v="SolutionIT, Inc."/>
    <s v="Edison"/>
    <s v="NJ"/>
    <s v="Wilmington, MA"/>
    <s v="51 to 200 "/>
    <x v="43"/>
    <s v="Private"/>
    <n v="-1"/>
    <n v="-1"/>
    <s v="na"/>
    <n v="-1"/>
    <s v="Solution IT Inc. is looking for an Data Scientist for one of its clients in Edison, NJ NC Job Title Data Scientist Responsibilities Must have recent 2-3 projects of Data Science experience. Should have experience with following skills Data Science Machine"/>
    <s v="SolutionIT, Inc._x000a_4.4"/>
    <s v="Edison, NJ"/>
  </r>
  <r>
    <x v="1"/>
    <s v="$105K-$167K "/>
    <n v="105000"/>
    <s v="$167K"/>
    <n v="167000"/>
    <s v="Glassdoor est."/>
    <x v="12"/>
    <s v="A-Line Staffing Solutions"/>
    <s v="Durham"/>
    <s v="NC"/>
    <s v="Utica, MI"/>
    <s v="501 to 1000 "/>
    <x v="65"/>
    <s v="Private"/>
    <s v="Staffing &amp; Outsourcing"/>
    <s v="Business Services"/>
    <s v="na"/>
    <n v="-1"/>
    <s v="Job Description_x000a_Education and Experience:_x000a_At least one advanced degree (Master or PhD level) in a technical or mathematically-oriented discipline, e.g., coursework or experience in fields such as statistics, machine learning, computer science, applied mat"/>
    <s v="A-Line Staffing Solutions_x000a_4.1"/>
    <s v="Durham, NC"/>
  </r>
  <r>
    <x v="1"/>
    <s v="$105K-$167K "/>
    <n v="105000"/>
    <s v="$167K"/>
    <n v="167000"/>
    <s v="Glassdoor est."/>
    <x v="26"/>
    <s v="Clear Ridge Defense"/>
    <s v="Quantico"/>
    <s v="VA"/>
    <s v="Baltimore, MD"/>
    <s v="01 to 50"/>
    <x v="43"/>
    <s v="Private"/>
    <n v="-1"/>
    <n v="-1"/>
    <s v="na"/>
    <n v="-1"/>
    <s v="Job Description_x000a_Clear Ridge has an exciting opportunity for a Data Scientist in Quantico, VA._x000a__x000a_Roles &amp; Responsibilities:_x000a_Utilizes data science techniques (Data Preprocessing, Data Transformation, Descriptive Statistical Analysis, Centrality Analysis, Conn"/>
    <s v="Clear Ridge Defense"/>
    <s v="Quantico, VA"/>
  </r>
  <r>
    <x v="1"/>
    <s v="$105K-$167K "/>
    <n v="105000"/>
    <s v="$167K"/>
    <n v="167000"/>
    <s v="Glassdoor est."/>
    <x v="2"/>
    <s v="Criterion Systems, Inc."/>
    <s v="Vienna"/>
    <s v="VA"/>
    <s v="Vienna, VA"/>
    <s v="201 to 500 "/>
    <x v="26"/>
    <s v="Private"/>
    <s v="IT Services"/>
    <s v="Information Technology"/>
    <s v="$50 - $100 million "/>
    <n v="-1"/>
    <s v="Criterion Systems seeks a Data Scientist to support our McLean, VA customer. Responsibilities include working directly with the Customer and other stakeholders to establish working data sets, configurations, and profiles to support metrics analysis. In ad"/>
    <s v="Criterion Systems, Inc._x000a_3.8"/>
    <s v="Vienna, VA"/>
  </r>
  <r>
    <x v="1"/>
    <s v="$105K-$167K "/>
    <n v="105000"/>
    <s v="$167K"/>
    <n v="167000"/>
    <s v="Glassdoor est."/>
    <x v="22"/>
    <s v="Foundation Medicine"/>
    <s v="Boston"/>
    <s v="MA"/>
    <s v="Cambridge, MA"/>
    <s v="1001 to 5000 "/>
    <x v="5"/>
    <s v="Public"/>
    <s v="Biotech &amp; Pharmaceuticals"/>
    <s v="Biotech &amp; Pharmaceuticals"/>
    <s v="$100 - $500 million "/>
    <s v="Genomic Health, Myriad Genetics, The Broad Institute"/>
    <s v="About Foundation Medicine:_x000a__x000a_Foundation Medicine began with an idea, to simplify the complex nature of cancer genomics, bringing cutting-edge science and technology to everyday cancer care. Our approach generates insights that help doctors match patients t"/>
    <s v="Foundation Medicine_x000a_4.0"/>
    <s v="Boston, MA"/>
  </r>
  <r>
    <x v="1"/>
    <s v="$105K-$167K "/>
    <n v="105000"/>
    <s v="$167K"/>
    <n v="167000"/>
    <s v="Glassdoor est."/>
    <x v="7"/>
    <s v="TRANZACT"/>
    <s v="Fort Lee"/>
    <s v="NJ"/>
    <s v="Fort Lee, NJ"/>
    <s v="1001 to 5000 "/>
    <x v="90"/>
    <s v="Private"/>
    <s v="Advertising &amp; Marketing"/>
    <s v="Business Services"/>
    <s v="na"/>
    <n v="-1"/>
    <s v="Summary_x000a__x000a_Weâ€™re looking for a data scientist to drive our data science and analytics group forward! Youâ€™ll be joining a group of curious, smart, technically minded yet business savvy data scientists and analysts looking to make a difference to the comp"/>
    <s v="TRANZACT_x000a_3.6"/>
    <s v="Fort Lee, NJ"/>
  </r>
  <r>
    <x v="1"/>
    <s v="$105K-$167K "/>
    <n v="105000"/>
    <s v="$167K"/>
    <n v="167000"/>
    <s v="Glassdoor est."/>
    <x v="26"/>
    <s v="JKGT"/>
    <s v="San Francisco"/>
    <s v="CA"/>
    <n v="-1"/>
    <n v="-1"/>
    <x v="43"/>
    <n v="-1"/>
    <n v="-1"/>
    <n v="-1"/>
    <s v="na"/>
    <n v="-1"/>
    <s v="Job Description_x000a_Become a thought leader within the organization as it pertains to analytic execution, and proactively identify opportunities to increase efficiency in analytic execution within the existing computing environment._x000a_Develop credit risk models"/>
    <s v="JKGT"/>
    <s v="San Francisco, CA"/>
  </r>
  <r>
    <x v="1"/>
    <s v="$105K-$167K "/>
    <n v="105000"/>
    <s v="$167K"/>
    <n v="167000"/>
    <s v="Glassdoor est."/>
    <x v="26"/>
    <s v="AccessHope"/>
    <s v="Irwindale"/>
    <s v="CA"/>
    <n v="-1"/>
    <n v="-1"/>
    <x v="43"/>
    <n v="-1"/>
    <n v="-1"/>
    <n v="-1"/>
    <s v="na"/>
    <n v="-1"/>
    <s v="Join a thriving company that is changing the way cancer care is delivered for millions of patients around the country. Recently spun off from an internationally renowned research and treatment hospital, AccessHope understands that cancer doesnâ€™t play by"/>
    <s v="AccessHope"/>
    <s v="Irwindale, CA"/>
  </r>
  <r>
    <x v="1"/>
    <s v="$105K-$167K "/>
    <n v="105000"/>
    <s v="$167K"/>
    <n v="167000"/>
    <s v="Glassdoor est."/>
    <x v="16"/>
    <s v="ChaTeck Incorporated"/>
    <s v="San Francisco"/>
    <s v="CA"/>
    <s v="Santa Clara, CA"/>
    <s v="01 to 50"/>
    <x v="43"/>
    <s v="Private"/>
    <s v="Advertising &amp; Marketing"/>
    <s v="Business Services"/>
    <s v="$1 - $5 million "/>
    <n v="-1"/>
    <s v="100 Remote Opportunity As an AINLP Data Scientist you will be responsible for building AI and Data Science models with a main focus on data extraction and insights from form or any text corpora. You will need to rapidly prototype various algorithmic imple"/>
    <s v="ChaTeck Incorporated_x000a_5.0"/>
    <s v="San Francisco, CA"/>
  </r>
  <r>
    <x v="1"/>
    <s v="$105K-$167K "/>
    <n v="105000"/>
    <s v="$167K"/>
    <n v="167000"/>
    <s v="Glassdoor est."/>
    <x v="19"/>
    <s v="1-800-Flowers"/>
    <s v="New York"/>
    <s v="NY"/>
    <s v="Carle Place, NY"/>
    <s v="1001 to 5000 "/>
    <x v="66"/>
    <s v="Public"/>
    <s v="Wholesale"/>
    <s v="Business Services"/>
    <s v="$1 - $2 billion "/>
    <n v="-1"/>
    <s v="Description_x000a__x000a_The Data Scientist will be part of the Enterprise BI team at , Inc. This individual will manage one or more analysts and focus on customer-level advanced analytics for the direct-to-consumer and business-to-business channels._x000a__x000a_Responsibilitie"/>
    <s v="1-800-Flowers_x000a_2.7"/>
    <s v="New York, NY"/>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2">
  <r>
    <x v="0"/>
    <s v="$137K-$171K "/>
    <n v="137000"/>
    <s v="$171K"/>
    <n v="171000"/>
    <s v="Glassdoor est."/>
    <n v="3.1"/>
    <s v="Healthfirst"/>
    <s v="New York"/>
    <x v="0"/>
    <s v="New York, NY"/>
    <x v="0"/>
    <n v="1993"/>
    <s v="Nonprofit Organization"/>
    <s v="Insurance Carriers"/>
    <s v="Insurance"/>
    <x v="0"/>
    <s v="EmblemHealth, UnitedHealth Group, Aetna"/>
    <s v="Description_x000a__x000a_The Senior Data Scientist is responsible for defining, building, and improving statistical models to improve business processes and outcomes in one or more healthcare domains such as Clinical, Enrollment, Claims, and Finance. As part of the b"/>
    <s v="Healthfirst_x000a_3.1"/>
    <s v="New York, NY"/>
  </r>
  <r>
    <x v="1"/>
    <s v="$137K-$171K "/>
    <n v="137000"/>
    <s v="$171K"/>
    <n v="171000"/>
    <s v="Glassdoor est."/>
    <n v="4.2"/>
    <s v="ManTech"/>
    <s v="Chantilly"/>
    <x v="1"/>
    <s v="Herndon, VA"/>
    <x v="1"/>
    <n v="1968"/>
    <s v="Public"/>
    <s v="Research &amp; Development"/>
    <s v="Business Services"/>
    <x v="1"/>
    <n v="-1"/>
    <s v="Secure our Nation, Ignite your Future_x000a__x000a_Join the top Information Technology and Analytic professionals in the industry to make invaluable contributions to our national security on a daily basis. In this innovative, self-contained, Big Data environment, the"/>
    <s v="ManTech_x000a_4.2"/>
    <s v="Chantilly, VA"/>
  </r>
  <r>
    <x v="1"/>
    <s v="$137K-$171K "/>
    <n v="137000"/>
    <s v="$171K"/>
    <n v="171000"/>
    <s v="Glassdoor est."/>
    <n v="3.8"/>
    <s v="Analysis Group"/>
    <s v="Boston"/>
    <x v="2"/>
    <s v="Boston, MA"/>
    <x v="0"/>
    <n v="1981"/>
    <s v="Private Practice / Firm"/>
    <s v="Consulting"/>
    <s v="Business Services"/>
    <x v="2"/>
    <n v="-1"/>
    <s v="Overview_x000a__x000a__x000a_Analysis Group is one of the largest international economics consulting firms, with more than 1,000 professionals across 14 offices in North America, Europe, and Asia. Since 1981, we have provided expertise in economics, finance, health care an"/>
    <s v="Analysis Group_x000a_3.8"/>
    <s v="Boston, MA"/>
  </r>
  <r>
    <x v="1"/>
    <s v="$137K-$171K "/>
    <n v="137000"/>
    <s v="$171K"/>
    <n v="171000"/>
    <s v="Glassdoor est."/>
    <n v="3.5"/>
    <s v="INFICON"/>
    <s v="Newton"/>
    <x v="2"/>
    <s v="Bad Ragaz, Switzerland"/>
    <x v="2"/>
    <n v="2000"/>
    <s v="Public"/>
    <s v="Electrical &amp; Electronic Manufacturing"/>
    <s v="Manufacturing"/>
    <x v="2"/>
    <s v="MKS Instruments, Pfeiffer Vacuum, Agilent Technologies"/>
    <s v="JOB DESCRIPTION:_x000a__x000a_Do you have a passion for Data and Machine Learning? Do you dream of working with customers on their most forward-looking AI initiatives? Does the challenge of developing modern machine learning solutions to solve real-world manufacturin"/>
    <s v="INFICON_x000a_3.5"/>
    <s v="Newton, MA"/>
  </r>
  <r>
    <x v="1"/>
    <s v="$137K-$171K "/>
    <n v="137000"/>
    <s v="$171K"/>
    <n v="171000"/>
    <s v="Glassdoor est."/>
    <n v="2.9"/>
    <s v="Affinity Solutions"/>
    <s v="New York"/>
    <x v="0"/>
    <s v="New York, NY"/>
    <x v="3"/>
    <n v="1998"/>
    <s v="Private"/>
    <s v="Advertising &amp; Marketing"/>
    <s v="Business Services"/>
    <x v="0"/>
    <s v="Commerce Signals, Cardlytics, Yodlee"/>
    <s v="Data Scientist_x000a_Affinity Solutions / Marketing Cloud seeks smart, curious, technically savvy candidates to join our cutting-edge data science team. We hire the best and brightest and give them the opportunity to work on industry-leading technologies._x000a_The d"/>
    <s v="Affinity Solutions_x000a_2.9"/>
    <s v="New York, NY"/>
  </r>
  <r>
    <x v="1"/>
    <s v="$137K-$171K "/>
    <n v="137000"/>
    <s v="$171K"/>
    <n v="171000"/>
    <s v="Glassdoor est."/>
    <n v="4.2"/>
    <s v="HG Insights"/>
    <s v="Santa Barbara"/>
    <x v="3"/>
    <s v="Santa Barbara, CA"/>
    <x v="3"/>
    <n v="2010"/>
    <s v="Private"/>
    <s v="Computer Hardware &amp; Software"/>
    <s v="Information Technology"/>
    <x v="0"/>
    <n v="-1"/>
    <s v="About Us:_x000a__x000a_Headquartered in beautiful Santa Barbara, HG Insights is the global leader in technology intelligence. HG Insights uses advanced data science methodologies to help the world's largest technology firms and the fastest growing companies accelerat"/>
    <s v="HG Insights_x000a_4.2"/>
    <s v="Santa Barbara, CA"/>
  </r>
  <r>
    <x v="2"/>
    <s v="$137K-$171K "/>
    <n v="137000"/>
    <s v="$171K"/>
    <n v="171000"/>
    <s v="Glassdoor est."/>
    <n v="3.9"/>
    <s v="Novartis"/>
    <s v="Cambridge"/>
    <x v="2"/>
    <s v="Basel, Switzerland"/>
    <x v="4"/>
    <n v="1996"/>
    <s v="Public"/>
    <s v="Biotech &amp; Pharmaceuticals"/>
    <s v="Biotech &amp; Pharmaceuticals"/>
    <x v="3"/>
    <n v="-1"/>
    <s v="Posting Title_x000a_Data Scientist / Machine Learning Expert_x000a__x000a_04-Feb-2020_x000a__x000a_Job ID_x000a_288341BR_x000a__x000a_Job Description_x000a_ONE Global Discovery Chemistry Community working across 7 disease areas at the Novartis Institutes for BioMedical Research (NIBR) is seeking a highly tal"/>
    <s v="Novartis_x000a_3.9"/>
    <s v="Cambridge, MA"/>
  </r>
  <r>
    <x v="1"/>
    <s v="$137K-$171K "/>
    <n v="137000"/>
    <s v="$171K"/>
    <n v="171000"/>
    <s v="Glassdoor est."/>
    <n v="3.5"/>
    <s v="iRobot"/>
    <s v="Bedford"/>
    <x v="2"/>
    <s v="Bedford, MA"/>
    <x v="0"/>
    <n v="1990"/>
    <s v="Public"/>
    <s v="Consumer Electronics &amp; Appliances Stores"/>
    <s v="Retail"/>
    <x v="1"/>
    <n v="-1"/>
    <s v="Introduction_x000a__x000a_Have you always wanted to run experiments on a global fleet of consumer robots? iRobot is looking for a data scientist to help manage a/b tests related to robot software, track performance KPIs, and share results with software teams. A stron"/>
    <s v="iRobot_x000a_3.5"/>
    <s v="Bedford, MA"/>
  </r>
  <r>
    <x v="3"/>
    <s v="$137K-$171K "/>
    <n v="137000"/>
    <s v="$171K"/>
    <n v="171000"/>
    <s v="Glassdoor est."/>
    <n v="4.4000000000000004"/>
    <s v="Intuit - Data"/>
    <s v="San Diego"/>
    <x v="3"/>
    <s v="Mountain View, CA"/>
    <x v="1"/>
    <n v="1983"/>
    <s v="Public"/>
    <s v="Computer Hardware &amp; Software"/>
    <s v="Information Technology"/>
    <x v="4"/>
    <s v="Square, PayPal, H&amp;R Block"/>
    <s v="Intuit is seeking a Staff Data Scientist to cover Intuits Consumer Group (TurboTax, Mint, Turbo). We have an exciting opportunity to help shape how we use data to generate hypotheses, surface insights, and build models in order to personalize customer exp"/>
    <s v="Intuit - Data_x000a_4.4"/>
    <s v="San Diego, CA"/>
  </r>
  <r>
    <x v="1"/>
    <s v="$137K-$171K "/>
    <n v="137000"/>
    <s v="$171K"/>
    <n v="171000"/>
    <s v="Glassdoor est."/>
    <n v="3.6"/>
    <s v="XSELL Technologies"/>
    <s v="Chicago"/>
    <x v="4"/>
    <s v="Chicago, IL"/>
    <x v="3"/>
    <n v="2014"/>
    <s v="Private"/>
    <s v="Enterprise Software &amp; Network Solutions"/>
    <s v="Information Technology"/>
    <x v="0"/>
    <n v="-1"/>
    <s v="Ready to write the best chapter of your career? XSELL Technologies is an artificial intelligence company focused on increasing sales. Our cloud-based machine learning engine uses predictive analytics and natural language processing to equip sales professi"/>
    <s v="XSELL Technologies_x000a_3.6"/>
    <s v="Chicago, IL"/>
  </r>
  <r>
    <x v="1"/>
    <s v="$137K-$171K "/>
    <n v="137000"/>
    <s v="$171K"/>
    <n v="171000"/>
    <s v="Glassdoor est."/>
    <n v="4.5"/>
    <s v="Novetta"/>
    <s v="Herndon"/>
    <x v="1"/>
    <s v="Mc Lean, VA"/>
    <x v="2"/>
    <n v="2012"/>
    <s v="Private"/>
    <s v="Enterprise Software &amp; Network Solutions"/>
    <s v="Information Technology"/>
    <x v="2"/>
    <s v="Leidos, CACI International, Booz Allen Hamilton"/>
    <s v="Join our team dedicated to developing and executing innovative solutions in support of customer mission success._x000a__x000a_Job Description:_x000a__x000a_Novetta is seeking a Data Scientist who wants to develop innovative solutions for customers and internal product teams. We "/>
    <s v="Novetta_x000a_4.5"/>
    <s v="Herndon, VA"/>
  </r>
  <r>
    <x v="1"/>
    <s v="$137K-$171K "/>
    <n v="137000"/>
    <s v="$171K"/>
    <n v="171000"/>
    <s v="Glassdoor est."/>
    <n v="4.7"/>
    <s v="1904labs"/>
    <s v="Saint Louis"/>
    <x v="5"/>
    <s v="Saint Louis, MO"/>
    <x v="3"/>
    <n v="2016"/>
    <s v="Private"/>
    <s v="IT Services"/>
    <s v="Information Technology"/>
    <x v="0"/>
    <s v="Slalom, Daugherty Business Solutions"/>
    <s v="About Us_x000a__x000a__x000a_Interested in working for a human-centered technology company that prides itself on using modern tools and technologies? Want to be surrounded by intensely curious and innovative thinkers?_x000a__x000a_Seeking to solve complex technical challenges by build"/>
    <s v="1904labs_x000a_4.7"/>
    <s v="Saint Louis, MO"/>
  </r>
  <r>
    <x v="4"/>
    <s v="$137K-$171K "/>
    <n v="137000"/>
    <s v="$171K"/>
    <n v="171000"/>
    <s v="Glassdoor est."/>
    <n v="3.7"/>
    <s v="PNNL"/>
    <s v="Richland"/>
    <x v="6"/>
    <s v="Richland, WA"/>
    <x v="0"/>
    <n v="1965"/>
    <s v="Government"/>
    <s v="Energy"/>
    <s v="Oil, Gas, Energy &amp; Utilities"/>
    <x v="5"/>
    <s v="Oak Ridge National Laboratory, National Renewable Energy Lab, Los Alamos National Laboratory"/>
    <s v="*Organization and Job ID**_x000a_Job ID: 310918_x000a__x000a_Directorate: National Security Directorate_x000a__x000a_Division: Computing &amp; Analytics_x000a__x000a_Group: Applied Statistics &amp; Computational Modeling_x000a_*Job Description**_x000a_This position is for a Scientist in Data Science and Applied or M"/>
    <s v="PNNL_x000a_3.7"/>
    <s v="Richland, WA"/>
  </r>
  <r>
    <x v="5"/>
    <s v="$137K-$171K "/>
    <n v="137000"/>
    <s v="$171K"/>
    <n v="171000"/>
    <s v="Glassdoor est."/>
    <n v="3.1"/>
    <s v="Old World Industries"/>
    <s v="Northbrook"/>
    <x v="4"/>
    <s v="Northbrook, IL"/>
    <x v="5"/>
    <n v="1973"/>
    <s v="Private"/>
    <s v="Chemical Manufacturing"/>
    <s v="Manufacturing"/>
    <x v="1"/>
    <n v="-1"/>
    <s v="POSITION PURPOSE:_x000a__x000a_The Data Architect/Data Modeler will be part of the OWI Analytic team. Our team works closely with our business partners, proactively developing and delivering analytic solutions.The Primary Deliverables include: Data architecture, data"/>
    <s v="Old World Industries_x000a_3.1"/>
    <s v="Northbrook, IL"/>
  </r>
  <r>
    <x v="1"/>
    <s v="$137K-$171K "/>
    <n v="137000"/>
    <s v="$171K"/>
    <n v="171000"/>
    <s v="Glassdoor est."/>
    <n v="3.4"/>
    <s v="Mathematica Policy Research"/>
    <s v="Washington"/>
    <x v="7"/>
    <s v="Princeton, NJ"/>
    <x v="0"/>
    <n v="1986"/>
    <s v="Private"/>
    <s v="Consulting"/>
    <s v="Business Services"/>
    <x v="2"/>
    <n v="-1"/>
    <s v="Position Description:_x000a__x000a_Want to make a difference in our world. Mathematica applies expertise at the intersection of data, methods, policy, and practice to improve well-being around the world. We collaborate closely with public- and private-sector partners"/>
    <s v="Mathematica Policy Research_x000a_3.4"/>
    <s v="Washington, DC"/>
  </r>
  <r>
    <x v="6"/>
    <s v="$137K-$171K "/>
    <n v="137000"/>
    <s v="$171K"/>
    <n v="171000"/>
    <s v="Glassdoor est."/>
    <n v="4.4000000000000004"/>
    <s v="Guzman &amp; Griffin Technologies (GGTI)"/>
    <s v="Washington"/>
    <x v="7"/>
    <s v="Mays Landing, NJ"/>
    <x v="6"/>
    <n v="1997"/>
    <s v="Private"/>
    <s v="Federal Agencies"/>
    <s v="Government"/>
    <x v="0"/>
    <n v="-1"/>
    <s v="*******Please Apply using this link: https://app.smartsheet.com/b/form/2cb8018ed6a041b0870e3cd056c286ab_x000a_Our Focus_x000a_In aviation safety, we seek to minimize the potential for harm to the flying public. To support this_x000a_effort, we collect vast amounts of opera"/>
    <s v="Guzman &amp; Griffin Technologies (GGTI)_x000a_4.4"/>
    <s v="Washington, DC"/>
  </r>
  <r>
    <x v="7"/>
    <s v="$137K-$171K "/>
    <n v="137000"/>
    <s v="$171K"/>
    <n v="171000"/>
    <s v="Glassdoor est."/>
    <n v="4.0999999999999996"/>
    <s v="Upside Business Travel"/>
    <s v="Remote"/>
    <x v="8"/>
    <s v="Washington, DC"/>
    <x v="3"/>
    <n v="2015"/>
    <s v="Private"/>
    <s v="Internet"/>
    <s v="Information Technology"/>
    <x v="0"/>
    <n v="-1"/>
    <s v="We are an ambitious, well-funded startup with plans to change a $1 trillion-dollar global industry. This is no ordinary startup. We have a proven management team that has done it before, done it before together, and done it before in the travel industry. "/>
    <s v="Upside Business Travel_x000a_4.1"/>
    <s v="Remote"/>
  </r>
  <r>
    <x v="1"/>
    <s v="$137K-$171K "/>
    <n v="137000"/>
    <s v="$171K"/>
    <n v="171000"/>
    <s v="Glassdoor est."/>
    <n v="3.5"/>
    <s v="Buckman"/>
    <s v="Memphis"/>
    <x v="9"/>
    <s v="Memphis, TN"/>
    <x v="0"/>
    <n v="1945"/>
    <s v="Private"/>
    <s v="Chemical Manufacturing"/>
    <s v="Manufacturing"/>
    <x v="5"/>
    <n v="-1"/>
    <s v="Job Success Profile_x000a__x000a_Data Scientist_x000a__x000a_Buckman is a privately held, global specialty chemical company with headquarters in Memphis, TN, USA, committed to safeguarding the environment, maintaining safety in the workplace, and promoting sustainable developmen"/>
    <s v="Buckman_x000a_3.5"/>
    <s v="Memphis, TN"/>
  </r>
  <r>
    <x v="8"/>
    <s v="$137K-$171K "/>
    <n v="137000"/>
    <s v="$171K"/>
    <n v="171000"/>
    <s v="Glassdoor est."/>
    <n v="4.2"/>
    <s v="Insight Enterprises, Inc."/>
    <s v="Plano"/>
    <x v="10"/>
    <s v="Tempe, AZ"/>
    <x v="1"/>
    <n v="1988"/>
    <s v="Public"/>
    <s v="Enterprise Software &amp; Network Solutions"/>
    <s v="Information Technology"/>
    <x v="6"/>
    <s v="CDW, PCM, SHI International"/>
    <s v="The Data Analyst II is responsible for data entry and maintenance for our integrated enterprise system (SAP). As part of the Data Integrity team, this position is responsible for the accurate entry of data into SAP. The Data Integrity team is responsible "/>
    <s v="Insight Enterprises, Inc._x000a_4.2"/>
    <s v="Plano, TX"/>
  </r>
  <r>
    <x v="9"/>
    <s v="$137K-$171K "/>
    <n v="137000"/>
    <s v="$171K"/>
    <n v="171000"/>
    <s v="Glassdoor est."/>
    <n v="3.5"/>
    <s v="Tower Health"/>
    <s v="West Grove"/>
    <x v="11"/>
    <s v="Reading, PA"/>
    <x v="1"/>
    <n v="2017"/>
    <s v="Nonprofit Organization"/>
    <s v="Health Care Services &amp; Hospitals"/>
    <s v="Health Care"/>
    <x v="0"/>
    <n v="-1"/>
    <s v="Responsibilities_x000a__x000a__x000a_The Medical Laboratory Scientist is responsible for obtaining or receiving specimens, performing clinical laboratory tests by standardized procedures, understanding method principles, performing quality control, performing preventive ma"/>
    <s v="Tower Health_x000a_3.5"/>
    <s v="West Grove, PA"/>
  </r>
  <r>
    <x v="1"/>
    <s v="$137K-$171K "/>
    <n v="137000"/>
    <s v="$171K"/>
    <n v="171000"/>
    <s v="Glassdoor est."/>
    <n v="3.2"/>
    <s v="Triplebyte"/>
    <s v="New York"/>
    <x v="0"/>
    <s v="San Francisco, CA"/>
    <x v="3"/>
    <n v="2015"/>
    <s v="Private"/>
    <s v="Computer Hardware &amp; Software"/>
    <s v="Information Technology"/>
    <x v="0"/>
    <n v="-1"/>
    <s v="Role Description_x000a_As a data scientist at Triplebyte, youâ€™ll have the opportunity to work on a variety of challenges to help us scale. You'll be part of a small team, who are leveraging data to fix technical hiring. Your day to day, will include a mix of "/>
    <s v="Triplebyte_x000a_3.2"/>
    <s v="New York, NY"/>
  </r>
  <r>
    <x v="10"/>
    <s v="$137K-$171K "/>
    <n v="137000"/>
    <s v="$171K"/>
    <n v="171000"/>
    <s v="Glassdoor est."/>
    <n v="4.3"/>
    <s v="PulsePoint"/>
    <s v="New York"/>
    <x v="0"/>
    <s v="New York, NY"/>
    <x v="3"/>
    <n v="2011"/>
    <s v="Private"/>
    <s v="Internet"/>
    <s v="Information Technology"/>
    <x v="2"/>
    <s v="Crossix Solutions Inc., AppNexus, The Trade Desk"/>
    <s v="PulsePointâ„¢, a global programmatic advertising platform with specialized healthcare expertise, fuses the science of programmatic targeting, distribution, and optimization with the art of brand engagement. The PulsePoint platform is powered by terabytes "/>
    <s v="PulsePoint_x000a_4.3"/>
    <s v="New York, NY"/>
  </r>
  <r>
    <x v="11"/>
    <s v="$137K-$171K "/>
    <n v="137000"/>
    <s v="$171K"/>
    <n v="171000"/>
    <s v="Glassdoor est."/>
    <n v="3.5"/>
    <s v="Exponent"/>
    <s v="Phoenix"/>
    <x v="12"/>
    <s v="Menlo Park, CA"/>
    <x v="0"/>
    <n v="1967"/>
    <s v="Public"/>
    <s v="Consulting"/>
    <s v="Business Services"/>
    <x v="2"/>
    <n v="-1"/>
    <s v="Human Factors Scientist_x000a_ID_x000a__x000a_3336_x000a__x000a_Location_x000a__x000a__x000a_Phoenix, AZ_x000a__x000a_Practice/Center_x000a__x000a__x000a_Human Factors_x000a__x000a_Apply Now_x000a__x000a_Exponent is a leading engineering and scientific consulting firm. Our multidisciplinary team of scientists, engineers, physicians, and regulatory consult"/>
    <s v="Exponent_x000a_3.5"/>
    <s v="Phoenix, AZ"/>
  </r>
  <r>
    <x v="12"/>
    <s v="$137K-$171K "/>
    <n v="137000"/>
    <s v="$171K"/>
    <n v="171000"/>
    <s v="Glassdoor est."/>
    <n v="3.5"/>
    <s v="Guardian Life"/>
    <s v="Appleton"/>
    <x v="13"/>
    <s v="New York, NY"/>
    <x v="1"/>
    <n v="1860"/>
    <s v="Private"/>
    <s v="Insurance Carriers"/>
    <s v="Insurance"/>
    <x v="6"/>
    <s v="Northwestern Mutual"/>
    <s v="Position Summary_x000a__x000a_Individuals within the_x000a_Business Intelligence (BI) Analyst I role provide business intelligence,_x000a_reporting, and data analysis needs for Customer Service and Delivery. They work_x000a_closely with BI Consultants, end users, and IT teams to turn "/>
    <s v="Guardian Life_x000a_3.5"/>
    <s v="Appleton, WI"/>
  </r>
  <r>
    <x v="1"/>
    <s v="$137K-$171K "/>
    <n v="137000"/>
    <s v="$171K"/>
    <n v="171000"/>
    <s v="Glassdoor est."/>
    <n v="3.4"/>
    <s v="Spectrum Communications and Consulting"/>
    <s v="Chicago"/>
    <x v="4"/>
    <s v="Chicago, IL"/>
    <x v="3"/>
    <n v="1992"/>
    <s v="Private"/>
    <s v="Advertising &amp; Marketing"/>
    <s v="Business Services"/>
    <x v="7"/>
    <n v="-1"/>
    <s v="Whatâ€™s significantly better than working on a typical data science team? How about working on a data science team in which youâ€™re directly making an impact in the revolutionary field of artificial intelligence even as an entry level team member? (well"/>
    <s v="Spectrum Communications and Consulting_x000a_3.4"/>
    <s v="Chicago, IL"/>
  </r>
  <r>
    <x v="1"/>
    <s v="$137K-$171K "/>
    <n v="137000"/>
    <s v="$171K"/>
    <n v="171000"/>
    <s v="Glassdoor est."/>
    <n v="4.7"/>
    <s v="Oversight Systems"/>
    <s v="Atlanta"/>
    <x v="14"/>
    <s v="Atlanta, GA"/>
    <x v="3"/>
    <n v="2003"/>
    <s v="Private"/>
    <s v="Computer Hardware &amp; Software"/>
    <s v="Information Technology"/>
    <x v="8"/>
    <n v="-1"/>
    <s v="Job Description_x000a__x000a__x000a_Oversight is a leading provider of cloud-based artificial intelligence solutions automating and analyzing financial payment transactions to identify fraud, non-compliant purchases, and wasteful spending. Oversight analyzes over $2 trilli"/>
    <s v="Oversight Systems_x000a_4.7"/>
    <s v="Atlanta, GA"/>
  </r>
  <r>
    <x v="13"/>
    <s v="$137K-$171K "/>
    <n v="137000"/>
    <s v="$171K"/>
    <n v="171000"/>
    <s v="Glassdoor est."/>
    <n v="4.2"/>
    <s v="LSQ"/>
    <s v="Orlando"/>
    <x v="15"/>
    <s v="Orlando, FL"/>
    <x v="3"/>
    <n v="1996"/>
    <s v="Private"/>
    <s v="Investment Banking &amp; Asset Management"/>
    <s v="Finance"/>
    <x v="2"/>
    <n v="-1"/>
    <s v="Job Title: Data Scientist (Risk)_x000a__x000a_Location: Orlando, Florida_x000a__x000a_Manager: Head of Data Science_x000a__x000a_About LSQ_x000a__x000a_LSQ is a technology-driven provider of accounts receivable financing to companies who need working capital but may not be able to obtain sufficient fin"/>
    <s v="LSQ_x000a_4.2"/>
    <s v="Orlando, FL"/>
  </r>
  <r>
    <x v="14"/>
    <s v="$137K-$171K "/>
    <n v="137000"/>
    <s v="$171K"/>
    <n v="171000"/>
    <s v="Glassdoor est."/>
    <n v="3.8"/>
    <s v="MIT Lincoln Laboratory"/>
    <s v="Lexington"/>
    <x v="2"/>
    <s v="Lexington, MA"/>
    <x v="0"/>
    <n v="1951"/>
    <s v="Nonprofit Organization"/>
    <s v="Aerospace &amp; Defense"/>
    <s v="Aerospace &amp; Defense"/>
    <x v="0"/>
    <n v="-1"/>
    <s v="Lexington, MA, US_x000a__x000a_#job-location.job-location-inline {_x000a_display: inline;_x000a_}_x000a__x000a_Company:_x000a_MIT Lincoln Laboratory_x000a_Job Summary_x000a_Responsible for the collection, synthesis, and analysis of employee data to meet organizational objectives. Gains insight into key Human"/>
    <s v="MIT Lincoln Laboratory_x000a_3.8"/>
    <s v="Lexington, MA"/>
  </r>
  <r>
    <x v="1"/>
    <s v="$137K-$171K "/>
    <n v="137000"/>
    <s v="$171K"/>
    <n v="171000"/>
    <s v="Glassdoor est."/>
    <n v="4.5"/>
    <s v="Kingfisher Systems"/>
    <s v="McLean"/>
    <x v="1"/>
    <s v="Falls Church, VA"/>
    <x v="3"/>
    <n v="2005"/>
    <s v="Private"/>
    <s v="Federal Agencies"/>
    <s v="Government"/>
    <x v="8"/>
    <n v="-1"/>
    <s v="Kingfisher Systems, Inc. specializes in providing a full range of Information Technology, Cybersecurity, Intelligence, and support services to the U.S. Government. Kingfisher Systems core competency is technology-enabled services, with a specific focus on"/>
    <s v="Kingfisher Systems_x000a_4.5"/>
    <s v="McLean, VA"/>
  </r>
  <r>
    <x v="1"/>
    <s v="$137K-$171K "/>
    <n v="137000"/>
    <s v="$171K"/>
    <n v="171000"/>
    <s v="Glassdoor est."/>
    <n v="2.8"/>
    <s v="Formation"/>
    <s v="San Francisco"/>
    <x v="3"/>
    <s v="San Francisco, CA"/>
    <x v="3"/>
    <n v="2015"/>
    <s v="Private"/>
    <s v="Enterprise Software &amp; Network Solutions"/>
    <s v="Information Technology"/>
    <x v="0"/>
    <n v="-1"/>
    <s v="Formation provides personalization for the largest enterprise businesses in the world. We work with high volume data streams to deliver tailored experiences and orchestrate physical and digital exchanges into a seamless journey. Our Data Science Team is t"/>
    <s v="Formation_x000a_2.8"/>
    <s v="San Francisco, CA"/>
  </r>
  <r>
    <x v="1"/>
    <s v="$75K-$131K "/>
    <n v="75000"/>
    <s v="$131K"/>
    <n v="131000"/>
    <s v="Glassdoor est."/>
    <n v="3.8"/>
    <s v="Analysis Group"/>
    <s v="Boston"/>
    <x v="2"/>
    <s v="Boston, MA"/>
    <x v="0"/>
    <n v="1981"/>
    <s v="Private Practice / Firm"/>
    <s v="Consulting"/>
    <s v="Business Services"/>
    <x v="2"/>
    <n v="-1"/>
    <s v="Overview_x000a__x000a__x000a_Analysis Group is one of the largest international economics consulting firms, with more than 1,000 professionals across 14 offices in North America, Europe, and Asia. Since 1981, we have provided expertise in economics, finance, health care an"/>
    <s v="Analysis Group_x000a_3.8"/>
    <s v="Boston, MA"/>
  </r>
  <r>
    <x v="2"/>
    <s v="$75K-$131K "/>
    <n v="75000"/>
    <s v="$131K"/>
    <n v="131000"/>
    <s v="Glassdoor est."/>
    <n v="3.9"/>
    <s v="Novartis"/>
    <s v="Cambridge"/>
    <x v="2"/>
    <s v="Basel, Switzerland"/>
    <x v="4"/>
    <n v="1996"/>
    <s v="Public"/>
    <s v="Biotech &amp; Pharmaceuticals"/>
    <s v="Biotech &amp; Pharmaceuticals"/>
    <x v="3"/>
    <n v="-1"/>
    <s v="Posting Title_x000a_Data Scientist / Machine Learning Expert_x000a__x000a_04-Feb-2020_x000a__x000a_Job ID_x000a_288341BR_x000a__x000a_Job Description_x000a_ONE Global Discovery Chemistry Community working across 7 disease areas at the Novartis Institutes for BioMedical Research (NIBR) is seeking a highly tal"/>
    <s v="Novartis_x000a_3.9"/>
    <s v="Cambridge, MA"/>
  </r>
  <r>
    <x v="1"/>
    <s v="$75K-$131K "/>
    <n v="75000"/>
    <s v="$131K"/>
    <n v="131000"/>
    <s v="Glassdoor est."/>
    <n v="5"/>
    <s v="Cohere Health"/>
    <s v="Boston"/>
    <x v="2"/>
    <s v="Boston, MA"/>
    <x v="6"/>
    <n v="2019"/>
    <s v="Private"/>
    <s v="IT Services"/>
    <s v="Information Technology"/>
    <x v="0"/>
    <n v="-1"/>
    <s v="Cohere Health is simplifying healthcare for patients, their doctors, and all those who are important in a patient's healthcare experience. Our focus is to enable an efficient, transparent patient journey where patient goals are central to decision-making."/>
    <s v="Cohere Health_x000a_5.0"/>
    <s v="Boston, MA"/>
  </r>
  <r>
    <x v="15"/>
    <s v="$75K-$131K "/>
    <n v="75000"/>
    <s v="$131K"/>
    <n v="131000"/>
    <s v="Glassdoor est."/>
    <n v="4.8"/>
    <s v="Acuity Insurance"/>
    <s v="Sheboygan"/>
    <x v="13"/>
    <s v="Sheboygan, WI"/>
    <x v="0"/>
    <n v="1925"/>
    <s v="Private"/>
    <s v="Insurance Carriers"/>
    <s v="Insurance"/>
    <x v="1"/>
    <n v="-1"/>
    <s v="Acuity is seeking a Senior Research Statistician- Data Scientist to use statistical knowledge and research skills to solve business problems. The Research Statistician will develop, implement, and interpret statistical models with a strong emphasis on dat"/>
    <s v="Acuity Insurance_x000a_4.8"/>
    <s v="Sheboygan, WI"/>
  </r>
  <r>
    <x v="16"/>
    <s v="$75K-$131K "/>
    <n v="75000"/>
    <s v="$131K"/>
    <n v="131000"/>
    <s v="Glassdoor est."/>
    <n v="3.6"/>
    <s v="Chef"/>
    <s v="United States"/>
    <x v="16"/>
    <s v="Seattle, WA"/>
    <x v="5"/>
    <n v="2008"/>
    <s v="Private"/>
    <s v="Enterprise Software &amp; Network Solutions"/>
    <s v="Information Technology"/>
    <x v="9"/>
    <s v="Puppet, Ansible, SaltStack"/>
    <s v="Chef Software is the industry leader in IT automation and DevOps solutions. We develop the world's best products for managing applications and infrastructure at scale, and we deploy them against real problems in all kinds of industries. Weâ€™re writing th"/>
    <s v="Chef_x000a_3.6"/>
    <s v="United States"/>
  </r>
  <r>
    <x v="17"/>
    <s v="$75K-$131K "/>
    <n v="75000"/>
    <s v="$131K"/>
    <n v="131000"/>
    <s v="Glassdoor est."/>
    <n v="3.3"/>
    <s v="Puget Sound Energy"/>
    <s v="Bothell"/>
    <x v="6"/>
    <s v="Bellevue, WA"/>
    <x v="0"/>
    <n v="1999"/>
    <s v="Private"/>
    <s v="Utilities"/>
    <s v="Oil, Gas, Energy &amp; Utilities"/>
    <x v="4"/>
    <n v="-1"/>
    <s v="Puget Sound Energy is looking to grow our community with like-minded, top talented individuals like you! With our rapidly growing, award winning energy efficiency programs, our pathway to an exciting and innovative future is now._x000a__x000a_PSE's IT Application Sol"/>
    <s v="Puget Sound Energy_x000a_3.3"/>
    <s v="Bothell, WA"/>
  </r>
  <r>
    <x v="18"/>
    <s v="$75K-$131K "/>
    <n v="75000"/>
    <s v="$131K"/>
    <n v="131000"/>
    <s v="Glassdoor est."/>
    <n v="2.7"/>
    <s v="Sandhills Global"/>
    <s v="Lincoln"/>
    <x v="17"/>
    <s v="Lincoln, NE"/>
    <x v="0"/>
    <n v="1978"/>
    <s v="Private"/>
    <s v="Enterprise Software &amp; Network Solutions"/>
    <s v="Information Technology"/>
    <x v="9"/>
    <n v="-1"/>
    <s v="The Business Intelligence Analyst is responsible for analyzing and reviewing data that is collected in our current and future products and services. Working with our Data Scientist team, the Business Intelligence Analyst would need to be able to take this"/>
    <s v="Sandhills Global_x000a_2.7"/>
    <s v="Lincoln, NE"/>
  </r>
  <r>
    <x v="1"/>
    <s v="$75K-$131K "/>
    <n v="75000"/>
    <s v="$131K"/>
    <n v="131000"/>
    <s v="Glassdoor est."/>
    <n v="2.7"/>
    <s v="A Place for Mom"/>
    <s v="Overland Park"/>
    <x v="18"/>
    <s v="New York, NY"/>
    <x v="2"/>
    <n v="2000"/>
    <s v="Private"/>
    <s v="Health Care Services &amp; Hospitals"/>
    <s v="Health Care"/>
    <x v="0"/>
    <s v="Enlivant, Sunrise Senior Living, Brookdale Senior Living"/>
    <s v="Join Our Growing Team_x000a_A career with A Place for Mom is an opportunity for you to join a rapidly expanding company committed to making a difference for seniors and their families. A Place for Mom is an online platform connecting families searching for seni"/>
    <s v="A Place for Mom_x000a_2.7"/>
    <s v="Overland Park, KS"/>
  </r>
  <r>
    <x v="1"/>
    <s v="$75K-$131K "/>
    <n v="75000"/>
    <s v="$131K"/>
    <n v="131000"/>
    <s v="Glassdoor est."/>
    <n v="2.2000000000000002"/>
    <s v="Great-Circle Technologies"/>
    <s v="Chantilly"/>
    <x v="1"/>
    <s v="Chantilly, VA"/>
    <x v="6"/>
    <n v="2000"/>
    <s v="Private"/>
    <s v="Enterprise Software &amp; Network Solutions"/>
    <s v="Information Technology"/>
    <x v="10"/>
    <n v="-1"/>
    <s v="Job Title: Data Scientists_x000a__x000a_Job Description_x000a_Join an elite group dedicated to continuous personal improvement as GCT is currently seeking Data Scientists of all levels to support an intelligence agency with insights gained from analyzing voluminous sensor "/>
    <s v="Great-Circle Technologies_x000a_2.2"/>
    <s v="Chantilly, VA"/>
  </r>
  <r>
    <x v="19"/>
    <s v="$75K-$131K "/>
    <n v="75000"/>
    <s v="$131K"/>
    <n v="131000"/>
    <s v="Glassdoor est."/>
    <n v="3.4"/>
    <s v="Edmunds.com"/>
    <s v="Santa Monica"/>
    <x v="3"/>
    <s v="Santa Monica, CA"/>
    <x v="2"/>
    <n v="1966"/>
    <s v="Private"/>
    <s v="Internet"/>
    <s v="Information Technology"/>
    <x v="2"/>
    <s v="TrueCar, Cars.com, Kelley Blue Book"/>
    <s v="At Edmunds were driven to make car buying easier. Ever since we began publishing printed car guides in the 60s, the company has been in the business of trust, innovating ways to empower and support car shoppers. When Edmunds launched the car industrys fir"/>
    <s v="Edmunds.com_x000a_3.4"/>
    <s v="Santa Monica, CA"/>
  </r>
  <r>
    <x v="20"/>
    <s v="$75K-$131K "/>
    <n v="75000"/>
    <s v="$131K"/>
    <n v="131000"/>
    <s v="Glassdoor est."/>
    <n v="3.1"/>
    <s v="Cambridge Associates, LLC"/>
    <s v="Boston"/>
    <x v="2"/>
    <s v="Boston, MA"/>
    <x v="2"/>
    <n v="1973"/>
    <s v="Private"/>
    <s v="Investment Banking &amp; Asset Management"/>
    <s v="Finance"/>
    <x v="2"/>
    <n v="-1"/>
    <s v="Data Analyst_x000a_Location_x000a__x000a__x000a_Boston_x000a__x000a_Business Function_x000a__x000a__x000a_Portfolio Services_x000a__x000a_Apply Now_x000a__x000a_Job Description:_x000a__x000a__x000a_Enterprise Data Support Services is a newly formulated centralized group that is going to play a pivotal role in building the next generation of tools an"/>
    <s v="Cambridge Associates, LLC_x000a_3.1"/>
    <s v="Boston, MA"/>
  </r>
  <r>
    <x v="21"/>
    <s v="$75K-$131K "/>
    <n v="75000"/>
    <s v="$131K"/>
    <n v="131000"/>
    <s v="Glassdoor est."/>
    <n v="3.4"/>
    <s v="Liberty Mutual Insurance"/>
    <s v="Portsmouth"/>
    <x v="19"/>
    <s v="Boston, MA"/>
    <x v="4"/>
    <n v="1912"/>
    <s v="Private"/>
    <s v="Insurance Carriers"/>
    <s v="Insurance"/>
    <x v="3"/>
    <s v="Travelers, Allstate, State Farm"/>
    <s v="We deliver our customers peace of mind every day by helping them protect what they value most. Our passion for placing the customer at the center of everything we do is driving a transformational shift at Liberty Mutual. Operating as a tech startup within"/>
    <s v="Liberty Mutual Insurance_x000a_3.4"/>
    <s v="Portsmouth, NH"/>
  </r>
  <r>
    <x v="22"/>
    <s v="$75K-$131K "/>
    <n v="75000"/>
    <s v="$131K"/>
    <n v="131000"/>
    <s v="Glassdoor est."/>
    <n v="2.6"/>
    <s v="Cenlar"/>
    <s v="Ewing"/>
    <x v="20"/>
    <s v="Ewing, NJ"/>
    <x v="0"/>
    <n v="1958"/>
    <s v="Private"/>
    <n v="-1"/>
    <n v="-1"/>
    <x v="2"/>
    <n v="-1"/>
    <s v="Who is Cenlar?_x000a__x000a_You are._x000a__x000a_Employee-owners have made Cenlar one of the nationâ€™s largest mortgage subservicers. We have achieved success by empowering people with company ownership, real programs that provide avenues for advancement, and a great atmospher"/>
    <s v="Cenlar_x000a_2.6"/>
    <s v="Ewing, NJ"/>
  </r>
  <r>
    <x v="23"/>
    <s v="$75K-$131K "/>
    <n v="75000"/>
    <s v="$131K"/>
    <n v="131000"/>
    <s v="Glassdoor est."/>
    <n v="5"/>
    <s v="Arsenal Biosciences"/>
    <s v="South San Francisco"/>
    <x v="3"/>
    <s v="South San Francisco, CA"/>
    <x v="3"/>
    <n v="2019"/>
    <s v="Private"/>
    <s v="Biotech &amp; Pharmaceuticals"/>
    <s v="Biotech &amp; Pharmaceuticals"/>
    <x v="0"/>
    <n v="-1"/>
    <s v="ArsenalBioâ€™s mission is to develop efficacious and safe cellular therapies for patients with chronic diseases, initially cancer. Our products are being designed to herald the transition of adoptive cell therapy from a hospital based treatment to outpati"/>
    <s v="Arsenal Biosciences_x000a_5.0"/>
    <s v="South San Francisco, CA"/>
  </r>
  <r>
    <x v="1"/>
    <s v="$75K-$131K "/>
    <n v="75000"/>
    <s v="$131K"/>
    <n v="131000"/>
    <s v="Glassdoor est."/>
    <n v="4.2"/>
    <s v="Eversight"/>
    <s v="Palo Alto"/>
    <x v="3"/>
    <s v="Palo Alto, CA"/>
    <x v="3"/>
    <n v="2013"/>
    <s v="Private"/>
    <s v="Enterprise Software &amp; Network Solutions"/>
    <s v="Information Technology"/>
    <x v="7"/>
    <n v="-1"/>
    <s v="The Opportunity_x000a__x000a_Eversight is the recognized leader in AI-powered price and promotions. Eversight's proprietary cloud-based SaaS solution brings AI and continuous experimentation to consumer brands and retailers. Our software acts as a coach, enabling mar"/>
    <s v="Eversight_x000a_4.2"/>
    <s v="Palo Alto, CA"/>
  </r>
  <r>
    <x v="24"/>
    <s v="$75K-$131K "/>
    <n v="75000"/>
    <s v="$131K"/>
    <n v="131000"/>
    <s v="Glassdoor est."/>
    <n v="4.0999999999999996"/>
    <s v="Pfizer"/>
    <s v="Cambridge"/>
    <x v="2"/>
    <s v="New York, NY"/>
    <x v="4"/>
    <n v="1849"/>
    <s v="Public"/>
    <s v="Biotech &amp; Pharmaceuticals"/>
    <s v="Biotech &amp; Pharmaceuticals"/>
    <x v="3"/>
    <n v="-1"/>
    <s v="ROLE SUMMARY_x000a__x000a_The Pfizer Simulation and Modeling Sciences (SMS) group has an opening for a computational methods developer with strong expertise in computational biology, bioinformatics, Artificial Intelligence (AI) and Machine Learning (ML). Working with"/>
    <s v="Pfizer_x000a_4.1"/>
    <s v="Cambridge, MA"/>
  </r>
  <r>
    <x v="25"/>
    <s v="$75K-$131K "/>
    <n v="75000"/>
    <s v="$131K"/>
    <n v="131000"/>
    <s v="Glassdoor est."/>
    <n v="4.8"/>
    <s v="Klaviyo"/>
    <s v="Boston"/>
    <x v="2"/>
    <s v="Boston, MA"/>
    <x v="5"/>
    <n v="2012"/>
    <s v="Private"/>
    <s v="Computer Hardware &amp; Software"/>
    <s v="Information Technology"/>
    <x v="0"/>
    <n v="-1"/>
    <s v="Klaviyo is looking for Senior Data Scientists to join our team which is still in its early days. You'll have a big impact on our direction and how we operate. You'll be central to upfront research and shipping products that help our customers learn and gr"/>
    <s v="Klaviyo_x000a_4.8"/>
    <s v="Boston, MA"/>
  </r>
  <r>
    <x v="1"/>
    <s v="$75K-$131K "/>
    <n v="75000"/>
    <s v="$131K"/>
    <n v="131000"/>
    <s v="Glassdoor est."/>
    <n v="3.3"/>
    <s v="Intellectual Ventures"/>
    <s v="Bellevue"/>
    <x v="6"/>
    <s v="Bellevue, WA"/>
    <x v="2"/>
    <n v="2000"/>
    <s v="Private"/>
    <s v="Investment Banking &amp; Asset Management"/>
    <s v="Finance"/>
    <x v="0"/>
    <n v="-1"/>
    <s v="Job Description_x000a__x000a_The Cooking Lab is the publisher of both Modernist Cuisine: The Art and Science of Cooking (2011) and Modernist Cuisine at Home (2012). Our interdisciplinary team in Bellevue, Washington includes scientists, development chefs, and a full "/>
    <s v="Intellectual Ventures_x000a_3.3"/>
    <s v="Bellevue, WA"/>
  </r>
  <r>
    <x v="1"/>
    <s v="$75K-$131K "/>
    <n v="75000"/>
    <s v="$131K"/>
    <n v="131000"/>
    <s v="Glassdoor est."/>
    <n v="3.7"/>
    <s v="GovTech"/>
    <s v="San Francisco"/>
    <x v="3"/>
    <s v="Singapore, Singapore"/>
    <x v="0"/>
    <n v="2016"/>
    <s v="Government"/>
    <s v="Federal Agencies"/>
    <s v="Government"/>
    <x v="0"/>
    <n v="-1"/>
    <s v="We are looking for Data Scientists who are interested in using data to draw insights that will result in policy changes or business process optimisation, benefiting the public. The applicant will be scoping projects with stakeholders, using data sets acro"/>
    <s v="GovTech_x000a_3.7"/>
    <s v="San Francisco, CA"/>
  </r>
  <r>
    <x v="1"/>
    <s v="$75K-$131K "/>
    <n v="75000"/>
    <s v="$131K"/>
    <n v="131000"/>
    <s v="Glassdoor est."/>
    <n v="4.3"/>
    <s v="Quick Base"/>
    <s v="Cambridge"/>
    <x v="2"/>
    <s v="Cambridge, MA"/>
    <x v="5"/>
    <n v="1999"/>
    <s v="Private"/>
    <s v="Enterprise Software &amp; Network Solutions"/>
    <s v="Information Technology"/>
    <x v="0"/>
    <n v="-1"/>
    <s v="Company Description:_x000a_Whats it like to work at Quick Base? Well, our company, our market and our customers are growing fast. This means all Quick Base employees are engaged in interesting and challenging work, we have the opportunity to try new and differe"/>
    <s v="Quick Base_x000a_4.3"/>
    <s v="Cambridge, MA"/>
  </r>
  <r>
    <x v="20"/>
    <s v="$75K-$131K "/>
    <n v="75000"/>
    <s v="$131K"/>
    <n v="131000"/>
    <s v="Glassdoor est."/>
    <n v="4.8"/>
    <s v="Giving Assistant"/>
    <s v="San Francisco"/>
    <x v="3"/>
    <s v="San Francisco, CA"/>
    <x v="6"/>
    <n v="2014"/>
    <s v="Private"/>
    <s v="Advertising &amp; Marketing"/>
    <s v="Business Services"/>
    <x v="7"/>
    <n v="-1"/>
    <s v="Reporting to Director of Data_x000a__x000a_Company Overview:_x000a_Founded in 2014, Giving Assistant is a fast growing, mission-driven, for-profit, Certified B Corporation. We envision a shopping economy where giving back is easy, and every purchase makes a difference no m"/>
    <s v="Giving Assistant_x000a_4.8"/>
    <s v="San Francisco, CA"/>
  </r>
  <r>
    <x v="1"/>
    <s v="$75K-$131K "/>
    <n v="75000"/>
    <s v="$131K"/>
    <n v="131000"/>
    <s v="Glassdoor est."/>
    <n v="3.7"/>
    <s v="Takeda"/>
    <s v="Cambridge"/>
    <x v="2"/>
    <s v="OSAKA, Japan"/>
    <x v="4"/>
    <n v="1781"/>
    <s v="Public"/>
    <s v="Biotech &amp; Pharmaceuticals"/>
    <s v="Biotech &amp; Pharmaceuticals"/>
    <x v="3"/>
    <s v="Novartis, Baxter, Pfizer"/>
    <s v="By clicking the Apply button, I understand that my employment application process with Takeda will commence and that I agree with Takedas Privacy Notice, Privacy Policy and Terms of Use._x000a__x000a_Job Description_x000a__x000a__x000a_Takeda is looking for a Data Scientist to join ou"/>
    <s v="Takeda_x000a_3.7"/>
    <s v="Cambridge, MA"/>
  </r>
  <r>
    <x v="1"/>
    <s v="$75K-$131K "/>
    <n v="75000"/>
    <s v="$131K"/>
    <n v="131000"/>
    <s v="Glassdoor est."/>
    <n v="4"/>
    <s v="Netskope"/>
    <s v="San Francisco"/>
    <x v="3"/>
    <s v="Santa Clara, CA"/>
    <x v="2"/>
    <n v="2012"/>
    <s v="Private"/>
    <s v="Enterprise Software &amp; Network Solutions"/>
    <s v="Information Technology"/>
    <x v="0"/>
    <s v="Skyhigh Networks, Zscaler, NortonLifeLock"/>
    <s v="About Netskope_x000a__x000a_Today, there's more data and users outside the enterprise than inside, causing the network perimeter as we know it to dissolve. We realized a new perimeter was needed, one that is built in the cloud and follows and protects data wherever i"/>
    <s v="Netskope_x000a_4.0"/>
    <s v="San Francisco, CA"/>
  </r>
  <r>
    <x v="26"/>
    <s v="$75K-$131K "/>
    <n v="75000"/>
    <s v="$131K"/>
    <n v="131000"/>
    <s v="Glassdoor est."/>
    <n v="4.8"/>
    <s v="IT Concepts"/>
    <s v="Remote"/>
    <x v="8"/>
    <s v="Vienna, VA"/>
    <x v="3"/>
    <n v="2003"/>
    <s v="Private"/>
    <s v="IT Services"/>
    <s v="Information Technology"/>
    <x v="7"/>
    <n v="-1"/>
    <s v="Jr. Data Engineer_x000a__x000a_Job Details_x000a_Level_x000a_Entry_x000a_Job Location_x000a_Remote, Telework - , VA_x000a_Position Type_x000a_Full Time_x000a_Education Level_x000a_4 Year Degree_x000a_Travel Percentage_x000a_None_x000a_Job Shift_x000a_Normal Business Hours_x000a_Job Category_x000a_Information Technology_x000a_Description_x000a_The Company:_x000a_We op"/>
    <s v="IT Concepts_x000a_4.8"/>
    <s v="Remote"/>
  </r>
  <r>
    <x v="27"/>
    <s v="$75K-$131K "/>
    <n v="75000"/>
    <s v="$131K"/>
    <n v="131000"/>
    <s v="Glassdoor est."/>
    <n v="3.5"/>
    <s v="iSeatz"/>
    <s v="New Orleans"/>
    <x v="21"/>
    <s v="New Orleans, LA"/>
    <x v="3"/>
    <n v="1999"/>
    <s v="Private"/>
    <s v="Enterprise Software &amp; Network Solutions"/>
    <s v="Information Technology"/>
    <x v="0"/>
    <n v="-1"/>
    <s v="We have an exciting opportunity forYOU to joinUS, as ourE- Commerce Data Analyst._x000a__x000a_This position will be based in New Orleans, Louisiana._x000a__x000a_Job Description:_x000a__x000a_Reporting to the Manager of UIX&amp; Optimization, this collaborative role will place you in an agile_x000a_"/>
    <s v="iSeatz_x000a_3.5"/>
    <s v="New Orleans, LA"/>
  </r>
  <r>
    <x v="28"/>
    <s v="$75K-$131K "/>
    <n v="75000"/>
    <s v="$131K"/>
    <n v="131000"/>
    <s v="Glassdoor est."/>
    <n v="3.7"/>
    <s v="Summa Health System"/>
    <s v="Akron"/>
    <x v="22"/>
    <s v="Akron, OH"/>
    <x v="1"/>
    <n v="1926"/>
    <s v="Nonprofit Organization"/>
    <s v="Health Care Services &amp; Hospitals"/>
    <s v="Health Care"/>
    <x v="2"/>
    <n v="-1"/>
    <s v="Analytics Engineer-Administration_x000a_Summa Health System_x000a_Full-time, w/benefits_x000a__x000a_Summa Health System is recognized as one of the regionâ€™s top employers by a number of third party organizations, including NorthCoast 99. Exceptional candidates gravitate to Su"/>
    <s v="Summa Health System_x000a_3.7"/>
    <s v="Akron, OH"/>
  </r>
  <r>
    <x v="25"/>
    <s v="$75K-$131K "/>
    <n v="75000"/>
    <s v="$131K"/>
    <n v="131000"/>
    <s v="Glassdoor est."/>
    <n v="3.5"/>
    <s v="Benson Hill"/>
    <s v="Saint Louis"/>
    <x v="5"/>
    <s v="Saint Louis, MO"/>
    <x v="5"/>
    <n v="2012"/>
    <s v="Private"/>
    <s v="Biotech &amp; Pharmaceuticals"/>
    <s v="Biotech &amp; Pharmaceuticals"/>
    <x v="10"/>
    <n v="-1"/>
    <s v="Benson Hill empowers innovators to develop more healthy, tasty and sustainable food by unlocking the natural genetic diversity of plants. Benson Hill's CropOS platform combines machine learning and big data with breeding techniques and plant biology to dr"/>
    <s v="Benson Hill_x000a_3.5"/>
    <s v="Saint Louis, MO"/>
  </r>
  <r>
    <x v="29"/>
    <s v="$75K-$131K "/>
    <n v="75000"/>
    <s v="$131K"/>
    <n v="131000"/>
    <s v="Glassdoor est."/>
    <n v="4.0999999999999996"/>
    <s v="Twitter"/>
    <s v="San Francisco"/>
    <x v="3"/>
    <s v="San Francisco, CA"/>
    <x v="0"/>
    <n v="2006"/>
    <s v="Public"/>
    <s v="Internet"/>
    <s v="Information Technology"/>
    <x v="4"/>
    <s v="Facebook, Google, Pinterest"/>
    <s v="Who We Are_x000a__x000a__x000a_The team is responsible for placing each and every ad that Twitter serves. While placing those ads we decide how best to balance user experience, advertiser results, and Twitter revenue. Our team optimizes supply/demand, operation points and "/>
    <s v="Twitter_x000a_4.1"/>
    <s v="San Francisco, CA"/>
  </r>
  <r>
    <x v="1"/>
    <s v="$75K-$131K "/>
    <n v="75000"/>
    <s v="$131K"/>
    <n v="131000"/>
    <s v="Glassdoor est."/>
    <n v="3.2"/>
    <s v="Postmates - Corporate HQ"/>
    <s v="San Francisco"/>
    <x v="3"/>
    <s v="San Francisco, CA"/>
    <x v="0"/>
    <n v="2011"/>
    <s v="Private"/>
    <s v="Express Delivery Services"/>
    <s v="Transportation &amp; Logistics"/>
    <x v="0"/>
    <s v="DoorDash, Uber, Grubhub"/>
    <s v="WHO WE ARE_x000a__x000a__x000a_Postmates enables anyone to have just about anything on-demand. We pioneered the on-demand space and currently serve 80% of US households with a fleet of more than 350,000 Postmates and the largest network of merchants in the US. We're changi"/>
    <s v="Postmates - Corporate HQ_x000a_3.2"/>
    <s v="San Francisco, CA"/>
  </r>
  <r>
    <x v="30"/>
    <s v="$75K-$131K "/>
    <n v="75000"/>
    <s v="$131K"/>
    <n v="131000"/>
    <s v="Glassdoor est."/>
    <n v="4.5"/>
    <s v="Envision LLC"/>
    <s v="Saint Louis"/>
    <x v="5"/>
    <s v="Saint Louis, MO"/>
    <x v="5"/>
    <n v="1994"/>
    <s v="Private"/>
    <s v="Staffing &amp; Outsourcing"/>
    <s v="Business Services"/>
    <x v="8"/>
    <n v="-1"/>
    <s v="Job description:_x000a__x000a_Create and maintain code for ingesting datasets used to develop predictive agronomic soy models._x000a__x000a_Create and integrate features to support predictive agronomic soy models._x000a__x000a_Conduct exploratory data analyses on large and diverse datasets."/>
    <s v="Envision LLC_x000a_4.5"/>
    <s v="Saint Louis, MO"/>
  </r>
  <r>
    <x v="20"/>
    <s v="$75K-$131K "/>
    <n v="75000"/>
    <s v="$131K"/>
    <n v="131000"/>
    <s v="Glassdoor est."/>
    <n v="3.8"/>
    <s v="Swiss Re"/>
    <s v="Fort Wayne"/>
    <x v="23"/>
    <s v="Zurich, Switzerland"/>
    <x v="4"/>
    <n v="1863"/>
    <s v="Public"/>
    <s v="Insurance Agencies &amp; Brokerages"/>
    <s v="Insurance"/>
    <x v="3"/>
    <s v="Munich Re, Hannover RE, SCOR"/>
    <s v="About Swiss Re_x000a__x000a_Swiss Re is one of the worldâ€™s leading providers of reinsurance, insurance and other forms of insurance-based risk transfer, working to make the world more resilient. We anticipate and manage a wide variety of risks, from natural catastr"/>
    <s v="Swiss Re_x000a_3.8"/>
    <s v="Fort Wayne, IN"/>
  </r>
  <r>
    <x v="21"/>
    <s v="$75K-$131K "/>
    <n v="75000"/>
    <s v="$131K"/>
    <n v="131000"/>
    <s v="Glassdoor est."/>
    <n v="4.5"/>
    <s v="Systems &amp; Technology Research"/>
    <s v="Woburn"/>
    <x v="2"/>
    <s v="Woburn, MA"/>
    <x v="5"/>
    <n v="2010"/>
    <s v="Private"/>
    <s v="Aerospace &amp; Defense"/>
    <s v="Aerospace &amp; Defense"/>
    <x v="2"/>
    <n v="-1"/>
    <s v="The Video &amp; Image Understanding Group develops and applies cutting-edge computer vision and deep learning techniques to solve problems in object detection, recognition, localization &amp; tracking; biometrics; 3D scene reconstruction; threat detection; vision"/>
    <s v="Systems &amp; Technology Research_x000a_4.5"/>
    <s v="Woburn, MA"/>
  </r>
  <r>
    <x v="1"/>
    <s v="$79K-$131K "/>
    <n v="79000"/>
    <s v="$131K"/>
    <n v="131000"/>
    <s v="Glassdoor est."/>
    <n v="3.5"/>
    <s v="iRobot"/>
    <s v="Bedford"/>
    <x v="2"/>
    <s v="Bedford, MA"/>
    <x v="0"/>
    <n v="1990"/>
    <s v="Public"/>
    <s v="Consumer Electronics &amp; Appliances Stores"/>
    <s v="Retail"/>
    <x v="1"/>
    <n v="-1"/>
    <s v="Introduction_x000a__x000a_Have you always wanted to run experiments on a global fleet of consumer robots? iRobot is looking for a data scientist to help manage a/b tests related to robot software, track performance KPIs, and share results with software teams. A stron"/>
    <s v="iRobot_x000a_3.5"/>
    <s v="Bedford, MA"/>
  </r>
  <r>
    <x v="1"/>
    <s v="$79K-$131K "/>
    <n v="79000"/>
    <s v="$131K"/>
    <n v="131000"/>
    <s v="Glassdoor est."/>
    <n v="4.2"/>
    <s v="HG Insights"/>
    <s v="Santa Barbara"/>
    <x v="3"/>
    <s v="Santa Barbara, CA"/>
    <x v="3"/>
    <n v="2010"/>
    <s v="Private"/>
    <s v="Computer Hardware &amp; Software"/>
    <s v="Information Technology"/>
    <x v="0"/>
    <n v="-1"/>
    <s v="About Us:_x000a__x000a_Headquartered in beautiful Santa Barbara, HG Insights is the global leader in technology intelligence. HG Insights uses advanced data science methodologies to help the world's largest technology firms and the fastest growing companies accelerat"/>
    <s v="HG Insights_x000a_4.2"/>
    <s v="Santa Barbara, CA"/>
  </r>
  <r>
    <x v="31"/>
    <s v="$79K-$131K "/>
    <n v="79000"/>
    <s v="$131K"/>
    <n v="131000"/>
    <s v="Glassdoor est."/>
    <n v="3.8"/>
    <s v="Dermalogica"/>
    <s v="Carson"/>
    <x v="3"/>
    <s v="Carson, CA"/>
    <x v="5"/>
    <n v="1986"/>
    <s v="Subsidiary or Business Segment"/>
    <s v="Consumer Products Manufacturing"/>
    <s v="Manufacturing"/>
    <x v="2"/>
    <s v="IMAGE Skincare, Aveda, Kiehl's"/>
    <s v="Global Data Analyst_x000a_Job Code_x000a__x000a_3938_x000a__x000a_Location_x000a__x000a__x000a_US - Carson, CA Corporate HQ_x000a__x000a_Position Type_x000a__x000a__x000a_Regular Full-Time_x000a__x000a_Apply Now_x000a__x000a_Dermalogica Global Data Analyst_x000a__x000a_Dermalogica continues to dominate the professional skin care industry with distribution in over 90 "/>
    <s v="Dermalogica_x000a_3.8"/>
    <s v="Carson, CA"/>
  </r>
  <r>
    <x v="16"/>
    <s v="$79K-$131K "/>
    <n v="79000"/>
    <s v="$131K"/>
    <n v="131000"/>
    <s v="Glassdoor est."/>
    <n v="3.7"/>
    <s v="Bayview Asset Management"/>
    <s v="Coral Gables"/>
    <x v="15"/>
    <s v="Coral Gables, FL"/>
    <x v="0"/>
    <n v="1995"/>
    <s v="Private"/>
    <s v="Investment Banking &amp; Asset Management"/>
    <s v="Finance"/>
    <x v="2"/>
    <n v="-1"/>
    <s v="POSITION SUMMARY_x000a__x000a__x000a_The candidate will be joining the research team at Bayview Asset Management, which develops and implements statistical models for the valuation of mortgage assets. This role will be to develop, maintain, and enhance the various database"/>
    <s v="Bayview Asset Management_x000a_3.7"/>
    <s v="Coral Gables, FL"/>
  </r>
  <r>
    <x v="1"/>
    <s v="$79K-$131K "/>
    <n v="79000"/>
    <s v="$131K"/>
    <n v="131000"/>
    <s v="Glassdoor est."/>
    <n v="3.7"/>
    <s v="Via Transportation"/>
    <s v="New York"/>
    <x v="0"/>
    <s v="New York, NY"/>
    <x v="2"/>
    <n v="2012"/>
    <s v="Private"/>
    <s v="Internet"/>
    <s v="Information Technology"/>
    <x v="0"/>
    <n v="-1"/>
    <s v="As a Data Scientist, you'll utilize advanced quantitative &amp; statistical analysis techniques to drive business model innovation for Via, and work closely with our senior management to help drive decisions._x000a__x000a_What You'll Do_x000a_Adeptly interpret and utilize mass"/>
    <s v="Via Transportation_x000a_3.7"/>
    <s v="New York, NY"/>
  </r>
  <r>
    <x v="1"/>
    <s v="$79K-$131K "/>
    <n v="79000"/>
    <s v="$131K"/>
    <n v="131000"/>
    <s v="Glassdoor est."/>
    <n v="4"/>
    <s v="Grid Dynamics"/>
    <s v="Santa Clara"/>
    <x v="3"/>
    <s v="San Ramon, CA"/>
    <x v="0"/>
    <n v="2006"/>
    <s v="Private"/>
    <s v="Enterprise Software &amp; Network Solutions"/>
    <s v="Information Technology"/>
    <x v="9"/>
    <s v="Luxoft, EPAM, Capgemini Invent"/>
    <s v="As a member of the Data Science team, this role will be responsible for providing critical analysis and insights to help inform and optimize digital properties and strategy for all of the marketing communications programs with our company partners._x000a__x000a_Respo"/>
    <s v="Grid Dynamics_x000a_4.0"/>
    <s v="Santa Clara, CA"/>
  </r>
  <r>
    <x v="32"/>
    <s v="$79K-$131K "/>
    <n v="79000"/>
    <s v="$131K"/>
    <n v="131000"/>
    <s v="Glassdoor est."/>
    <n v="3.3"/>
    <s v="Tempus Labs"/>
    <s v="Chicago"/>
    <x v="4"/>
    <s v="Chicago, IL"/>
    <x v="2"/>
    <n v="2015"/>
    <s v="Private"/>
    <s v="Biotech &amp; Pharmaceuticals"/>
    <s v="Biotech &amp; Pharmaceuticals"/>
    <x v="0"/>
    <n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Chicago, IL"/>
  </r>
  <r>
    <x v="33"/>
    <s v="$79K-$131K "/>
    <n v="79000"/>
    <s v="$131K"/>
    <n v="131000"/>
    <s v="Glassdoor est."/>
    <n v="2.5"/>
    <s v="CareDx"/>
    <s v="Brisbane"/>
    <x v="3"/>
    <s v="Brisbane, CA"/>
    <x v="6"/>
    <n v="-1"/>
    <s v="Private"/>
    <s v="Biotech &amp; Pharmaceuticals"/>
    <s v="Biotech &amp; Pharmaceuticals"/>
    <x v="0"/>
    <s v="Sequenom"/>
    <s v="Headquartered in Brisbane, Calif., CareDx, Inc. is a leading precision medicine solutions company focused on the discovery, development and commercialization of clinically differentiated, high-value healthcare solutions for transplant patients and caregiv"/>
    <s v="CareDx_x000a_2.5"/>
    <s v="Brisbane, CA"/>
  </r>
  <r>
    <x v="34"/>
    <s v="$79K-$131K "/>
    <n v="79000"/>
    <s v="$131K"/>
    <n v="131000"/>
    <s v="Glassdoor est."/>
    <n v="4.2"/>
    <s v="IZEA"/>
    <s v="Winter Park"/>
    <x v="15"/>
    <s v="Winter Park, FL"/>
    <x v="3"/>
    <n v="2006"/>
    <s v="Public"/>
    <s v="Advertising &amp; Marketing"/>
    <s v="Business Services"/>
    <x v="8"/>
    <s v="Linqia, Collective Bias"/>
    <s v="IZEA was built to connect the worldâ€™s top brands with influential content creators and publishers to enable influencer marketing and content production at scale. With over 500,000 Creators reaching over 3 billion fans and followers around the globe, IZE"/>
    <s v="IZEA_x000a_4.2"/>
    <s v="Winter Park, FL"/>
  </r>
  <r>
    <x v="35"/>
    <s v="$79K-$131K "/>
    <n v="79000"/>
    <s v="$131K"/>
    <n v="131000"/>
    <s v="Glassdoor est."/>
    <n v="3.3"/>
    <s v="Tempus Labs"/>
    <s v="Redwood City"/>
    <x v="3"/>
    <s v="Chicago, IL"/>
    <x v="2"/>
    <n v="2015"/>
    <s v="Private"/>
    <s v="Biotech &amp; Pharmaceuticals"/>
    <s v="Biotech &amp; Pharmaceuticals"/>
    <x v="0"/>
    <n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Redwood City, CA"/>
  </r>
  <r>
    <x v="36"/>
    <s v="$79K-$131K "/>
    <n v="79000"/>
    <s v="$131K"/>
    <n v="131000"/>
    <s v="Glassdoor est."/>
    <n v="4"/>
    <s v="Autodesk"/>
    <s v="San Francisco"/>
    <x v="3"/>
    <s v="San Rafael, CA"/>
    <x v="1"/>
    <n v="1982"/>
    <s v="Public"/>
    <s v="Computer Hardware &amp; Software"/>
    <s v="Information Technology"/>
    <x v="4"/>
    <n v="-1"/>
    <s v="Job Requisition ID #_x000a_20WD40121_x000a_Job Title_x000a_Principal Data Scientist_x000a_Job Description_x000a__x000a_Principal Data Scientist_x000a_Location: Boston, MA OR San Francisco, CA OR Portland, OR- United States_x000a_Job ID: 20WD40121_x000a__x000a_Security @ Autodesk_x000a_Our team of security experts helps "/>
    <s v="Autodesk_x000a_4.0"/>
    <s v="San Francisco, CA"/>
  </r>
  <r>
    <x v="37"/>
    <s v="$79K-$131K "/>
    <n v="79000"/>
    <s v="$131K"/>
    <n v="131000"/>
    <s v="Glassdoor est."/>
    <n v="3.7"/>
    <s v="Caterpillar"/>
    <s v="Peoria"/>
    <x v="4"/>
    <s v="Deerfield, IL"/>
    <x v="4"/>
    <n v="1925"/>
    <s v="Public"/>
    <s v="Industrial Manufacturing"/>
    <s v="Manufacturing"/>
    <x v="3"/>
    <s v="John Deere, Komatsu, CNH Industrial"/>
    <s v="Description_x000a_Are you passionate about customer success?_x000a__x000a_Caterpillar provides services to our customers far beyond the initial equipment sale. We leverage connected equipment and our decades of application expertise to enhance customer performance. Caterpi"/>
    <s v="Caterpillar_x000a_3.7"/>
    <s v="Peoria, IL"/>
  </r>
  <r>
    <x v="38"/>
    <s v="$79K-$131K "/>
    <n v="79000"/>
    <s v="$131K"/>
    <n v="131000"/>
    <s v="Glassdoor est."/>
    <n v="4.9000000000000004"/>
    <s v="New England Biolabs"/>
    <s v="Ipswich"/>
    <x v="2"/>
    <s v="Ipswich, MA"/>
    <x v="5"/>
    <n v="1974"/>
    <s v="Private"/>
    <s v="Biotech &amp; Pharmaceuticals"/>
    <s v="Biotech &amp; Pharmaceuticals"/>
    <x v="0"/>
    <s v="Thermo Fisher Scientific, Enzymatics, Illumina"/>
    <s v="New England Biolabs (NEB) is seeking highly motivated and detail-oriented individual for a downstream protein manufacturing role as a Purification Scientist in a laboratory equipped with cutting edge technologies. The successful candidate will execute dow"/>
    <s v="New England Biolabs_x000a_4.9"/>
    <s v="Ipswich, MA"/>
  </r>
  <r>
    <x v="20"/>
    <s v="$79K-$131K "/>
    <n v="79000"/>
    <s v="$131K"/>
    <n v="131000"/>
    <s v="Glassdoor est."/>
    <n v="3.4"/>
    <s v="Allied Solutions"/>
    <s v="Carmel"/>
    <x v="23"/>
    <s v="Carmel, IN"/>
    <x v="0"/>
    <n v="2001"/>
    <s v="Subsidiary or Business Segment"/>
    <s v="Insurance Agencies &amp; Brokerages"/>
    <s v="Insurance"/>
    <x v="2"/>
    <s v="CUNA Mutual, SWBC, Overby-Seawell"/>
    <s v="As part of the Data Intelligence department, the Data Analyst supports key strategic data initiatives along with various business units in helping to understand our source system data and how to use it to drive innovation and growth. This will require exp"/>
    <s v="Allied Solutions_x000a_3.4"/>
    <s v="Carmel, IN"/>
  </r>
  <r>
    <x v="39"/>
    <s v="$79K-$131K "/>
    <n v="79000"/>
    <s v="$131K"/>
    <n v="131000"/>
    <s v="Glassdoor est."/>
    <n v="3.1"/>
    <s v="Healthfirst"/>
    <s v="New York"/>
    <x v="0"/>
    <s v="New York, NY"/>
    <x v="0"/>
    <n v="1993"/>
    <s v="Nonprofit Organization"/>
    <s v="Insurance Carriers"/>
    <s v="Insurance"/>
    <x v="0"/>
    <s v="EmblemHealth, UnitedHealth Group, Aetna"/>
    <s v="Description_x000a__x000a_The Data Engineer on the Enterprise Analytics team, is responsible for data acquisition strategies and integration scripting and tools, data migrations, conversions, purging and back-ups; fulfills data acquisition strategy requirements. They "/>
    <s v="Healthfirst_x000a_3.1"/>
    <s v="New York, NY"/>
  </r>
  <r>
    <x v="1"/>
    <s v="$79K-$131K "/>
    <n v="79000"/>
    <s v="$131K"/>
    <n v="131000"/>
    <s v="Glassdoor est."/>
    <n v="3.5"/>
    <s v="The Knot Worldwide"/>
    <s v="Washington"/>
    <x v="7"/>
    <s v="Chevy Chase, MD"/>
    <x v="0"/>
    <n v="2019"/>
    <s v="Private"/>
    <s v="Internet"/>
    <s v="Information Technology"/>
    <x v="0"/>
    <s v="Zola Registry"/>
    <s v="WHAT WE DO MATTERS:_x000a__x000a_Here at The Knot Worldwide, we believe in doing work that matters. In 15 countries around the world, our leading family of brands (The Knot, WeddingWire, Bodas, GigMasters, The Bump, How They Asked, Lasting, and more) inspire, inform,"/>
    <s v="The Knot Worldwide_x000a_3.5"/>
    <s v="Washington, DC"/>
  </r>
  <r>
    <x v="1"/>
    <s v="$79K-$131K "/>
    <n v="79000"/>
    <s v="$131K"/>
    <n v="131000"/>
    <s v="Glassdoor est."/>
    <n v="2.9"/>
    <s v="IFG Companies"/>
    <s v="New York"/>
    <x v="0"/>
    <s v="Hartford, CT"/>
    <x v="5"/>
    <n v="1985"/>
    <s v="Private"/>
    <s v="Insurance Carriers"/>
    <s v="Insurance"/>
    <x v="0"/>
    <s v="Colony Specialty, Markel, RLI"/>
    <s v="Job Brief_x000a__x000a_The ideal candidate will have previous Data Modeling experience. Strong preference will be given to candidates with an actuarial background in the property and casualty insurance space._x000a__x000a_Overview_x000a__x000a_IFG Companies is in search of a Data Scientist "/>
    <s v="IFG Companies_x000a_2.9"/>
    <s v="New York, NY"/>
  </r>
  <r>
    <x v="40"/>
    <s v="$79K-$131K "/>
    <n v="79000"/>
    <s v="$131K"/>
    <n v="131000"/>
    <s v="Glassdoor est."/>
    <n v="3.3"/>
    <s v="Amyris"/>
    <s v="Emeryville"/>
    <x v="3"/>
    <s v="Emeryville, CA"/>
    <x v="5"/>
    <n v="2003"/>
    <s v="Public"/>
    <s v="Biotech &amp; Pharmaceuticals"/>
    <s v="Biotech &amp; Pharmaceuticals"/>
    <x v="2"/>
    <n v="-1"/>
    <s v="Amyris has developed a high-throughput genetic engineering platform for designing and building custom microbes to serve as living factories. Using an industrial scale fermentation process, our microbes convert cheap sugars into a wide variety of high-valu"/>
    <s v="Amyris_x000a_3.3"/>
    <s v="Emeryville, CA"/>
  </r>
  <r>
    <x v="41"/>
    <s v="$79K-$131K "/>
    <n v="79000"/>
    <s v="$131K"/>
    <n v="131000"/>
    <s v="Glassdoor est."/>
    <n v="4"/>
    <s v="AstraZeneca"/>
    <s v="Gaithersburg"/>
    <x v="24"/>
    <s v="Cambridge, United Kingdom"/>
    <x v="4"/>
    <n v="1913"/>
    <s v="Public"/>
    <s v="Biotech &amp; Pharmaceuticals"/>
    <s v="Biotech &amp; Pharmaceuticals"/>
    <x v="3"/>
    <s v="Roche, GlaxoSmithKline, Novartis"/>
    <s v="Title: Real World Science, Data Scientist_x000a_Location: Gaithersburg, MD_x000a__x000a_At AstraZeneca we turn ideas into life changing medicines. Working here means being entrepreneurial, thinking big and working together to make the impossible a reality._x000a_Were focused on "/>
    <s v="AstraZeneca_x000a_4.0"/>
    <s v="Gaithersburg, MD"/>
  </r>
  <r>
    <x v="1"/>
    <s v="$79K-$131K "/>
    <n v="79000"/>
    <s v="$131K"/>
    <n v="131000"/>
    <s v="Glassdoor est."/>
    <n v="3.6"/>
    <s v="Powertek"/>
    <s v="Washington"/>
    <x v="7"/>
    <s v="Rockville, MD"/>
    <x v="3"/>
    <n v="2001"/>
    <s v="Private"/>
    <s v="IT Services"/>
    <s v="Information Technology"/>
    <x v="8"/>
    <n v="-1"/>
    <s v="The Senior Data Scientist will build and improve analytic pipelines to consolidate multiple data sources, perform analytic processing, and produce actionable business information (e.g., top-10 lists, pattern-matches, exceptions, or lists of #39;needles in"/>
    <s v="Powertek_x000a_3.6"/>
    <s v="Washington, DC"/>
  </r>
  <r>
    <x v="16"/>
    <s v="$79K-$131K "/>
    <n v="79000"/>
    <s v="$131K"/>
    <n v="131000"/>
    <s v="Glassdoor est."/>
    <n v="4.7"/>
    <s v="Object Partners"/>
    <s v="Saint Louis"/>
    <x v="5"/>
    <s v="Minneapolis, MN"/>
    <x v="3"/>
    <n v="1996"/>
    <s v="Private"/>
    <s v="Consulting"/>
    <s v="Business Services"/>
    <x v="8"/>
    <s v="Solution Design Group, Intertech (Minnesota)"/>
    <s v="Job Description_x000a__x000a_Why consider OPI, and why do people dig working here?_x000a_Variety of consulting; new technologies, projects, and people on a regular basis._x000a_Stability; weâ€™ve been around since 1996 and have a diverse mix of clients and technologies to keep u"/>
    <s v="Object Partners_x000a_4.7"/>
    <s v="Saint Louis, MO"/>
  </r>
  <r>
    <x v="42"/>
    <s v="$79K-$131K "/>
    <n v="79000"/>
    <s v="$131K"/>
    <n v="131000"/>
    <s v="Glassdoor est."/>
    <n v="4.9000000000000004"/>
    <s v="The Mom Project"/>
    <s v="Longmont"/>
    <x v="25"/>
    <s v="Chicago, IL"/>
    <x v="6"/>
    <n v="2016"/>
    <s v="Private"/>
    <s v="Staffing &amp; Outsourcing"/>
    <s v="Business Services"/>
    <x v="0"/>
    <n v="-1"/>
    <s v="Company Industry: Technology_x000a_Opportunity: The Mom Project is helping to source candidates for the above client who is looking for a Data Scientist - Image and Video Analytics_x000a_Commitment Level: 40 hours per week, on-site, 10% travel_x000a__x000a_Our Customer is a data"/>
    <s v="The Mom Project_x000a_4.9"/>
    <s v="Longmont, CO"/>
  </r>
  <r>
    <x v="1"/>
    <s v="$79K-$131K "/>
    <n v="79000"/>
    <s v="$131K"/>
    <n v="131000"/>
    <s v="Glassdoor est."/>
    <n v="4.3"/>
    <s v="Lightspeed Systems"/>
    <s v="Austin"/>
    <x v="10"/>
    <s v="Austin, TX"/>
    <x v="3"/>
    <n v="1999"/>
    <s v="Private"/>
    <s v="Computer Hardware &amp; Software"/>
    <s v="Information Technology"/>
    <x v="8"/>
    <n v="-1"/>
    <s v="Lightspeed Systems partners with schools to make learning safe, mobile and easily managed. Currently serving 15 million students and 28,000 schools in 35 countries, we are growing! We're looking to add passionate, driven people to help us fulfill our miss"/>
    <s v="Lightspeed Systems_x000a_4.3"/>
    <s v="Austin, TX"/>
  </r>
  <r>
    <x v="43"/>
    <s v="$79K-$131K "/>
    <n v="79000"/>
    <s v="$131K"/>
    <n v="131000"/>
    <s v="Glassdoor est."/>
    <n v="4"/>
    <s v="Stripe"/>
    <s v="San Francisco"/>
    <x v="3"/>
    <s v="San Francisco, CA"/>
    <x v="0"/>
    <n v="2010"/>
    <s v="Private"/>
    <s v="Internet"/>
    <s v="Information Technology"/>
    <x v="0"/>
    <s v="Braintree, Authorize.Net, PayPal"/>
    <s v="Build out rigorous observability and optimizations across the many ways Payments are accepted at Stripe_x000a__x000a_At Stripe, data science managers grow teams and inspire them to rigorous work that shapes our decisions and products. We're looking for an experienced"/>
    <s v="Stripe_x000a_4.0"/>
    <s v="San Francisco, CA"/>
  </r>
  <r>
    <x v="20"/>
    <s v="$79K-$131K "/>
    <n v="79000"/>
    <s v="$131K"/>
    <n v="131000"/>
    <s v="Glassdoor est."/>
    <n v="2.6"/>
    <s v="Comprehensive Healthcare"/>
    <s v="Yakima"/>
    <x v="6"/>
    <s v="Yakima, WA"/>
    <x v="2"/>
    <n v="1971"/>
    <s v="Nonprofit Organization"/>
    <s v="Health Care Services &amp; Hospitals"/>
    <s v="Health Care"/>
    <x v="0"/>
    <n v="-1"/>
    <s v="What are we looking for in a Data Analyst?_x000a__x000a_As a member of the Information Services department, the Data Analyst supports Comprehensive?s technology and business initiatives by coordinating the collection, storage, and utilization of essential data. This "/>
    <s v="Comprehensive Healthcare_x000a_2.6"/>
    <s v="Yakima, WA"/>
  </r>
  <r>
    <x v="44"/>
    <s v="$79K-$131K "/>
    <n v="79000"/>
    <s v="$131K"/>
    <n v="131000"/>
    <s v="Glassdoor est."/>
    <n v="4.5"/>
    <s v="Fullpower Technologies, Inc."/>
    <s v="Santa Cruz"/>
    <x v="3"/>
    <s v="Santa Cruz, CA"/>
    <x v="3"/>
    <n v="2003"/>
    <s v="Private"/>
    <s v="Computer Hardware &amp; Software"/>
    <s v="Information Technology"/>
    <x v="7"/>
    <n v="-1"/>
    <s v="FullpowerÂ® designs, develops and operates a complete platform for hybrid Edge/Cloud AI, algorithms, big data, predictive analytics, together with end-to-end engineering services. The Companyâ€™s platform is backed by a patent portfolio of 125+ patents. T"/>
    <s v="Fullpower Technologies, Inc._x000a_4.5"/>
    <s v="Santa Cruz, CA"/>
  </r>
  <r>
    <x v="21"/>
    <s v="$79K-$131K "/>
    <n v="79000"/>
    <s v="$131K"/>
    <n v="131000"/>
    <s v="Glassdoor est."/>
    <n v="4.8"/>
    <s v="Klaviyo"/>
    <s v="Boston"/>
    <x v="2"/>
    <s v="Boston, MA"/>
    <x v="5"/>
    <n v="2012"/>
    <s v="Private"/>
    <s v="Computer Hardware &amp; Software"/>
    <s v="Information Technology"/>
    <x v="0"/>
    <n v="-1"/>
    <s v="We love programming and the excitement that comes with building something people use. We are the kind of people that love talking to users and can find the balance between solving a problem quickly and thinking about how your code will work in the future."/>
    <s v="Klaviyo_x000a_4.8"/>
    <s v="Boston, MA"/>
  </r>
  <r>
    <x v="1"/>
    <s v="$79K-$131K "/>
    <n v="79000"/>
    <s v="$131K"/>
    <n v="131000"/>
    <s v="Glassdoor est."/>
    <n v="3.9"/>
    <s v="Mars"/>
    <s v="United States"/>
    <x v="16"/>
    <s v="Mc Lean, VA"/>
    <x v="4"/>
    <n v="1911"/>
    <s v="Private"/>
    <s v="Food &amp; Beverage Manufacturing"/>
    <s v="Manufacturing"/>
    <x v="3"/>
    <n v="-1"/>
    <s v="Back to search results_x000a_Previous job_x000a__x000a_Next job_x000a__x000a_JOB DESCRIPTION_x000a__x000a_A BIT ABOUT OUR DATA SCIENCE &amp; ANALYTICS TEAM_x000a__x000a_Kinshipâ€™s Data Science &amp; Analytics team is core to our strategy. Weâ€™re using digital, data and customer insights to transform our business b"/>
    <s v="Mars_x000a_3.9"/>
    <s v="United States"/>
  </r>
  <r>
    <x v="45"/>
    <s v="$79K-$131K "/>
    <n v="79000"/>
    <s v="$131K"/>
    <n v="131000"/>
    <s v="Glassdoor est."/>
    <n v="4"/>
    <s v="AstraZeneca"/>
    <s v="Gaithersburg"/>
    <x v="24"/>
    <s v="Cambridge, United Kingdom"/>
    <x v="4"/>
    <n v="1913"/>
    <s v="Public"/>
    <s v="Biotech &amp; Pharmaceuticals"/>
    <s v="Biotech &amp; Pharmaceuticals"/>
    <x v="3"/>
    <s v="Roche, GlaxoSmithKline, Novartis"/>
    <s v="Do you have expertise in, and passion for applying Data science to facilitate drug development while ensuring patient safety? Would you like to apply your expertise to impact the lives of millions of patients in a company that follows the science and turn"/>
    <s v="AstraZeneca_x000a_4.0"/>
    <s v="Gaithersburg, MD"/>
  </r>
  <r>
    <x v="21"/>
    <s v="$79K-$131K "/>
    <n v="79000"/>
    <s v="$131K"/>
    <n v="131000"/>
    <s v="Glassdoor est."/>
    <n v="4.4000000000000004"/>
    <s v="NuWave Solutions"/>
    <s v="Springfield"/>
    <x v="1"/>
    <s v="Mc Lean, VA"/>
    <x v="3"/>
    <n v="1999"/>
    <s v="Private"/>
    <s v="IT Services"/>
    <s v="Information Technology"/>
    <x v="11"/>
    <n v="-1"/>
    <s v="Machine Learning Engineer Springfield, VA_x000a__x000a_Machine Learning Engineer_x000a__x000a_Position Description_x000a__x000a_Lead developer of distributed machine learning for applications that seek to detect emerging threats, forecast behaviors, and optimize related courses of action fo"/>
    <s v="NuWave Solutions_x000a_4.4"/>
    <s v="Springfield, VA"/>
  </r>
  <r>
    <x v="25"/>
    <s v="$79K-$131K "/>
    <n v="79000"/>
    <s v="$131K"/>
    <n v="131000"/>
    <s v="Glassdoor est."/>
    <n v="4.2"/>
    <s v="ManTech"/>
    <s v="Alexandria"/>
    <x v="1"/>
    <s v="Herndon, VA"/>
    <x v="1"/>
    <n v="1968"/>
    <s v="Public"/>
    <s v="Research &amp; Development"/>
    <s v="Business Services"/>
    <x v="1"/>
    <n v="-1"/>
    <s v="Secure our Nation, Ignite your Future_x000a__x000a_Job Summary_x000a__x000a_Each day U.S. Customs and Border Protection (CBP) oversees the massive flow of people, capital, and products that enter and depart the United States via air, land, sea, and cyberspace. The volume and com"/>
    <s v="ManTech_x000a_4.2"/>
    <s v="Alexandria, VA"/>
  </r>
  <r>
    <x v="46"/>
    <s v="$79K-$131K "/>
    <n v="79000"/>
    <s v="$131K"/>
    <n v="131000"/>
    <s v="Glassdoor est."/>
    <n v="3.6"/>
    <s v="Merrick Bank"/>
    <s v="Utah"/>
    <x v="26"/>
    <s v="South Jordan, UT"/>
    <x v="5"/>
    <n v="1997"/>
    <s v="Private"/>
    <s v="Banks &amp; Credit Unions"/>
    <s v="Finance"/>
    <x v="0"/>
    <n v="-1"/>
    <s v="Thursday, June 11, 2020_x000a__x000a_Merrick Bank is a top-25 credit card issuer and merchant acquirer in the VISA/MasterCard networks, and a major recreational vehicle lender._x000a_The Bank is a Utah Financial Institution and a member of the FDIC._x000a__x000a_At Merrick Bank, we sp"/>
    <s v="Merrick Bank_x000a_3.6"/>
    <s v="Utah"/>
  </r>
  <r>
    <x v="1"/>
    <s v="$99K-$132K "/>
    <n v="99000"/>
    <s v="$132K"/>
    <n v="132000"/>
    <s v="Glassdoor est."/>
    <n v="3.4"/>
    <s v="Mathematica Policy Research"/>
    <s v="Washington"/>
    <x v="7"/>
    <s v="Princeton, NJ"/>
    <x v="0"/>
    <n v="1986"/>
    <s v="Private"/>
    <s v="Consulting"/>
    <s v="Business Services"/>
    <x v="2"/>
    <n v="-1"/>
    <s v="Position Description:_x000a__x000a_Want to make a difference in our world. Mathematica applies expertise at the intersection of data, methods, policy, and practice to improve well-being around the world. We collaborate closely with public- and private-sector partners"/>
    <s v="Mathematica Policy Research_x000a_3.4"/>
    <s v="Washington, DC"/>
  </r>
  <r>
    <x v="3"/>
    <s v="$99K-$132K "/>
    <n v="99000"/>
    <s v="$132K"/>
    <n v="132000"/>
    <s v="Glassdoor est."/>
    <n v="4.4000000000000004"/>
    <s v="Intuit - Data"/>
    <s v="San Diego"/>
    <x v="3"/>
    <s v="Mountain View, CA"/>
    <x v="1"/>
    <n v="1983"/>
    <s v="Public"/>
    <s v="Computer Hardware &amp; Software"/>
    <s v="Information Technology"/>
    <x v="4"/>
    <s v="Square, PayPal, H&amp;R Block"/>
    <s v="Intuit is seeking a Staff Data Scientist to cover Intuits Consumer Group (TurboTax, Mint, Turbo). We have an exciting opportunity to help shape how we use data to generate hypotheses, surface insights, and build models in order to personalize customer exp"/>
    <s v="Intuit - Data_x000a_4.4"/>
    <s v="San Diego, CA"/>
  </r>
  <r>
    <x v="28"/>
    <s v="$99K-$132K "/>
    <n v="99000"/>
    <s v="$132K"/>
    <n v="132000"/>
    <s v="Glassdoor est."/>
    <n v="3.5"/>
    <s v="QOMPLX"/>
    <s v="Reston"/>
    <x v="1"/>
    <s v="Reston, VA"/>
    <x v="3"/>
    <n v="2015"/>
    <s v="Private"/>
    <s v="Enterprise Software &amp; Network Solutions"/>
    <s v="Information Technology"/>
    <x v="7"/>
    <n v="-1"/>
    <s v="Our Data Analytics Engineer will engineer elegant and performant analytic code, predominantly in Scala (and Spark), Python and/or R. You will join a growing multi-disciplinary team of Data Scientists, Engineers, and Solutions Experts with deep domain know"/>
    <s v="QOMPLX_x000a_3.5"/>
    <s v="Reston, VA"/>
  </r>
  <r>
    <x v="47"/>
    <s v="$99K-$132K "/>
    <n v="99000"/>
    <s v="$132K"/>
    <n v="132000"/>
    <s v="Glassdoor est."/>
    <n v="3.9"/>
    <s v="Mars"/>
    <s v="New York"/>
    <x v="0"/>
    <s v="Mc Lean, VA"/>
    <x v="4"/>
    <n v="1911"/>
    <s v="Private"/>
    <s v="Food &amp; Beverage Manufacturing"/>
    <s v="Manufacturing"/>
    <x v="3"/>
    <n v="-1"/>
    <s v="Back to search results_x000a_Previous job_x000a__x000a_Next job_x000a__x000a_JOB DESCRIPTION_x000a__x000a_The Petcare Segment consists of five Divisions: Pet Nutrition, Royal Canin, Mars Veterinary Health N. America, Mars Veterinary Health International &amp; Diagnostics, Kinship. Under this new orga"/>
    <s v="Mars_x000a_3.9"/>
    <s v="New York, NY"/>
  </r>
  <r>
    <x v="25"/>
    <s v="$99K-$132K "/>
    <n v="99000"/>
    <s v="$132K"/>
    <n v="132000"/>
    <s v="Glassdoor est."/>
    <n v="3.8"/>
    <s v="GutCheck"/>
    <s v="Denver"/>
    <x v="25"/>
    <s v="Denver, CO"/>
    <x v="3"/>
    <n v="2009"/>
    <s v="Private"/>
    <s v="Advertising &amp; Marketing"/>
    <s v="Business Services"/>
    <x v="7"/>
    <s v="Nielsen, Zappi, SurveyMonkey"/>
    <s v="About Us_x000a__x000a_At GutCheck, we pioneered agile market research to provide our clients withâ€¯actionableâ€¯insights at the speed of their business. As the marketplace rapidly evolves, we're evolving with it. By combining qualitative, quantitative, and behaviora"/>
    <s v="GutCheck_x000a_3.8"/>
    <s v="Denver, CO"/>
  </r>
  <r>
    <x v="48"/>
    <s v="$99K-$132K "/>
    <n v="99000"/>
    <s v="$132K"/>
    <n v="132000"/>
    <s v="Glassdoor est."/>
    <n v="3.5"/>
    <s v="Inter-American Development Bank"/>
    <s v="Washington"/>
    <x v="7"/>
    <s v="Washington, DC"/>
    <x v="0"/>
    <n v="1959"/>
    <s v="Other Organization"/>
    <s v="Banks &amp; Credit Unions"/>
    <s v="Finance"/>
    <x v="3"/>
    <s v="The World Bank, IMF"/>
    <s v="Applied Technology Researcher / Data Scientist_x000a_(Information Technology Specialist)_x000a_Background: We are seeking a resourceful and enthusiastic professional who will conduct the research and support of emerging technologies at the IT Tech Lab. The Tech Lab i"/>
    <s v="Inter-American Development Bank_x000a_3.5"/>
    <s v="Washington, DC"/>
  </r>
  <r>
    <x v="1"/>
    <s v="$99K-$132K "/>
    <n v="99000"/>
    <s v="$132K"/>
    <n v="132000"/>
    <s v="Glassdoor est."/>
    <n v="4.9000000000000004"/>
    <s v="Avlino"/>
    <s v="New Jersey"/>
    <x v="27"/>
    <s v="Holmdel, NJ"/>
    <x v="6"/>
    <n v="2013"/>
    <s v="Private"/>
    <s v="Enterprise Software &amp; Network Solutions"/>
    <s v="Information Technology"/>
    <x v="12"/>
    <n v="-1"/>
    <s v="Job Description_x000a__x000a__x000a_Avlino Inc. is seeking experienced data scientists to join our growing team_x000a_of AI engineers, analysts, and quantitative developers. The role involves_x000a_model construction, information extraction, prediction and finding solutions_x000a_to large-s"/>
    <s v="Avlino_x000a_4.9"/>
    <s v="New Jersey"/>
  </r>
  <r>
    <x v="21"/>
    <s v="$99K-$132K "/>
    <n v="99000"/>
    <s v="$132K"/>
    <n v="132000"/>
    <s v="Glassdoor est."/>
    <n v="4.4000000000000004"/>
    <s v="Stratagem Group"/>
    <s v="Aurora"/>
    <x v="25"/>
    <s v="Aurora, CO"/>
    <x v="6"/>
    <n v="2007"/>
    <s v="Private"/>
    <s v="Aerospace &amp; Defense"/>
    <s v="Aerospace &amp; Defense"/>
    <x v="0"/>
    <n v="-1"/>
    <s v="Machine Learning Engineer_x000a_Aurora, COApply Now_x000a_Are you interested in supporting the ever-changing technology needs of the U.S. Government by providing services that support defense initiatives? Come look at Stratagem, where we help the U.S. Government solv"/>
    <s v="Stratagem Group_x000a_4.4"/>
    <s v="Aurora, CO"/>
  </r>
  <r>
    <x v="49"/>
    <s v="$99K-$132K "/>
    <n v="99000"/>
    <s v="$132K"/>
    <n v="132000"/>
    <s v="Glassdoor est."/>
    <n v="4.0999999999999996"/>
    <s v="Evidation"/>
    <s v="Santa Barbara"/>
    <x v="3"/>
    <s v="San Mateo, CA"/>
    <x v="3"/>
    <n v="2012"/>
    <s v="Private"/>
    <s v="Internet"/>
    <s v="Information Technology"/>
    <x v="0"/>
    <n v="-1"/>
    <s v="Evidation Health is a new kind of health and measurement company that provides the technology and guidance to understand how everyday behavior and health interact. The volumes of behavior data generated from wearables and smartphones has opened up new way"/>
    <s v="Evidation_x000a_4.1"/>
    <s v="Santa Barbara, CA"/>
  </r>
  <r>
    <x v="25"/>
    <s v="$99K-$132K "/>
    <n v="99000"/>
    <s v="$132K"/>
    <n v="132000"/>
    <s v="Glassdoor est."/>
    <n v="4"/>
    <s v="Autodesk"/>
    <s v="San Francisco"/>
    <x v="3"/>
    <s v="San Rafael, CA"/>
    <x v="1"/>
    <n v="1982"/>
    <s v="Public"/>
    <s v="Computer Hardware &amp; Software"/>
    <s v="Information Technology"/>
    <x v="4"/>
    <n v="-1"/>
    <s v="Job Requisition ID #_x000a_20WD40666_x000a_Job Title_x000a_Senior Data Scientist_x000a_Job Description_x000a__x000a_Senior Data Scientist_x000a__x000a_Location: San Francisco, CA- United States_x000a__x000a_Job ID: 20WD40666_x000a__x000a_Position Overview_x000a__x000a_Autodesk is seeking a Senior Data Scientist to join our Data Platform "/>
    <s v="Autodesk_x000a_4.0"/>
    <s v="San Francisco, CA"/>
  </r>
  <r>
    <x v="50"/>
    <s v="$99K-$132K "/>
    <n v="99000"/>
    <s v="$132K"/>
    <n v="132000"/>
    <s v="Glassdoor est."/>
    <n v="4.4000000000000004"/>
    <s v="Intuit - Data"/>
    <s v="San Diego"/>
    <x v="3"/>
    <s v="Mountain View, CA"/>
    <x v="1"/>
    <n v="1983"/>
    <s v="Public"/>
    <s v="Computer Hardware &amp; Software"/>
    <s v="Information Technology"/>
    <x v="4"/>
    <s v="Square, PayPal, H&amp;R Block"/>
    <s v="Intuit is hiring a Senior Data scientist to focus on our Consumer Group. We are looking for exceptional talent that can drive customer benefit for our personal finance offerings."/>
    <s v="Intuit - Data_x000a_4.4"/>
    <s v="San Diego, CA"/>
  </r>
  <r>
    <x v="1"/>
    <s v="$99K-$132K "/>
    <n v="99000"/>
    <s v="$132K"/>
    <n v="132000"/>
    <s v="Glassdoor est."/>
    <n v="3.8"/>
    <s v="Tecolote Research"/>
    <s v="Hill AFB"/>
    <x v="28"/>
    <s v="Goleta, CA"/>
    <x v="2"/>
    <n v="1973"/>
    <s v="Private"/>
    <s v="Aerospace &amp; Defense"/>
    <s v="Aerospace &amp; Defense"/>
    <x v="9"/>
    <n v="-1"/>
    <s v="Data Scientist_x000a_Location: Hill AFB, UT_x000a_Education Required: Bachelorâ€™s degree required, preferably in math, engineering, business, or the sciences._x000a_Skills Required:_x000a__x000a_Tecolote Research is seeking a Data Scientist to join our Aviation &amp; Missiles Programs Gr"/>
    <s v="Tecolote Research_x000a_3.8"/>
    <s v="Hill AFB, UT"/>
  </r>
  <r>
    <x v="51"/>
    <s v="$99K-$132K "/>
    <n v="99000"/>
    <s v="$132K"/>
    <n v="132000"/>
    <s v="Glassdoor est."/>
    <n v="3.2"/>
    <s v="Tivity Health"/>
    <s v="Chandler"/>
    <x v="12"/>
    <s v="Franklin, TN"/>
    <x v="2"/>
    <n v="1981"/>
    <s v="Public"/>
    <s v="Health Care Services &amp; Hospitals"/>
    <s v="Health Care"/>
    <x v="0"/>
    <n v="-1"/>
    <s v="Description/Responsibilities_x000a__x000a__x000a_Responsible for the ongoing support of existing Data management solutions, as well as development of new functionality to include sophisticated data management solutions, to enable colleagues to support tactical and strategi"/>
    <s v="Tivity Health_x000a_3.2"/>
    <s v="Chandler, AZ"/>
  </r>
  <r>
    <x v="16"/>
    <s v="$99K-$132K "/>
    <n v="99000"/>
    <s v="$132K"/>
    <n v="132000"/>
    <s v="Glassdoor est."/>
    <n v="2.9"/>
    <s v="hc1"/>
    <s v="Indianapolis"/>
    <x v="23"/>
    <s v="Indianapolis, IN"/>
    <x v="3"/>
    <n v="2011"/>
    <s v="Private"/>
    <s v="Biotech &amp; Pharmaceuticals"/>
    <s v="Biotech &amp; Pharmaceuticals"/>
    <x v="7"/>
    <n v="-1"/>
    <s v="Who we are:_x000a__x000a_hc1 is focused on improving lives with high-value care. Our unique machine learning algorithms transform laboratory data into personalized healthcare insights. As an AWS Partner Network organization, our cloud-based software organizes live da"/>
    <s v="hc1_x000a_2.9"/>
    <s v="Indianapolis, IN"/>
  </r>
  <r>
    <x v="52"/>
    <s v="$99K-$132K "/>
    <n v="99000"/>
    <s v="$132K"/>
    <n v="132000"/>
    <s v="Glassdoor est."/>
    <n v="4.0999999999999996"/>
    <s v="HP Inc."/>
    <s v="San Diego"/>
    <x v="3"/>
    <s v="Palo Alto, CA"/>
    <x v="4"/>
    <n v="1939"/>
    <s v="Public"/>
    <s v="Computer Hardware &amp; Software"/>
    <s v="Information Technology"/>
    <x v="0"/>
    <n v="-1"/>
    <s v="Applies advanced subject matter knowledge to solve complex business issues and is regarded as a subject matter expert. Frequently contributes to the development of new ideas and methods. Works on complex problems where analysis of situations or data requi"/>
    <s v="HP Inc._x000a_4.1"/>
    <s v="San Diego, CA"/>
  </r>
  <r>
    <x v="1"/>
    <s v="$99K-$132K "/>
    <n v="99000"/>
    <s v="$132K"/>
    <n v="132000"/>
    <s v="Glassdoor est."/>
    <n v="3.7"/>
    <s v="SAIC"/>
    <s v="Chantilly"/>
    <x v="1"/>
    <s v="Reston, VA"/>
    <x v="4"/>
    <n v="2013"/>
    <s v="Public"/>
    <s v="Enterprise Software &amp; Network Solutions"/>
    <s v="Information Technology"/>
    <x v="11"/>
    <s v="Booz Allen Hamilton, CACI International"/>
    <s v="Description_x000a__x000a_SAIC is seeking an individual for a Data_x000a_Analytics role to join the Space and Missions Group (SMSG). SMSG provides_x000a_specialized program management, engineering, analysis and operations support to_x000a_a variety of Intelligence Community (IC) and De"/>
    <s v="SAIC_x000a_3.7"/>
    <s v="Chantilly, VA"/>
  </r>
  <r>
    <x v="53"/>
    <s v="$99K-$132K "/>
    <n v="99000"/>
    <s v="$132K"/>
    <n v="132000"/>
    <s v="Glassdoor est."/>
    <n v="3.2"/>
    <s v="AllianceBernstein"/>
    <s v="Nashville"/>
    <x v="9"/>
    <s v="New York, NY"/>
    <x v="0"/>
    <n v="1967"/>
    <s v="Public"/>
    <s v="Investment Banking &amp; Asset Management"/>
    <s v="Finance"/>
    <x v="4"/>
    <n v="-1"/>
    <s v="Job Summary_x000a__x000a_AllianceBernsteinâ€™s Request for Proposal Data Team is in search of a Data Associate to support new business development and client service efforts globally through ensuring proper maintenance and quarterly reporting to investment consultant"/>
    <s v="AllianceBernstein_x000a_3.2"/>
    <s v="Nashville, TN"/>
  </r>
  <r>
    <x v="20"/>
    <s v="$99K-$132K "/>
    <n v="99000"/>
    <s v="$132K"/>
    <n v="132000"/>
    <s v="Glassdoor est."/>
    <n v="4.9000000000000004"/>
    <s v="Big Huge Games"/>
    <s v="Timonium"/>
    <x v="24"/>
    <s v="Lutherville Timonium, MD"/>
    <x v="3"/>
    <n v="2013"/>
    <s v="Subsidiary or Business Segment"/>
    <s v="Video Games"/>
    <s v="Media"/>
    <x v="0"/>
    <n v="-1"/>
    <s v="Big Huge Games is looking for a qualified Data Analyst to help provide data insights to our games teams and upcoming BHG titles to assist them in making successful strategic and game direction decisions. This role works closely with our Product and Design"/>
    <s v="Big Huge Games_x000a_4.9"/>
    <s v="Timonium, MD"/>
  </r>
  <r>
    <x v="54"/>
    <s v="$99K-$132K "/>
    <n v="99000"/>
    <s v="$132K"/>
    <n v="132000"/>
    <s v="Glassdoor est."/>
    <n v="3.5"/>
    <s v="Maxar Technologies"/>
    <s v="Herndon"/>
    <x v="1"/>
    <s v="Westminster, CO"/>
    <x v="1"/>
    <n v="-1"/>
    <s v="Public"/>
    <s v="Aerospace &amp; Defense"/>
    <s v="Aerospace &amp; Defense"/>
    <x v="4"/>
    <n v="-1"/>
    <s v="Are you an intelligence analyst looking to further your technical capabilities? Are you curious about this whole Machine Learning / Artificial Intelligence trend?_x000a__x000a_At Maxar, we have a variety of projects focused on hard problems to solve requiring cleared"/>
    <s v="Maxar Technologies_x000a_3.5"/>
    <s v="Herndon, VA"/>
  </r>
  <r>
    <x v="16"/>
    <s v="$99K-$132K "/>
    <n v="99000"/>
    <s v="$132K"/>
    <n v="132000"/>
    <s v="Glassdoor est."/>
    <n v="5"/>
    <s v="Phantom AI"/>
    <s v="Burlingame"/>
    <x v="3"/>
    <s v="Burlingame, CA"/>
    <x v="6"/>
    <n v="2016"/>
    <s v="Private"/>
    <s v="Computer Hardware &amp; Software"/>
    <s v="Information Technology"/>
    <x v="0"/>
    <n v="-1"/>
    <s v="At Phantom AI, experience the fast paced environment and help the development of the next generation of autonomous vehicles. We are seeking a Data Engineer to help our visionary team through building a robust pipeline and handling terabytes of data._x000a_You w"/>
    <s v="Phantom AI_x000a_5.0"/>
    <s v="Burlingame, CA"/>
  </r>
  <r>
    <x v="1"/>
    <s v="$99K-$132K "/>
    <n v="99000"/>
    <s v="$132K"/>
    <n v="132000"/>
    <s v="Glassdoor est."/>
    <n v="4"/>
    <s v="Noblis"/>
    <s v="Reston"/>
    <x v="1"/>
    <s v="Reston, VA"/>
    <x v="0"/>
    <n v="1996"/>
    <s v="Nonprofit Organization"/>
    <s v="Consulting"/>
    <s v="Business Services"/>
    <x v="2"/>
    <s v="Booz Allen Hamilton, SAIC, LMI"/>
    <s v="Responsibilities_x000a__x000a__x000a_As a data scientist within our team, you will be working with our clients to design, create, evaluate, and maintain solutions using your experience and expertise in data science and machine learning. In your role you will work with vari"/>
    <s v="Noblis_x000a_4.0"/>
    <s v="Reston, VA"/>
  </r>
  <r>
    <x v="1"/>
    <s v="$99K-$132K "/>
    <n v="99000"/>
    <s v="$132K"/>
    <n v="132000"/>
    <s v="Glassdoor est."/>
    <n v="3.6"/>
    <s v="Spring Health"/>
    <s v="New York"/>
    <x v="0"/>
    <s v="New York, NY"/>
    <x v="6"/>
    <n v="2016"/>
    <s v="Private"/>
    <s v="Health Care Services &amp; Hospitals"/>
    <s v="Health Care"/>
    <x v="0"/>
    <n v="-1"/>
    <s v="***Please note: All hiring and recruitment at Spring Health is handled with a valid '@springhealth.com' email address only or from recruitment firms @hays.com, @oxeonpartners.com, @neptunepeople.com, @rivierapartners.com, or @swingtalent.com. If you recei"/>
    <s v="Spring Health_x000a_3.6"/>
    <s v="New York, NY"/>
  </r>
  <r>
    <x v="55"/>
    <s v="$99K-$132K "/>
    <n v="99000"/>
    <s v="$132K"/>
    <n v="132000"/>
    <s v="Glassdoor est."/>
    <n v="4"/>
    <s v="ClearEdge"/>
    <s v="Annapolis Junction"/>
    <x v="24"/>
    <s v="Annapolis Junction, MD"/>
    <x v="3"/>
    <n v="2002"/>
    <s v="Private"/>
    <s v="Computer Hardware &amp; Software"/>
    <s v="Information Technology"/>
    <x v="11"/>
    <n v="-1"/>
    <s v="Join ClearEdge and be a part of the team of men and women that solve some of the DoDâ€™s most complex technical challenges. Every day, ClearEdge empowers customers in government and industry with innovative data driven solutions._x000a_Check out our extremely c"/>
    <s v="ClearEdge_x000a_4.0"/>
    <s v="Annapolis Junction, MD"/>
  </r>
  <r>
    <x v="56"/>
    <s v="$99K-$132K "/>
    <n v="99000"/>
    <s v="$132K"/>
    <n v="132000"/>
    <s v="Glassdoor est."/>
    <n v="3.2"/>
    <s v="AllianceBernstein"/>
    <s v="Nashville"/>
    <x v="9"/>
    <s v="New York, NY"/>
    <x v="0"/>
    <n v="1967"/>
    <s v="Public"/>
    <s v="Investment Banking &amp; Asset Management"/>
    <s v="Finance"/>
    <x v="4"/>
    <n v="-1"/>
    <s v="Group Description_x000a__x000a_Client Group Technology creates and supports business innovating technology for the Client Group. The team is responsible for business innovation, project and relationship management, data and business intelligence, vendor management, a"/>
    <s v="AllianceBernstein_x000a_3.2"/>
    <s v="Nashville, TN"/>
  </r>
  <r>
    <x v="57"/>
    <s v="$99K-$132K "/>
    <n v="99000"/>
    <s v="$132K"/>
    <n v="132000"/>
    <s v="Glassdoor est."/>
    <n v="5"/>
    <s v="Arsenal Biosciences"/>
    <s v="South San Francisco"/>
    <x v="3"/>
    <s v="South San Francisco, CA"/>
    <x v="3"/>
    <n v="2019"/>
    <s v="Private"/>
    <s v="Biotech &amp; Pharmaceuticals"/>
    <s v="Biotech &amp; Pharmaceuticals"/>
    <x v="0"/>
    <n v="-1"/>
    <s v="ArsenalBioâ€™s mission is to develop efficacious and safe cellular therapies for patients with chronic diseases, initially cancer. Our products are being designed to herald the transition of adoptive cell therapy from a hospital based treatment to outpati"/>
    <s v="Arsenal Biosciences_x000a_5.0"/>
    <s v="South San Francisco, CA"/>
  </r>
  <r>
    <x v="16"/>
    <s v="$99K-$132K "/>
    <n v="99000"/>
    <s v="$132K"/>
    <n v="132000"/>
    <s v="Glassdoor est."/>
    <n v="4.8"/>
    <s v="GetWellNetwork"/>
    <s v="Bethesda"/>
    <x v="24"/>
    <s v="Bethesda, MD"/>
    <x v="5"/>
    <n v="2000"/>
    <s v="Private"/>
    <s v="Health Care Services &amp; Hospitals"/>
    <s v="Health Care"/>
    <x v="9"/>
    <s v="Epic, CipherHealth"/>
    <s v="OPPORTUNITY:_x000a__x000a_GetWellNetwork is searching for a Data Engineer with 4+ years of experience in implementing modern data architectures and, ideally, 2+ years of a Data Streaming. We are building a net new data streaming platform to unify and govern reporting"/>
    <s v="GetWellNetwork_x000a_4.8"/>
    <s v="Bethesda, MD"/>
  </r>
  <r>
    <x v="1"/>
    <s v="$99K-$132K "/>
    <n v="99000"/>
    <s v="$132K"/>
    <n v="132000"/>
    <s v="Glassdoor est."/>
    <n v="4.5"/>
    <s v="TACG Solutions"/>
    <s v="Dayton"/>
    <x v="22"/>
    <s v="Beavercreek, OH"/>
    <x v="3"/>
    <n v="2006"/>
    <s v="Private"/>
    <s v="Consulting"/>
    <s v="Business Services"/>
    <x v="0"/>
    <s v="Copper River Shared Services, Chenega Corporation, Deloitte"/>
    <s v="TACG is a driven Alaskan Native 8(a) professional consulting firm, that focuses on employee growth in collaboration with client delivery. Our portfolio ranges from support work with Health and Human Services to highly skilled Defense consulting. We have r"/>
    <s v="TACG Solutions_x000a_4.5"/>
    <s v="Dayton, OH"/>
  </r>
  <r>
    <x v="58"/>
    <s v="$99K-$132K "/>
    <n v="99000"/>
    <s v="$132K"/>
    <n v="132000"/>
    <s v="Glassdoor est."/>
    <n v="4.7"/>
    <s v="Scoop"/>
    <s v="San Francisco"/>
    <x v="3"/>
    <s v="San Francisco, CA"/>
    <x v="3"/>
    <n v="2015"/>
    <s v="Private"/>
    <s v="Internet"/>
    <s v="Information Technology"/>
    <x v="0"/>
    <n v="-1"/>
    <s v="About Scoop_x000a__x000a_Scoop brings co-workers and neighbors together to enjoy a smooth carpooling experienceâ€”unlocking new opportunities to create friendships, improve their well-being, and make the most of their valuable time._x000a__x000a_Learn more in Crunchbase: https:/"/>
    <s v="Scoop_x000a_4.7"/>
    <s v="San Francisco, CA"/>
  </r>
  <r>
    <x v="25"/>
    <s v="$99K-$132K "/>
    <n v="99000"/>
    <s v="$132K"/>
    <n v="132000"/>
    <s v="Glassdoor est."/>
    <n v="4.5"/>
    <s v="Novetta"/>
    <s v="Herndon"/>
    <x v="1"/>
    <s v="Mc Lean, VA"/>
    <x v="2"/>
    <n v="2012"/>
    <s v="Private"/>
    <s v="Enterprise Software &amp; Network Solutions"/>
    <s v="Information Technology"/>
    <x v="2"/>
    <s v="Leidos, CACI International, Booz Allen Hamilton"/>
    <s v="Join our team dedicated to developing and executing innovative solutions in support of customer mission success._x000a__x000a_Job Description:_x000a__x000a_Novetta is seeking a Senior Data Scientist to develop innovative solutions for customers and internal product teams. We loo"/>
    <s v="Novetta_x000a_4.5"/>
    <s v="Herndon, VA"/>
  </r>
  <r>
    <x v="16"/>
    <s v="$99K-$132K "/>
    <n v="99000"/>
    <s v="$132K"/>
    <n v="132000"/>
    <s v="Glassdoor est."/>
    <n v="4.2"/>
    <s v="IZEA"/>
    <s v="Winter Park"/>
    <x v="15"/>
    <s v="Winter Park, FL"/>
    <x v="3"/>
    <n v="2006"/>
    <s v="Public"/>
    <s v="Advertising &amp; Marketing"/>
    <s v="Business Services"/>
    <x v="8"/>
    <s v="Linqia, Collective Bias"/>
    <s v="IZEA was built to connect the worldâ€™s top brands with influential content creators and publishers to enable influencer marketing and content production at scale. With over 500,000 Creators reaching over 3 billion fans and followers around the globe, IZE"/>
    <s v="IZEA_x000a_4.2"/>
    <s v="Winter Park, FL"/>
  </r>
  <r>
    <x v="18"/>
    <s v="$99K-$132K "/>
    <n v="99000"/>
    <s v="$132K"/>
    <n v="132000"/>
    <s v="Glassdoor est."/>
    <n v="3.4"/>
    <s v="Montway Inc"/>
    <s v="Schaumburg"/>
    <x v="4"/>
    <s v="Schaumburg, IL"/>
    <x v="3"/>
    <n v="2006"/>
    <s v="Private"/>
    <s v="Shipping"/>
    <s v="Transportation &amp; Logistics"/>
    <x v="0"/>
    <n v="-1"/>
    <s v="Outside IL applicants: Must be willing to relocate at your own expense_x000a_**Remote applicants will not be considered_x000a_***No calls and/or no recruiters, please_x000a__x000a_****We aren't supporting visa sponsorships at this time****_x000a__x000a_Schaumburg IL_x000a__x000a_Montway Auto Transport "/>
    <s v="Montway Inc_x000a_3.4"/>
    <s v="Schaumburg, IL"/>
  </r>
  <r>
    <x v="59"/>
    <s v="$99K-$132K "/>
    <n v="99000"/>
    <s v="$132K"/>
    <n v="132000"/>
    <s v="Glassdoor est."/>
    <n v="3.8"/>
    <s v="Juniper Networks"/>
    <s v="Cupertino"/>
    <x v="3"/>
    <s v="Sunnyvale, CA"/>
    <x v="1"/>
    <n v="1996"/>
    <s v="Public"/>
    <s v="Telecommunications Services"/>
    <s v="Telecommunications"/>
    <x v="4"/>
    <n v="-1"/>
    <s v="Sr. ML/Data Scientist - AI/NLP/Chatbot_x000a__x000a_Mist, a Juniper Company, is the first vendor to bring enterprise-grade Wi-Fi, BLE and IoT together through a highly scalable cloud architecture. At Mist, we built the first AI-empowered platform to provide an unprec"/>
    <s v="Juniper Networks_x000a_3.8"/>
    <s v="Cupertino, CA"/>
  </r>
  <r>
    <x v="1"/>
    <s v="$90K-$109K "/>
    <n v="90000"/>
    <s v="$109K"/>
    <n v="109000"/>
    <s v="Glassdoor est."/>
    <n v="4.7"/>
    <s v="1904labs"/>
    <s v="Saint Louis"/>
    <x v="5"/>
    <s v="Saint Louis, MO"/>
    <x v="3"/>
    <n v="2016"/>
    <s v="Private"/>
    <s v="IT Services"/>
    <s v="Information Technology"/>
    <x v="0"/>
    <s v="Slalom, Daugherty Business Solutions"/>
    <s v="About Us_x000a__x000a__x000a_Interested in working for a human-centered technology company that prides itself on using modern tools and technologies? Want to be surrounded by intensely curious and innovative thinkers?_x000a__x000a_Seeking to solve complex technical challenges by build"/>
    <s v="1904labs_x000a_4.7"/>
    <s v="Saint Louis, MO"/>
  </r>
  <r>
    <x v="1"/>
    <s v="$90K-$109K "/>
    <n v="90000"/>
    <s v="$109K"/>
    <n v="109000"/>
    <s v="Glassdoor est."/>
    <n v="3.6"/>
    <s v="XSELL Technologies"/>
    <s v="Chicago"/>
    <x v="4"/>
    <s v="Chicago, IL"/>
    <x v="3"/>
    <n v="2014"/>
    <s v="Private"/>
    <s v="Enterprise Software &amp; Network Solutions"/>
    <s v="Information Technology"/>
    <x v="0"/>
    <n v="-1"/>
    <s v="Ready to write the best chapter of your career? XSELL Technologies is an artificial intelligence company focused on increasing sales. Our cloud-based machine learning engine uses predictive analytics and natural language processing to equip sales professi"/>
    <s v="XSELL Technologies_x000a_3.6"/>
    <s v="Chicago, IL"/>
  </r>
  <r>
    <x v="16"/>
    <s v="$90K-$109K "/>
    <n v="90000"/>
    <s v="$109K"/>
    <n v="109000"/>
    <s v="Glassdoor est."/>
    <n v="4.2"/>
    <s v="IZEA"/>
    <s v="Winter Park"/>
    <x v="15"/>
    <s v="Winter Park, FL"/>
    <x v="3"/>
    <n v="2006"/>
    <s v="Public"/>
    <s v="Advertising &amp; Marketing"/>
    <s v="Business Services"/>
    <x v="8"/>
    <s v="Linqia, Collective Bias"/>
    <s v="IZEA was built to connect the worldâ€™s top brands with influential content creators and publishers to enable influencer marketing and content production at scale. With over 500,000 Creators reaching over 3 billion fans and followers around the globe, IZE"/>
    <s v="IZEA_x000a_4.2"/>
    <s v="Winter Park, FL"/>
  </r>
  <r>
    <x v="59"/>
    <s v="$90K-$109K "/>
    <n v="90000"/>
    <s v="$109K"/>
    <n v="109000"/>
    <s v="Glassdoor est."/>
    <n v="3.8"/>
    <s v="Juniper Networks"/>
    <s v="Cupertino"/>
    <x v="3"/>
    <s v="Sunnyvale, CA"/>
    <x v="1"/>
    <n v="1996"/>
    <s v="Public"/>
    <s v="Telecommunications Services"/>
    <s v="Telecommunications"/>
    <x v="4"/>
    <n v="-1"/>
    <s v="Sr. ML/Data Scientist - AI/NLP/Chatbot_x000a__x000a_Mist, a Juniper Company, is the first vendor to bring enterprise-grade Wi-Fi, BLE and IoT together through a highly scalable cloud architecture. At Mist, we built the first AI-empowered platform to provide an unprec"/>
    <s v="Juniper Networks_x000a_3.8"/>
    <s v="Cupertino, CA"/>
  </r>
  <r>
    <x v="1"/>
    <s v="$90K-$109K "/>
    <n v="90000"/>
    <s v="$109K"/>
    <n v="109000"/>
    <s v="Glassdoor est."/>
    <n v="5"/>
    <s v="Notion Labs"/>
    <s v="San Francisco"/>
    <x v="3"/>
    <s v="San Francisco, CA"/>
    <x v="6"/>
    <n v="2016"/>
    <s v="Private"/>
    <s v="Enterprise Software &amp; Network Solutions"/>
    <s v="Information Technology"/>
    <x v="0"/>
    <n v="-1"/>
    <s v="Intro_x000a__x000a_Why this job?_x000a__x000a_1. Work on a product people love that solves real problems: Your friends and family can use Notion to take notes, display photos, collect recipes â€” while Fortune 500 companies use it to run huge teams (and some non-profits use it t"/>
    <s v="Notion Labs_x000a_5.0"/>
    <s v="San Francisco, CA"/>
  </r>
  <r>
    <x v="58"/>
    <s v="$90K-$109K "/>
    <n v="90000"/>
    <s v="$109K"/>
    <n v="109000"/>
    <s v="Glassdoor est."/>
    <n v="4.9000000000000004"/>
    <s v="Lendio"/>
    <s v="Lehi"/>
    <x v="28"/>
    <s v="Lehi, UT"/>
    <x v="5"/>
    <n v="2011"/>
    <s v="Private"/>
    <s v="Lending"/>
    <s v="Finance"/>
    <x v="9"/>
    <n v="-1"/>
    <s v="Lendio is looking to fill a position for a Senior Data Engineer. In addition to reporting to the lead Data Architect, this role will work with engineering leadership, application engineers, members of the BI team, and others to design, maintain, and deliv"/>
    <s v="Lendio_x000a_4.9"/>
    <s v="Lehi, UT"/>
  </r>
  <r>
    <x v="16"/>
    <s v="$90K-$109K "/>
    <n v="90000"/>
    <s v="$109K"/>
    <n v="109000"/>
    <s v="Glassdoor est."/>
    <n v="4.4000000000000004"/>
    <s v="Direct Agents"/>
    <s v="Culver City"/>
    <x v="3"/>
    <s v="New York, NY"/>
    <x v="3"/>
    <n v="2003"/>
    <s v="Private"/>
    <s v="Advertising &amp; Marketing"/>
    <s v="Business Services"/>
    <x v="8"/>
    <n v="-1"/>
    <s v="Who We Are:_x000a__x000a_2-time winner of Crain's 100 Best Places to Work, Direct Agents is a data-driven digital marketing agency with offices in NY and LA._x000a__x000a_Established in 2003, we are an independent company, and our business has been built on adapting and driving "/>
    <s v="Direct Agents_x000a_4.4"/>
    <s v="Culver City, CA"/>
  </r>
  <r>
    <x v="1"/>
    <s v="$90K-$109K "/>
    <n v="90000"/>
    <s v="$109K"/>
    <n v="109000"/>
    <s v="Glassdoor est."/>
    <n v="3.3"/>
    <s v="NAVEX Global"/>
    <s v="Lake Oswego"/>
    <x v="29"/>
    <s v="Lake Oswego, OR"/>
    <x v="0"/>
    <n v="2012"/>
    <s v="Private"/>
    <s v="Computer Hardware &amp; Software"/>
    <s v="Information Technology"/>
    <x v="2"/>
    <n v="-1"/>
    <s v="It's fun to work in a company where people truly BELIEVE in what they're doing!_x000a__x000a_We're committed to bringing passion and customer focus to the business._x000a__x000a_Thank you for your interest in NAVEX Global. At this time we are not actively hiring for the Data Sci"/>
    <s v="NAVEX Global_x000a_3.3"/>
    <s v="Lake Oswego, OR"/>
  </r>
  <r>
    <x v="21"/>
    <s v="$90K-$109K "/>
    <n v="90000"/>
    <s v="$109K"/>
    <n v="109000"/>
    <s v="Glassdoor est."/>
    <n v="3.2"/>
    <s v="Triplebyte"/>
    <s v="Remote"/>
    <x v="8"/>
    <s v="San Francisco, CA"/>
    <x v="3"/>
    <n v="2015"/>
    <s v="Private"/>
    <s v="Computer Hardware &amp; Software"/>
    <s v="Information Technology"/>
    <x v="0"/>
    <n v="-1"/>
    <s v="Role Description_x000a_Triplebyte screens and evaluates thousands of engineers per month to find the best candidates for our partner companies. Human decision making doesn't work at our scale; our marketplace is powered by automated assessment and decision maki"/>
    <s v="Triplebyte_x000a_3.2"/>
    <s v="Remote"/>
  </r>
  <r>
    <x v="21"/>
    <s v="$90K-$109K "/>
    <n v="90000"/>
    <s v="$109K"/>
    <n v="109000"/>
    <s v="Glassdoor est."/>
    <n v="3.2"/>
    <s v="Triplebyte"/>
    <s v="Remote"/>
    <x v="8"/>
    <s v="San Francisco, CA"/>
    <x v="3"/>
    <n v="2015"/>
    <s v="Private"/>
    <s v="Computer Hardware &amp; Software"/>
    <s v="Information Technology"/>
    <x v="0"/>
    <n v="-1"/>
    <s v="Role Description_x000a_Triplebyte screens and evaluates thousands of engineers per month to find the best candidates for our partner companies. Human decision making doesn't work at our scale; our marketplace is powered by automated assessment and decision maki"/>
    <s v="Triplebyte_x000a_3.2"/>
    <s v="Remote"/>
  </r>
  <r>
    <x v="58"/>
    <s v="$90K-$109K "/>
    <n v="90000"/>
    <s v="$109K"/>
    <n v="109000"/>
    <s v="Glassdoor est."/>
    <n v="4.9000000000000004"/>
    <s v="Lendio"/>
    <s v="Lehi"/>
    <x v="28"/>
    <s v="Lehi, UT"/>
    <x v="5"/>
    <n v="2011"/>
    <s v="Private"/>
    <s v="Lending"/>
    <s v="Finance"/>
    <x v="9"/>
    <n v="-1"/>
    <s v="Lendio is looking to fill a position for a Senior Data Engineer. In addition to reporting to the lead Data Architect, this role will work with engineering leadership, application engineers, members of the BI team, and others to design, maintain, and deliv"/>
    <s v="Lendio_x000a_4.9"/>
    <s v="Lehi, UT"/>
  </r>
  <r>
    <x v="1"/>
    <s v="$90K-$109K "/>
    <n v="90000"/>
    <s v="$109K"/>
    <n v="109000"/>
    <s v="Glassdoor est."/>
    <n v="4.2"/>
    <s v="Upstart"/>
    <s v="San Mateo"/>
    <x v="3"/>
    <s v="San Mateo, CA"/>
    <x v="5"/>
    <n v="2012"/>
    <s v="Private"/>
    <s v="Lending"/>
    <s v="Finance"/>
    <x v="0"/>
    <n v="-1"/>
    <s v="Upstart is a leading AI lending platform partnering with banks to expand access to affordable credit. Forbes recently ranked Upstart #12 on its list of &quot;most promising AI companies in America.&quot; Inc. Magazine also recognized Upstart as one of the Best Work"/>
    <s v="Upstart_x000a_4.2"/>
    <s v="San Mateo, CA"/>
  </r>
  <r>
    <x v="20"/>
    <s v="$90K-$109K "/>
    <n v="90000"/>
    <s v="$109K"/>
    <n v="109000"/>
    <s v="Glassdoor est."/>
    <n v="4.5"/>
    <s v="Envision LLC"/>
    <s v="San Francisco"/>
    <x v="3"/>
    <s v="Saint Louis, MO"/>
    <x v="5"/>
    <n v="1994"/>
    <s v="Private"/>
    <s v="Staffing &amp; Outsourcing"/>
    <s v="Business Services"/>
    <x v="8"/>
    <n v="-1"/>
    <s v="Data Analyst -San Francisco_x000a__x000a_No C2C or sponsorship_x000a__x000a_You will do data summarization, data manipulation, literature review, paired programming, team meetings, code reviews and pull requests_x000a__x000a_Must have: Python coding skills, data manipulation, statistical an"/>
    <s v="Envision LLC_x000a_4.5"/>
    <s v="San Francisco, CA"/>
  </r>
  <r>
    <x v="16"/>
    <s v="$90K-$109K "/>
    <n v="90000"/>
    <s v="$109K"/>
    <n v="109000"/>
    <s v="Glassdoor est."/>
    <n v="4.8"/>
    <s v="AppLovin"/>
    <s v="Palo Alto"/>
    <x v="3"/>
    <s v="Palo Alto, CA"/>
    <x v="5"/>
    <n v="2012"/>
    <s v="Private"/>
    <s v="Video Games"/>
    <s v="Media"/>
    <x v="0"/>
    <n v="-1"/>
    <s v="Grow your career at AppLovin._x000a__x000a_AppLovin fuels the growth of many of the world's most popular mobile games. Since 2012, the company's technologies have been instrumental in driving the explosive growth of games from its studio partners and its own studios."/>
    <s v="AppLovin_x000a_4.8"/>
    <s v="Palo Alto, CA"/>
  </r>
  <r>
    <x v="60"/>
    <s v="$90K-$109K "/>
    <n v="90000"/>
    <s v="$109K"/>
    <n v="109000"/>
    <s v="Glassdoor est."/>
    <n v="3.8"/>
    <s v="ISO New England"/>
    <s v="Holyoke"/>
    <x v="2"/>
    <s v="Holyoke, MA"/>
    <x v="2"/>
    <n v="1997"/>
    <s v="Nonprofit Organization"/>
    <s v="Utilities"/>
    <s v="Oil, Gas, Energy &amp; Utilities"/>
    <x v="0"/>
    <n v="-1"/>
    <s v="Friday, April 3, 2020_x000a__x000a_As a member of the Data Architecture group you will be involved in the creation of database solutions for the enterprise. You will utilize your technical knowledge to understand business requirements and design, and develop producti"/>
    <s v="ISO New England_x000a_3.8"/>
    <s v="Holyoke, MA"/>
  </r>
  <r>
    <x v="61"/>
    <s v="$90K-$109K "/>
    <n v="90000"/>
    <s v="$109K"/>
    <n v="109000"/>
    <s v="Glassdoor est."/>
    <n v="3.7"/>
    <s v="Relativity"/>
    <s v="Chicago"/>
    <x v="4"/>
    <s v="Chicago, IL"/>
    <x v="0"/>
    <n v="2001"/>
    <s v="Private"/>
    <s v="Enterprise Software &amp; Network Solutions"/>
    <s v="Information Technology"/>
    <x v="0"/>
    <n v="-1"/>
    <s v="We are Relativity. A market-leading, global tech company that equips legal professionals with a powerful platform to organize data, discover the truth, and act on it.â€¯ The US Department of Justice, 198 of top 200 US law firms, and more than 70 Fortune 1"/>
    <s v="Relativity_x000a_3.7"/>
    <s v="Chicago, IL"/>
  </r>
  <r>
    <x v="25"/>
    <s v="$90K-$109K "/>
    <n v="90000"/>
    <s v="$109K"/>
    <n v="109000"/>
    <s v="Glassdoor est."/>
    <n v="3.3"/>
    <s v="Tempo Automation"/>
    <s v="San Francisco"/>
    <x v="3"/>
    <s v="San Francisco, CA"/>
    <x v="3"/>
    <n v="2013"/>
    <s v="Private"/>
    <s v="Electrical &amp; Electronic Manufacturing"/>
    <s v="Manufacturing"/>
    <x v="11"/>
    <n v="-1"/>
    <s v="Tempo Automation is the world's fastest electronics manufacturer. Our software-driven smart factory in the heart of San Francisco merges data, analytics, and automation to deliver new levels of speed, quality, and insights. We make it possible for the wor"/>
    <s v="Tempo Automation_x000a_3.3"/>
    <s v="San Francisco, CA"/>
  </r>
  <r>
    <x v="62"/>
    <s v="$90K-$109K "/>
    <n v="90000"/>
    <s v="$109K"/>
    <n v="109000"/>
    <s v="Glassdoor est."/>
    <n v="3.3"/>
    <s v="MITRE"/>
    <s v="McLean"/>
    <x v="1"/>
    <s v="Bedford, MA"/>
    <x v="1"/>
    <n v="1958"/>
    <s v="Nonprofit Organization"/>
    <s v="Federal Agencies"/>
    <s v="Government"/>
    <x v="1"/>
    <s v="Battelle, General Atomics, SAIC"/>
    <s v="A chance to provide active support to our sponsorâ€™s vital_x000a_national security mission and to build MITREâ€™s capabilities in the artificial_x000a_intelligence and machine learning arenas._x000a_This is a strategic leadership role with the successful candidate also_x000a_ad"/>
    <s v="MITRE_x000a_3.3"/>
    <s v="McLean, VA"/>
  </r>
  <r>
    <x v="21"/>
    <s v="$90K-$109K "/>
    <n v="90000"/>
    <s v="$109K"/>
    <n v="109000"/>
    <s v="Glassdoor est."/>
    <n v="5"/>
    <s v="Expedition Technology, Inc."/>
    <s v="Herndon"/>
    <x v="1"/>
    <s v="Dulles, VA"/>
    <x v="6"/>
    <n v="2013"/>
    <s v="Private"/>
    <s v="Aerospace &amp; Defense"/>
    <s v="Aerospace &amp; Defense"/>
    <x v="7"/>
    <n v="-1"/>
    <s v="Machine Learning Engineer_x000a__x000a_US Citizenship is required due to security clearance requirements._x000a__x000a_Are you a motivated engineer who is passionate about embracing new challenges and solving the hardest technical problems in a team-oriented environment? Every d"/>
    <s v="Expedition Technology, Inc._x000a_5.0"/>
    <s v="Herndon, VA"/>
  </r>
  <r>
    <x v="63"/>
    <s v="$90K-$109K "/>
    <n v="90000"/>
    <s v="$109K"/>
    <n v="109000"/>
    <s v="Glassdoor est."/>
    <n v="3.8"/>
    <s v="Evidera"/>
    <s v="Bethesda"/>
    <x v="24"/>
    <s v="Bethesda, MD"/>
    <x v="2"/>
    <n v="2013"/>
    <s v="Subsidiary or Business Segment"/>
    <s v="Biotech &amp; Pharmaceuticals"/>
    <s v="Biotech &amp; Pharmaceuticals"/>
    <x v="2"/>
    <s v="IQVIA, ICON"/>
    <s v="*We would ideally like this position to be based in Bethesda, MD or London, UK; however, remote opportunities are available based on experience._x000a_Position Summary_x000a_As a Research Scientist, you will be an independent PI, with scientific and strategic respons"/>
    <s v="Evidera_x000a_3.8"/>
    <s v="Bethesda, MD"/>
  </r>
  <r>
    <x v="1"/>
    <s v="$90K-$109K "/>
    <n v="90000"/>
    <s v="$109K"/>
    <n v="109000"/>
    <s v="Glassdoor est."/>
    <n v="3.4"/>
    <s v="Plymouth Rock Assurance"/>
    <s v="Woodbridge"/>
    <x v="20"/>
    <s v="Boston, MA"/>
    <x v="0"/>
    <n v="1982"/>
    <s v="Private"/>
    <s v="Insurance Carriers"/>
    <s v="Insurance"/>
    <x v="7"/>
    <s v="Arbella Insurance, Safety Insurance"/>
    <s v="The Data Scientist supports the development of statistical models that will enable future growth and profitability for our book of business through appropriate pricing, underwriting and risk segmentation. He/she will report to the Manager of Data Science "/>
    <s v="Plymouth Rock Assurance_x000a_3.4"/>
    <s v="Woodbridge, NJ"/>
  </r>
  <r>
    <x v="64"/>
    <s v="$90K-$109K "/>
    <n v="90000"/>
    <s v="$109K"/>
    <n v="109000"/>
    <s v="Glassdoor est."/>
    <n v="2.4"/>
    <s v="Crown Bioscience"/>
    <s v="San Diego"/>
    <x v="3"/>
    <s v="San Diego, CA"/>
    <x v="2"/>
    <n v="2006"/>
    <s v="Private"/>
    <s v="Biotech &amp; Pharmaceuticals"/>
    <s v="Biotech &amp; Pharmaceuticals"/>
    <x v="9"/>
    <n v="-1"/>
    <s v="Crown Bioscience, a JSR Life Sciences company, is seeking a highly motivated and skilled PhD level scientist with strong immunology, molecular biology, cancer biology, biomarker, immunohistochemistry, histopathology and related fields experience. This pos"/>
    <s v="Crown Bioscience_x000a_2.4"/>
    <s v="San Diego, CA"/>
  </r>
  <r>
    <x v="1"/>
    <s v="$90K-$109K "/>
    <n v="90000"/>
    <s v="$109K"/>
    <n v="109000"/>
    <s v="Glassdoor est."/>
    <n v="2.9"/>
    <s v="GNS Healthcare"/>
    <s v="Cambridge"/>
    <x v="2"/>
    <s v="Cambridge, MA"/>
    <x v="3"/>
    <n v="2000"/>
    <s v="Private"/>
    <s v="Biotech &amp; Pharmaceuticals"/>
    <s v="Biotech &amp; Pharmaceuticals"/>
    <x v="7"/>
    <n v="-1"/>
    <s v="Company Overview_x000a__x000a_Imagine if we could match patients with the treatments that prove the most effective for them . . ._x000a_GNS Healthcare applies a powerful form of AI called causal machine learning to predict which treatments and care management programs will"/>
    <s v="GNS Healthcare_x000a_2.9"/>
    <s v="Cambridge, MA"/>
  </r>
  <r>
    <x v="65"/>
    <s v="$90K-$109K "/>
    <n v="90000"/>
    <s v="$109K"/>
    <n v="109000"/>
    <s v="Glassdoor est."/>
    <n v="4.4000000000000004"/>
    <s v="OneMagnify"/>
    <s v="Dearborn"/>
    <x v="30"/>
    <s v="Detroit, MI"/>
    <x v="5"/>
    <n v="1967"/>
    <s v="Private"/>
    <s v="Advertising &amp; Marketing"/>
    <s v="Business Services"/>
    <x v="0"/>
    <n v="-1"/>
    <s v="Responsible for both high level and granular measurement of public and private variable marketing programs. Provide 1:1 program insights with regard to campaign offer performance and efficiency, audience segmentation and performance, ROI that drive future"/>
    <s v="OneMagnify_x000a_4.4"/>
    <s v="Dearborn, MI"/>
  </r>
  <r>
    <x v="1"/>
    <s v="$90K-$109K "/>
    <n v="90000"/>
    <s v="$109K"/>
    <n v="109000"/>
    <s v="Glassdoor est."/>
    <n v="2.9"/>
    <s v="SPECTRUM"/>
    <s v="Maryland Heights"/>
    <x v="5"/>
    <s v="Stamford, CT"/>
    <x v="4"/>
    <n v="2016"/>
    <s v="Subsidiary or Business Segment"/>
    <s v="Cable, Internet &amp; Telephone Providers"/>
    <s v="Telecommunications"/>
    <x v="3"/>
    <n v="-1"/>
    <s v="JOB SUMMARY_x000a_Responsible for designing, analyzing, modeling, and deploying analytical applications to enrich the agent and customer experience in the Agent Portal organization._x000a__x000a_MAJOR DUTIES AND RESPONSIBILITIES_x000a_Actively and consistently support all effort"/>
    <s v="SPECTRUM_x000a_2.9"/>
    <s v="Maryland Heights, MO"/>
  </r>
  <r>
    <x v="66"/>
    <s v="$90K-$109K "/>
    <n v="90000"/>
    <s v="$109K"/>
    <n v="109000"/>
    <s v="Glassdoor est."/>
    <n v="2.7"/>
    <s v="Advanced BioScience Laboratories"/>
    <s v="Rockville"/>
    <x v="24"/>
    <s v="Rockville, MD"/>
    <x v="5"/>
    <n v="1961"/>
    <s v="Private"/>
    <s v="Biotech &amp; Pharmaceuticals"/>
    <s v="Biotech &amp; Pharmaceuticals"/>
    <x v="9"/>
    <n v="-1"/>
    <s v="As a Staff Scientist in Upstream Process Development, the candidate will be accountable for planning, development, optimization, execution and management of all assigned projects. Working with external clients, R&amp;D, Quality Control/Quality assurance, and "/>
    <s v="Advanced BioScience Laboratories_x000a_2.7"/>
    <s v="Rockville, MD"/>
  </r>
  <r>
    <x v="16"/>
    <s v="$90K-$109K "/>
    <n v="90000"/>
    <s v="$109K"/>
    <n v="109000"/>
    <s v="Glassdoor est."/>
    <n v="4.2"/>
    <s v="Procore Technologies"/>
    <s v="Carpinteria"/>
    <x v="3"/>
    <s v="Carpinteria, CA"/>
    <x v="0"/>
    <n v="2002"/>
    <s v="Private"/>
    <s v="Computer Hardware &amp; Software"/>
    <s v="Information Technology"/>
    <x v="0"/>
    <n v="-1"/>
    <s v="We're looking for a Data Engineer to join Procore's Information Technology Engineering team to help evolve our data-driven culture and become a world-class data organization. In this role, you'll help us gain a data advantage by leveraging our data assets"/>
    <s v="Procore Technologies_x000a_4.2"/>
    <s v="Carpinteria, CA"/>
  </r>
  <r>
    <x v="67"/>
    <s v="$90K-$109K "/>
    <n v="90000"/>
    <s v="$109K"/>
    <n v="109000"/>
    <s v="Glassdoor est."/>
    <n v="3.5"/>
    <s v="Ritedose"/>
    <s v="Columbia"/>
    <x v="31"/>
    <s v="Columbia, SC"/>
    <x v="5"/>
    <n v="1995"/>
    <s v="Private"/>
    <s v="Biotech &amp; Pharmaceuticals"/>
    <s v="Biotech &amp; Pharmaceuticals"/>
    <x v="2"/>
    <n v="-1"/>
    <s v="Sr Scientist - Extractables &amp; Leachables_x000a__x000a_Job Details_x000a_Job Location_x000a_The Ritedose Corporation - Columbia, SC_x000a_Position Type_x000a_2C_x000a_Education Level_x000a_4 Year Degree_x000a_Job Shift_x000a_Day_x000a_Job Category_x000a_Science_x000a_Description_x000a_The Sr. Scientist will be an expert in the field of Ex"/>
    <s v="Ritedose_x000a_3.5"/>
    <s v="Columbia, SC"/>
  </r>
  <r>
    <x v="68"/>
    <s v="$90K-$109K "/>
    <n v="90000"/>
    <s v="$109K"/>
    <n v="109000"/>
    <s v="Glassdoor est."/>
    <n v="-1"/>
    <s v="Covid-19 Search Pa+G160+G1+G156:G284"/>
    <s v="Hauppauge"/>
    <x v="0"/>
    <n v="-1"/>
    <x v="7"/>
    <n v="-1"/>
    <n v="-1"/>
    <n v="-1"/>
    <n v="-1"/>
    <x v="0"/>
    <n v="-1"/>
    <s v="Covaxx, a subsidiary of the UBI Group, has joined the fight against COVID-19 and is rapidly developing precision antibody-based assays and vaccine candidates needed to successfully manage and slow the rate of the outbreak. As a result, Covaxx is quickly e"/>
    <s v="Covid-19 Search Pa+G160+G1+G156:G284"/>
    <s v="Hauppauge, NY"/>
  </r>
  <r>
    <x v="0"/>
    <s v="$90K-$109K "/>
    <n v="90000"/>
    <s v="$109K"/>
    <n v="109000"/>
    <s v="Glassdoor est."/>
    <n v="4.2"/>
    <s v="bioMÃ©rieux"/>
    <s v="Saint Louis"/>
    <x v="5"/>
    <s v="Marcy-l'Etoile, France"/>
    <x v="4"/>
    <n v="1963"/>
    <s v="Private"/>
    <s v="Biotech &amp; Pharmaceuticals"/>
    <s v="Biotech &amp; Pharmaceuticals"/>
    <x v="4"/>
    <n v="-1"/>
    <s v="bioMÃ©rieux Inc._x000a__x000a_Sr Data Scientist_x000a__x000a_SENIOR DATA SCIENTIST â€“ SYSTEM DEVELOPMENT_x000a__x000a__x000a_Description:_x000a__x000a__x000a__x000a_bioMerieuxâ€™s Data Science group is looking for an experienced Data Scientist to help develop solutions for the next generation product concepts that will"/>
    <s v="bioMÃ©rieux_x000a_4.2"/>
    <s v="Saint Louis, MO"/>
  </r>
  <r>
    <x v="1"/>
    <s v="$101K-$165K "/>
    <n v="101000"/>
    <s v="$165K"/>
    <n v="165000"/>
    <s v="Glassdoor est."/>
    <n v="4.5"/>
    <s v="Novetta"/>
    <s v="Herndon"/>
    <x v="1"/>
    <s v="Mc Lean, VA"/>
    <x v="2"/>
    <n v="2012"/>
    <s v="Private"/>
    <s v="Enterprise Software &amp; Network Solutions"/>
    <s v="Information Technology"/>
    <x v="2"/>
    <s v="Leidos, CACI International, Booz Allen Hamilton"/>
    <s v="Join our team dedicated to developing and executing innovative solutions in support of customer mission success._x000a__x000a_Job Description:_x000a__x000a_Novetta is seeking a Data Scientist who wants to develop innovative solutions for customers and internal product teams. We "/>
    <s v="Novetta_x000a_4.5"/>
    <s v="Herndon, VA"/>
  </r>
  <r>
    <x v="6"/>
    <s v="$101K-$165K "/>
    <n v="101000"/>
    <s v="$165K"/>
    <n v="165000"/>
    <s v="Glassdoor est."/>
    <n v="4.4000000000000004"/>
    <s v="Guzman &amp; Griffin Technologies (GGTI)"/>
    <s v="Washington"/>
    <x v="7"/>
    <s v="Mays Landing, NJ"/>
    <x v="6"/>
    <n v="1997"/>
    <s v="Private"/>
    <s v="Federal Agencies"/>
    <s v="Government"/>
    <x v="0"/>
    <n v="-1"/>
    <s v="*******Please Apply using this link: https://app.smartsheet.com/b/form/2cb8018ed6a041b0870e3cd056c286ab_x000a_Our Focus_x000a_In aviation safety, we seek to minimize the potential for harm to the flying public. To support this_x000a_effort, we collect vast amounts of opera"/>
    <s v="Guzman &amp; Griffin Technologies (GGTI)_x000a_4.4"/>
    <s v="Washington, DC"/>
  </r>
  <r>
    <x v="21"/>
    <s v="$101K-$165K "/>
    <n v="101000"/>
    <s v="$165K"/>
    <n v="165000"/>
    <s v="Glassdoor est."/>
    <n v="-1"/>
    <s v="Radical Convergence"/>
    <s v="Reston"/>
    <x v="1"/>
    <n v="-1"/>
    <x v="7"/>
    <n v="-1"/>
    <n v="-1"/>
    <n v="-1"/>
    <n v="-1"/>
    <x v="0"/>
    <n v="-1"/>
    <s v="Overview_x000a__x000a_Radical Convergence is a fast-paced start up looking to disrupt, transform, and innovate on behalf of our clients. We are inventors, technologists, artisans, problem solvers, and collaborators seeking to redefine the content management experienc"/>
    <s v="Radical Convergence"/>
    <s v="Reston, VA"/>
  </r>
  <r>
    <x v="1"/>
    <s v="$101K-$165K "/>
    <n v="101000"/>
    <s v="$165K"/>
    <n v="165000"/>
    <s v="Glassdoor est."/>
    <n v="3.5"/>
    <s v="Leidos"/>
    <s v="Fort Meade"/>
    <x v="24"/>
    <s v="Reston, VA"/>
    <x v="4"/>
    <n v="1969"/>
    <s v="Public"/>
    <s v="Aerospace &amp; Defense"/>
    <s v="Aerospace &amp; Defense"/>
    <x v="3"/>
    <n v="-1"/>
    <s v="Description_x000a__x000a_Job Description:_x000a__x000a__x000a_The Defense Group of Leidos has an opening for a Data Scientist supporting the Global Information Grid (GIG) Service Management-Operations (GSM-O) contract at Ft. Meade, MD._x000a__x000a_In this role, you will enable Command and Contro"/>
    <s v="Leidos_x000a_3.5"/>
    <s v="Fort Meade, MD"/>
  </r>
  <r>
    <x v="1"/>
    <s v="$101K-$165K "/>
    <n v="101000"/>
    <s v="$165K"/>
    <n v="165000"/>
    <s v="Glassdoor est."/>
    <n v="4.5"/>
    <s v="Demandbase"/>
    <s v="San Francisco"/>
    <x v="3"/>
    <s v="San Francisco, CA"/>
    <x v="5"/>
    <n v="2006"/>
    <s v="Private"/>
    <s v="Computer Hardware &amp; Software"/>
    <s v="Information Technology"/>
    <x v="2"/>
    <s v="Engagio, Bombora, Terminus"/>
    <s v="The world's largest and fastest-growing companies such as Accenture, Adobe, DocuSign, and Salesforce rely on Demandbase to drive their Account-Based Marketing strategy and maximize their B2B marketing performance. We pioneered the ABM category nearly a de"/>
    <s v="Demandbase_x000a_4.5"/>
    <s v="San Francisco, CA"/>
  </r>
  <r>
    <x v="69"/>
    <s v="$101K-$165K "/>
    <n v="101000"/>
    <s v="$165K"/>
    <n v="165000"/>
    <s v="Glassdoor est."/>
    <n v="4.0999999999999996"/>
    <s v="Shelter Insurance"/>
    <s v="Columbia"/>
    <x v="5"/>
    <s v="Columbia, MO"/>
    <x v="0"/>
    <n v="1946"/>
    <s v="Private"/>
    <s v="Insurance Carriers"/>
    <s v="Insurance"/>
    <x v="1"/>
    <n v="-1"/>
    <s v="A company built to serve you. It's your career, Shelter it!_x000a__x000a_The job, in a nutshell:_x000a__x000a_The Data Analyst is a key contributor to our business team, analyzing data for all channels employed by our direct-to-consumer auto insurance brand â€“ Say InsuranceÂ®. "/>
    <s v="Shelter Insurance_x000a_4.1"/>
    <s v="Columbia, MO"/>
  </r>
  <r>
    <x v="70"/>
    <s v="$101K-$165K "/>
    <n v="101000"/>
    <s v="$165K"/>
    <n v="165000"/>
    <s v="Glassdoor est."/>
    <n v="3.5"/>
    <s v="Maxar Technologies"/>
    <s v="Chantilly"/>
    <x v="1"/>
    <s v="Westminster, CO"/>
    <x v="1"/>
    <n v="-1"/>
    <s v="Public"/>
    <s v="Aerospace &amp; Defense"/>
    <s v="Aerospace &amp; Defense"/>
    <x v="4"/>
    <n v="-1"/>
    <s v="Maxar is seeking a seasoned Geospatial Data Specialist to join our team in Chantilly VA. This position will require an individual that not only can explore the Art of the Possible in Geospatial Technology but can also identify various technology and datas"/>
    <s v="Maxar Technologies_x000a_3.5"/>
    <s v="Chantilly, VA"/>
  </r>
  <r>
    <x v="20"/>
    <s v="$101K-$165K "/>
    <n v="101000"/>
    <s v="$165K"/>
    <n v="165000"/>
    <s v="Glassdoor est."/>
    <n v="2.7"/>
    <s v="USAC"/>
    <s v="Washington"/>
    <x v="7"/>
    <s v="Washington, DC"/>
    <x v="2"/>
    <n v="1997"/>
    <s v="Nonprofit Organization"/>
    <s v="Telecommunications Services"/>
    <s v="Telecommunications"/>
    <x v="8"/>
    <n v="-1"/>
    <s v="We are currently seeking an experienced, dynamic and collaborative professional to serve as a Data Analyst within our High Cost Program. Reporting to the Senior Manager of Program Management you will:_x000a_performs data reporting and analytics, including requi"/>
    <s v="USAC_x000a_2.7"/>
    <s v="Washington, DC"/>
  </r>
  <r>
    <x v="71"/>
    <s v="$101K-$165K "/>
    <n v="101000"/>
    <s v="$165K"/>
    <n v="165000"/>
    <s v="Glassdoor est."/>
    <n v="3.4"/>
    <s v="General Dynamics Information Technology"/>
    <s v="Vicksburg"/>
    <x v="32"/>
    <s v="Fairfax, VA"/>
    <x v="4"/>
    <n v="1996"/>
    <s v="Subsidiary or Business Segment"/>
    <s v="IT Services"/>
    <s v="Information Technology"/>
    <x v="3"/>
    <s v="SAIC, Leidos, Northrop Grumman"/>
    <s v="Type of Requisition:_x000a__x000a_Regular_x000a__x000a_Clearance Level Must Currently Possess:_x000a__x000a_Secret_x000a__x000a_Clearance Level Must Be Able to Obtain:_x000a__x000a_Suitability:_x000a__x000a_No Suitability Required_x000a__x000a_Public Trust/Other Required:_x000a__x000a_None_x000a__x000a_Job Family:_x000a__x000a_Scientists_x000a__x000a_Job Description:_x000a__x000a_At GDIT, people "/>
    <s v="General Dynamics Information Technology_x000a_3.4"/>
    <s v="Vicksburg, MS"/>
  </r>
  <r>
    <x v="1"/>
    <s v="$101K-$165K "/>
    <n v="101000"/>
    <s v="$165K"/>
    <n v="165000"/>
    <s v="Glassdoor est."/>
    <n v="4.4000000000000004"/>
    <s v="Offerpad"/>
    <s v="Chandler"/>
    <x v="12"/>
    <s v="Chandler, AZ"/>
    <x v="5"/>
    <n v="2015"/>
    <s v="Private"/>
    <s v="Real Estate"/>
    <s v="Real Estate"/>
    <x v="0"/>
    <n v="-1"/>
    <s v="Job Description_x000a_We are looking to expand our Data Science team and looking for individuals with a passion for Data! You will collect, clean and interpret data to meet the company's overall purpose of changing how we buy and sell homes!_x000a__x000a_Position Summary_x000a__x000a_"/>
    <s v="Offerpad_x000a_4.4"/>
    <s v="Chandler, AZ"/>
  </r>
  <r>
    <x v="72"/>
    <s v="$101K-$165K "/>
    <n v="101000"/>
    <s v="$165K"/>
    <n v="165000"/>
    <s v="Glassdoor est."/>
    <n v="4"/>
    <s v="Autodesk"/>
    <s v="San Francisco"/>
    <x v="3"/>
    <s v="San Rafael, CA"/>
    <x v="1"/>
    <n v="1982"/>
    <s v="Public"/>
    <s v="Computer Hardware &amp; Software"/>
    <s v="Information Technology"/>
    <x v="4"/>
    <n v="-1"/>
    <s v="Job Requisition ID #_x000a_20WD38079_x000a_Job Title_x000a_Senior Data Analyst_x000a_Job Description_x000a__x000a_Senior Data Analyst_x000a_Location: San Francisco, CA- United States_x000a_Job ID: 20WD38079_x000a__x000a_Position Overview_x000a_Autodesk is seeking an experienced data analyst to join the Data Science team"/>
    <s v="Autodesk_x000a_4.0"/>
    <s v="San Francisco, CA"/>
  </r>
  <r>
    <x v="72"/>
    <s v="$101K-$165K "/>
    <n v="101000"/>
    <s v="$165K"/>
    <n v="165000"/>
    <s v="Glassdoor est."/>
    <n v="4.2"/>
    <s v="Autodesk"/>
    <s v="San Francisco"/>
    <x v="3"/>
    <s v="Herndon, VA"/>
    <x v="1"/>
    <n v="1968"/>
    <s v="Public"/>
    <s v="Research &amp; Development"/>
    <s v="Business Services"/>
    <x v="1"/>
    <n v="-1"/>
    <s v="Secure our Nation, Ignite your Future_x000a__x000a_Job Summary_x000a__x000a_Each day U.S. Customs and Border Protection (CBP) oversees the massive flow of people, capital, and products that enter and depart the United States via air, land, sea, and cyberspace. The volume and com"/>
    <s v="Autodesk_x000a_4.0"/>
    <s v="San Francisco, CA"/>
  </r>
  <r>
    <x v="16"/>
    <s v="$101K-$165K "/>
    <n v="101000"/>
    <s v="$165K"/>
    <n v="165000"/>
    <s v="Glassdoor est."/>
    <n v="3.5"/>
    <s v="Magna International Inc."/>
    <s v="Birmingham"/>
    <x v="33"/>
    <s v="Aurora, Canada"/>
    <x v="4"/>
    <n v="1957"/>
    <s v="Public"/>
    <n v="-1"/>
    <n v="-1"/>
    <x v="3"/>
    <s v="Bosch, Lear Corporation, Faurecia"/>
    <s v="Job Number: 10202_x000a_Group: Cosma International_x000a_Division: Kamtek Casting_x000a_Job Type: Permanent/Regular_x000a_Location: Birmingham_x000a__x000a_Group Description_x000a__x000a_Cosma provides a comprehensive range of body, chassis and engineering solutions to global customers. Through our rob"/>
    <s v="Magna International Inc._x000a_3.5"/>
    <s v="Birmingham, AL"/>
  </r>
  <r>
    <x v="73"/>
    <s v="$101K-$165K "/>
    <n v="101000"/>
    <s v="$165K"/>
    <n v="165000"/>
    <s v="Glassdoor est."/>
    <n v="2.2999999999999998"/>
    <s v="United BioSource"/>
    <s v="Blue Bell"/>
    <x v="11"/>
    <s v="Blue Bell, PA"/>
    <x v="0"/>
    <n v="2003"/>
    <s v="Other Organization"/>
    <s v="Biotech &amp; Pharmaceuticals"/>
    <s v="Biotech &amp; Pharmaceuticals"/>
    <x v="2"/>
    <s v="Covance, ICON"/>
    <s v="Position location: Lake Mary, FLorBlue Bell, PA_x000a__x000a_Position Summary_x000a_The Senior Data Analyst drives pharma client analytics solutions for United BioSource Corporation (UBC), supporting many of the worldâ€™s largest pharmaceutical companies to improve patient"/>
    <s v="United BioSource_x000a_2.3"/>
    <s v="Blue Bell, PA"/>
  </r>
  <r>
    <x v="1"/>
    <s v="$101K-$165K "/>
    <n v="101000"/>
    <s v="$165K"/>
    <n v="165000"/>
    <s v="Glassdoor est."/>
    <n v="3.4"/>
    <s v="Kelly"/>
    <s v="Chicago"/>
    <x v="4"/>
    <s v="Troy, MI"/>
    <x v="1"/>
    <n v="1946"/>
    <s v="Public"/>
    <s v="Staffing &amp; Outsourcing"/>
    <s v="Business Services"/>
    <x v="6"/>
    <s v="Adecco, ManpowerGroup, Allegis Corporation"/>
    <s v="Kelly Services is seeking a Data Scientist for a leading hospital and health care company in Chicago, IL._x000a__x000a_Job Title: Data Scientist_x000a__x000a_Location: Chicago, IL_x000a__x000a_Type: Contract (W2)_x000a_Length: 6 months (Possibility of Extension)_x000a__x000a_Pay Rate: $45/HR_x000a__x000a_Job Purpose: Th"/>
    <s v="Kelly_x000a_3.4"/>
    <s v="Chicago, IL"/>
  </r>
  <r>
    <x v="74"/>
    <s v="$101K-$165K "/>
    <n v="101000"/>
    <s v="$165K"/>
    <n v="165000"/>
    <s v="Glassdoor est."/>
    <n v="3.3"/>
    <s v="Tempus Labs"/>
    <s v="Redwood City"/>
    <x v="3"/>
    <s v="Chicago, IL"/>
    <x v="2"/>
    <n v="2015"/>
    <s v="Private"/>
    <s v="Biotech &amp; Pharmaceuticals"/>
    <s v="Biotech &amp; Pharmaceuticals"/>
    <x v="0"/>
    <n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Redwood City, CA"/>
  </r>
  <r>
    <x v="1"/>
    <s v="$101K-$165K "/>
    <n v="101000"/>
    <s v="$165K"/>
    <n v="165000"/>
    <s v="Glassdoor est."/>
    <n v="4.7"/>
    <s v="C3.ai"/>
    <s v="Redwood City"/>
    <x v="3"/>
    <s v="Redwood City, CA"/>
    <x v="5"/>
    <n v="2009"/>
    <s v="Private"/>
    <s v="Enterprise Software &amp; Network Solutions"/>
    <s v="Information Technology"/>
    <x v="2"/>
    <s v="GE Digital, Palantir Technologies, Uptake"/>
    <s v="C3.ai is a leading enterprise AI software provider for accelerating digital transformation. The comprehensive and proven C3 AI Suite uses a model-driven abstraction layer to enable organizations to develop, deploy, and operate enterprise scale AI applicat"/>
    <s v="C3.ai_x000a_4.7"/>
    <s v="Redwood City, CA"/>
  </r>
  <r>
    <x v="75"/>
    <s v="$101K-$165K "/>
    <n v="101000"/>
    <s v="$165K"/>
    <n v="165000"/>
    <s v="Glassdoor est."/>
    <n v="3.9"/>
    <s v="Quartet Health"/>
    <s v="New York"/>
    <x v="0"/>
    <s v="New York, NY"/>
    <x v="5"/>
    <n v="2014"/>
    <s v="Private"/>
    <s v="Enterprise Software &amp; Network Solutions"/>
    <s v="Information Technology"/>
    <x v="0"/>
    <n v="-1"/>
    <s v="Company Description: Quartet is a pioneering healthcare technology company striving to improve the lives of people with mental health conditions. We connect people to a personalized care team to get them the right care at the right time. Our collaborative"/>
    <s v="Quartet Health_x000a_3.9"/>
    <s v="New York, NY"/>
  </r>
  <r>
    <x v="20"/>
    <s v="$101K-$165K "/>
    <n v="101000"/>
    <s v="$165K"/>
    <n v="165000"/>
    <s v="Glassdoor est."/>
    <n v="3.3"/>
    <s v="Midland Credit Management"/>
    <s v="San Diego"/>
    <x v="3"/>
    <s v="San Diego, CA"/>
    <x v="0"/>
    <n v="1953"/>
    <s v="Subsidiary or Business Segment"/>
    <s v="Banks &amp; Credit Unions"/>
    <s v="Finance"/>
    <x v="1"/>
    <s v="PRA Group"/>
    <s v="As we navigate through these unprecedented times, MCMs focus continues to be our commitment to our Consumers and Employees. Over the past couple of weeks our teams have worked diligently to ensure wherever possible our employees were able to move to 100% "/>
    <s v="Midland Credit Management_x000a_3.3"/>
    <s v="San Diego, CA"/>
  </r>
  <r>
    <x v="76"/>
    <s v="$101K-$165K "/>
    <n v="101000"/>
    <s v="$165K"/>
    <n v="165000"/>
    <s v="Glassdoor est."/>
    <n v="3.3"/>
    <s v="Tempus Labs"/>
    <s v="Chicago"/>
    <x v="4"/>
    <s v="Chicago, IL"/>
    <x v="2"/>
    <n v="2015"/>
    <s v="Private"/>
    <s v="Biotech &amp; Pharmaceuticals"/>
    <s v="Biotech &amp; Pharmaceuticals"/>
    <x v="0"/>
    <n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Chicago, IL"/>
  </r>
  <r>
    <x v="16"/>
    <s v="$101K-$165K "/>
    <n v="101000"/>
    <s v="$165K"/>
    <n v="165000"/>
    <s v="Glassdoor est."/>
    <n v="4.4000000000000004"/>
    <s v="Resurgent Capital Services"/>
    <s v="Cincinnati"/>
    <x v="22"/>
    <s v="Greenville, SC"/>
    <x v="5"/>
    <n v="1998"/>
    <s v="Private"/>
    <s v="Venture Capital &amp; Private Equity"/>
    <s v="Finance"/>
    <x v="9"/>
    <n v="-1"/>
    <s v="Building Bridges, Moving Ahead_x000a_Work hard. Play hard. Breathe Easy. Thatâ€™s a nutshell description of the professionals who thrive at Resurgent. Regardless of their position, our people are ambitious and entrepreneurial, attracted to the fresh point-of-vi"/>
    <s v="Resurgent Capital Services_x000a_4.4"/>
    <s v="Cincinnati, OH"/>
  </r>
  <r>
    <x v="4"/>
    <s v="$56K-$97K "/>
    <n v="56000"/>
    <s v="$97K"/>
    <n v="97000"/>
    <s v="Glassdoor est."/>
    <n v="3.7"/>
    <s v="PNNL"/>
    <s v="Richland"/>
    <x v="6"/>
    <s v="Richland, WA"/>
    <x v="0"/>
    <n v="1965"/>
    <s v="Government"/>
    <s v="Energy"/>
    <s v="Oil, Gas, Energy &amp; Utilities"/>
    <x v="5"/>
    <s v="Oak Ridge National Laboratory, National Renewable Energy Lab, Los Alamos National Laboratory"/>
    <s v="*Organization and Job ID**_x000a_Job ID: 310918_x000a__x000a_Directorate: National Security Directorate_x000a__x000a_Division: Computing &amp; Analytics_x000a__x000a_Group: Applied Statistics &amp; Computational Modeling_x000a_*Job Description**_x000a_This position is for a Scientist in Data Science and Applied or M"/>
    <s v="PNNL_x000a_3.7"/>
    <s v="Richland, WA"/>
  </r>
  <r>
    <x v="1"/>
    <s v="$56K-$97K "/>
    <n v="56000"/>
    <s v="$97K"/>
    <n v="97000"/>
    <s v="Glassdoor est."/>
    <n v="3.5"/>
    <s v="Buckman"/>
    <s v="Memphis"/>
    <x v="9"/>
    <s v="Memphis, TN"/>
    <x v="0"/>
    <n v="1945"/>
    <s v="Private"/>
    <s v="Chemical Manufacturing"/>
    <s v="Manufacturing"/>
    <x v="5"/>
    <n v="-1"/>
    <s v="Job Success Profile_x000a__x000a_Data Scientist_x000a__x000a_Buckman is a privately held, global specialty chemical company with headquarters in Memphis, TN, USA, committed to safeguarding the environment, maintaining safety in the workplace, and promoting sustainable developmen"/>
    <s v="Buckman_x000a_3.5"/>
    <s v="Memphis, TN"/>
  </r>
  <r>
    <x v="21"/>
    <s v="$56K-$97K "/>
    <n v="56000"/>
    <s v="$97K"/>
    <n v="97000"/>
    <s v="Glassdoor est."/>
    <n v="3.6"/>
    <s v="Buckman"/>
    <s v="Memphis"/>
    <x v="9"/>
    <s v="Arlington, VA"/>
    <x v="2"/>
    <n v="1967"/>
    <s v="Nonprofit Organization"/>
    <s v="Federal Agencies"/>
    <s v="Government"/>
    <x v="9"/>
    <n v="-1"/>
    <s v="Returning Candidate? Log back in to the Career Portal and click on 'Job Browsing/History' and find the job you're looking for._x000a__x000a_2020-038-INT: Machine Learning Engineer_x000a__x000a_Directorate Intelligence &amp; Defense Solutions_x000a_Location Beavercreek, OH_x000a_Riverside Resear"/>
    <s v="Buckman_x000a_3.5"/>
    <s v="Memphis, TN"/>
  </r>
  <r>
    <x v="77"/>
    <s v="$56K-$97K "/>
    <n v="56000"/>
    <s v="$97K"/>
    <n v="97000"/>
    <s v="Glassdoor est."/>
    <n v="3.8"/>
    <s v="Evidera"/>
    <s v="Bethesda"/>
    <x v="24"/>
    <s v="Bethesda, MD"/>
    <x v="2"/>
    <n v="2013"/>
    <s v="Subsidiary or Business Segment"/>
    <s v="Biotech &amp; Pharmaceuticals"/>
    <s v="Biotech &amp; Pharmaceuticals"/>
    <x v="2"/>
    <s v="IQVIA, ICON"/>
    <s v="*This position can be in either of our Evidera offices (Seattle, Bethesda, Waltham, London) or can be based remotely_x000a_Position Summary_x000a_The Research Scientist is the independent PI of projects responsible for overseeing all aspects of project delivery; dele"/>
    <s v="Evidera_x000a_3.8"/>
    <s v="Bethesda, MD"/>
  </r>
  <r>
    <x v="78"/>
    <s v="$56K-$97K "/>
    <n v="56000"/>
    <s v="$97K"/>
    <n v="97000"/>
    <s v="Glassdoor est."/>
    <n v="4.7"/>
    <s v="webfx.com"/>
    <s v="Harrisburg"/>
    <x v="11"/>
    <s v="Harrisburg, PA"/>
    <x v="5"/>
    <n v="1997"/>
    <s v="Private"/>
    <s v="Advertising &amp; Marketing"/>
    <s v="Business Services"/>
    <x v="8"/>
    <n v="-1"/>
    <s v="April 2020 Update from WebFX: We're still actively hiring and conducting interviews via video conferencing_x000a__x000a_Hi there! We're WebFX, a full-service digital marketing agency based in the US. We've been named the Best Place To Work in Pennsylvania 5 times in "/>
    <s v="webfx.com_x000a_4.7"/>
    <s v="Harrisburg, PA"/>
  </r>
  <r>
    <x v="79"/>
    <s v="$56K-$97K "/>
    <n v="56000"/>
    <s v="$97K"/>
    <n v="97000"/>
    <s v="Glassdoor est."/>
    <n v="3.5"/>
    <s v="Argo Group US"/>
    <s v="New York"/>
    <x v="0"/>
    <s v="Hamilton, Bermuda"/>
    <x v="0"/>
    <n v="1948"/>
    <s v="Public"/>
    <s v="Insurance Carriers"/>
    <s v="Insurance"/>
    <x v="1"/>
    <n v="-1"/>
    <s v="Data Scientist_x000a__x000a_Before the dawn of everything internet, insurance was intimate and personal. You walked down the street to chat with your broker, and the risk to your business, your livelihood, was covered with a handshake. Today things are different. The"/>
    <s v="Argo Group US_x000a_3.5"/>
    <s v="New York, NY"/>
  </r>
  <r>
    <x v="1"/>
    <s v="$56K-$97K "/>
    <n v="56000"/>
    <s v="$97K"/>
    <n v="97000"/>
    <s v="Glassdoor est."/>
    <n v="3.3"/>
    <s v="BWX Technologies"/>
    <s v="Oak Ridge"/>
    <x v="9"/>
    <s v="Lynchburg, VA"/>
    <x v="1"/>
    <n v="1850"/>
    <s v="Public"/>
    <s v="Aerospace &amp; Defense"/>
    <s v="Aerospace &amp; Defense"/>
    <x v="5"/>
    <n v="-1"/>
    <s v="Headquartered in Lynchburg, Va., BWX Technologies, Inc. (NYSE:BWXT) is a leading supplier of nuclear components and fuel to the U.S. government; provides technical and management services to support the U.S. government in the operation of complex faciliti"/>
    <s v="BWX Technologies_x000a_3.3"/>
    <s v="Oak Ridge, TN"/>
  </r>
  <r>
    <x v="72"/>
    <s v="$56K-$97K "/>
    <n v="56000"/>
    <s v="$97K"/>
    <n v="97000"/>
    <s v="Glassdoor est."/>
    <n v="3.9"/>
    <s v="Life360"/>
    <s v="San Francisco"/>
    <x v="3"/>
    <s v="San Francisco, CA"/>
    <x v="3"/>
    <n v="2008"/>
    <s v="Public"/>
    <s v="Internet"/>
    <s v="Information Technology"/>
    <x v="0"/>
    <n v="-1"/>
    <s v="About us_x000a__x000a__x000a_Life360 brings families closer with smart tools designed to protect and connect the people who matter most._x000a__x000a_Known for first-to-market solutions for modern family challenges, Life360 recently reached #1 in Apple's US App Store's list of free so"/>
    <s v="Life360_x000a_3.9"/>
    <s v="San Francisco, CA"/>
  </r>
  <r>
    <x v="52"/>
    <s v="$56K-$97K "/>
    <n v="56000"/>
    <s v="$97K"/>
    <n v="97000"/>
    <s v="Glassdoor est."/>
    <n v="3.7"/>
    <s v="MassMutual"/>
    <s v="Boston"/>
    <x v="2"/>
    <s v="Springfield, MA"/>
    <x v="1"/>
    <n v="1851"/>
    <s v="Private"/>
    <s v="Insurance Carriers"/>
    <s v="Insurance"/>
    <x v="3"/>
    <n v="-1"/>
    <s v="Job Description_x000a__x000a_Since 1851, MassMutuals commitment has always been to help people protect their families, support their communities, and help one another. This is why we want to inspire people to Live Mutual. Were people helping people._x000a__x000a_A career with us"/>
    <s v="MassMutual_x000a_3.7"/>
    <s v="Boston, MA"/>
  </r>
  <r>
    <x v="80"/>
    <s v="$56K-$97K "/>
    <n v="56000"/>
    <s v="$97K"/>
    <n v="97000"/>
    <s v="Glassdoor est."/>
    <n v="3.9"/>
    <s v="Natera"/>
    <s v="San Carlos"/>
    <x v="3"/>
    <s v="San Carlos, CA"/>
    <x v="2"/>
    <n v="2004"/>
    <s v="Public"/>
    <s v="Biotech &amp; Pharmaceuticals"/>
    <s v="Biotech &amp; Pharmaceuticals"/>
    <x v="2"/>
    <s v="Genomic Health, 23andMe, Illumina"/>
    <s v="POSITION SUMMARY:_x000a_Production Engineer - Statistics performs basic data analysis to manage daily operations for the product and its algorithms._x000a_PRIMARY RESPONSIBILITIES:_x000a_Manage daily operations for the product algorithms._x000a_Track issues, coordinate new featu"/>
    <s v="Natera_x000a_3.9"/>
    <s v="San Carlos, CA"/>
  </r>
  <r>
    <x v="81"/>
    <s v="$56K-$97K "/>
    <n v="56000"/>
    <s v="$97K"/>
    <n v="97000"/>
    <s v="Glassdoor est."/>
    <n v="4"/>
    <s v="Genentech"/>
    <s v="South San Francisco"/>
    <x v="3"/>
    <s v="South San Francisco, CA"/>
    <x v="4"/>
    <n v="1976"/>
    <s v="Subsidiary or Business Segment"/>
    <s v="Biotech &amp; Pharmaceuticals"/>
    <s v="Biotech &amp; Pharmaceuticals"/>
    <x v="3"/>
    <n v="-1"/>
    <s v="The Position_x000a__x000a__x000a_Statistical Scientist-Personalized Healthcare, USMA_x000a__x000a_Job Description Summary_x000a__x000a_Biostatistics and Data Sciences (BDS) is a cross-functional group in the Evidence Generation Medical Unit in US Medical Affairs (USMA), comprising Biostatistician"/>
    <s v="Genentech_x000a_4.0"/>
    <s v="South San Francisco, CA"/>
  </r>
  <r>
    <x v="82"/>
    <s v="$56K-$97K "/>
    <n v="56000"/>
    <s v="$97K"/>
    <n v="97000"/>
    <s v="Glassdoor est."/>
    <n v="4.2"/>
    <s v="Ntrepid"/>
    <s v="Herndon"/>
    <x v="1"/>
    <s v="Herndon, VA"/>
    <x v="5"/>
    <n v="2010"/>
    <s v="Private"/>
    <s v="IT Services"/>
    <s v="Information Technology"/>
    <x v="9"/>
    <s v="Bromium, FireEye, Authentic8"/>
    <s v="The Machine Intelligence Research and Applications (MIRA) group at Ntrepid is composed of a mix of junior and senior, scientists and technologists, with the goal of attending to both: the subtlety of fundamental questions, as well as those of implementati"/>
    <s v="Ntrepid_x000a_4.2"/>
    <s v="Herndon, VA"/>
  </r>
  <r>
    <x v="83"/>
    <s v="$56K-$97K "/>
    <n v="56000"/>
    <s v="$97K"/>
    <n v="97000"/>
    <s v="Glassdoor est."/>
    <n v="3.6"/>
    <s v="Constant Contact"/>
    <s v="Waltham"/>
    <x v="2"/>
    <s v="Waltham, MA"/>
    <x v="7"/>
    <n v="1995"/>
    <s v="Subsidiary or Business Segment"/>
    <s v="Advertising &amp; Marketing"/>
    <s v="Business Services"/>
    <x v="0"/>
    <s v="Drip, iContact, Mailchimp"/>
    <s v="Are you a highly experienced Data Scientist with exceptional machine learning skills and experience supporting critical initiatives focused on improving various customer and financial metrics?_x000a__x000a_Do you thrive in an environment where you not only dive deep "/>
    <s v="Constant Contact_x000a_3.6"/>
    <s v="Waltham, MA"/>
  </r>
  <r>
    <x v="84"/>
    <s v="$56K-$97K "/>
    <n v="56000"/>
    <s v="$97K"/>
    <n v="97000"/>
    <s v="Glassdoor est."/>
    <n v="4.7"/>
    <s v="Sage Intacct"/>
    <s v="San Francisco"/>
    <x v="3"/>
    <s v="San Jose, CA"/>
    <x v="2"/>
    <n v="1999"/>
    <s v="Subsidiary or Business Segment"/>
    <s v="Computer Hardware &amp; Software"/>
    <s v="Information Technology"/>
    <x v="0"/>
    <n v="-1"/>
    <s v="Today, nearly every business in the world has to do bookkeeping and accounting in order to file taxes, understand financial health, and most importantly, make strategic business decisions. The process is universally manual, tedious, and error prone. At th"/>
    <s v="Sage Intacct_x000a_4.7"/>
    <s v="San Francisco, CA"/>
  </r>
  <r>
    <x v="16"/>
    <s v="$56K-$97K "/>
    <n v="56000"/>
    <s v="$97K"/>
    <n v="97000"/>
    <s v="Glassdoor est."/>
    <n v="4.0999999999999996"/>
    <s v="Shape Security"/>
    <s v="Santa Clara"/>
    <x v="3"/>
    <s v="Mountain View, CA"/>
    <x v="3"/>
    <n v="2011"/>
    <s v="Private"/>
    <s v="IT Services"/>
    <s v="Information Technology"/>
    <x v="0"/>
    <n v="-1"/>
    <s v="About Shape Security_x000a__x000a_We are security and web experts, pioneers, evangelists, and elite researchers. We believe in the power of the Internet to be a positive force; our mission is to protect every website and mobile app from cybercriminals. Shapeâ€™s foun"/>
    <s v="Shape Security_x000a_4.1"/>
    <s v="Santa Clara, CA"/>
  </r>
  <r>
    <x v="36"/>
    <s v="$56K-$97K "/>
    <n v="56000"/>
    <s v="$97K"/>
    <n v="97000"/>
    <s v="Glassdoor est."/>
    <n v="4"/>
    <s v="AstraZeneca"/>
    <s v="Gaithersburg"/>
    <x v="24"/>
    <s v="Cambridge, United Kingdom"/>
    <x v="4"/>
    <n v="1913"/>
    <s v="Public"/>
    <s v="Biotech &amp; Pharmaceuticals"/>
    <s v="Biotech &amp; Pharmaceuticals"/>
    <x v="3"/>
    <s v="Roche, GlaxoSmithKline, Novartis"/>
    <s v="At AstraZeneca we are constantly pushing the boundaries of science to deliver life-changing medicines to patients, with a passion for discovery and a pipeline to show for it. Were pioneering innovative research and exploring novel pathways across key ther"/>
    <s v="AstraZeneca_x000a_4.0"/>
    <s v="Gaithersburg, MD"/>
  </r>
  <r>
    <x v="1"/>
    <s v="$56K-$97K "/>
    <n v="56000"/>
    <s v="$97K"/>
    <n v="97000"/>
    <s v="Glassdoor est."/>
    <n v="5"/>
    <s v="SkillSoniq"/>
    <s v="San Francisco"/>
    <x v="3"/>
    <s v="Jersey City, NJ"/>
    <x v="7"/>
    <n v="-1"/>
    <s v="Public"/>
    <n v="-1"/>
    <n v="-1"/>
    <x v="0"/>
    <n v="-1"/>
    <s v="Job Description_x000a_Client JD below:_x000a__x000a_We need a technical contractor to assist on building out data cleaning and manipulation tools for our machine learning system. The contractor will sit along side our data scientists to productionize and optimize the code "/>
    <s v="SkillSoniq_x000a_5.0"/>
    <s v="San Francisco, CA"/>
  </r>
  <r>
    <x v="85"/>
    <s v="$56K-$97K "/>
    <n v="56000"/>
    <s v="$97K"/>
    <n v="97000"/>
    <s v="Glassdoor est."/>
    <n v="4"/>
    <s v="AstraZeneca"/>
    <s v="New York"/>
    <x v="0"/>
    <s v="Cambridge, United Kingdom"/>
    <x v="4"/>
    <n v="1913"/>
    <s v="Public"/>
    <s v="Biotech &amp; Pharmaceuticals"/>
    <s v="Biotech &amp; Pharmaceuticals"/>
    <x v="3"/>
    <s v="Roche, GlaxoSmithKline, Novartis"/>
    <s v="At AstraZeneca,we work together to deliver innovative medicines to patients across global boundaries. We make an impact and findsolutionsto challenges. We do this with integrity, even in the most difficult situations,because we are committed to doing the "/>
    <s v="AstraZeneca_x000a_4.0"/>
    <s v="New York, NY"/>
  </r>
  <r>
    <x v="1"/>
    <s v="$56K-$97K "/>
    <n v="56000"/>
    <s v="$97K"/>
    <n v="97000"/>
    <s v="Glassdoor est."/>
    <n v="4.3"/>
    <s v="Joby Aviation"/>
    <s v="San Carlos"/>
    <x v="3"/>
    <s v="Santa Cruz, CA"/>
    <x v="3"/>
    <n v="-1"/>
    <s v="Private"/>
    <n v="-1"/>
    <n v="-1"/>
    <x v="0"/>
    <n v="-1"/>
    <s v="About Joby_x000a_Located in Northern California, the Joby Aviation team has been steadily working toward our goal of providing safe, affordable, fully electric air transportation that is accessible to everyone. Imagine an air taxi that takes off vertically, the"/>
    <s v="Joby Aviation_x000a_4.3"/>
    <s v="San Carlos, CA"/>
  </r>
  <r>
    <x v="86"/>
    <s v="$56K-$97K "/>
    <n v="56000"/>
    <s v="$97K"/>
    <n v="97000"/>
    <s v="Glassdoor est."/>
    <n v="3.8"/>
    <s v="Cook Children's Health Care System"/>
    <s v="Fort Worth"/>
    <x v="10"/>
    <s v="Fort Worth, TX"/>
    <x v="1"/>
    <n v="1918"/>
    <s v="Nonprofit Organization"/>
    <s v="Health Care Services &amp; Hospitals"/>
    <s v="Health Care"/>
    <x v="2"/>
    <s v="Children's Health, Texas Health Resources, Baylor Scott &amp; White Health"/>
    <s v="Title: Health Plan Data Analyst, Sr_x000a__x000a_Cook Children's Health Plan_x000a__x000a_We are a local, non-profit managed care company that cares about the community we serve. Our health plan offers coverage through the Texas CHIP, STAR, and STAR Kids Medicaid programs to mor"/>
    <s v="Cook Children's Health Care System_x000a_3.8"/>
    <s v="Fort Worth, TX"/>
  </r>
  <r>
    <x v="87"/>
    <s v="$56K-$97K "/>
    <n v="56000"/>
    <s v="$97K"/>
    <n v="97000"/>
    <s v="Glassdoor est."/>
    <n v="3.8"/>
    <s v="Rubius Therapeutics"/>
    <s v="Smithfield"/>
    <x v="34"/>
    <s v="Cambridge, MA"/>
    <x v="5"/>
    <n v="2013"/>
    <s v="Public"/>
    <s v="Biotech &amp; Pharmaceuticals"/>
    <s v="Biotech &amp; Pharmaceuticals"/>
    <x v="2"/>
    <n v="-1"/>
    <s v="Rubius Therapeutics is a clinical-stage biopharmaceutical company developing a new class of medicines called Red Cell Therapeuticsâ„¢. Our proprietary RED PLATFORMÂ® was designed to genetically engineer and culture Red Cell Therapeuticsâ„¢ that are select"/>
    <s v="Rubius Therapeutics_x000a_3.8"/>
    <s v="Smithfield, RI"/>
  </r>
  <r>
    <x v="88"/>
    <s v="$56K-$97K "/>
    <n v="56000"/>
    <s v="$97K"/>
    <n v="97000"/>
    <s v="Glassdoor est."/>
    <n v="4.5999999999999996"/>
    <s v="GreatAmerica Financial Services"/>
    <s v="Cedar Rapids"/>
    <x v="35"/>
    <s v="Cedar Rapids, IA"/>
    <x v="2"/>
    <n v="1992"/>
    <s v="Private"/>
    <s v="Lending"/>
    <s v="Finance"/>
    <x v="2"/>
    <n v="-1"/>
    <s v="Analytics - Business Assurance Data Analyst (Cedar Rapids, IA)_x000a__x000a_Position Summary_x000a_GreatAmerica is a national commercial equipment finance company dedicated to helping manufacturers, vendors and dealers be more successful and keep their customers for a life"/>
    <s v="GreatAmerica Financial Services_x000a_4.6"/>
    <s v="Cedar Rapids, IA"/>
  </r>
  <r>
    <x v="7"/>
    <s v="$79K-$106K "/>
    <n v="79000"/>
    <s v="$106K"/>
    <n v="106000"/>
    <s v="Glassdoor est."/>
    <n v="4.0999999999999996"/>
    <s v="Upside Business Travel"/>
    <s v="Remote"/>
    <x v="8"/>
    <s v="Washington, DC"/>
    <x v="3"/>
    <n v="2015"/>
    <s v="Private"/>
    <s v="Internet"/>
    <s v="Information Technology"/>
    <x v="0"/>
    <n v="-1"/>
    <s v="We are an ambitious, well-funded startup with plans to change a $1 trillion-dollar global industry. This is no ordinary startup. We have a proven management team that has done it before, done it before together, and done it before in the travel industry. "/>
    <s v="Upside Business Travel_x000a_4.1"/>
    <s v="Remote"/>
  </r>
  <r>
    <x v="1"/>
    <s v="$79K-$106K "/>
    <n v="79000"/>
    <s v="$106K"/>
    <n v="106000"/>
    <s v="Glassdoor est."/>
    <n v="3.4"/>
    <s v="Spectrum Communications and Consulting"/>
    <s v="Chicago"/>
    <x v="4"/>
    <s v="Chicago, IL"/>
    <x v="3"/>
    <n v="1992"/>
    <s v="Private"/>
    <s v="Advertising &amp; Marketing"/>
    <s v="Business Services"/>
    <x v="7"/>
    <n v="-1"/>
    <s v="Whatâ€™s significantly better than working on a typical data science team? How about working on a data science team in which youâ€™re directly making an impact in the revolutionary field of artificial intelligence even as an entry level team member? (well"/>
    <s v="Spectrum Communications and Consulting_x000a_3.4"/>
    <s v="Chicago, IL"/>
  </r>
  <r>
    <x v="1"/>
    <s v="$79K-$106K "/>
    <n v="79000"/>
    <s v="$106K"/>
    <n v="106000"/>
    <s v="Glassdoor est."/>
    <n v="4.0999999999999996"/>
    <s v="Coverent"/>
    <s v="McLean"/>
    <x v="1"/>
    <s v="McLean, VA"/>
    <x v="3"/>
    <n v="2008"/>
    <s v="Private"/>
    <s v="Consulting"/>
    <s v="Business Services"/>
    <x v="7"/>
    <n v="-1"/>
    <s v="Company information_x000a__x000a_Coverent is a specialized consulting services firm focused on developing innovative solutions to the most challenging problems facing our nation. We are growing quickly, but focused on maintaining our commitment to fantastic results a"/>
    <s v="Coverent_x000a_4.1"/>
    <s v="McLean, VA"/>
  </r>
  <r>
    <x v="21"/>
    <s v="$79K-$106K "/>
    <n v="79000"/>
    <s v="$106K"/>
    <n v="106000"/>
    <s v="Glassdoor est."/>
    <n v="3.7"/>
    <s v="Mteq"/>
    <s v="Fort Belvoir"/>
    <x v="1"/>
    <s v="Lorton, VA"/>
    <x v="2"/>
    <n v="1954"/>
    <s v="Public"/>
    <s v="Aerospace &amp; Defense"/>
    <s v="Aerospace &amp; Defense"/>
    <x v="2"/>
    <s v="Harris, Fibertek"/>
    <s v="Who Are We?_x000a__x000a_QinetiQ Inc. is an innovative C5ISR Systems and Technology leader. Our company is built on a foundation of advanced technology, systems engineering, rapid prototyping, and improved operational sensing. We work with the latest technological de"/>
    <s v="Mteq_x000a_3.7"/>
    <s v="Fort Belvoir, VA"/>
  </r>
  <r>
    <x v="16"/>
    <s v="$79K-$106K "/>
    <n v="79000"/>
    <s v="$106K"/>
    <n v="106000"/>
    <s v="Glassdoor est."/>
    <n v="4.4000000000000004"/>
    <s v="Rocket Lawyer"/>
    <s v="San Francisco"/>
    <x v="3"/>
    <s v="San Francisco, CA"/>
    <x v="3"/>
    <n v="2008"/>
    <s v="Private"/>
    <s v="Computer Hardware &amp; Software"/>
    <s v="Information Technology"/>
    <x v="9"/>
    <n v="-1"/>
    <s v="About Rocket Lawyer_x000a_We believe everyone deserves access to simple and affordable legal services._x000a__x000a_Founded in 2008, Rocket Lawyer is the largest and most widely used online legal service platform in the world. With offices in North America and Europe, Rock"/>
    <s v="Rocket Lawyer_x000a_4.4"/>
    <s v="San Francisco, CA"/>
  </r>
  <r>
    <x v="89"/>
    <s v="$79K-$106K "/>
    <n v="79000"/>
    <s v="$106K"/>
    <n v="106000"/>
    <s v="Glassdoor est."/>
    <n v="3.9"/>
    <s v="Novartis"/>
    <s v="Cambridge"/>
    <x v="2"/>
    <s v="Basel, Switzerland"/>
    <x v="4"/>
    <n v="1996"/>
    <s v="Public"/>
    <s v="Biotech &amp; Pharmaceuticals"/>
    <s v="Biotech &amp; Pharmaceuticals"/>
    <x v="3"/>
    <n v="-1"/>
    <s v="15-Apr-2020_x000a__x000a_Job ID_x000a_279187BR_x000a_{&quot;QuestionName&quot;:&quot;Job Description&quot;,&quot;AnswerValue&quot;:&quot;750 million. Thatâ€™s how many lives our products touch. And while weâ€™re proud of that fact, in this world of digital and technological transformation, we must also ask oursel"/>
    <s v="Novartis_x000a_3.9"/>
    <s v="Cambridge, MA"/>
  </r>
  <r>
    <x v="16"/>
    <s v="$79K-$106K "/>
    <n v="79000"/>
    <s v="$106K"/>
    <n v="106000"/>
    <s v="Glassdoor est."/>
    <n v="3.6"/>
    <s v="Alion Science &amp; Technology"/>
    <s v="Linthicum Heights"/>
    <x v="24"/>
    <s v="Mc Lean, VA"/>
    <x v="0"/>
    <n v="2001"/>
    <s v="Private"/>
    <s v="Research &amp; Development"/>
    <s v="Business Services"/>
    <x v="1"/>
    <n v="-1"/>
    <s v="Responsibilities/Qualification_x000a__x000a_Enlighten, an Alion company is looking for a talented Data Engineer to support the acquisition of mission critical and mission support data sets. The preferred candidate will have a background in supporting cyber and/or net"/>
    <s v="Alion Science &amp; Technology_x000a_3.6"/>
    <s v="Linthicum Heights, MD"/>
  </r>
  <r>
    <x v="90"/>
    <s v="$79K-$106K "/>
    <n v="79000"/>
    <s v="$106K"/>
    <n v="106000"/>
    <s v="Glassdoor est."/>
    <n v="4.5"/>
    <s v="Novetta"/>
    <s v="Herndon"/>
    <x v="1"/>
    <s v="Mc Lean, VA"/>
    <x v="2"/>
    <n v="2012"/>
    <s v="Private"/>
    <s v="Enterprise Software &amp; Network Solutions"/>
    <s v="Information Technology"/>
    <x v="2"/>
    <s v="Leidos, CACI International, Booz Allen Hamilton"/>
    <s v="Join our team dedicated to developing and executing innovative solutions in support of customer mission success._x000a__x000a_Job Description:_x000a__x000a_Novetta is seeking a skilled Data Science Instructor to support a fast paced, innovative project supporting our client in t"/>
    <s v="Novetta_x000a_4.5"/>
    <s v="Herndon, VA"/>
  </r>
  <r>
    <x v="91"/>
    <s v="$79K-$106K "/>
    <n v="79000"/>
    <s v="$106K"/>
    <n v="106000"/>
    <s v="Glassdoor est."/>
    <n v="3.7"/>
    <s v="Protolabs"/>
    <s v="Maple Plain"/>
    <x v="36"/>
    <s v="Maple Plain, MN"/>
    <x v="0"/>
    <n v="1999"/>
    <s v="Public"/>
    <s v="Miscellaneous Manufacturing"/>
    <s v="Manufacturing"/>
    <x v="2"/>
    <n v="-1"/>
    <s v="Position Overview:_x000a__x000a_The Senior Business Intelligence Analyst is responsible for turning data into knowledge, enabling business decisions._x000a__x000a_Specific Duties Include:_x000a_Partnering with the user community to create new business intelligence, reporting and data "/>
    <s v="Protolabs_x000a_3.7"/>
    <s v="Maple Plain, MN"/>
  </r>
  <r>
    <x v="92"/>
    <s v="$79K-$106K "/>
    <n v="79000"/>
    <s v="$106K"/>
    <n v="106000"/>
    <s v="Glassdoor est."/>
    <n v="2.9"/>
    <s v="Quest Integrity"/>
    <s v="Tulsa"/>
    <x v="37"/>
    <s v="Kent, WA"/>
    <x v="5"/>
    <n v="1996"/>
    <s v="Public"/>
    <s v="Oil &amp; Gas Services"/>
    <s v="Oil, Gas, Energy &amp; Utilities"/>
    <x v="9"/>
    <n v="-1"/>
    <s v="In-Line Inspection Data Analyst_x000a__x000a_Quest Integrity, a global leader in inspection and engineering services, is seeking an In-Line Inspection Data Analyst/Pipeline to process and analyze data, apply accepted engineering practices for fitness-for-purpose asse"/>
    <s v="Quest Integrity_x000a_2.9"/>
    <s v="Tulsa, OK"/>
  </r>
  <r>
    <x v="93"/>
    <s v="$79K-$106K "/>
    <n v="79000"/>
    <s v="$106K"/>
    <n v="106000"/>
    <s v="Glassdoor est."/>
    <n v="5"/>
    <s v="Phoenix Operations Group"/>
    <s v="Annapolis Junction"/>
    <x v="24"/>
    <s v="Woodbine, MD"/>
    <x v="6"/>
    <n v="2011"/>
    <s v="Private"/>
    <s v="IT Services"/>
    <s v="Information Technology"/>
    <x v="10"/>
    <n v="-1"/>
    <s v="US Citizenship Required and (TS/SCI with FSP or CI) Required_x000a__x000a_Job Description:_x000a_Excited about data? Take action with it._x000a__x000a_As a Phoenix Data Scientist, you'll be part of a team with access to tons of real mission and that takes action on it. You will not be"/>
    <s v="Phoenix Operations Group_x000a_5.0"/>
    <s v="Annapolis Junction, MD"/>
  </r>
  <r>
    <x v="1"/>
    <s v="$79K-$106K "/>
    <n v="79000"/>
    <s v="$106K"/>
    <n v="106000"/>
    <s v="Glassdoor est."/>
    <n v="3.4"/>
    <s v="Dice.com"/>
    <s v="Newton"/>
    <x v="2"/>
    <s v="Denver, CO"/>
    <x v="5"/>
    <n v="1990"/>
    <s v="Subsidiary or Business Segment"/>
    <s v="Staffing &amp; Outsourcing"/>
    <s v="Business Services"/>
    <x v="2"/>
    <s v="Monster Worldwide, CareerBuilder, Craigslist"/>
    <s v="COMPANY OVERVIEW INFICON is a growing, global, leading provider of innovative technologies that enhances productivity and quality in sophisticated industrial processes. The products provided by INFICON are world-class instruments for gas analysis, measure"/>
    <s v="Dice.com_x000a_3.4"/>
    <s v="Newton, MA"/>
  </r>
  <r>
    <x v="25"/>
    <s v="$79K-$106K "/>
    <n v="79000"/>
    <s v="$106K"/>
    <n v="106000"/>
    <s v="Glassdoor est."/>
    <n v="3.5"/>
    <s v="Maxar Technologies"/>
    <s v="Herndon"/>
    <x v="1"/>
    <s v="Westminster, CO"/>
    <x v="1"/>
    <n v="-1"/>
    <s v="Public"/>
    <s v="Aerospace &amp; Defense"/>
    <s v="Aerospace &amp; Defense"/>
    <x v="4"/>
    <n v="-1"/>
    <s v="Do you have a head for numbers? Like turning real-world problems into mathematical representations and checking to see if you did it right? If you like that, youll love developing algorithms with us! Our customers have some of the most interesting needs a"/>
    <s v="Maxar Technologies_x000a_3.5"/>
    <s v="Herndon, VA"/>
  </r>
  <r>
    <x v="94"/>
    <s v="$79K-$106K "/>
    <n v="79000"/>
    <s v="$106K"/>
    <n v="106000"/>
    <s v="Glassdoor est."/>
    <n v="5"/>
    <s v="Phoenix Operations Group"/>
    <s v="Baltimore"/>
    <x v="24"/>
    <s v="Woodbine, MD"/>
    <x v="6"/>
    <n v="2011"/>
    <s v="Private"/>
    <s v="IT Services"/>
    <s v="Information Technology"/>
    <x v="10"/>
    <n v="-1"/>
    <s v="US Citizenship Required and (TS or TS/SCI) Required_x000a__x000a_Job Description:_x000a__x000a_Are you ready for a position that really matters and is not just about corporate profits? As a Phoenix Data Scientist, you'll be part of a small team composed of both engineers and mis"/>
    <s v="Phoenix Operations Group_x000a_5.0"/>
    <s v="Baltimore, MD"/>
  </r>
  <r>
    <x v="95"/>
    <s v="$79K-$106K "/>
    <n v="79000"/>
    <s v="$106K"/>
    <n v="106000"/>
    <s v="Glassdoor est."/>
    <n v="4.8"/>
    <s v="Klaviyo"/>
    <s v="Boston"/>
    <x v="2"/>
    <s v="Boston, MA"/>
    <x v="5"/>
    <n v="2012"/>
    <s v="Private"/>
    <s v="Computer Hardware &amp; Software"/>
    <s v="Information Technology"/>
    <x v="0"/>
    <n v="-1"/>
    <s v="We love programming and the excitement that comes with building something people use. We are the kind of people that love talking to users and can find the balance between solving a problem quickly and thinking about how your code will work in the future."/>
    <s v="Klaviyo_x000a_4.8"/>
    <s v="Boston, MA"/>
  </r>
  <r>
    <x v="96"/>
    <s v="$79K-$106K "/>
    <n v="79000"/>
    <s v="$106K"/>
    <n v="106000"/>
    <s v="Glassdoor est."/>
    <n v="3.9"/>
    <s v="Southwest Research Institute"/>
    <s v="Oklahoma City"/>
    <x v="37"/>
    <s v="San Antonio, TX"/>
    <x v="0"/>
    <n v="1947"/>
    <s v="Nonprofit Organization"/>
    <s v="Research &amp; Development"/>
    <s v="Business Services"/>
    <x v="5"/>
    <s v="Los Alamos National Laboratory, Battelle, SRI International"/>
    <s v="Join our Defense and Intelligence Solutions Division to pursue the exciting new area of developing the avionics applications and next generation of cyber threat detection capabilities for airborne platforms. Collaborate in a dynamic team environment, deve"/>
    <s v="Southwest Research Institute_x000a_3.9"/>
    <s v="Oklahoma City, OK"/>
  </r>
  <r>
    <x v="97"/>
    <s v="$79K-$106K "/>
    <n v="79000"/>
    <s v="$106K"/>
    <n v="106000"/>
    <s v="Glassdoor est."/>
    <n v="4"/>
    <s v="AstraZeneca"/>
    <s v="Gaithersburg"/>
    <x v="24"/>
    <s v="Cambridge, United Kingdom"/>
    <x v="4"/>
    <n v="1913"/>
    <s v="Public"/>
    <s v="Biotech &amp; Pharmaceuticals"/>
    <s v="Biotech &amp; Pharmaceuticals"/>
    <x v="3"/>
    <s v="Roche, GlaxoSmithKline, Novartis"/>
    <s v="Company_x000a__x000a_AstraZeneca is a global, innovation-driven biopharmaceutical business that focuses on the discovery, development and commercialization of prescription medicines for some of the world's most serious diseases. But we're more than one of the world's"/>
    <s v="AstraZeneca_x000a_4.0"/>
    <s v="Gaithersburg, MD"/>
  </r>
  <r>
    <x v="98"/>
    <s v="$79K-$106K "/>
    <n v="79000"/>
    <s v="$106K"/>
    <n v="106000"/>
    <s v="Glassdoor est."/>
    <n v="4.3"/>
    <s v="The Buffalo Group"/>
    <s v="Fort Belvoir"/>
    <x v="1"/>
    <s v="Reston, VA"/>
    <x v="2"/>
    <n v="2010"/>
    <s v="Private"/>
    <s v="IT Services"/>
    <s v="Information Technology"/>
    <x v="2"/>
    <s v="ManTech, Booz Allen Hamilton, Leidos"/>
    <s v="Intelligence Data Analyst, Sr_x000a__x000a_Job Description: Provides support to the Department of the Army_x000a__x000a_Intelligence Information Services (DAIIS). Responsible for delivering world_x000a__x000a_class organizational messaging for the Army intelligence enterprise through_x000a__x000a_the M"/>
    <s v="The Buffalo Group_x000a_4.3"/>
    <s v="Fort Belvoir, VA"/>
  </r>
  <r>
    <x v="99"/>
    <s v="$79K-$106K "/>
    <n v="79000"/>
    <s v="$106K"/>
    <n v="106000"/>
    <s v="Glassdoor est."/>
    <n v="3.5"/>
    <s v="Central California Alliance for Health"/>
    <s v="Scotts Valley"/>
    <x v="3"/>
    <s v="Scotts Valley, CA"/>
    <x v="2"/>
    <n v="1996"/>
    <s v="Nonprofit Organization"/>
    <s v="Health Care Services &amp; Hospitals"/>
    <s v="Health Care"/>
    <x v="5"/>
    <n v="-1"/>
    <s v="We have an opportunity to join the Alliance as the Analytics Manager - Data Mart leading in the Analytics Services Department._x000a__x000a_WHAT YOU'LL BE RESPONSIBLE FOR_x000a__x000a__x000a_Reporting to the Analytics Director, you will manage and lead the analytical data management f"/>
    <s v="Central California Alliance for Health_x000a_3.5"/>
    <s v="Scotts Valley, CA"/>
  </r>
  <r>
    <x v="100"/>
    <s v="$79K-$106K "/>
    <n v="79000"/>
    <s v="$106K"/>
    <n v="106000"/>
    <s v="Glassdoor est."/>
    <n v="3.7"/>
    <s v="MassMutual"/>
    <s v="Boston"/>
    <x v="2"/>
    <s v="Springfield, MA"/>
    <x v="1"/>
    <n v="1851"/>
    <s v="Private"/>
    <s v="Insurance Carriers"/>
    <s v="Insurance"/>
    <x v="3"/>
    <n v="-1"/>
    <s v="At MassMutual, were passionate about helping millions of people find financial freedom and this passion has driven our approach to developing meaningful experiences for our customers. The Data Engineering team, part of MassMutuals Enterprise Technology &amp; "/>
    <s v="MassMutual_x000a_3.7"/>
    <s v="Boston, MA"/>
  </r>
  <r>
    <x v="101"/>
    <s v="$79K-$106K "/>
    <n v="79000"/>
    <s v="$106K"/>
    <n v="106000"/>
    <s v="Glassdoor est."/>
    <n v="3.3"/>
    <s v="Tempus Labs"/>
    <s v="Redwood City"/>
    <x v="3"/>
    <s v="Chicago, IL"/>
    <x v="2"/>
    <n v="2015"/>
    <s v="Private"/>
    <s v="Biotech &amp; Pharmaceuticals"/>
    <s v="Biotech &amp; Pharmaceuticals"/>
    <x v="0"/>
    <n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Redwood City, CA"/>
  </r>
  <r>
    <x v="102"/>
    <s v="$79K-$106K "/>
    <n v="79000"/>
    <s v="$106K"/>
    <n v="106000"/>
    <s v="Glassdoor est."/>
    <n v="3.1"/>
    <s v="Security Finance Corporation of Spartanburg"/>
    <s v="Spartanburg"/>
    <x v="31"/>
    <s v="Spartanburg, SC"/>
    <x v="0"/>
    <n v="1955"/>
    <s v="Private"/>
    <s v="Lending"/>
    <s v="Finance"/>
    <x v="0"/>
    <n v="-1"/>
    <s v="Plans, designs, maintains, develops, and implements enterprise wide reports and dashboards for use within the Home Office and Field Operations. This position is vital in helping information flow more fluidly throughout the Company._x000a_Duties and Responsibili"/>
    <s v="Security Finance Corporation of Spartanburg_x000a_3.1"/>
    <s v="Spartanburg, SC"/>
  </r>
  <r>
    <x v="10"/>
    <s v="$71K-$123K "/>
    <n v="71000"/>
    <s v="$123K"/>
    <n v="123000"/>
    <s v="Glassdoor est."/>
    <n v="4.3"/>
    <s v="PulsePoint"/>
    <s v="New York"/>
    <x v="0"/>
    <s v="New York, NY"/>
    <x v="3"/>
    <n v="2011"/>
    <s v="Private"/>
    <s v="Internet"/>
    <s v="Information Technology"/>
    <x v="2"/>
    <s v="Crossix Solutions Inc., AppNexus, The Trade Desk"/>
    <s v="PulsePointâ„¢, a global programmatic advertising platform with specialized healthcare expertise, fuses the science of programmatic targeting, distribution, and optimization with the art of brand engagement. The PulsePoint platform is powered by terabytes "/>
    <s v="PulsePoint_x000a_4.3"/>
    <s v="New York, NY"/>
  </r>
  <r>
    <x v="13"/>
    <s v="$71K-$123K "/>
    <n v="71000"/>
    <s v="$123K"/>
    <n v="123000"/>
    <s v="Glassdoor est."/>
    <n v="4.2"/>
    <s v="LSQ"/>
    <s v="Orlando"/>
    <x v="15"/>
    <s v="Orlando, FL"/>
    <x v="3"/>
    <n v="1996"/>
    <s v="Private"/>
    <s v="Investment Banking &amp; Asset Management"/>
    <s v="Finance"/>
    <x v="2"/>
    <n v="-1"/>
    <s v="Job Title: Data Scientist (Risk)_x000a__x000a_Location: Orlando, Florida_x000a__x000a_Manager: Head of Data Science_x000a__x000a_About LSQ_x000a__x000a_LSQ is a technology-driven provider of accounts receivable financing to companies who need working capital but may not be able to obtain sufficient fin"/>
    <s v="LSQ_x000a_4.2"/>
    <s v="Orlando, FL"/>
  </r>
  <r>
    <x v="16"/>
    <s v="$71K-$123K "/>
    <n v="71000"/>
    <s v="$123K"/>
    <n v="123000"/>
    <s v="Glassdoor est."/>
    <n v="4.4000000000000004"/>
    <s v="Resurgent Capital Services"/>
    <s v="Cincinnati"/>
    <x v="22"/>
    <s v="Greenville, SC"/>
    <x v="5"/>
    <n v="1998"/>
    <s v="Private"/>
    <s v="Venture Capital &amp; Private Equity"/>
    <s v="Finance"/>
    <x v="9"/>
    <n v="-1"/>
    <s v="Building Bridges, Moving Ahead_x000a_Work hard. Play hard. Breathe Easy. Thatâ€™s a nutshell description of the professionals who thrive at Resurgent. Regardless of their position, our people are ambitious and entrepreneurial, attracted to the fresh point-of-vi"/>
    <s v="Resurgent Capital Services_x000a_4.4"/>
    <s v="Cincinnati, OH"/>
  </r>
  <r>
    <x v="103"/>
    <s v="$71K-$123K "/>
    <n v="71000"/>
    <s v="$123K"/>
    <n v="123000"/>
    <s v="Glassdoor est."/>
    <n v="3.6"/>
    <s v="Opendoor"/>
    <s v="San Francisco"/>
    <x v="3"/>
    <s v="San Francisco, CA"/>
    <x v="2"/>
    <n v="2014"/>
    <s v="Private"/>
    <s v="Real Estate"/>
    <s v="Real Estate"/>
    <x v="4"/>
    <n v="-1"/>
    <s v="About Opendoor:Are you intrigued by the thought of disrupting a trillion dollar industry through technology? At Opendoor, we're on a mission to make it simple to buy and sell homes. The traditional process is broken, with an average home taking over 90 da"/>
    <s v="Opendoor_x000a_3.6"/>
    <s v="San Francisco, CA"/>
  </r>
  <r>
    <x v="1"/>
    <s v="$71K-$123K "/>
    <n v="71000"/>
    <s v="$123K"/>
    <n v="123000"/>
    <s v="Glassdoor est."/>
    <n v="4.5"/>
    <s v="Global Data Management Inc"/>
    <s v="Hartford"/>
    <x v="38"/>
    <s v="Woodbridge, NJ"/>
    <x v="3"/>
    <n v="2008"/>
    <s v="Private"/>
    <s v="IT Services"/>
    <s v="Information Technology"/>
    <x v="11"/>
    <n v="-1"/>
    <s v="Hello we are looking full timeContract candidates Data Scientist Location - CT Duration Full timecontract both Skill Experience with R, Python, Oracle, ETL, data processing, database programming and data analytics Knowledge of a variety of machine learnin"/>
    <s v="Global Data Management Inc_x000a_4.5"/>
    <s v="Hartford, CT"/>
  </r>
  <r>
    <x v="1"/>
    <s v="$71K-$123K "/>
    <n v="71000"/>
    <s v="$123K"/>
    <n v="123000"/>
    <s v="Glassdoor est."/>
    <n v="3"/>
    <s v="Photon Infotech"/>
    <s v="Chicago"/>
    <x v="4"/>
    <s v="Chennai, India"/>
    <x v="0"/>
    <n v="1999"/>
    <s v="Private"/>
    <s v="IT Services"/>
    <s v="Information Technology"/>
    <x v="2"/>
    <n v="-1"/>
    <s v="Hi Greetings from Photon!!!!!!! We are looking for an experienced Data Scientist to join our client with a focus on Big Data and Cloud technology. The candidate will work on the Search and Gallery piece of a retail eCommerce website and they plan on imple"/>
    <s v="Photon Infotech_x000a_3.0"/>
    <s v="Chicago, IL"/>
  </r>
  <r>
    <x v="1"/>
    <s v="$71K-$123K "/>
    <n v="71000"/>
    <s v="$123K"/>
    <n v="123000"/>
    <s v="Glassdoor est."/>
    <n v="5"/>
    <s v="REE"/>
    <s v="United States"/>
    <x v="16"/>
    <s v="Tel Aviv-Yafo, Israel"/>
    <x v="3"/>
    <n v="2018"/>
    <s v="Private"/>
    <s v="Transportation Equipment Manufacturing"/>
    <s v="Manufacturing"/>
    <x v="0"/>
    <n v="-1"/>
    <s v="About The Position_x000a__x000a_REE is redefining how mobility is designed, from the wheel up. If you have a passion for electric vehicle, big-data, analytics and machine learning â€“ Your place might be with us!_x000a__x000a_We are looking for a data scientist, to join our data"/>
    <s v="REE_x000a_5.0"/>
    <s v="United States"/>
  </r>
  <r>
    <x v="21"/>
    <s v="$71K-$123K "/>
    <n v="71000"/>
    <s v="$123K"/>
    <n v="123000"/>
    <s v="Glassdoor est."/>
    <n v="3.6"/>
    <s v="Riverside Research Institute"/>
    <s v="Beavercreek"/>
    <x v="22"/>
    <s v="Arlington, VA"/>
    <x v="2"/>
    <n v="1967"/>
    <s v="Nonprofit Organization"/>
    <s v="Federal Agencies"/>
    <s v="Government"/>
    <x v="9"/>
    <n v="-1"/>
    <s v="Returning Candidate? Log back in to the Career Portal and click on 'Job Browsing/History' and find the job you're looking for._x000a__x000a_2020-038-INT: Machine Learning Engineer_x000a__x000a_Directorate Intelligence &amp; Defense Solutions_x000a_Location Beavercreek, OH_x000a_Riverside Resear"/>
    <s v="Riverside Research Institute_x000a_3.6"/>
    <s v="Beavercreek, OH"/>
  </r>
  <r>
    <x v="104"/>
    <s v="$71K-$123K "/>
    <n v="71000"/>
    <s v="$123K"/>
    <n v="123000"/>
    <s v="Glassdoor est."/>
    <n v="3.6"/>
    <s v="T. Rowe Price"/>
    <s v="Baltimore"/>
    <x v="24"/>
    <s v="Baltimore, MD"/>
    <x v="1"/>
    <n v="1937"/>
    <s v="Public"/>
    <s v="Investment Banking &amp; Asset Management"/>
    <s v="Finance"/>
    <x v="4"/>
    <n v="-1"/>
    <s v="A career at T. Rowe Price says you want to contribute and make a difference at a leading global investment management firm where success results from the dedication our associates have in building success for our clients. We are a growing organization of "/>
    <s v="T. Rowe Price_x000a_3.6"/>
    <s v="Baltimore, MD"/>
  </r>
  <r>
    <x v="1"/>
    <s v="$71K-$123K "/>
    <n v="71000"/>
    <s v="$123K"/>
    <n v="123000"/>
    <s v="Glassdoor est."/>
    <n v="-1"/>
    <s v="Encode, Inc."/>
    <s v="Norfolk"/>
    <x v="1"/>
    <s v="Manalapan, NJ"/>
    <x v="6"/>
    <n v="-1"/>
    <s v="Private"/>
    <s v="IT Services"/>
    <s v="Information Technology"/>
    <x v="11"/>
    <n v="-1"/>
    <s v="Senior Data Scientist Active Secret clearance Our client seeking an experienced Senior Data Scientist with a positive attitude and a willingness to take the initiative. The ideal candidate will support the daily technical activities of the cyber branch of"/>
    <s v="Encode, Inc."/>
    <s v="Norfolk, VA"/>
  </r>
  <r>
    <x v="77"/>
    <s v="$71K-$123K "/>
    <n v="71000"/>
    <s v="$123K"/>
    <n v="123000"/>
    <s v="Glassdoor est."/>
    <n v="3.8"/>
    <s v="Evidera"/>
    <s v="Bethesda"/>
    <x v="24"/>
    <s v="Bethesda, MD"/>
    <x v="2"/>
    <n v="2013"/>
    <s v="Subsidiary or Business Segment"/>
    <s v="Biotech &amp; Pharmaceuticals"/>
    <s v="Biotech &amp; Pharmaceuticals"/>
    <x v="2"/>
    <s v="IQVIA, ICON"/>
    <s v="*This position can be in either of our Evidera offices (Seattle, Bethesda, Waltham, London) or can be based remotely_x000a_Position Summary_x000a_The Research Scientist is the independent PI of projects responsible for overseeing all aspects of project delivery; dele"/>
    <s v="Evidera_x000a_3.8"/>
    <s v="Bethesda, MD"/>
  </r>
  <r>
    <x v="1"/>
    <s v="$71K-$123K "/>
    <n v="71000"/>
    <s v="$123K"/>
    <n v="123000"/>
    <s v="Glassdoor est."/>
    <n v="3.3"/>
    <s v="BWX Technologies"/>
    <s v="Oak Ridge"/>
    <x v="9"/>
    <s v="Lynchburg, VA"/>
    <x v="1"/>
    <n v="1850"/>
    <s v="Public"/>
    <s v="Aerospace &amp; Defense"/>
    <s v="Aerospace &amp; Defense"/>
    <x v="5"/>
    <n v="-1"/>
    <s v="Headquartered in Lynchburg, Va., BWX Technologies, Inc. (NYSE:BWXT) is a leading supplier of nuclear components and fuel to the U.S. government; provides technical and management services to support the U.S. government in the operation of complex faciliti"/>
    <s v="BWX Technologies_x000a_3.3"/>
    <s v="Oak Ridge, TN"/>
  </r>
  <r>
    <x v="105"/>
    <s v="$71K-$123K "/>
    <n v="71000"/>
    <s v="$123K"/>
    <n v="123000"/>
    <s v="Glassdoor est."/>
    <n v="3.8"/>
    <s v="Brighthouse Financial"/>
    <s v="Charlotte"/>
    <x v="39"/>
    <s v="Charlotte, NC"/>
    <x v="0"/>
    <n v="2017"/>
    <s v="Public"/>
    <s v="Insurance Carriers"/>
    <s v="Insurance"/>
    <x v="0"/>
    <n v="-1"/>
    <s v="Req Id: 2756_x000a_Job location: Charlotte, NC, US, 28277_x000a__x000a_Brighthouse Financial is on a mission to help people achieve financial security. As one of the largest providers of annuities and life insurance in the U.S., we specialize in products designed to help p"/>
    <s v="Brighthouse Financial_x000a_3.8"/>
    <s v="Charlotte, NC"/>
  </r>
  <r>
    <x v="79"/>
    <s v="$71K-$123K "/>
    <n v="71000"/>
    <s v="$123K"/>
    <n v="123000"/>
    <s v="Glassdoor est."/>
    <n v="3.5"/>
    <s v="Argo Group US"/>
    <s v="New York"/>
    <x v="0"/>
    <s v="Hamilton, Bermuda"/>
    <x v="0"/>
    <n v="1948"/>
    <s v="Public"/>
    <s v="Insurance Carriers"/>
    <s v="Insurance"/>
    <x v="1"/>
    <n v="-1"/>
    <s v="Data Scientist_x000a__x000a_Before the dawn of everything internet, insurance was intimate and personal. You walked down the street to chat with your broker, and the risk to your business, your livelihood, was covered with a handshake. Today things are different. The"/>
    <s v="Argo Group US_x000a_3.5"/>
    <s v="New York, NY"/>
  </r>
  <r>
    <x v="1"/>
    <s v="$71K-$123K "/>
    <n v="71000"/>
    <s v="$123K"/>
    <n v="123000"/>
    <s v="Glassdoor est."/>
    <n v="3.3"/>
    <s v="II-VI Incorporated"/>
    <s v="Champaign"/>
    <x v="4"/>
    <s v="Saxonburg, PA"/>
    <x v="4"/>
    <n v="1971"/>
    <s v="Public"/>
    <s v="Telecommunications Manufacturing"/>
    <s v="Telecommunications"/>
    <x v="1"/>
    <s v="Lumentum Operations, Keysight Technologies, O-Net Technologies"/>
    <s v="Job Description_x000a_Key Job Duties and Responsibilities_x000a__x000a_II-VI Epiworks is seeking a Data Scientist in our Quality Department to support its semiconductor manufacturing operations. This position supports the company's ISO 9001:2015 Quality system. This positi"/>
    <s v="II-VI Incorporated_x000a_3.3"/>
    <s v="Champaign, IL"/>
  </r>
  <r>
    <x v="1"/>
    <s v="$71K-$123K "/>
    <n v="71000"/>
    <s v="$123K"/>
    <n v="123000"/>
    <s v="Glassdoor est."/>
    <n v="4.5999999999999996"/>
    <s v="Surya Systems"/>
    <s v="San Francisco"/>
    <x v="3"/>
    <s v="Bristol, PA"/>
    <x v="6"/>
    <n v="-1"/>
    <s v="Private"/>
    <s v="Computer Hardware &amp; Software"/>
    <s v="Information Technology"/>
    <x v="12"/>
    <n v="-1"/>
    <s v="Position Data Scientist Location San Francisco, CA Duration Long Term At least 7+ years of experience in applied data science, analytics, data storytelling. Write well documented code that can be shared and used across teams, and can scale to be used in e"/>
    <s v="Surya Systems_x000a_4.6"/>
    <s v="San Francisco, CA"/>
  </r>
  <r>
    <x v="1"/>
    <s v="$71K-$123K "/>
    <n v="71000"/>
    <s v="$123K"/>
    <n v="123000"/>
    <s v="Glassdoor est."/>
    <n v="3.8"/>
    <s v="PayPal"/>
    <s v="Texas"/>
    <x v="40"/>
    <s v="San Jose, CA"/>
    <x v="4"/>
    <n v="1998"/>
    <s v="Public"/>
    <s v="Internet"/>
    <s v="Information Technology"/>
    <x v="3"/>
    <s v="Square, Amazon, Apple"/>
    <s v="Who we are_x000a__x000a__x000a_Fueled by a fundamental belief that having access to financial services creates opportunity, PayPal (NASDAQ: PYPL) is committed to democratizing financial services and empowering people and businesses to join and thrive in the global economy."/>
    <s v="PayPal_x000a_3.8"/>
    <s v="Texas"/>
  </r>
  <r>
    <x v="72"/>
    <s v="$71K-$123K "/>
    <n v="71000"/>
    <s v="$123K"/>
    <n v="123000"/>
    <s v="Glassdoor est."/>
    <n v="3.9"/>
    <s v="Life360"/>
    <s v="San Francisco"/>
    <x v="3"/>
    <s v="San Francisco, CA"/>
    <x v="3"/>
    <n v="2008"/>
    <s v="Public"/>
    <s v="Internet"/>
    <s v="Information Technology"/>
    <x v="0"/>
    <n v="-1"/>
    <s v="About us_x000a__x000a__x000a_Life360 brings families closer with smart tools designed to protect and connect the people who matter most._x000a__x000a_Known for first-to-market solutions for modern family challenges, Life360 recently reached #1 in Apple's US App Store's list of free so"/>
    <s v="Life360_x000a_3.9"/>
    <s v="San Francisco, CA"/>
  </r>
  <r>
    <x v="1"/>
    <s v="$71K-$123K "/>
    <n v="71000"/>
    <s v="$123K"/>
    <n v="123000"/>
    <s v="Glassdoor est."/>
    <n v="3.9"/>
    <s v="Predictive Research Inc"/>
    <s v="Plano"/>
    <x v="10"/>
    <s v="Bangalore, India"/>
    <x v="6"/>
    <n v="-1"/>
    <s v="Private"/>
    <s v="Consulting"/>
    <s v="Business Services"/>
    <x v="0"/>
    <n v="-1"/>
    <s v="Job Description_x000a_We are looking for Data Scientist with Python, Tensorflow, SKLEARN, pandas,numpy skills. Experience 2-8 years."/>
    <s v="Predictive Research Inc_x000a_3.9"/>
    <s v="Plano, TX"/>
  </r>
  <r>
    <x v="1"/>
    <s v="$90K-$124K "/>
    <n v="90000"/>
    <s v="$124K"/>
    <n v="124000"/>
    <s v="Glassdoor est."/>
    <n v="4.7"/>
    <s v="Oversight Systems"/>
    <s v="Atlanta"/>
    <x v="14"/>
    <s v="Atlanta, GA"/>
    <x v="3"/>
    <n v="2003"/>
    <s v="Private"/>
    <s v="Computer Hardware &amp; Software"/>
    <s v="Information Technology"/>
    <x v="8"/>
    <n v="-1"/>
    <s v="Job Description_x000a__x000a__x000a_Oversight is a leading provider of cloud-based artificial intelligence solutions automating and analyzing financial payment transactions to identify fraud, non-compliant purchases, and wasteful spending. Oversight analyzes over $2 trilli"/>
    <s v="Oversight Systems_x000a_4.7"/>
    <s v="Atlanta, GA"/>
  </r>
  <r>
    <x v="15"/>
    <s v="$90K-$124K "/>
    <n v="90000"/>
    <s v="$124K"/>
    <n v="124000"/>
    <s v="Glassdoor est."/>
    <n v="4.8"/>
    <s v="Acuity Insurance"/>
    <s v="Sheboygan"/>
    <x v="13"/>
    <s v="Sheboygan, WI"/>
    <x v="0"/>
    <n v="1925"/>
    <s v="Private"/>
    <s v="Insurance Carriers"/>
    <s v="Insurance"/>
    <x v="1"/>
    <n v="-1"/>
    <s v="Acuity is seeking a Senior Research Statistician- Data Scientist to use statistical knowledge and research skills to solve business problems. The Research Statistician will develop, implement, and interpret statistical models with a strong emphasis on dat"/>
    <s v="Acuity Insurance_x000a_4.8"/>
    <s v="Sheboygan, WI"/>
  </r>
  <r>
    <x v="106"/>
    <s v="$90K-$124K "/>
    <n v="90000"/>
    <s v="$124K"/>
    <n v="124000"/>
    <s v="Glassdoor est."/>
    <n v="3.1"/>
    <s v="1010data"/>
    <s v="New York"/>
    <x v="0"/>
    <s v="New York, NY"/>
    <x v="5"/>
    <n v="2000"/>
    <s v="Private"/>
    <s v="Computer Hardware &amp; Software"/>
    <s v="Information Technology"/>
    <x v="9"/>
    <n v="-1"/>
    <s v="1010data values:_x000a__x000a__x000a_Integrity: Doing the right things for the right reasons_x000a__x000a_Agility: Adapting and thriving in a dynamic environment_x000a__x000a_Teamwork: Combining our strengths to do amazing things_x000a__x000a_Passion: Channeling enthusiasm to drive excellence_x000a__x000a_Creativity: Un"/>
    <s v="1010data_x000a_3.1"/>
    <s v="New York, NY"/>
  </r>
  <r>
    <x v="1"/>
    <s v="$90K-$124K "/>
    <n v="90000"/>
    <s v="$124K"/>
    <n v="124000"/>
    <s v="Glassdoor est."/>
    <n v="3.6"/>
    <s v="Gigya"/>
    <s v="Palo Alto"/>
    <x v="3"/>
    <s v="Mountain View, CA"/>
    <x v="5"/>
    <n v="2006"/>
    <s v="Private"/>
    <s v="Enterprise Software &amp; Network Solutions"/>
    <s v="Information Technology"/>
    <x v="7"/>
    <n v="-1"/>
    <s v="Requisition ID: 256384Work Area: Software-ResearchExpected Travel: 0 - 10%Career Status: ProfessionalEmployment Type: Regular Full TimeCareer Level: T2Posting Date : 6/16/2020COMPANY DESCRIPTIONSAP started in 1972 as a team of five colleagues with a desir"/>
    <s v="Gigya_x000a_3.6"/>
    <s v="Palo Alto, CA"/>
  </r>
  <r>
    <x v="107"/>
    <s v="$90K-$124K "/>
    <n v="90000"/>
    <s v="$124K"/>
    <n v="124000"/>
    <s v="Glassdoor est."/>
    <n v="5"/>
    <s v="Genesis Research"/>
    <s v="Hoboken"/>
    <x v="20"/>
    <s v="Hoboken, NJ"/>
    <x v="6"/>
    <n v="2009"/>
    <s v="Private"/>
    <s v="Biotech &amp; Pharmaceuticals"/>
    <s v="Biotech &amp; Pharmaceuticals"/>
    <x v="0"/>
    <n v="-1"/>
    <s v="Genesis Research is an international healthcare consultancy providing end-to-end evidence development, optimization and communication services for Life Sciences groups. Our RWE-S team has seen exceptional growth and success in providing holistic and compr"/>
    <s v="Genesis Research_x000a_5.0"/>
    <s v="Hoboken, NJ"/>
  </r>
  <r>
    <x v="1"/>
    <s v="$90K-$124K "/>
    <n v="90000"/>
    <s v="$124K"/>
    <n v="124000"/>
    <s v="Glassdoor est."/>
    <n v="3.7"/>
    <s v="Sanofi"/>
    <s v="Cambridge"/>
    <x v="2"/>
    <s v="Paris, France"/>
    <x v="4"/>
    <n v="1973"/>
    <s v="Public"/>
    <s v="Biotech &amp; Pharmaceuticals"/>
    <s v="Biotech &amp; Pharmaceuticals"/>
    <x v="3"/>
    <s v="Pfizer, GlaxoSmithKline"/>
    <s v="Job Overview:_x000a__x000a_Advanced Analytics - Data Scientist will execute advanced computational approaches to accelerate and optimize evidence-based pharmaceutical product development. He/She will leverage high-dimensional population health data to support R&amp;D, Me"/>
    <s v="Sanofi_x000a_3.7"/>
    <s v="Cambridge, MA"/>
  </r>
  <r>
    <x v="1"/>
    <s v="$90K-$124K "/>
    <n v="90000"/>
    <s v="$124K"/>
    <n v="124000"/>
    <s v="Glassdoor est."/>
    <n v="3.7"/>
    <s v="XPO Logistics"/>
    <s v="Lebanon"/>
    <x v="23"/>
    <s v="Greenwich, CT"/>
    <x v="4"/>
    <n v="2011"/>
    <s v="Public"/>
    <s v="Transportation Management"/>
    <s v="Transportation &amp; Logistics"/>
    <x v="3"/>
    <s v="DHL Supply Chain, UPS, FedEx"/>
    <s v="Logistics done differently.At XPO Logistics, we invest hundreds of millions of dollars in technology every year so that we can continue to develop state-of-the-art solutions for our customers. As the Scientist, Data Science, you will develop analytical ex"/>
    <s v="XPO Logistics_x000a_3.7"/>
    <s v="Lebanon, IN"/>
  </r>
  <r>
    <x v="1"/>
    <s v="$90K-$124K "/>
    <n v="90000"/>
    <s v="$124K"/>
    <n v="124000"/>
    <s v="Glassdoor est."/>
    <n v="3.9"/>
    <s v="Trace Data"/>
    <s v="Oakland"/>
    <x v="3"/>
    <s v="Santa Ana, CA"/>
    <x v="3"/>
    <n v="2000"/>
    <s v="Private"/>
    <s v="Insurance Carriers"/>
    <s v="Insurance"/>
    <x v="7"/>
    <n v="-1"/>
    <s v="Trace Data is developing a ground breaking product to help companies monitor and secure their data. We're integrating the world of security, observability and connectivity. We're looking for people with a strong background or interest in building successf"/>
    <s v="Trace Data_x000a_3.9"/>
    <s v="Oakland, CA"/>
  </r>
  <r>
    <x v="1"/>
    <s v="$90K-$124K "/>
    <n v="90000"/>
    <s v="$124K"/>
    <n v="124000"/>
    <s v="Glassdoor est."/>
    <n v="4.3"/>
    <s v="Descript"/>
    <s v="San Francisco"/>
    <x v="3"/>
    <s v="Houston, TX"/>
    <x v="6"/>
    <n v="-1"/>
    <s v="Private"/>
    <n v="-1"/>
    <n v="-1"/>
    <x v="12"/>
    <n v="-1"/>
    <s v="Descript is a new kind of audio/video creation tool, powerful enough for professionals, but easy enough to be accessible by the growing community of new media creatives. Our vision is to build the next-generation platform to enable easy and fast creation "/>
    <s v="Descript_x000a_4.3"/>
    <s v="San Francisco, CA"/>
  </r>
  <r>
    <x v="108"/>
    <s v="$90K-$124K "/>
    <n v="90000"/>
    <s v="$124K"/>
    <n v="124000"/>
    <s v="Glassdoor est."/>
    <n v="4.2"/>
    <s v="Rincon Research Corporation"/>
    <s v="Melbourne"/>
    <x v="15"/>
    <s v="Tucson, AZ"/>
    <x v="5"/>
    <n v="1983"/>
    <s v="Private"/>
    <s v="Aerospace &amp; Defense"/>
    <s v="Aerospace &amp; Defense"/>
    <x v="9"/>
    <s v="Raytheon Technologies, General Dynamics, MIT Lincoln Laboratory"/>
    <s v="Computer Scientist_x000a__x000a_NSBU | Melbourne, FL, United States_x000a__x000a_Why Join Rincon Research Corporation (RRC)?_x000a__x000a_At Rincon Research Corporation, our primary business is innovating, developing, and fielding digital signal processing (DSP) products and services for th"/>
    <s v="Rincon Research Corporation_x000a_4.2"/>
    <s v="Melbourne, FL"/>
  </r>
  <r>
    <x v="52"/>
    <s v="$90K-$124K "/>
    <n v="90000"/>
    <s v="$124K"/>
    <n v="124000"/>
    <s v="Glassdoor est."/>
    <n v="3.7"/>
    <s v="MassMutual"/>
    <s v="Boston"/>
    <x v="2"/>
    <s v="Springfield, MA"/>
    <x v="1"/>
    <n v="1851"/>
    <s v="Private"/>
    <s v="Insurance Carriers"/>
    <s v="Insurance"/>
    <x v="3"/>
    <n v="-1"/>
    <s v="Job Description_x000a__x000a_Since 1851, MassMutuals commitment has always been to help people protect their families, support their communities, and help one another. This is why we want to inspire people to Live Mutual. Were people helping people._x000a__x000a_A career with us"/>
    <s v="MassMutual_x000a_3.7"/>
    <s v="Boston, MA"/>
  </r>
  <r>
    <x v="1"/>
    <s v="$90K-$124K "/>
    <n v="90000"/>
    <s v="$124K"/>
    <n v="124000"/>
    <s v="Glassdoor est."/>
    <n v="4"/>
    <s v="Better Hire"/>
    <s v="Birmingham"/>
    <x v="33"/>
    <s v="Birmingham, AL"/>
    <x v="6"/>
    <n v="-1"/>
    <s v="Private"/>
    <n v="-1"/>
    <n v="-1"/>
    <x v="0"/>
    <n v="-1"/>
    <s v="We are looking for a Data Scientist to analyze large amounts of raw information to find patterns that will help improve our company. We will rely on you to build data products to extract valuable business insights._x000a_In this role, you should be highly analy"/>
    <s v="Better Hire_x000a_4.0"/>
    <s v="Birmingham, AL"/>
  </r>
  <r>
    <x v="1"/>
    <s v="$90K-$124K "/>
    <n v="90000"/>
    <s v="$124K"/>
    <n v="124000"/>
    <s v="Glassdoor est."/>
    <n v="3.3"/>
    <s v="Parker Hannifin"/>
    <s v="Cleveland"/>
    <x v="22"/>
    <s v="Cleveland, OH"/>
    <x v="4"/>
    <n v="1917"/>
    <s v="Public"/>
    <s v="Industrial Manufacturing"/>
    <s v="Manufacturing"/>
    <x v="3"/>
    <s v="Eaton, SMC Corporation, Bosch Rexroth"/>
    <s v="Equal Employment Opportunity_x000a__x000a_Parker Hannifin's Enterprise Performance Management &amp; Analytics team is looking for a full time data scientist who is fluent in using today's data science and mining methods and tools, with excellent communications skills, an"/>
    <s v="Parker Hannifin_x000a_3.3"/>
    <s v="Cleveland, OH"/>
  </r>
  <r>
    <x v="1"/>
    <s v="$90K-$124K "/>
    <n v="90000"/>
    <s v="$124K"/>
    <n v="124000"/>
    <s v="Glassdoor est."/>
    <n v="4.0999999999999996"/>
    <s v="Gallup"/>
    <s v="New York"/>
    <x v="0"/>
    <s v="Washington, DC"/>
    <x v="0"/>
    <n v="1935"/>
    <s v="Private"/>
    <s v="Consulting"/>
    <s v="Business Services"/>
    <x v="0"/>
    <s v="Advisory Board, Booz Allen Hamilton, McKinsey &amp; Company"/>
    <s v="You are key to helping global clients make better decisions based on data analytics._x000a__x000a_As a data scientist at Gallup, you will apply your knowledge of statistical and machine-learning techniques to a wide variety of challenging projects customized to our c"/>
    <s v="Gallup_x000a_4.1"/>
    <s v="New York, NY"/>
  </r>
  <r>
    <x v="1"/>
    <s v="$90K-$124K "/>
    <n v="90000"/>
    <s v="$124K"/>
    <n v="124000"/>
    <s v="Glassdoor est."/>
    <n v="3.3"/>
    <s v="Insider Inc"/>
    <s v="New York"/>
    <x v="0"/>
    <s v="New York, NY"/>
    <x v="5"/>
    <n v="2007"/>
    <s v="Private"/>
    <s v="News Outlet"/>
    <s v="Media"/>
    <x v="9"/>
    <n v="-1"/>
    <s v="Job Description_x000a_Business Insider and Insider Inc. create stories that inform and inspire people. Data and analysis help guide our business at Insider, Inc., ensuring that our teams can deliver our stories to our fans as quickly and effectively as possible"/>
    <s v="Insider Inc_x000a_3.3"/>
    <s v="New York, NY"/>
  </r>
  <r>
    <x v="1"/>
    <s v="$90K-$124K "/>
    <n v="90000"/>
    <s v="$124K"/>
    <n v="124000"/>
    <s v="Glassdoor est."/>
    <n v="3.9"/>
    <s v="Rapid Value Solutions"/>
    <s v="San Francisco"/>
    <x v="3"/>
    <s v="Pleasanton, CA"/>
    <x v="5"/>
    <n v="2009"/>
    <s v="Private"/>
    <s v="IT Services"/>
    <s v="Information Technology"/>
    <x v="0"/>
    <n v="-1"/>
    <s v="Encouraging Diversity applicants Required Skills 2 years professional experience as software development engineer, data scientist, or machine learning engineer Proficient in Python, with solid background in data structures and algorithms Professional expe"/>
    <s v="Rapid Value Solutions_x000a_3.9"/>
    <s v="San Francisco, CA"/>
  </r>
  <r>
    <x v="109"/>
    <s v="$90K-$124K "/>
    <n v="90000"/>
    <s v="$124K"/>
    <n v="124000"/>
    <s v="Glassdoor est."/>
    <n v="3.1"/>
    <s v="Battelle"/>
    <s v="Norwell"/>
    <x v="2"/>
    <s v="Columbus, OH"/>
    <x v="4"/>
    <n v="1929"/>
    <s v="Nonprofit Organization"/>
    <s v="Research &amp; Development"/>
    <s v="Business Services"/>
    <x v="6"/>
    <n v="-1"/>
    <s v="We are currently seeking an Environmental Data Scientist. This is a position located in Norwell, Massachusetts._x000a__x000a_Battelle is guided by a founding mission. We invest our knowledge, talents and resources, helping our customers achieve their most important g"/>
    <s v="Battelle_x000a_3.1"/>
    <s v="Norwell, MA"/>
  </r>
  <r>
    <x v="82"/>
    <s v="$90K-$124K "/>
    <n v="90000"/>
    <s v="$124K"/>
    <n v="124000"/>
    <s v="Glassdoor est."/>
    <n v="4.2"/>
    <s v="Ntrepid"/>
    <s v="Herndon"/>
    <x v="1"/>
    <s v="Herndon, VA"/>
    <x v="5"/>
    <n v="2010"/>
    <s v="Private"/>
    <s v="IT Services"/>
    <s v="Information Technology"/>
    <x v="9"/>
    <s v="Bromium, FireEye, Authentic8"/>
    <s v="The Machine Intelligence Research and Applications (MIRA) group at Ntrepid is composed of a mix of junior and senior, scientists and technologists, with the goal of attending to both: the subtlety of fundamental questions, as well as those of implementati"/>
    <s v="Ntrepid_x000a_4.2"/>
    <s v="Herndon, VA"/>
  </r>
  <r>
    <x v="1"/>
    <s v="$90K-$124K "/>
    <n v="90000"/>
    <s v="$124K"/>
    <n v="124000"/>
    <s v="Glassdoor est."/>
    <n v="5"/>
    <s v="The Drive Media, Inc."/>
    <s v="New York"/>
    <x v="0"/>
    <n v="-1"/>
    <x v="7"/>
    <n v="-1"/>
    <s v="Unknown"/>
    <n v="-1"/>
    <n v="-1"/>
    <x v="0"/>
    <n v="-1"/>
    <s v="Full Time Data Scientist_x000a__x000a_The Drive Media is seeking a full time Data Scientist to unlock the value drivers in our publishing operations. This role will report to the CTO and provide ad-hoc analytics as well as build automated, repeatable models to integr"/>
    <s v="The Drive Media, Inc._x000a_5.0"/>
    <s v="New York, NY"/>
  </r>
  <r>
    <x v="110"/>
    <s v="$90K-$124K "/>
    <n v="90000"/>
    <s v="$124K"/>
    <n v="124000"/>
    <s v="Glassdoor est."/>
    <n v="2.9"/>
    <s v="Affinity Solutions"/>
    <s v="San Jose"/>
    <x v="3"/>
    <s v="New York, NY"/>
    <x v="3"/>
    <n v="1998"/>
    <s v="Private"/>
    <s v="Advertising &amp; Marketing"/>
    <s v="Business Services"/>
    <x v="0"/>
    <s v="Commerce Signals, Cardlytics, Yodlee"/>
    <s v="Job Description: Staff BI and Data Engineer_x000a_Location: San Jose, CA (or) New York, NY_x000a_Department: Data Engineering_x000a_Hours/Shift: Full Time_x000a_Reports To: VP, Data Engineering_x000a_Job Description:_x000a_Affinity Solutions is looking for a hands-on and self-driven Staff B"/>
    <s v="Affinity Solutions_x000a_2.9"/>
    <s v="San Jose, CA"/>
  </r>
  <r>
    <x v="84"/>
    <s v="$90K-$124K "/>
    <n v="90000"/>
    <s v="$124K"/>
    <n v="124000"/>
    <s v="Glassdoor est."/>
    <n v="4.7"/>
    <s v="Sage Intacct"/>
    <s v="San Francisco"/>
    <x v="3"/>
    <s v="San Jose, CA"/>
    <x v="2"/>
    <n v="1999"/>
    <s v="Subsidiary or Business Segment"/>
    <s v="Computer Hardware &amp; Software"/>
    <s v="Information Technology"/>
    <x v="0"/>
    <n v="-1"/>
    <s v="Today, nearly every business in the world has to do bookkeeping and accounting in order to file taxes, understand financial health, and most importantly, make strategic business decisions. The process is universally manual, tedious, and error prone. At th"/>
    <s v="Sage Intacct_x000a_4.7"/>
    <s v="San Francisco, CA"/>
  </r>
  <r>
    <x v="83"/>
    <s v="$90K-$124K "/>
    <n v="90000"/>
    <s v="$124K"/>
    <n v="124000"/>
    <s v="Glassdoor est."/>
    <n v="3.6"/>
    <s v="Constant Contact"/>
    <s v="Waltham"/>
    <x v="2"/>
    <s v="Waltham, MA"/>
    <x v="7"/>
    <n v="1995"/>
    <s v="Subsidiary or Business Segment"/>
    <s v="Advertising &amp; Marketing"/>
    <s v="Business Services"/>
    <x v="0"/>
    <s v="Drip, iContact, Mailchimp"/>
    <s v="Are you a highly experienced Data Scientist with exceptional machine learning skills and experience supporting critical initiatives focused on improving various customer and financial metrics?_x000a__x000a_Do you thrive in an environment where you not only dive deep "/>
    <s v="Constant Contact_x000a_3.6"/>
    <s v="Waltham, MA"/>
  </r>
  <r>
    <x v="14"/>
    <s v="$91K-$150K "/>
    <n v="91000"/>
    <s v="$150K"/>
    <n v="150000"/>
    <s v="Glassdoor est."/>
    <n v="3.8"/>
    <s v="MIT Lincoln Laboratory"/>
    <s v="Lexington"/>
    <x v="2"/>
    <s v="Lexington, MA"/>
    <x v="0"/>
    <n v="1951"/>
    <s v="Nonprofit Organization"/>
    <s v="Aerospace &amp; Defense"/>
    <s v="Aerospace &amp; Defense"/>
    <x v="0"/>
    <n v="-1"/>
    <s v="Lexington, MA, US_x000a__x000a_#job-location.job-location-inline {_x000a_display: inline;_x000a_}_x000a__x000a_Company:_x000a_MIT Lincoln Laboratory_x000a_Job Summary_x000a_Responsible for the collection, synthesis, and analysis of employee data to meet organizational objectives. Gains insight into key Human"/>
    <s v="MIT Lincoln Laboratory_x000a_3.8"/>
    <s v="Lexington, MA"/>
  </r>
  <r>
    <x v="17"/>
    <s v="$91K-$150K "/>
    <n v="91000"/>
    <s v="$150K"/>
    <n v="150000"/>
    <s v="Glassdoor est."/>
    <n v="3.3"/>
    <s v="Puget Sound Energy"/>
    <s v="Bothell"/>
    <x v="6"/>
    <s v="Bellevue, WA"/>
    <x v="0"/>
    <n v="1999"/>
    <s v="Private"/>
    <s v="Utilities"/>
    <s v="Oil, Gas, Energy &amp; Utilities"/>
    <x v="4"/>
    <n v="-1"/>
    <s v="Puget Sound Energy is looking to grow our community with like-minded, top talented individuals like you! With our rapidly growing, award winning energy efficiency programs, our pathway to an exciting and innovative future is now._x000a__x000a_PSE's IT Application Sol"/>
    <s v="Puget Sound Energy_x000a_3.3"/>
    <s v="Bothell, WA"/>
  </r>
  <r>
    <x v="111"/>
    <s v="$91K-$150K "/>
    <n v="91000"/>
    <s v="$150K"/>
    <n v="150000"/>
    <s v="Glassdoor est."/>
    <n v="3.7"/>
    <s v="Pacific Northwest National Laboratory"/>
    <s v="Richland"/>
    <x v="6"/>
    <s v="Richland, WA"/>
    <x v="0"/>
    <n v="1965"/>
    <s v="Government"/>
    <s v="Energy"/>
    <s v="Oil, Gas, Energy &amp; Utilities"/>
    <x v="5"/>
    <s v="Oak Ridge National Laboratory, National Renewable Energy Lab, Los Alamos National Laboratory"/>
    <s v="*Organization and Job ID**_x000a_Job ID: 310919_x000a__x000a_Directorate: National Security Directorate_x000a__x000a_Division: Computing &amp; Analytics_x000a__x000a_Group: Applied Statistics &amp; Computational Modeling_x000a_*Job Description**_x000a_This position is for a Scientist in Data Science and Applied or M"/>
    <s v="Pacific Northwest National Laboratory_x000a_3.7"/>
    <s v="Richland, WA"/>
  </r>
  <r>
    <x v="112"/>
    <s v="$91K-$150K "/>
    <n v="91000"/>
    <s v="$150K"/>
    <n v="150000"/>
    <s v="Glassdoor est."/>
    <n v="3.8"/>
    <s v="Analysis Group"/>
    <s v="Boston"/>
    <x v="2"/>
    <s v="Boston, MA"/>
    <x v="0"/>
    <n v="1981"/>
    <s v="Private Practice / Firm"/>
    <s v="Consulting"/>
    <s v="Business Services"/>
    <x v="2"/>
    <n v="-1"/>
    <s v="Overview_x000a__x000a__x000a_Analysis Group is one of the largest international economics consulting firms, with more than 1,000 professionals across 14 offices in North America, Europe, and Asia. Since 1981, we have provided expertise in economics, finance, health care an"/>
    <s v="Analysis Group_x000a_3.8"/>
    <s v="Boston, MA"/>
  </r>
  <r>
    <x v="1"/>
    <s v="$91K-$150K "/>
    <n v="91000"/>
    <s v="$150K"/>
    <n v="150000"/>
    <s v="Glassdoor est."/>
    <n v="3.2"/>
    <s v="US Pharmacopeia"/>
    <s v="Rockville"/>
    <x v="24"/>
    <s v="Rockville, MD"/>
    <x v="0"/>
    <n v="1820"/>
    <s v="Nonprofit Organization"/>
    <s v="Biotech &amp; Pharmaceuticals"/>
    <s v="Biotech &amp; Pharmaceuticals"/>
    <x v="2"/>
    <n v="-1"/>
    <s v="Summary of the Position_x000a__x000a__x000a_The Data Scientist is a non-supervisory position within the Data Strategy and Analytics (DS&amp;A) department within the Legal, Strategy and Insights (LSI) division. The DS&amp;A team performs a centralized business analytics and market "/>
    <s v="US Pharmacopeia_x000a_3.2"/>
    <s v="Rockville, MD"/>
  </r>
  <r>
    <x v="1"/>
    <s v="$91K-$150K "/>
    <n v="91000"/>
    <s v="$150K"/>
    <n v="150000"/>
    <s v="Glassdoor est."/>
    <n v="4.5999999999999996"/>
    <s v="Itlize Global"/>
    <s v="Piscataway"/>
    <x v="20"/>
    <s v="Piscataway, NJ"/>
    <x v="5"/>
    <n v="2010"/>
    <s v="Private"/>
    <s v="IT Services"/>
    <s v="Information Technology"/>
    <x v="7"/>
    <n v="-1"/>
    <s v="DATA SCIENTIST_x000a__x000a_Job Description_x000a__x000a_Participate in all phases of data mining, data collection, data cleaning, and developing models. Collect data using Hadoop tools to retrieve the data required for building models such as Hive and Pig Latin. Work on Amazon "/>
    <s v="Itlize Global_x000a_4.6"/>
    <s v="Piscataway, NJ"/>
  </r>
  <r>
    <x v="1"/>
    <s v="$91K-$150K "/>
    <n v="91000"/>
    <s v="$150K"/>
    <n v="150000"/>
    <s v="Glassdoor est."/>
    <n v="3.5"/>
    <s v="eBay"/>
    <s v="San Jose"/>
    <x v="3"/>
    <s v="San Jose, CA"/>
    <x v="4"/>
    <n v="1995"/>
    <s v="Public"/>
    <s v="Internet"/>
    <s v="Information Technology"/>
    <x v="3"/>
    <s v="Amazon, Apple"/>
    <s v="We are looking to hire an analytic &amp; insights Data Scientist to partner with the eBay core product team. As a critical member of the Product Insights team, this role will have the rare opportunity to influence decision-making of the Shipping Product roadm"/>
    <s v="eBay_x000a_3.5"/>
    <s v="San Jose, CA"/>
  </r>
  <r>
    <x v="113"/>
    <s v="$91K-$150K "/>
    <n v="91000"/>
    <s v="$150K"/>
    <n v="150000"/>
    <s v="Glassdoor est."/>
    <n v="5"/>
    <s v="Paige"/>
    <s v="New York"/>
    <x v="0"/>
    <s v="New York, NY"/>
    <x v="6"/>
    <n v="2018"/>
    <s v="Private"/>
    <s v="Enterprise Software &amp; Network Solutions"/>
    <s v="Information Technology"/>
    <x v="0"/>
    <n v="-1"/>
    <s v="Paige is a software company helping pathologists and clinicians make faster, more informed diagnostic and treatment decisions by mining decades of data from the world's experts in cancer care. We are leading a digital transformation in pathology by levera"/>
    <s v="Paige_x000a_5.0"/>
    <s v="New York, NY"/>
  </r>
  <r>
    <x v="16"/>
    <s v="$91K-$150K "/>
    <n v="91000"/>
    <s v="$150K"/>
    <n v="150000"/>
    <s v="Glassdoor est."/>
    <n v="4.0999999999999996"/>
    <s v="Shape Security"/>
    <s v="Santa Clara"/>
    <x v="3"/>
    <s v="Mountain View, CA"/>
    <x v="3"/>
    <n v="2011"/>
    <s v="Private"/>
    <s v="IT Services"/>
    <s v="Information Technology"/>
    <x v="0"/>
    <n v="-1"/>
    <s v="About Shape Security_x000a__x000a_We are security and web experts, pioneers, evangelists, and elite researchers. We believe in the power of the Internet to be a positive force; our mission is to protect every website and mobile app from cybercriminals. Shapeâ€™s foun"/>
    <s v="Shape Security_x000a_4.1"/>
    <s v="Santa Clara, CA"/>
  </r>
  <r>
    <x v="114"/>
    <s v="$91K-$150K "/>
    <n v="91000"/>
    <s v="$150K"/>
    <n v="150000"/>
    <s v="Glassdoor est."/>
    <n v="4.0999999999999996"/>
    <s v="ABIOMED"/>
    <s v="Danvers"/>
    <x v="2"/>
    <s v="Danvers, MA"/>
    <x v="0"/>
    <n v="1981"/>
    <s v="Public"/>
    <s v="Biotech &amp; Pharmaceuticals"/>
    <s v="Biotech &amp; Pharmaceuticals"/>
    <x v="2"/>
    <s v="Covidien, Boston Scientific"/>
    <s v="Search by Keyword_x000a_More Options_x000a__x000a_Search by Location_x000a__x000a_Clear_x000a__x000a_Loading..._x000a__x000a_Department_x000a__x000a_All_x000a__x000a_State_x000a__x000a_All_x000a__x000a_Ã—_x000a__x000a_Send me alerts every days_x000a_alert frequency in every certain days_x000a_Create Alert_x000a__x000a_form.emailsubscribe-form {_x000a_display: none;_x000a_}_x000a_Ã—_x000a__x000a_Send me alerts every days"/>
    <s v="ABIOMED_x000a_4.1"/>
    <s v="Danvers, MA"/>
  </r>
  <r>
    <x v="1"/>
    <s v="$91K-$150K "/>
    <n v="91000"/>
    <s v="$150K"/>
    <n v="150000"/>
    <s v="Glassdoor est."/>
    <n v="3.5"/>
    <s v="Comcast"/>
    <s v="New York"/>
    <x v="0"/>
    <s v="Philadelphia, PA"/>
    <x v="4"/>
    <n v="1963"/>
    <s v="Public"/>
    <n v="-1"/>
    <n v="-1"/>
    <x v="3"/>
    <s v="AT&amp;T, Verizon"/>
    <s v="Business Unit: Data Scientist Comcast brings together the best in media and technology. We drive innovation to create the world's best entertainment and online experiences. As a Fortune 40 leader, we set the pace in a variety of innovative and fascinating"/>
    <s v="Comcast_x000a_3.5"/>
    <s v="New York, NY"/>
  </r>
  <r>
    <x v="1"/>
    <s v="$91K-$150K "/>
    <n v="91000"/>
    <s v="$150K"/>
    <n v="150000"/>
    <s v="Glassdoor est."/>
    <n v="3.2"/>
    <s v="Metronome, LLC"/>
    <s v="Vienna"/>
    <x v="1"/>
    <s v="Fairfax, VA"/>
    <x v="3"/>
    <n v="2011"/>
    <s v="Private"/>
    <s v="IT Services"/>
    <s v="Information Technology"/>
    <x v="7"/>
    <n v="-1"/>
    <s v="Job Description_x000a_Required Security Clearance: Secret_x000a__x000a_Required Education and Experience: Minimum four years of experience and a BS degree in Physics, Computer Science, Mathematics, or another quantitative discipline_x000a__x000a_Functional Responsibility:_x000a_Collects lar"/>
    <s v="Metronome, LLC_x000a_3.2"/>
    <s v="Vienna, VA"/>
  </r>
  <r>
    <x v="1"/>
    <s v="$91K-$150K "/>
    <n v="91000"/>
    <s v="$150K"/>
    <n v="150000"/>
    <s v="Glassdoor est."/>
    <n v="5"/>
    <s v="SkillSoniq"/>
    <s v="San Francisco"/>
    <x v="3"/>
    <s v="Jersey City, NJ"/>
    <x v="7"/>
    <n v="-1"/>
    <s v="Public"/>
    <n v="-1"/>
    <n v="-1"/>
    <x v="0"/>
    <n v="-1"/>
    <s v="Job Description_x000a_Client JD below:_x000a__x000a_We need a technical contractor to assist on building out data cleaning and manipulation tools for our machine learning system. The contractor will sit along side our data scientists to productionize and optimize the code "/>
    <s v="SkillSoniq_x000a_5.0"/>
    <s v="San Francisco, CA"/>
  </r>
  <r>
    <x v="1"/>
    <s v="$91K-$150K "/>
    <n v="91000"/>
    <s v="$150K"/>
    <n v="150000"/>
    <s v="Glassdoor est."/>
    <n v="4.7"/>
    <s v="Lawrence Livermore National Lab"/>
    <s v="Livermore"/>
    <x v="3"/>
    <s v="Livermore, CA"/>
    <x v="0"/>
    <n v="1952"/>
    <s v="Government"/>
    <s v="Federal Agencies"/>
    <s v="Government"/>
    <x v="1"/>
    <s v="Los Alamos National Laboratory, NASA Jet Propulsion Laboratory, Sandia National Laboratories"/>
    <s v="Join us and make YOUR mark on the World!_x000a__x000a_Come join Lawrence Livermore National Laboratory (LLNL) where we apply science and technology to make the world a safer place; now one of 2020 Best Places to Work by Glassdoor!_x000a__x000a_We have multiple openings for Data "/>
    <s v="Lawrence Livermore National Lab_x000a_4.7"/>
    <s v="Livermore, CA"/>
  </r>
  <r>
    <x v="115"/>
    <s v="$91K-$150K "/>
    <n v="91000"/>
    <s v="$150K"/>
    <n v="150000"/>
    <s v="Glassdoor est."/>
    <n v="3.8"/>
    <s v="FHLBank Pittsburgh"/>
    <s v="Pittsburgh"/>
    <x v="11"/>
    <s v="Pittsburgh, PA"/>
    <x v="5"/>
    <n v="1932"/>
    <s v="Private"/>
    <s v="Banks &amp; Credit Unions"/>
    <s v="Finance"/>
    <x v="1"/>
    <n v="-1"/>
    <s v="Position Summary_x000a__x000a__x000a_The D&amp;I Data Analyst will be responsible for the development of various management, Board of Directors (Board) and Federal Housing Finance Agency (FHFA) reports, including in-depth data analytics, quality reviews and control development"/>
    <s v="FHLBank Pittsburgh_x000a_3.8"/>
    <s v="Pittsburgh, PA"/>
  </r>
  <r>
    <x v="1"/>
    <s v="$91K-$150K "/>
    <n v="91000"/>
    <s v="$150K"/>
    <n v="150000"/>
    <s v="Glassdoor est."/>
    <n v="3.6"/>
    <s v="Jacobs"/>
    <s v="Herndon"/>
    <x v="1"/>
    <s v="Dallas, TX"/>
    <x v="4"/>
    <n v="1947"/>
    <s v="Public"/>
    <s v="Architectural &amp; Engineering Services"/>
    <s v="Business Services"/>
    <x v="3"/>
    <s v="Fluor, Bechtel, AECOM"/>
    <s v="*Data Scientist** **Description** Be part of an exciting team dedicated to keeping America safe at home and abroad\. Jacobs has an immediate need for a Data Scientist to support our customer's mission researching new and innovative ways to detect botnets,"/>
    <s v="Jacobs_x000a_3.6"/>
    <s v="Herndon, VA"/>
  </r>
  <r>
    <x v="1"/>
    <s v="$91K-$150K "/>
    <n v="91000"/>
    <s v="$150K"/>
    <n v="150000"/>
    <s v="Glassdoor est."/>
    <n v="4.8"/>
    <s v="Klaviyo"/>
    <s v="Boston"/>
    <x v="2"/>
    <s v="Boston, MA"/>
    <x v="5"/>
    <n v="2012"/>
    <s v="Private"/>
    <s v="Computer Hardware &amp; Software"/>
    <s v="Information Technology"/>
    <x v="0"/>
    <n v="-1"/>
    <s v="Klaviyo is looking for data scientists to join our team which is still in its early days. You'll have a big impact on our direction and how we operate. You'll be central to upfront research and shipping products that help our customers learn and grow from"/>
    <s v="Klaviyo_x000a_4.8"/>
    <s v="Boston, MA"/>
  </r>
  <r>
    <x v="1"/>
    <s v="$91K-$150K "/>
    <n v="91000"/>
    <s v="$150K"/>
    <n v="150000"/>
    <s v="Glassdoor est."/>
    <n v="3.3"/>
    <s v="Underwriters Laboratories"/>
    <s v="Northbrook"/>
    <x v="4"/>
    <s v="Northbrook, IL"/>
    <x v="4"/>
    <n v="1894"/>
    <s v="Private"/>
    <s v="Consulting"/>
    <s v="Business Services"/>
    <x v="4"/>
    <s v="Intertek, SGS, Bureau Veritas"/>
    <s v="Careers | UL | Data Scientist in Northbrook, Illinois | Careers at United States - Northbrook_x000a_Please Enable Cookies to Continue_x000a__x000a_Please enable cookies in your browser to experience all the personalized features of this site, including the ability to apply"/>
    <s v="Underwriters Laboratories_x000a_3.3"/>
    <s v="Northbrook, IL"/>
  </r>
  <r>
    <x v="1"/>
    <s v="$91K-$150K "/>
    <n v="91000"/>
    <s v="$150K"/>
    <n v="150000"/>
    <s v="Glassdoor est."/>
    <n v="3.7"/>
    <s v="Altus Group"/>
    <s v="Irvine"/>
    <x v="3"/>
    <s v="Toronto, Canada"/>
    <x v="0"/>
    <n v="2005"/>
    <s v="Public"/>
    <s v="Real Estate"/>
    <s v="Real Estate"/>
    <x v="2"/>
    <n v="-1"/>
    <s v="Job Category:_x000a__x000a_Advisory_x000a__x000a_Opportunity Awaits at Altus Group!_x000a__x000a_We are looking for a savvy Data Scientist to join our growing team of analytics experts. The hire will be responsible for expanding and optimizing our data and data pipeline architecture. In add"/>
    <s v="Altus Group_x000a_3.7"/>
    <s v="Irvine, CA"/>
  </r>
  <r>
    <x v="1"/>
    <s v="$91K-$150K "/>
    <n v="91000"/>
    <s v="$150K"/>
    <n v="150000"/>
    <s v="Glassdoor est."/>
    <n v="5"/>
    <s v="Jobot"/>
    <s v="Irvine"/>
    <x v="3"/>
    <s v="Irvine, CA"/>
    <x v="3"/>
    <n v="2018"/>
    <s v="Private"/>
    <s v="Staffing &amp; Outsourcing"/>
    <s v="Business Services"/>
    <x v="8"/>
    <n v="-1"/>
    <s v="This Jobot Job is hosted by: Scott Filbin_x000a_Are you a fit? Easy Apply now by clicking the &quot;Apply Now&quot; button and sending us your resume._x000a_Salary: $90,000 - $110,000_x000a__x000a_A bit about us:_x000a__x000a_$500 Million revenue company actively looking for a Data Scientist to add t"/>
    <s v="Jobot_x000a_5.0"/>
    <s v="Irvine, CA"/>
  </r>
  <r>
    <x v="1"/>
    <s v="$91K-$150K "/>
    <n v="91000"/>
    <s v="$150K"/>
    <n v="150000"/>
    <s v="Glassdoor est."/>
    <n v="-1"/>
    <s v="Trovetechs Inc"/>
    <s v="San Francisco"/>
    <x v="3"/>
    <s v="Hillsborough, NJ"/>
    <x v="7"/>
    <n v="-1"/>
    <s v="Private"/>
    <n v="-1"/>
    <n v="-1"/>
    <x v="0"/>
    <n v="-1"/>
    <s v="Greetings from Trovetechs!!!_x000a__x000a_Ã‚_x000a__x000a_We have an immediate need for Data Scientist Role @ San Francisco, CA. Please find the below Job Description for your kind reference._x000a__x000a_Ã‚_x000a__x000a_Duration: Long term Contract_x000a__x000a_Experience: 8+ Years_x000a__x000a_Rate: DOE$/hr._x000a__x000a_Ã‚_x000a__x000a_Job Descri"/>
    <s v="Trovetechs Inc"/>
    <s v="San Francisco, CA"/>
  </r>
  <r>
    <x v="19"/>
    <s v="$141K-$225K "/>
    <n v="141000"/>
    <s v="$225K"/>
    <n v="225000"/>
    <s v="Glassdoor est."/>
    <n v="3.4"/>
    <s v="Edmunds.com"/>
    <s v="Santa Monica"/>
    <x v="3"/>
    <s v="Santa Monica, CA"/>
    <x v="2"/>
    <n v="1966"/>
    <s v="Private"/>
    <s v="Internet"/>
    <s v="Information Technology"/>
    <x v="2"/>
    <s v="TrueCar, Cars.com, Kelley Blue Book"/>
    <s v="At Edmunds were driven to make car buying easier. Ever since we began publishing printed car guides in the 60s, the company has been in the business of trust, innovating ways to empower and support car shoppers. When Edmunds launched the car industrys fir"/>
    <s v="Edmunds.com_x000a_3.4"/>
    <s v="Santa Monica, CA"/>
  </r>
  <r>
    <x v="1"/>
    <s v="$141K-$225K "/>
    <n v="141000"/>
    <s v="$225K"/>
    <n v="225000"/>
    <s v="Glassdoor est."/>
    <n v="5"/>
    <s v="Cohere Health"/>
    <s v="Boston"/>
    <x v="2"/>
    <s v="Boston, MA"/>
    <x v="6"/>
    <n v="2019"/>
    <s v="Private"/>
    <s v="IT Services"/>
    <s v="Information Technology"/>
    <x v="0"/>
    <n v="-1"/>
    <s v="Cohere Health is simplifying healthcare for patients, their doctors, and all those who are important in a patient's healthcare experience. Our focus is to enable an efficient, transparent patient journey where patient goals are central to decision-making."/>
    <s v="Cohere Health_x000a_5.0"/>
    <s v="Boston, MA"/>
  </r>
  <r>
    <x v="1"/>
    <s v="$141K-$225K "/>
    <n v="141000"/>
    <s v="$225K"/>
    <n v="225000"/>
    <s v="Glassdoor est."/>
    <n v="-1"/>
    <s v="Trovetechs Inc"/>
    <s v="San Francisco"/>
    <x v="3"/>
    <s v="Hillsborough, NJ"/>
    <x v="7"/>
    <n v="-1"/>
    <s v="Private"/>
    <n v="-1"/>
    <n v="-1"/>
    <x v="0"/>
    <n v="-1"/>
    <s v="Greetings from Trovetechs!!!_x000a__x000a_Ã‚_x000a__x000a_We have an immediate need for Data Scientist Role @ San Francisco, CA. Please find the below Job Description for your kind reference._x000a__x000a_Ã‚_x000a__x000a_Duration: Long term Contract_x000a__x000a_Experience: 8+ Years_x000a__x000a_Rate: DOE$/hr._x000a__x000a_Ã‚_x000a__x000a_Job Descri"/>
    <s v="Trovetechs Inc"/>
    <s v="San Francisco, CA"/>
  </r>
  <r>
    <x v="85"/>
    <s v="$141K-$225K "/>
    <n v="141000"/>
    <s v="$225K"/>
    <n v="225000"/>
    <s v="Glassdoor est."/>
    <n v="4"/>
    <s v="AstraZeneca"/>
    <s v="New York"/>
    <x v="0"/>
    <s v="Cambridge, United Kingdom"/>
    <x v="4"/>
    <n v="1913"/>
    <s v="Public"/>
    <s v="Biotech &amp; Pharmaceuticals"/>
    <s v="Biotech &amp; Pharmaceuticals"/>
    <x v="3"/>
    <s v="Roche, GlaxoSmithKline, Novartis"/>
    <s v="At AstraZeneca,we work together to deliver innovative medicines to patients across global boundaries. We make an impact and findsolutionsto challenges. We do this with integrity, even in the most difficult situations,because we are committed to doing the "/>
    <s v="AstraZeneca_x000a_4.0"/>
    <s v="New York, NY"/>
  </r>
  <r>
    <x v="1"/>
    <s v="$141K-$225K "/>
    <n v="141000"/>
    <s v="$225K"/>
    <n v="225000"/>
    <s v="Glassdoor est."/>
    <n v="4.2"/>
    <s v="Oshkosh Corporation"/>
    <s v="Oshkosh"/>
    <x v="13"/>
    <s v="Oshkosh, WI"/>
    <x v="4"/>
    <n v="1917"/>
    <s v="Public"/>
    <s v="Transportation Equipment Manufacturing"/>
    <s v="Manufacturing"/>
    <x v="6"/>
    <s v="Lockheed Martin, Caterpillar, John Deere"/>
    <s v="For many of our team members, this is more than a career. Itâ€™s a calling. Oshkosh Corporation is home to thousands of difference-makers working together to build, serve and protect communities across the globe. As part of a People First culture, youâ€™l"/>
    <s v="Oshkosh Corporation_x000a_4.2"/>
    <s v="Oshkosh, WI"/>
  </r>
  <r>
    <x v="1"/>
    <s v="$141K-$225K "/>
    <n v="141000"/>
    <s v="$225K"/>
    <n v="225000"/>
    <s v="Glassdoor est."/>
    <n v="4.3"/>
    <s v="Joby Aviation"/>
    <s v="San Carlos"/>
    <x v="3"/>
    <s v="Santa Cruz, CA"/>
    <x v="3"/>
    <n v="-1"/>
    <s v="Private"/>
    <n v="-1"/>
    <n v="-1"/>
    <x v="0"/>
    <n v="-1"/>
    <s v="About Joby_x000a_Located in Northern California, the Joby Aviation team has been steadily working toward our goal of providing safe, affordable, fully electric air transportation that is accessible to everyone. Imagine an air taxi that takes off vertically, the"/>
    <s v="Joby Aviation_x000a_4.3"/>
    <s v="San Carlos, CA"/>
  </r>
  <r>
    <x v="1"/>
    <s v="$141K-$225K "/>
    <n v="141000"/>
    <s v="$225K"/>
    <n v="225000"/>
    <s v="Glassdoor est."/>
    <n v="3.4"/>
    <s v="Mackin"/>
    <s v="Menlo Park"/>
    <x v="3"/>
    <s v="Pittsburgh, PA"/>
    <x v="3"/>
    <n v="1960"/>
    <s v="Private"/>
    <s v="Architectural &amp; Engineering Services"/>
    <s v="Business Services"/>
    <x v="7"/>
    <n v="-1"/>
    <s v="We're looking for data scientists to work on our core and business products with a passion for Internet technology to help drive informed business decisions. You will enjoy working with one of the strongest data sets in the world, cutting edge technology,"/>
    <s v="Mackin_x000a_3.4"/>
    <s v="Menlo Park, CA"/>
  </r>
  <r>
    <x v="1"/>
    <s v="$141K-$225K "/>
    <n v="141000"/>
    <s v="$225K"/>
    <n v="225000"/>
    <s v="Glassdoor est."/>
    <n v="-1"/>
    <s v="PETADATA"/>
    <s v="San Francisco"/>
    <x v="3"/>
    <s v="Fremont, CA"/>
    <x v="3"/>
    <n v="-1"/>
    <s v="Private"/>
    <n v="-1"/>
    <n v="-1"/>
    <x v="0"/>
    <n v="-1"/>
    <s v="Work Authorization Those authorized to work in the United states are encouraged to apply.We are able to sponsor H1-B at this time. Job SummaryThis position will provide professional-level business process support and analysis for major initiatives that su"/>
    <s v="PETADATA"/>
    <s v="San Francisco, CA"/>
  </r>
  <r>
    <x v="1"/>
    <s v="$141K-$225K "/>
    <n v="141000"/>
    <s v="$225K"/>
    <n v="225000"/>
    <s v="Glassdoor est."/>
    <n v="4.4000000000000004"/>
    <s v="VBeyond Corporation"/>
    <s v="Dallas"/>
    <x v="10"/>
    <s v="Hillsborough, NJ"/>
    <x v="5"/>
    <n v="2006"/>
    <s v="Private"/>
    <s v="Staffing &amp; Outsourcing"/>
    <s v="Business Services"/>
    <x v="11"/>
    <n v="-1"/>
    <s v="Job Description_x000a_Role: Data scientist_x000a_Location: Dallas, TX_x000a_Duration : Long term_x000a__x000a_Telecom experience is well &amp; good but not mandatory_x000a__x000a_Required Minimum Qualifications: (Education, Technical Skills/Knowledge)_x000a_Bachelor s degree or equivalent experience requir"/>
    <s v="VBeyond Corporation_x000a_4.4"/>
    <s v="Dallas, TX"/>
  </r>
  <r>
    <x v="116"/>
    <s v="$141K-$225K "/>
    <n v="141000"/>
    <s v="$225K"/>
    <n v="225000"/>
    <s v="Glassdoor est."/>
    <n v="3.5"/>
    <s v="Leidos"/>
    <s v="Arlington"/>
    <x v="1"/>
    <s v="Reston, VA"/>
    <x v="4"/>
    <n v="1969"/>
    <s v="Public"/>
    <s v="Aerospace &amp; Defense"/>
    <s v="Aerospace &amp; Defense"/>
    <x v="3"/>
    <n v="-1"/>
    <s v="Description_x000a__x000a_Job Description:_x000a__x000a__x000a_Reinvent yourself at Leidos! Uncover your potential by becoming a member of our team._x000a__x000a_Leidos's Advanced Analytics Branch within the Leidos Innovation Center (LInC), has an exciting opening for you, our next Data Scientist "/>
    <s v="Leidos_x000a_3.5"/>
    <s v="Arlington, VA"/>
  </r>
  <r>
    <x v="1"/>
    <s v="$141K-$225K "/>
    <n v="141000"/>
    <s v="$225K"/>
    <n v="225000"/>
    <s v="Glassdoor est."/>
    <n v="3.7"/>
    <s v="Take-Two"/>
    <s v="San Francisco"/>
    <x v="3"/>
    <s v="New York, NY"/>
    <x v="0"/>
    <n v="1993"/>
    <s v="Public"/>
    <s v="Video Games"/>
    <s v="Media"/>
    <x v="1"/>
    <s v="Activision Blizzard, Electronic Arts"/>
    <s v="Job Overview:_x000a__x000a__x000a_Take-Two Interactive, Inc., a leader in the interactive entertainment industry, is looking for dynamic, highly analytical data scientists to join the enterprise-wide data science center of excellence. This CoE is a critical component of ou"/>
    <s v="Take-Two_x000a_3.7"/>
    <s v="San Francisco, CA"/>
  </r>
  <r>
    <x v="1"/>
    <s v="$141K-$225K "/>
    <n v="141000"/>
    <s v="$225K"/>
    <n v="225000"/>
    <s v="Glassdoor est."/>
    <n v="3.7"/>
    <s v="Colony Brands"/>
    <s v="Monroe"/>
    <x v="13"/>
    <s v="Monroe, WI"/>
    <x v="2"/>
    <n v="-1"/>
    <s v="Private"/>
    <s v="Food &amp; Beverage Stores"/>
    <s v="Retail"/>
    <x v="2"/>
    <n v="-1"/>
    <s v="Title_x000a_Data Scientist_x000a__x000a_04-Jun-2020_x000a__x000a_Auto req ID_x000a_2905BR_x000a__x000a_Job Description_x000a_To support our affiliate, DM Services, Inc., we are seeking a Data Scientist to utilize advanced analytics to provide accurate, relevant, and actionable insights that enable us to main"/>
    <s v="Colony Brands_x000a_3.7"/>
    <s v="Monroe, WI"/>
  </r>
  <r>
    <x v="1"/>
    <s v="$141K-$225K "/>
    <n v="141000"/>
    <s v="$225K"/>
    <n v="225000"/>
    <s v="Glassdoor est."/>
    <n v="4.0999999999999996"/>
    <s v="Capio Group"/>
    <s v="Sacramento"/>
    <x v="3"/>
    <s v="Goteborg, Sweden"/>
    <x v="4"/>
    <n v="-1"/>
    <s v="Hospital"/>
    <s v="Health Care Services &amp; Hospitals"/>
    <s v="Health Care"/>
    <x v="0"/>
    <n v="-1"/>
    <s v="FIRST ROLE WITH CAPIO:_x000a__x000a_Help Capio Group design a better way! We are looking for an experienced Data Scientist excited to deliver meaningful solutions to our public sector customers._x000a__x000a_The Data Scientist will be assigned full-time to a Capio Group project."/>
    <s v="Capio Group_x000a_4.1"/>
    <s v="Sacramento, CA"/>
  </r>
  <r>
    <x v="1"/>
    <s v="$141K-$225K "/>
    <n v="141000"/>
    <s v="$225K"/>
    <n v="225000"/>
    <s v="Glassdoor est."/>
    <n v="3.4"/>
    <s v="SleePare"/>
    <s v="New York"/>
    <x v="0"/>
    <s v="New York, NY"/>
    <x v="6"/>
    <n v="2017"/>
    <s v="Private"/>
    <s v="Other Retail Stores"/>
    <s v="Retail"/>
    <x v="0"/>
    <n v="-1"/>
    <s v="Job Description_x000a_Expertise in NLP, including analyzing text and generating new texts based on the analysis - must._x000a_Expertise in solving predictive time series problems - advantage._x000a_Knowledge in DS methodologies (e.g. CRISP-DM) and non-linear models (e.g. R"/>
    <s v="SleePare_x000a_3.4"/>
    <s v="New York, NY"/>
  </r>
  <r>
    <x v="20"/>
    <s v="$141K-$225K "/>
    <n v="141000"/>
    <s v="$225K"/>
    <n v="225000"/>
    <s v="Glassdoor est."/>
    <n v="4.5"/>
    <s v="ShorePoint"/>
    <s v="Reston"/>
    <x v="1"/>
    <s v="Washington, DC"/>
    <x v="6"/>
    <n v="2017"/>
    <s v="Private"/>
    <s v="IT Services"/>
    <s v="Information Technology"/>
    <x v="0"/>
    <n v="-1"/>
    <s v="ShorePoint is a cybersecurity services firm with a focus on high-profile, high-threat private and public-sector customers who demand experience and proven security models to protect their data. We are seeking a Data Analyst to provide unparalleled support"/>
    <s v="ShorePoint_x000a_4.5"/>
    <s v="Reston, VA"/>
  </r>
  <r>
    <x v="1"/>
    <s v="$141K-$225K "/>
    <n v="141000"/>
    <s v="$225K"/>
    <n v="225000"/>
    <s v="Glassdoor est."/>
    <n v="3.5"/>
    <s v="Dolphin"/>
    <s v="New York"/>
    <x v="0"/>
    <s v="Lake Buena Vista, FL"/>
    <x v="0"/>
    <n v="1990"/>
    <s v="Private"/>
    <s v="Hotels, Motels, &amp; Resorts"/>
    <s v="Travel &amp; Tourism"/>
    <x v="0"/>
    <n v="-1"/>
    <s v="--------_x000a_Important: The hiring process for this role is managed by Dolphin, which has made 24K+ matches at jobs tackling the biggest challenges facing society (climate change, poverty, civil rights, infectious diseases, space exploration and more). Browse"/>
    <s v="Dolphin_x000a_3.5"/>
    <s v="New York, NY"/>
  </r>
  <r>
    <x v="1"/>
    <s v="$141K-$225K "/>
    <n v="141000"/>
    <s v="$225K"/>
    <n v="225000"/>
    <s v="Glassdoor est."/>
    <n v="3.6"/>
    <s v="TE Connectivity"/>
    <s v="Hampton"/>
    <x v="1"/>
    <s v="Schaffhausen, Switzerland"/>
    <x v="4"/>
    <n v="2007"/>
    <s v="Public"/>
    <s v="Electrical &amp; Electronic Manufacturing"/>
    <s v="Manufacturing"/>
    <x v="3"/>
    <n v="-1"/>
    <s v="Function: Engineering &amp; Technology_x000a__x000a_Nearest Major Market: Hampton Roads"/>
    <s v="TE Connectivity_x000a_3.6"/>
    <s v="Hampton, VA"/>
  </r>
  <r>
    <x v="1"/>
    <s v="$141K-$225K "/>
    <n v="141000"/>
    <s v="$225K"/>
    <n v="225000"/>
    <s v="Glassdoor est."/>
    <n v="3.2"/>
    <s v="State of Virginia"/>
    <s v="Richmond"/>
    <x v="1"/>
    <s v="Richmond, VA"/>
    <x v="4"/>
    <n v="1788"/>
    <s v="Government"/>
    <s v="State &amp; Regional Agencies"/>
    <s v="Government"/>
    <x v="3"/>
    <n v="-1"/>
    <s v="For more than 30 years, the Virginia Lottery has been building an amazing organization committed to growth and giving back ? and having fun while doing it. We work hard to build authentic relationships with all Virginians by communicating with them in rel"/>
    <s v="State of Virginia_x000a_3.2"/>
    <s v="Richmond, VA"/>
  </r>
  <r>
    <x v="1"/>
    <s v="$141K-$225K "/>
    <n v="141000"/>
    <s v="$225K"/>
    <n v="225000"/>
    <s v="Glassdoor est."/>
    <n v="3.7"/>
    <s v="TA Digital"/>
    <s v="New York"/>
    <x v="0"/>
    <s v="Newark, CA"/>
    <x v="2"/>
    <n v="2000"/>
    <s v="Private"/>
    <s v="Computer Hardware &amp; Software"/>
    <s v="Information Technology"/>
    <x v="8"/>
    <n v="-1"/>
    <s v="Location: Anywhere in the US or Canada | Location Preferences - New York, New Jersey, Toronto, Los Angeles, Bay Area, Phoenix, Denver, Chicago or Dallas | Travel Amount 30 - 50%_x000a__x000a_TA Digital is a digital transformation agency with 30-40% growth year-over-y"/>
    <s v="TA Digital_x000a_3.7"/>
    <s v="New York, NY"/>
  </r>
  <r>
    <x v="1"/>
    <s v="$141K-$225K "/>
    <n v="141000"/>
    <s v="$225K"/>
    <n v="225000"/>
    <s v="Glassdoor est."/>
    <n v="4"/>
    <s v="Market America Inc"/>
    <s v="Monterey"/>
    <x v="3"/>
    <s v="Greensboro, NC"/>
    <x v="2"/>
    <n v="1992"/>
    <s v="Private"/>
    <s v="Other Retail Stores"/>
    <s v="Retail"/>
    <x v="2"/>
    <n v="-1"/>
    <s v="Market America- SHOP.COM is seeking a Data Scientist supporting our product, engineering, leadership and marketing teams with insights gained from analyzing company data._x000a__x000a_In this role you will be adept at using large data sets to find opportunities for p"/>
    <s v="Market America Inc_x000a_4.0"/>
    <s v="Monterey, CA"/>
  </r>
  <r>
    <x v="1"/>
    <s v="$145K-$225K"/>
    <n v="145000"/>
    <s v="$225K"/>
    <n v="225000"/>
    <s v="Employer est."/>
    <n v="3.2"/>
    <s v="Triplebyte"/>
    <s v="Chicago"/>
    <x v="4"/>
    <s v="San Francisco, CA"/>
    <x v="3"/>
    <n v="2015"/>
    <s v="Private"/>
    <s v="Computer Hardware &amp; Software"/>
    <s v="Information Technology"/>
    <x v="0"/>
    <n v="-1"/>
    <s v="Role Description_x000a_As a data scientist at Triplebyte, youâ€™ll have the opportunity to work on a variety of challenges to help us scale. You'll be part of a small team, who are leveraging data to fix technical hiring. Your day to day, will include a mix of "/>
    <s v="Triplebyte_x000a_3.2"/>
    <s v="Chicago, IL"/>
  </r>
  <r>
    <x v="1"/>
    <s v="$145K-$225K"/>
    <n v="145000"/>
    <s v="$225K"/>
    <n v="225000"/>
    <s v="Employer est."/>
    <n v="4.5"/>
    <s v="Kingfisher Systems"/>
    <s v="McLean"/>
    <x v="1"/>
    <s v="Falls Church, VA"/>
    <x v="3"/>
    <n v="2005"/>
    <s v="Private"/>
    <s v="Federal Agencies"/>
    <s v="Government"/>
    <x v="8"/>
    <n v="-1"/>
    <s v="Kingfisher Systems, Inc. specializes in providing a full range of Information Technology, Cybersecurity, Intelligence, and support services to the U.S. Government. Kingfisher Systems core competency is technology-enabled services, with a specific focus on"/>
    <s v="Kingfisher Systems_x000a_4.5"/>
    <s v="McLean, VA"/>
  </r>
  <r>
    <x v="117"/>
    <s v="$145K-$225K"/>
    <n v="145000"/>
    <s v="$225K"/>
    <n v="225000"/>
    <s v="Employer est."/>
    <n v="3.4"/>
    <s v="TrueAccord"/>
    <s v="Remote"/>
    <x v="8"/>
    <s v="San Francisco, CA"/>
    <x v="3"/>
    <n v="2013"/>
    <s v="Private"/>
    <s v="Enterprise Software &amp; Network Solutions"/>
    <s v="Information Technology"/>
    <x v="0"/>
    <n v="-1"/>
    <s v="Why TrueAccord?_x000a__x000a_Debt collection is failing consumers. Every year, more than 70 million Americans have negative experiences with the collections process, and they deserve a much better treatment - more relevant, more digital, less abrasive. Thatâ€™s why b"/>
    <s v="TrueAccord_x000a_3.4"/>
    <s v="Remote"/>
  </r>
  <r>
    <x v="1"/>
    <s v="$145K-$225K"/>
    <n v="145000"/>
    <s v="$225K"/>
    <n v="225000"/>
    <s v="Employer est."/>
    <n v="3.9"/>
    <s v="ALTA IT Services"/>
    <s v="Woodlawn"/>
    <x v="24"/>
    <s v="Rockville, MD"/>
    <x v="5"/>
    <n v="2004"/>
    <s v="Private"/>
    <s v="IT Services"/>
    <s v="Information Technology"/>
    <x v="7"/>
    <n v="-1"/>
    <s v="Long term. 6 months contract to hire. Open to candidates who do not require sponsorship. Selected candidates should be ready to be onsite for 4-6 months for onboarding. Required qualifications to be successful in this role bull Master's degree and 3+ year"/>
    <s v="ALTA IT Services_x000a_3.9"/>
    <s v="Woodlawn, MD"/>
  </r>
  <r>
    <x v="1"/>
    <s v="$145K-$225K"/>
    <n v="145000"/>
    <s v="$225K"/>
    <n v="225000"/>
    <s v="Employer est."/>
    <n v="3.2"/>
    <s v="Kollasoft Inc."/>
    <s v="United States"/>
    <x v="16"/>
    <s v="Scottsdale, AZ"/>
    <x v="6"/>
    <n v="-1"/>
    <s v="Private"/>
    <s v="IT Services"/>
    <s v="Information Technology"/>
    <x v="10"/>
    <n v="-1"/>
    <s v="DATA SCIENTIST REMOTE working with occasional travel to Washington,DC can be considered for the right candidate. Duration Long term Position Summary Client is looking for a seasoned Data Scientist to leverage existing data to develop execute predictive mo"/>
    <s v="Kollasoft Inc._x000a_3.2"/>
    <s v="United States"/>
  </r>
  <r>
    <x v="1"/>
    <s v="$145K-$225K"/>
    <n v="145000"/>
    <s v="$225K"/>
    <n v="225000"/>
    <s v="Employer est."/>
    <n v="5"/>
    <s v="Kollasoft Inc."/>
    <s v="New York"/>
    <x v="0"/>
    <s v="Irving, TX"/>
    <x v="7"/>
    <n v="-1"/>
    <s v="Public"/>
    <n v="-1"/>
    <n v="-1"/>
    <x v="0"/>
    <n v="-1"/>
    <s v="Data Scientist_x000a__x000a_Requirements_x000a_MS or PhD in Computer Science, Electrical Engineering, Statistics, or equivalent fields._x000a_Applied Machine Learning experience (regression and classification, supervised, and unsupervised learning)._x000a_Strong mathematical backgroun"/>
    <s v="Kollasoft Inc._x000a_3.2"/>
    <s v="New York, NY"/>
  </r>
  <r>
    <x v="1"/>
    <s v="$145K-$225K"/>
    <n v="145000"/>
    <s v="$225K"/>
    <n v="225000"/>
    <s v="Employer est."/>
    <n v="3.4"/>
    <s v="ASRC Federal Holding Company"/>
    <s v="Reston"/>
    <x v="1"/>
    <s v="Beltsville, MD"/>
    <x v="1"/>
    <n v="2003"/>
    <s v="Private"/>
    <s v="Aerospace &amp; Defense"/>
    <s v="Aerospace &amp; Defense"/>
    <x v="5"/>
    <n v="-1"/>
    <s v="ASRC Federal ExaTech is currently seeking:+ Ten (10) years of experience as a Data Scientist to work in an engaging, high-tech development environment, working with an excellent team and customer base. Bachelor's degree in Computer Science or related disc"/>
    <s v="ASRC Federal Holding Company_x000a_3.4"/>
    <s v="Reston, VA"/>
  </r>
  <r>
    <x v="1"/>
    <s v="$145K-$225K"/>
    <n v="145000"/>
    <s v="$225K"/>
    <n v="225000"/>
    <s v="Employer est."/>
    <n v="4.4000000000000004"/>
    <s v="Adwait Algorithm"/>
    <s v="New York"/>
    <x v="0"/>
    <s v="Houston, TX"/>
    <x v="3"/>
    <n v="2015"/>
    <s v="Private"/>
    <s v="IT Services"/>
    <s v="Information Technology"/>
    <x v="0"/>
    <n v="-1"/>
    <s v="Job Description_x000a_Title: Data Scientist_x000a_Location:Remote (SF/CT/MN/AZ/NY/WI)_x000a_Duration: 12 Months_x000a_MUST:- 2 plus years of financial services experience is a MUST_x000a_Job Responsibilities:_x000a_As an AI/NLP Data Scientist you will be responsible for building AI and Data"/>
    <s v="Adwait Algorithm_x000a_4.4"/>
    <s v="New York, NY"/>
  </r>
  <r>
    <x v="86"/>
    <s v="$145K-$225K"/>
    <n v="145000"/>
    <s v="$225K"/>
    <n v="225000"/>
    <s v="Employer est."/>
    <n v="3.8"/>
    <s v="Cook Children's Health Care System"/>
    <s v="Fort Worth"/>
    <x v="10"/>
    <s v="Fort Worth, TX"/>
    <x v="1"/>
    <n v="1918"/>
    <s v="Nonprofit Organization"/>
    <s v="Health Care Services &amp; Hospitals"/>
    <s v="Health Care"/>
    <x v="2"/>
    <s v="Children's Health, Texas Health Resources, Baylor Scott &amp; White Health"/>
    <s v="Title: Health Plan Data Analyst, Sr_x000a__x000a_Cook Children's Health Plan_x000a__x000a_We are a local, non-profit managed care company that cares about the community we serve. Our health plan offers coverage through the Texas CHIP, STAR, and STAR Kids Medicaid programs to mor"/>
    <s v="Cook Children's Health Care System_x000a_3.8"/>
    <s v="Fort Worth, TX"/>
  </r>
  <r>
    <x v="87"/>
    <s v="$145K-$225K"/>
    <n v="145000"/>
    <s v="$225K"/>
    <n v="225000"/>
    <s v="Employer est."/>
    <n v="3.8"/>
    <s v="Rubius Therapeutics"/>
    <s v="Smithfield"/>
    <x v="34"/>
    <s v="Cambridge, MA"/>
    <x v="5"/>
    <n v="2013"/>
    <s v="Public"/>
    <s v="Biotech &amp; Pharmaceuticals"/>
    <s v="Biotech &amp; Pharmaceuticals"/>
    <x v="2"/>
    <n v="-1"/>
    <s v="Rubius Therapeutics is a clinical-stage biopharmaceutical company developing a new class of medicines called Red Cell Therapeuticsâ„¢. Our proprietary RED PLATFORMÂ® was designed to genetically engineer and culture Red Cell Therapeuticsâ„¢ that are select"/>
    <s v="Rubius Therapeutics_x000a_3.8"/>
    <s v="Smithfield, RI"/>
  </r>
  <r>
    <x v="1"/>
    <s v="$145K-$225K"/>
    <n v="145000"/>
    <s v="$225K"/>
    <n v="225000"/>
    <s v="Employer est."/>
    <n v="3.5"/>
    <s v="Cambridge FX"/>
    <s v="Atlanta"/>
    <x v="14"/>
    <s v="Toronto, Canada"/>
    <x v="5"/>
    <n v="1992"/>
    <s v="Public"/>
    <s v="Financial Transaction Processing"/>
    <s v="Finance"/>
    <x v="2"/>
    <n v="-1"/>
    <s v="Data Scientist_x000a__x000a_Job Introduction_x000a_FLEETCOR is seeking a Data Scientist to support the North America Fuel business product, pricing, and leadership teams with insights gained from analyzing business data. The position will be located in FLEETCOR's Atlanta h"/>
    <s v="Cambridge FX_x000a_3.5"/>
    <s v="Atlanta, GA"/>
  </r>
  <r>
    <x v="25"/>
    <s v="$145K-$225K"/>
    <n v="145000"/>
    <s v="$225K"/>
    <n v="225000"/>
    <s v="Employer est."/>
    <n v="3.8"/>
    <s v="Metromile"/>
    <s v="San Francisco"/>
    <x v="3"/>
    <s v="San Francisco, CA"/>
    <x v="5"/>
    <n v="2011"/>
    <s v="Private"/>
    <s v="Insurance Carriers"/>
    <s v="Insurance"/>
    <x v="0"/>
    <n v="-1"/>
    <s v="About Us_x000a__x000a_On the off chance you've thought about insurance, it's likely because you've insured something you love, not because you loved your insurance company. Metromile is out to change that. As an insurtech powered by data science and customer centric-"/>
    <s v="Metromile_x000a_3.8"/>
    <s v="San Francisco, CA"/>
  </r>
  <r>
    <x v="1"/>
    <s v="$145K-$225K"/>
    <n v="145000"/>
    <s v="$225K"/>
    <n v="225000"/>
    <s v="Employer est."/>
    <n v="3.9"/>
    <s v="Criteo"/>
    <s v="Ann Arbor"/>
    <x v="30"/>
    <s v="Paris, France"/>
    <x v="0"/>
    <n v="2005"/>
    <s v="Public"/>
    <s v="Internet"/>
    <s v="Information Technology"/>
    <x v="4"/>
    <s v="MediaMath, Conversant, AppNexus"/>
    <s v="Who we are_x000a_Criteo (NASDAQ: CRTO) is the global technology company powering the worlds marketers with trusted and impactful advertising. 2,800 Criteo team members partner with over 20,000 customers and thousands of publishers around the globe to deliver ef"/>
    <s v="Criteo_x000a_3.9"/>
    <s v="Ann Arbor, MI"/>
  </r>
  <r>
    <x v="1"/>
    <s v="$145K-$225K"/>
    <n v="145000"/>
    <s v="$225K"/>
    <n v="225000"/>
    <s v="Employer est."/>
    <n v="3.4"/>
    <s v="Advance Sourcing Concepts"/>
    <s v="Pittsburgh"/>
    <x v="11"/>
    <s v="Pittsburgh, PA"/>
    <x v="3"/>
    <n v="-1"/>
    <s v="Private"/>
    <n v="-1"/>
    <n v="-1"/>
    <x v="10"/>
    <n v="-1"/>
    <s v="Job Description_x000a_Essential Responsibilities:_x000a__x000a_This role will be applying operational research and basic machine learning technologies to develop several predictive models within hospital operations._x000a__x000a_Select and apply the appropriate advanced modeling/machi"/>
    <s v="Advance Sourcing Concepts_x000a_3.4"/>
    <s v="Pittsburgh, PA"/>
  </r>
  <r>
    <x v="1"/>
    <s v="$145K-$225K"/>
    <n v="145000"/>
    <s v="$225K"/>
    <n v="225000"/>
    <s v="Employer est."/>
    <n v="3.8"/>
    <s v="Enterprise Solutions Inc"/>
    <s v="New York"/>
    <x v="0"/>
    <s v="Naperville, IL"/>
    <x v="3"/>
    <n v="2000"/>
    <s v="Private"/>
    <s v="Staffing &amp; Outsourcing"/>
    <s v="Business Services"/>
    <x v="8"/>
    <n v="-1"/>
    <s v="Role - Data Scientist_x000a_Loccation - NYC, NY_x000a_Position - Full-time / Contract / C2C / W2_x000a__x000a_Key Technical skills: Data Science, Machine Learning, Statistics and Predictive Modeling, Data Visualization_x000a__x000a_Description:_x000a__x000a_The role provides an opportunity to participa"/>
    <s v="Enterprise Solutions Inc_x000a_3.8"/>
    <s v="New York, NY"/>
  </r>
  <r>
    <x v="88"/>
    <s v="$145K-$225K"/>
    <n v="145000"/>
    <s v="$225K"/>
    <n v="225000"/>
    <s v="Employer est."/>
    <n v="4.5999999999999996"/>
    <s v="GreatAmerica Financial Services"/>
    <s v="Cedar Rapids"/>
    <x v="35"/>
    <s v="Cedar Rapids, IA"/>
    <x v="2"/>
    <n v="1992"/>
    <s v="Private"/>
    <s v="Lending"/>
    <s v="Finance"/>
    <x v="2"/>
    <n v="-1"/>
    <s v="Analytics - Business Assurance Data Analyst (Cedar Rapids, IA)_x000a__x000a_Position Summary_x000a_GreatAmerica is a national commercial equipment finance company dedicated to helping manufacturers, vendors and dealers be more successful and keep their customers for a life"/>
    <s v="GreatAmerica Financial Services_x000a_4.6"/>
    <s v="Cedar Rapids, IA"/>
  </r>
  <r>
    <x v="1"/>
    <s v="$145K-$225K"/>
    <n v="145000"/>
    <s v="$225K"/>
    <n v="225000"/>
    <s v="Employer est."/>
    <n v="-1"/>
    <s v="Microagility"/>
    <s v="New York"/>
    <x v="0"/>
    <s v="Princeton, NJ"/>
    <x v="6"/>
    <n v="-1"/>
    <s v="Private"/>
    <s v="Consulting"/>
    <s v="Business Services"/>
    <x v="10"/>
    <n v="-1"/>
    <s v="Job Description_x000a_Selecting features, building and optimizing classifiers using machine learning techniques_x000a_Data mining using state-of-the-art methods_x000a_Extending the companyâ€™s data with third party sources of information when needed_x000a_Enhancing data collecti"/>
    <s v="Microagility"/>
    <s v="New York, NY"/>
  </r>
  <r>
    <x v="1"/>
    <s v="$145K-$225K"/>
    <n v="145000"/>
    <s v="$225K"/>
    <n v="225000"/>
    <s v="Employer est."/>
    <n v="4.5999999999999996"/>
    <s v="Conch Technologies, Inc"/>
    <s v="Concord"/>
    <x v="3"/>
    <s v="Memphis, TN"/>
    <x v="3"/>
    <n v="-1"/>
    <s v="Private"/>
    <s v="Consulting"/>
    <s v="Business Services"/>
    <x v="11"/>
    <n v="-1"/>
    <s v="Hello Associates,_x000a__x000a_*****Greetings from Conch Technologies*****_x000a__x000a_Ã‚_x000a__x000a_Title: Data Scientist_x000a__x000a_Length: 12+ month's contract_x000a__x000a_Location:Ã‚Concord, CA_x000a__x000a_Ã‚_x000a__x000a_Job Description:_x000a__x000a_Ã‚_x000a__x000a_Ã‚AtÃ‚least 5 years relevant experience required._x000a__x000a_Help us discover the information "/>
    <s v="Conch Technologies, Inc_x000a_4.6"/>
    <s v="Concord, CA"/>
  </r>
  <r>
    <x v="118"/>
    <s v="$145K-$225K"/>
    <n v="145000"/>
    <s v="$225K"/>
    <n v="225000"/>
    <s v="Employer est."/>
    <n v="3.9"/>
    <s v="GSK"/>
    <s v="Richmond"/>
    <x v="1"/>
    <s v="Brentford, United Kingdom"/>
    <x v="4"/>
    <n v="1830"/>
    <s v="Public"/>
    <s v="Biotech &amp; Pharmaceuticals"/>
    <s v="Biotech &amp; Pharmaceuticals"/>
    <x v="3"/>
    <s v="Pfizer, AstraZeneca, Merck"/>
    <s v="Site Name: Richmond Sherwood_x000a_Posted Date: Mar 18 2020_x000a__x000a_As we look to redefine expectations in consumer healthcare, we need experienced, entrepreneurial-minded individuals to help on this journey. Being part of Consumer Health at GSK is being part of somet"/>
    <s v="GSK_x000a_3.9"/>
    <s v="Richmond, VA"/>
  </r>
  <r>
    <x v="1"/>
    <s v="$145K-$225K"/>
    <n v="145000"/>
    <s v="$225K"/>
    <n v="225000"/>
    <s v="Employer est."/>
    <n v="-1"/>
    <s v="Rainmaker Resources, LLC"/>
    <s v="Cincinnati"/>
    <x v="22"/>
    <s v="Cincinnati, OH"/>
    <x v="6"/>
    <n v="-1"/>
    <s v="Private"/>
    <n v="-1"/>
    <n v="-1"/>
    <x v="0"/>
    <n v="-1"/>
    <s v="Job Description_x000a_Data Scientist_x000a_Are you interested in joining the fastest growing company in the city? Our client is newly international, hiring career aggressive high achievers to be the next generation of leaders. They offer highly competitive comp packa"/>
    <s v="Rainmaker Resources, LLC"/>
    <s v="Cincinnati, OH"/>
  </r>
  <r>
    <x v="1"/>
    <s v="$79K-$147K "/>
    <n v="79000"/>
    <s v="$147K"/>
    <n v="147000"/>
    <s v="Glassdoor est."/>
    <n v="3.7"/>
    <s v="GovTech"/>
    <s v="San Francisco"/>
    <x v="3"/>
    <s v="Singapore, Singapore"/>
    <x v="0"/>
    <n v="2016"/>
    <s v="Government"/>
    <s v="Federal Agencies"/>
    <s v="Government"/>
    <x v="0"/>
    <n v="-1"/>
    <s v="We are looking for Data Scientists who are interested in using data to draw insights that will result in policy changes or business process optimisation, benefiting the public. The applicant will be scoping projects with stakeholders, using data sets acro"/>
    <s v="GovTech_x000a_3.7"/>
    <s v="San Francisco, CA"/>
  </r>
  <r>
    <x v="1"/>
    <s v="$79K-$147K "/>
    <n v="79000"/>
    <s v="$147K"/>
    <n v="147000"/>
    <s v="Glassdoor est."/>
    <n v="3.3"/>
    <s v="Intellectual Ventures"/>
    <s v="Bellevue"/>
    <x v="6"/>
    <s v="Bellevue, WA"/>
    <x v="2"/>
    <n v="2000"/>
    <s v="Private"/>
    <s v="Investment Banking &amp; Asset Management"/>
    <s v="Finance"/>
    <x v="0"/>
    <n v="-1"/>
    <s v="Job Description_x000a__x000a_The Cooking Lab is the publisher of both Modernist Cuisine: The Art and Science of Cooking (2011) and Modernist Cuisine at Home (2012). Our interdisciplinary team in Bellevue, Washington includes scientists, development chefs, and a full "/>
    <s v="Intellectual Ventures_x000a_3.3"/>
    <s v="Bellevue, WA"/>
  </r>
  <r>
    <x v="16"/>
    <s v="$79K-$147K "/>
    <n v="79000"/>
    <s v="$147K"/>
    <n v="147000"/>
    <s v="Glassdoor est."/>
    <n v="4.4000000000000004"/>
    <s v="Rocket Lawyer"/>
    <s v="San Francisco"/>
    <x v="3"/>
    <s v="San Francisco, CA"/>
    <x v="3"/>
    <n v="2008"/>
    <s v="Private"/>
    <s v="Computer Hardware &amp; Software"/>
    <s v="Information Technology"/>
    <x v="9"/>
    <n v="-1"/>
    <s v="About Rocket Lawyer_x000a_We believe everyone deserves access to simple and affordable legal services._x000a__x000a_Founded in 2008, Rocket Lawyer is the largest and most widely used online legal service platform in the world. With offices in North America and Europe, Rock"/>
    <s v="Rocket Lawyer_x000a_4.4"/>
    <s v="San Francisco, CA"/>
  </r>
  <r>
    <x v="1"/>
    <s v="$79K-$147K "/>
    <n v="79000"/>
    <s v="$147K"/>
    <n v="147000"/>
    <s v="Glassdoor est."/>
    <n v="3.7"/>
    <s v="22nd Century Technologies"/>
    <s v="Oakland"/>
    <x v="3"/>
    <s v="Somerset, NJ"/>
    <x v="0"/>
    <n v="1997"/>
    <s v="Private"/>
    <s v="IT Services"/>
    <s v="Information Technology"/>
    <x v="8"/>
    <n v="-1"/>
    <s v="Title: Data Scientist_x000a_Location: Oakland, CA 94612_x000a_Duration: Contract_x000a_Job Description:_x000a_Client is in the middle of modernizing many of the IT infrastructure systems and business applications._x000a_Importantly, the District is implementing a new Computer-Aided Di"/>
    <s v="22nd Century Technologies_x000a_3.7"/>
    <s v="Oakland, CA"/>
  </r>
  <r>
    <x v="1"/>
    <s v="$79K-$147K "/>
    <n v="79000"/>
    <s v="$147K"/>
    <n v="147000"/>
    <s v="Glassdoor est."/>
    <n v="3.3"/>
    <s v="Huxley"/>
    <s v="San Francisco"/>
    <x v="3"/>
    <s v="London, United Kingdom"/>
    <x v="5"/>
    <n v="1995"/>
    <s v="Private"/>
    <s v="Staffing &amp; Outsourcing"/>
    <s v="Business Services"/>
    <x v="8"/>
    <n v="-1"/>
    <s v="Data Scientist_x000a__x000a_Location: San Francisco, California, United States_x000a__x000a_Salary: US$160000 - US$161000 per annum + competitive_x000a__x000a_Sectors: Data and Business Intelligence_x000a__x000a_Job Type: Permanent_x000a__x000a_Apply for this Job_x000a_An exciting opportunity for a talented Data Scienti"/>
    <s v="Huxley_x000a_3.3"/>
    <s v="San Francisco, CA"/>
  </r>
  <r>
    <x v="1"/>
    <s v="$79K-$147K "/>
    <n v="79000"/>
    <s v="$147K"/>
    <n v="147000"/>
    <s v="Glassdoor est."/>
    <n v="3.4"/>
    <s v="FM Systems"/>
    <s v="Boston"/>
    <x v="2"/>
    <s v="Raleigh, NC"/>
    <x v="3"/>
    <n v="1984"/>
    <s v="Private"/>
    <s v="Computer Hardware &amp; Software"/>
    <s v="Information Technology"/>
    <x v="11"/>
    <s v="Archibus, iOffice, Planon"/>
    <s v="FM:Systems provides workplace management technology and solutions that enable facility and real estate teams to identify, plan, and deliver the ideal workplace for every employee. Our leading web-based Integrated Workspace Management System (IWMS) and rea"/>
    <s v="FM Systems_x000a_3.4"/>
    <s v="Boston, MA"/>
  </r>
  <r>
    <x v="1"/>
    <s v="$79K-$147K "/>
    <n v="79000"/>
    <s v="$147K"/>
    <n v="147000"/>
    <s v="Glassdoor est."/>
    <n v="-1"/>
    <s v="B4Corp"/>
    <s v="Reston"/>
    <x v="1"/>
    <s v="Leesburg, VA"/>
    <x v="3"/>
    <n v="-1"/>
    <s v="Private"/>
    <s v="IT Services"/>
    <s v="Information Technology"/>
    <x v="0"/>
    <n v="-1"/>
    <s v="Description:_x000a__x000a_Position Requires a Top Secret (TS/SCI) Clearance with a Polygraph._x000a__x000a_The Contractor shall provide for the tasks documented in this narrative on a best effort, Level of Effort (LOE) basis with the number of FTE listed under labor categories. "/>
    <s v="B4Corp"/>
    <s v="Reston, VA"/>
  </r>
  <r>
    <x v="21"/>
    <s v="$79K-$147K "/>
    <n v="79000"/>
    <s v="$147K"/>
    <n v="147000"/>
    <s v="Glassdoor est."/>
    <n v="3.7"/>
    <s v="Mteq"/>
    <s v="Fort Belvoir"/>
    <x v="1"/>
    <s v="Lorton, VA"/>
    <x v="2"/>
    <n v="1954"/>
    <s v="Public"/>
    <s v="Aerospace &amp; Defense"/>
    <s v="Aerospace &amp; Defense"/>
    <x v="2"/>
    <s v="Harris, Fibertek"/>
    <s v="Who Are We?_x000a__x000a_QinetiQ Inc. is an innovative C5ISR Systems and Technology leader. Our company is built on a foundation of advanced technology, systems engineering, rapid prototyping, and improved operational sensing. We work with the latest technological de"/>
    <s v="Mteq_x000a_3.7"/>
    <s v="Fort Belvoir, VA"/>
  </r>
  <r>
    <x v="119"/>
    <s v="$79K-$147K "/>
    <n v="79000"/>
    <s v="$147K"/>
    <n v="147000"/>
    <s v="Glassdoor est."/>
    <n v="3.7"/>
    <s v="Blue Cross and Blue Shield of North Carolina"/>
    <s v="Durham"/>
    <x v="39"/>
    <s v="Durham, NC"/>
    <x v="0"/>
    <n v="1933"/>
    <s v="Private"/>
    <s v="Insurance Carriers"/>
    <s v="Insurance"/>
    <x v="6"/>
    <n v="-1"/>
    <s v="Additional Locations:_x000a_Job Description_x000a_Responsible for leading the architecting and engineering of various and complex aspects of platform architecture and services in cloud hosted infrastructures which might include network, compute, storage, application "/>
    <s v="Blue Cross and Blue Shield of North Carolina_x000a_3.7"/>
    <s v="Durham, NC"/>
  </r>
  <r>
    <x v="120"/>
    <s v="$79K-$147K "/>
    <n v="79000"/>
    <s v="$147K"/>
    <n v="147000"/>
    <s v="Glassdoor est."/>
    <n v="4.8"/>
    <s v="Jane Street"/>
    <s v="New York"/>
    <x v="0"/>
    <s v="New York, NY"/>
    <x v="2"/>
    <n v="2000"/>
    <s v="Private"/>
    <s v="Investment Banking &amp; Asset Management"/>
    <s v="Finance"/>
    <x v="0"/>
    <n v="-1"/>
    <s v="About the Position_x000a__x000a__x000a_Jane Street is seeking exceptional candidates for the role of Senior Machine Learning Engineer/Scientist._x000a__x000a_Responsibilities:_x000a_Help lead the effort to expand and improve Jane Street's ML infrastructure and data pipeline._x000a_Collaborate wit"/>
    <s v="Jane Street_x000a_4.8"/>
    <s v="New York, NY"/>
  </r>
  <r>
    <x v="1"/>
    <s v="$79K-$147K "/>
    <n v="79000"/>
    <s v="$147K"/>
    <n v="147000"/>
    <s v="Glassdoor est."/>
    <n v="5"/>
    <s v="SSATI"/>
    <s v="McLean"/>
    <x v="1"/>
    <s v="Annapolis Junction, MD"/>
    <x v="6"/>
    <n v="2003"/>
    <s v="Private"/>
    <s v="Computer Hardware &amp; Software"/>
    <s v="Information Technology"/>
    <x v="7"/>
    <n v="-1"/>
    <s v="Job Description_x000a_Data Scientist, Clearance Required â€“ TS/SCI w/Polygraph_x000a__x000a_Please note, this position requires all candidates to currently possess an active Top-Secret SCI Clearance with a Polygraph. This position is not an opportunity to be sponsored or "/>
    <s v="SSATI_x000a_5.0"/>
    <s v="McLean, VA"/>
  </r>
  <r>
    <x v="89"/>
    <s v="$79K-$147K "/>
    <n v="79000"/>
    <s v="$147K"/>
    <n v="147000"/>
    <s v="Glassdoor est."/>
    <n v="3.9"/>
    <s v="Novartis"/>
    <s v="Cambridge"/>
    <x v="2"/>
    <s v="Basel, Switzerland"/>
    <x v="4"/>
    <n v="1996"/>
    <s v="Public"/>
    <s v="Biotech &amp; Pharmaceuticals"/>
    <s v="Biotech &amp; Pharmaceuticals"/>
    <x v="3"/>
    <n v="-1"/>
    <s v="15-Apr-2020_x000a__x000a_Job ID_x000a_279187BR_x000a_{&quot;QuestionName&quot;:&quot;Job Description&quot;,&quot;AnswerValue&quot;:&quot;750 million. Thatâ€™s how many lives our products touch. And while weâ€™re proud of that fact, in this world of digital and technological transformation, we must also ask oursel"/>
    <s v="Novartis_x000a_3.9"/>
    <s v="Cambridge, MA"/>
  </r>
  <r>
    <x v="1"/>
    <s v="$79K-$147K "/>
    <n v="79000"/>
    <s v="$147K"/>
    <n v="147000"/>
    <s v="Glassdoor est."/>
    <n v="3.4"/>
    <s v="Solving IT International Inc"/>
    <s v="Chicago"/>
    <x v="4"/>
    <s v="Chicago, IL"/>
    <x v="2"/>
    <n v="-1"/>
    <s v="Private"/>
    <n v="-1"/>
    <n v="-1"/>
    <x v="0"/>
    <n v="-1"/>
    <s v="One of the largest health insurers in the nation is focused on continuously building an industry-defining, world-class IT capability. Healthcare is forever evolving, especially due to emerging technologies, making this a great experience to add to your re"/>
    <s v="Solving IT International Inc_x000a_3.4"/>
    <s v="Chicago, IL"/>
  </r>
  <r>
    <x v="1"/>
    <s v="$79K-$147K "/>
    <n v="79000"/>
    <s v="$147K"/>
    <n v="147000"/>
    <s v="Glassdoor est."/>
    <n v="3.3"/>
    <s v="The Davey Tree Expert Company"/>
    <s v="Kent"/>
    <x v="22"/>
    <s v="Kent, OH"/>
    <x v="4"/>
    <n v="1880"/>
    <s v="Self-employed"/>
    <s v="Timber Operations"/>
    <s v="Agriculture &amp; Forestry"/>
    <x v="1"/>
    <s v="ACRT Services, Bartlett Tree Experts"/>
    <s v="Requisition Number: 69506_x000a_Company Name: DRG Inc_x000a_Service Line: 1UVM - DRG Utility Vegetation Management_x000a_Employment Type: Regular_x000a_Job Type: Full Time_x000a_Education Level Required: Bachelors_x000a_Work Experience Required: 1 - 2 years_x000a_Relocation Available: [[relocatio"/>
    <s v="The Davey Tree Expert Company_x000a_3.3"/>
    <s v="Kent, OH"/>
  </r>
  <r>
    <x v="1"/>
    <s v="$79K-$147K "/>
    <n v="79000"/>
    <s v="$147K"/>
    <n v="147000"/>
    <s v="Glassdoor est."/>
    <n v="4.5999999999999996"/>
    <s v="Centauri"/>
    <s v="Reston"/>
    <x v="1"/>
    <s v="Chantilly, VA"/>
    <x v="2"/>
    <n v="1999"/>
    <s v="Private"/>
    <s v="Aerospace &amp; Defense"/>
    <s v="Aerospace &amp; Defense"/>
    <x v="2"/>
    <s v="TASC, Vencore, Booz Allen Hamilton"/>
    <s v="Thank you for your interest in joining the Centauri team. Together, we can leverage the next generation of advanced technologies to deliver industry-leading capabilities across land, air, sea, space, and cyberspace. Our goal is to deliver innovative solut"/>
    <s v="Centauri_x000a_4.6"/>
    <s v="Reston, VA"/>
  </r>
  <r>
    <x v="1"/>
    <s v="$79K-$147K "/>
    <n v="79000"/>
    <s v="$147K"/>
    <n v="147000"/>
    <s v="Glassdoor est."/>
    <n v="-1"/>
    <s v="Stride Search"/>
    <s v="San Francisco"/>
    <x v="3"/>
    <s v="Westlake Village, CA"/>
    <x v="6"/>
    <n v="-1"/>
    <s v="Private"/>
    <n v="-1"/>
    <n v="-1"/>
    <x v="12"/>
    <n v="-1"/>
    <s v="Work in a fast growing startup with unlimited opportunity and_x000a_lots of room for growth and advancement. Were on a mission to_x000a_simply residential real estate transactions nationwide by_x000a_bringing world-class software, data science, and design to an_x000a_age-old ind"/>
    <s v="Stride Search"/>
    <s v="San Francisco, CA"/>
  </r>
  <r>
    <x v="21"/>
    <s v="$79K-$147K "/>
    <n v="79000"/>
    <s v="$147K"/>
    <n v="147000"/>
    <s v="Glassdoor est."/>
    <n v="2.6"/>
    <s v="Software Engineering Institute"/>
    <s v="Pittsburgh"/>
    <x v="11"/>
    <s v="Pittsburgh, PA"/>
    <x v="2"/>
    <n v="1984"/>
    <s v="College / University"/>
    <s v="Colleges &amp; Universities"/>
    <s v="Education"/>
    <x v="0"/>
    <n v="-1"/>
    <s v="What We Do:_x000a__x000a_At the SEI Emerging Technology Center, we describe our work as â€œmaking the recently possible mission-practical.â€ We help our government customers stay at the leading edge of technology by identifying, demonstrating, extending, and applyin"/>
    <s v="Software Engineering Institute_x000a_2.6"/>
    <s v="Pittsburgh, PA"/>
  </r>
  <r>
    <x v="121"/>
    <s v="$79K-$147K "/>
    <n v="79000"/>
    <s v="$147K"/>
    <n v="147000"/>
    <s v="Glassdoor est."/>
    <n v="3.8"/>
    <s v="Dermalogica"/>
    <s v="Carson"/>
    <x v="3"/>
    <s v="Carson, CA"/>
    <x v="5"/>
    <n v="1986"/>
    <s v="Subsidiary or Business Segment"/>
    <s v="Consumer Products Manufacturing"/>
    <s v="Manufacturing"/>
    <x v="2"/>
    <s v="IMAGE Skincare, Aveda, Kiehl's"/>
    <s v="Data Analyst - Unilever Prestige_x000a_Job Code_x000a__x000a_3949_x000a__x000a_Location_x000a__x000a__x000a_US - Carson, CA Corporate HQ_x000a__x000a_Position Type_x000a__x000a__x000a_Regular Full-Time_x000a__x000a_Apply Now_x000a__x000a_Data Analyst - Unilever Prestige_x000a__x000a_Unilever Prestige is a portfolio of high-end beauty brands wholly owned by Unilever C"/>
    <s v="Dermalogica_x000a_3.8"/>
    <s v="Carson, CA"/>
  </r>
  <r>
    <x v="1"/>
    <s v="$79K-$147K "/>
    <n v="79000"/>
    <s v="$147K"/>
    <n v="147000"/>
    <s v="Glassdoor est."/>
    <n v="4.8"/>
    <s v="TechProjects"/>
    <s v="New York"/>
    <x v="0"/>
    <s v="North Brunswick, NJ"/>
    <x v="6"/>
    <n v="2011"/>
    <s v="Private"/>
    <s v="IT Services"/>
    <s v="Information Technology"/>
    <x v="0"/>
    <n v="-1"/>
    <s v="Hi,_x000a__x000a_Greetings of the Day!!!_x000a__x000a_Looking for Data Scientist for below requirement._x000a__x000a_Job Title: Data Scientist with SQL, Python, R, Tableau._x000a__x000a_Location: Manhattan, NY_x000a__x000a_Duration: 12 Months Plus_x000a__x000a_Interview Mode: F2F Mandatory._x000a__x000a_Description:_x000a__x000a_Experience requireme"/>
    <s v="TechProjects_x000a_4.8"/>
    <s v="New York, NY"/>
  </r>
  <r>
    <x v="122"/>
    <s v="$79K-$147K "/>
    <n v="79000"/>
    <s v="$147K"/>
    <n v="147000"/>
    <s v="Glassdoor est."/>
    <n v="3.9"/>
    <s v="7Park Data"/>
    <s v="New York"/>
    <x v="0"/>
    <s v="New York, NY"/>
    <x v="3"/>
    <n v="2012"/>
    <s v="Private"/>
    <s v="Research &amp; Development"/>
    <s v="Business Services"/>
    <x v="0"/>
    <n v="-1"/>
    <s v="We are looking for a VP, Data Science to lead all of our Data science and R&amp;D efforts to discover the information hidden in vast amounts of data, and help us build incredible data products. You will be joining other extremely passionate data science, prod"/>
    <s v="7Park Data_x000a_3.9"/>
    <s v="New York, NY"/>
  </r>
  <r>
    <x v="1"/>
    <s v="$122K-$146K "/>
    <n v="122000"/>
    <s v="$146K"/>
    <n v="146000"/>
    <s v="Glassdoor est."/>
    <n v="4"/>
    <s v="Netskope"/>
    <s v="Santa Clara"/>
    <x v="3"/>
    <s v="Santa Clara, CA"/>
    <x v="2"/>
    <n v="2012"/>
    <s v="Private"/>
    <s v="Enterprise Software &amp; Network Solutions"/>
    <s v="Information Technology"/>
    <x v="0"/>
    <s v="Skyhigh Networks, Zscaler, NortonLifeLock"/>
    <s v="About Netskope_x000a__x000a_Today, there's more data and users outside the enterprise than inside, causing the network perimeter as we know it to dissolve. We realized a new perimeter was needed, one that is built in the cloud and follows and protects data wherever i"/>
    <s v="Netskope_x000a_4.0"/>
    <s v="Santa Clara, CA"/>
  </r>
  <r>
    <x v="1"/>
    <s v="$122K-$146K "/>
    <n v="122000"/>
    <s v="$146K"/>
    <n v="146000"/>
    <s v="Glassdoor est."/>
    <n v="4.2"/>
    <s v="Eversight"/>
    <s v="Palo Alto"/>
    <x v="3"/>
    <s v="Palo Alto, CA"/>
    <x v="3"/>
    <n v="2013"/>
    <s v="Private"/>
    <s v="Enterprise Software &amp; Network Solutions"/>
    <s v="Information Technology"/>
    <x v="7"/>
    <n v="-1"/>
    <s v="The Opportunity_x000a__x000a_Eversight is the recognized leader in AI-powered price and promotions. Eversight's proprietary cloud-based SaaS solution brings AI and continuous experimentation to consumer brands and retailers. Our software acts as a coach, enabling mar"/>
    <s v="Eversight_x000a_4.2"/>
    <s v="Palo Alto, CA"/>
  </r>
  <r>
    <x v="91"/>
    <s v="$122K-$146K "/>
    <n v="122000"/>
    <s v="$146K"/>
    <n v="146000"/>
    <s v="Glassdoor est."/>
    <n v="3.7"/>
    <s v="Protolabs"/>
    <s v="Maple Plain"/>
    <x v="36"/>
    <s v="Maple Plain, MN"/>
    <x v="0"/>
    <n v="1999"/>
    <s v="Public"/>
    <s v="Miscellaneous Manufacturing"/>
    <s v="Manufacturing"/>
    <x v="2"/>
    <n v="-1"/>
    <s v="Position Overview:_x000a__x000a_The Senior Business Intelligence Analyst is responsible for turning data into knowledge, enabling business decisions._x000a__x000a_Specific Duties Include:_x000a_Partnering with the user community to create new business intelligence, reporting and data "/>
    <s v="Protolabs_x000a_3.7"/>
    <s v="Maple Plain, MN"/>
  </r>
  <r>
    <x v="1"/>
    <s v="$122K-$146K "/>
    <n v="122000"/>
    <s v="$146K"/>
    <n v="146000"/>
    <s v="Glassdoor est."/>
    <n v="3"/>
    <s v="Ameritas Life Insurance Corp"/>
    <s v="Cincinnati"/>
    <x v="22"/>
    <s v="Lincoln, NE"/>
    <x v="0"/>
    <n v="1887"/>
    <s v="Private"/>
    <s v="Insurance Agencies &amp; Brokerages"/>
    <s v="Insurance"/>
    <x v="4"/>
    <n v="-1"/>
    <s v="Deepen understanding and usage of data across the enterprise._x000a__x000a_At Ameritas , fulfilling life is what we do daily. We continuously strive to help our customers and employees enjoy life at its very best by reducing uncertainty, helping grow assets an"/>
    <s v="Ameritas Life Insurance Corp_x000a_3.0"/>
    <s v="Cincinnati, OH"/>
  </r>
  <r>
    <x v="123"/>
    <s v="$122K-$146K "/>
    <n v="122000"/>
    <s v="$146K"/>
    <n v="146000"/>
    <s v="Glassdoor est."/>
    <n v="3.5"/>
    <s v="Western Digital"/>
    <s v="San Jose"/>
    <x v="3"/>
    <s v="San Jose, CA"/>
    <x v="4"/>
    <n v="1970"/>
    <s v="Public"/>
    <s v="Computer Hardware &amp; Software"/>
    <s v="Information Technology"/>
    <x v="3"/>
    <s v="Seagate Technology, Toshiba"/>
    <s v="Western DigitalÂ®_x000a__x000a_The next big thing in_x000a_data is you!_x000a__x000a_We are seeking highly motivated data management engineers to_x000a_be part of our head operation advanced analytic team in Silicon Valley. This_x000a_team focus on the Industrial internet of things and advanced a"/>
    <s v="Western Digital_x000a_3.5"/>
    <s v="San Jose, CA"/>
  </r>
  <r>
    <x v="1"/>
    <s v="$122K-$146K "/>
    <n v="122000"/>
    <s v="$146K"/>
    <n v="146000"/>
    <s v="Glassdoor est."/>
    <n v="2.9"/>
    <s v="Shimento, Inc."/>
    <s v="Santa Clara"/>
    <x v="3"/>
    <s v="Benicia, CA"/>
    <x v="6"/>
    <n v="-1"/>
    <s v="Private"/>
    <n v="-1"/>
    <n v="-1"/>
    <x v="10"/>
    <n v="-1"/>
    <s v="Title Data Scientist Location Remote (SFMNAZNYWI) Number- Multiple Openings Duration 12 Months MUST- 2 plus years of Financial services experience is a MUST Job Responsibilities As an AINLP Data Scientist you will be responsible for building AI and Data S"/>
    <s v="Shimento, Inc._x000a_2.9"/>
    <s v="Santa Clara, CA"/>
  </r>
  <r>
    <x v="1"/>
    <s v="$122K-$146K "/>
    <n v="122000"/>
    <s v="$146K"/>
    <n v="146000"/>
    <s v="Glassdoor est."/>
    <n v="5"/>
    <s v="Averity"/>
    <s v="New York"/>
    <x v="0"/>
    <s v="New York, NY"/>
    <x v="6"/>
    <n v="2014"/>
    <s v="Private"/>
    <s v="Staffing &amp; Outsourcing"/>
    <s v="Business Services"/>
    <x v="0"/>
    <n v="-1"/>
    <s v="We are the most sought after hedge fund in New York City, and we are hiring a Senior Data Scientist to join a new role of ours. If you are excited about new challenges and becoming a leader in our new space, then this is the place for you._x000a__x000a_What Is The jo"/>
    <s v="Averity_x000a_5.0"/>
    <s v="New York, NY"/>
  </r>
  <r>
    <x v="1"/>
    <s v="$122K-$146K "/>
    <n v="122000"/>
    <s v="$146K"/>
    <n v="146000"/>
    <s v="Glassdoor est."/>
    <n v="4.7"/>
    <s v="Praxis Engineering"/>
    <s v="Chantilly"/>
    <x v="1"/>
    <s v="Annapolis Junction, MD"/>
    <x v="5"/>
    <n v="2002"/>
    <s v="Subsidiary or Business Segment"/>
    <s v="Computer Hardware &amp; Software"/>
    <s v="Information Technology"/>
    <x v="2"/>
    <s v="Raytheon Technologies, Northrop Grumman, Booz Allen Hamilton"/>
    <s v="What will you be doing?_x000a__x000a_The Contractor shall perform the data integration work to extract, transform and load (ETL) data in a variety of formats into a standardized model that will be provided to the Contractor. The Sponsor requires personnel who have ex"/>
    <s v="Praxis Engineering_x000a_4.7"/>
    <s v="Chantilly, VA"/>
  </r>
  <r>
    <x v="1"/>
    <s v="$122K-$146K "/>
    <n v="122000"/>
    <s v="$146K"/>
    <n v="146000"/>
    <s v="Glassdoor est."/>
    <n v="-1"/>
    <s v="Point72 Ventures"/>
    <s v="Palo Alto"/>
    <x v="3"/>
    <n v="-1"/>
    <x v="7"/>
    <n v="-1"/>
    <n v="-1"/>
    <n v="-1"/>
    <n v="-1"/>
    <x v="0"/>
    <n v="-1"/>
    <s v="About Our AI/ML Team_x000a__x000a_Our mission is to build the best model-driven businesses. To do this, we make investments in industries where machine learning can be the most transformative. Beyond our initial investments, we give our portfolio companies a meaningf"/>
    <s v="Point72 Ventures"/>
    <s v="Palo Alto, CA"/>
  </r>
  <r>
    <x v="124"/>
    <s v="$122K-$146K "/>
    <n v="122000"/>
    <s v="$146K"/>
    <n v="146000"/>
    <s v="Glassdoor est."/>
    <n v="4.5"/>
    <s v="Johns Hopkins University Applied Physics Laboratory"/>
    <s v="Laurel"/>
    <x v="24"/>
    <s v="Laurel, MD"/>
    <x v="1"/>
    <n v="1942"/>
    <s v="Nonprofit Organization"/>
    <s v="Aerospace &amp; Defense"/>
    <s v="Aerospace &amp; Defense"/>
    <x v="1"/>
    <s v="MIT Lincoln Laboratory, Lockheed Martin, Northrop Grumman"/>
    <s v="Are you passionate about Decision Science?_x000a__x000a_Do you want to resolve ambiguity, spark creativity, and manage complexity in high impact DoD programs?_x000a__x000a_Are you searching for a gratifying work environment where you can grow, learn new skills, and apply the sta"/>
    <s v="Johns Hopkins University Applied Physics Laboratory_x000a_4.5"/>
    <s v="Laurel, MD"/>
  </r>
  <r>
    <x v="1"/>
    <s v="$122K-$146K "/>
    <n v="122000"/>
    <s v="$146K"/>
    <n v="146000"/>
    <s v="Glassdoor est."/>
    <n v="4.9000000000000004"/>
    <s v="Cambridge Mobile Telematics"/>
    <s v="Cambridge"/>
    <x v="2"/>
    <s v="Cambridge, MA"/>
    <x v="6"/>
    <n v="2010"/>
    <s v="Private"/>
    <s v="Enterprise Software &amp; Network Solutions"/>
    <s v="Information Technology"/>
    <x v="0"/>
    <n v="-1"/>
    <s v="Join us in making roads safer by making drivers better!_x000a__x000a_At CMT, a Data Scientist has the opportunity to work on an extremely wide variety of technical areas. We collect high-volume, high-velocity data generated from smartphone and IoT sensors in vehicles"/>
    <s v="Cambridge Mobile Telematics_x000a_4.9"/>
    <s v="Cambridge, MA"/>
  </r>
  <r>
    <x v="125"/>
    <s v="$122K-$146K "/>
    <n v="122000"/>
    <s v="$146K"/>
    <n v="146000"/>
    <s v="Glassdoor est."/>
    <n v="4.5999999999999996"/>
    <s v="Blend360"/>
    <s v="Columbia"/>
    <x v="24"/>
    <s v="Columbia, MD"/>
    <x v="3"/>
    <n v="2002"/>
    <s v="Private"/>
    <s v="Consulting"/>
    <s v="Business Services"/>
    <x v="0"/>
    <n v="-1"/>
    <s v="Data Science All Star Program - Data Engineer Track_x000a__x000a_Job Title_x000a__x000a_Data Science All Star Program - Data Engineer Track_x000a__x000a_Job_x000a_ID_x000a__x000a_27260177_x000a__x000a_Duration_x000a__x000a_Location_x000a__x000a_Columbia,_x000a__x000a_MD_x000a__x000a_Other Location_x000a__x000a_Description_x000a__x000a_Dynamic, Fast-growing, Entrepreneurial Data Science Solu"/>
    <s v="Blend360_x000a_4.6"/>
    <s v="Columbia, MD"/>
  </r>
  <r>
    <x v="93"/>
    <s v="$122K-$146K "/>
    <n v="122000"/>
    <s v="$146K"/>
    <n v="146000"/>
    <s v="Glassdoor est."/>
    <n v="5"/>
    <s v="Phoenix Operations Group"/>
    <s v="Annapolis Junction"/>
    <x v="24"/>
    <s v="Woodbine, MD"/>
    <x v="6"/>
    <n v="2011"/>
    <s v="Private"/>
    <s v="IT Services"/>
    <s v="Information Technology"/>
    <x v="10"/>
    <n v="-1"/>
    <s v="US Citizenship Required and (TS/SCI with FSP or CI) Required_x000a__x000a_Job Description:_x000a_Excited about data? Take action with it._x000a__x000a_As a Phoenix Data Scientist, you'll be part of a team with access to tons of real mission and that takes action on it. You will not be"/>
    <s v="Phoenix Operations Group_x000a_5.0"/>
    <s v="Annapolis Junction, MD"/>
  </r>
  <r>
    <x v="20"/>
    <s v="$122K-$146K "/>
    <n v="122000"/>
    <s v="$146K"/>
    <n v="146000"/>
    <s v="Glassdoor est."/>
    <n v="3.9"/>
    <s v="Nolij Consulting"/>
    <s v="Falls Church"/>
    <x v="1"/>
    <s v="Vienna, VA"/>
    <x v="3"/>
    <n v="2012"/>
    <s v="Public"/>
    <s v="Consulting"/>
    <s v="Business Services"/>
    <x v="10"/>
    <n v="-1"/>
    <s v="Nolij Consulting LLC is a certified Women-Owned Small Business (WOSB) that provides information technology services in test and evaluation (T&amp;E), enterprise architecture (EA), electronic health record (EHR) modernization, infrastructure operations and mai"/>
    <s v="Nolij Consulting_x000a_3.9"/>
    <s v="Falls Church, VA"/>
  </r>
  <r>
    <x v="1"/>
    <s v="$122K-$146K "/>
    <n v="122000"/>
    <s v="$146K"/>
    <n v="146000"/>
    <s v="Glassdoor est."/>
    <n v="-1"/>
    <s v="Hatch Data Inc"/>
    <s v="San Francisco"/>
    <x v="3"/>
    <n v="-1"/>
    <x v="7"/>
    <n v="-1"/>
    <n v="-1"/>
    <n v="-1"/>
    <n v="-1"/>
    <x v="0"/>
    <n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122K-$146K "/>
    <n v="122000"/>
    <s v="$146K"/>
    <n v="146000"/>
    <s v="Glassdoor est."/>
    <n v="-1"/>
    <s v="Hatch Data Inc"/>
    <s v="San Francisco"/>
    <x v="3"/>
    <n v="-1"/>
    <x v="7"/>
    <n v="-1"/>
    <n v="-1"/>
    <n v="-1"/>
    <n v="-1"/>
    <x v="0"/>
    <n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122K-$146K "/>
    <n v="122000"/>
    <s v="$146K"/>
    <n v="146000"/>
    <s v="Glassdoor est."/>
    <n v="-1"/>
    <s v="Hatch Data Inc"/>
    <s v="San Francisco"/>
    <x v="3"/>
    <n v="-1"/>
    <x v="7"/>
    <n v="-1"/>
    <n v="-1"/>
    <n v="-1"/>
    <n v="-1"/>
    <x v="0"/>
    <n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122K-$146K "/>
    <n v="122000"/>
    <s v="$146K"/>
    <n v="146000"/>
    <s v="Glassdoor est."/>
    <n v="-1"/>
    <s v="Hatch Data Inc"/>
    <s v="San Francisco"/>
    <x v="3"/>
    <n v="-1"/>
    <x v="7"/>
    <n v="-1"/>
    <n v="-1"/>
    <n v="-1"/>
    <n v="-1"/>
    <x v="0"/>
    <n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122K-$146K "/>
    <n v="122000"/>
    <s v="$146K"/>
    <n v="146000"/>
    <s v="Glassdoor est."/>
    <n v="-1"/>
    <s v="Hatch Data Inc"/>
    <s v="San Francisco"/>
    <x v="3"/>
    <n v="-1"/>
    <x v="7"/>
    <n v="-1"/>
    <n v="-1"/>
    <n v="-1"/>
    <n v="-1"/>
    <x v="0"/>
    <n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122K-$146K "/>
    <n v="122000"/>
    <s v="$146K"/>
    <n v="146000"/>
    <s v="Glassdoor est."/>
    <n v="-1"/>
    <s v="Hatch Data Inc"/>
    <s v="San Francisco"/>
    <x v="3"/>
    <n v="-1"/>
    <x v="7"/>
    <n v="-1"/>
    <n v="-1"/>
    <n v="-1"/>
    <n v="-1"/>
    <x v="0"/>
    <n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25"/>
    <s v="$122K-$146K "/>
    <n v="122000"/>
    <s v="$146K"/>
    <n v="146000"/>
    <s v="Glassdoor est."/>
    <n v="3.5"/>
    <s v="Maxar Technologies"/>
    <s v="Herndon"/>
    <x v="1"/>
    <s v="Westminster, CO"/>
    <x v="1"/>
    <n v="-1"/>
    <s v="Public"/>
    <s v="Aerospace &amp; Defense"/>
    <s v="Aerospace &amp; Defense"/>
    <x v="4"/>
    <n v="-1"/>
    <s v="Do you have a head for numbers? Like turning real-world problems into mathematical representations and checking to see if you did it right? If you like that, youll love developing algorithms with us! Our customers have some of the most interesting needs a"/>
    <s v="Maxar Technologies_x000a_3.5"/>
    <s v="Herndon, VA"/>
  </r>
  <r>
    <x v="1"/>
    <s v="$112K-$116K "/>
    <n v="112000"/>
    <s v="$116K"/>
    <n v="116000"/>
    <s v="Glassdoor est."/>
    <n v="4.3"/>
    <s v="Quick Base"/>
    <s v="Cambridge"/>
    <x v="2"/>
    <s v="Cambridge, MA"/>
    <x v="5"/>
    <n v="1999"/>
    <s v="Private"/>
    <s v="Enterprise Software &amp; Network Solutions"/>
    <s v="Information Technology"/>
    <x v="0"/>
    <n v="-1"/>
    <s v="Company Description:_x000a_Whats it like to work at Quick Base? Well, our company, our market and our customers are growing fast. This means all Quick Base employees are engaged in interesting and challenging work, we have the opportunity to try new and differe"/>
    <s v="Quick Base_x000a_4.3"/>
    <s v="Cambridge, MA"/>
  </r>
  <r>
    <x v="1"/>
    <s v="$112K-$116K "/>
    <n v="112000"/>
    <s v="$116K"/>
    <n v="116000"/>
    <s v="Glassdoor est."/>
    <n v="3.7"/>
    <s v="Takeda"/>
    <s v="Cambridge"/>
    <x v="2"/>
    <s v="OSAKA, Japan"/>
    <x v="4"/>
    <n v="1781"/>
    <s v="Public"/>
    <s v="Biotech &amp; Pharmaceuticals"/>
    <s v="Biotech &amp; Pharmaceuticals"/>
    <x v="3"/>
    <s v="Novartis, Baxter, Pfizer"/>
    <s v="By clicking the Apply button, I understand that my employment application process with Takeda will commence and that I agree with Takedas Privacy Notice, Privacy Policy and Terms of Use._x000a__x000a_Job Description_x000a__x000a__x000a_Takeda is looking for a Data Scientist to join ou"/>
    <s v="Takeda_x000a_3.7"/>
    <s v="Cambridge, MA"/>
  </r>
  <r>
    <x v="1"/>
    <s v="$112K-$116K "/>
    <n v="112000"/>
    <s v="$116K"/>
    <n v="116000"/>
    <s v="Glassdoor est."/>
    <n v="3.5"/>
    <s v="Maxar Technologies"/>
    <s v="Herndon"/>
    <x v="1"/>
    <s v="Westminster, CO"/>
    <x v="1"/>
    <n v="-1"/>
    <s v="Public"/>
    <s v="Aerospace &amp; Defense"/>
    <s v="Aerospace &amp; Defense"/>
    <x v="4"/>
    <n v="-1"/>
    <s v="Please review the job details below._x000a_We are looking to hire a Data Scientist. The selected candidate will complete data science projects on a short-term, quick-reaction basis aligned with the Sponsorâ€™s requirements._x000a__x000a_Highlights of Responsibilities:_x000a_Arra"/>
    <s v="Maxar Technologies_x000a_3.5"/>
    <s v="Herndon, VA"/>
  </r>
  <r>
    <x v="96"/>
    <s v="$112K-$116K "/>
    <n v="112000"/>
    <s v="$116K"/>
    <n v="116000"/>
    <s v="Glassdoor est."/>
    <n v="3.9"/>
    <s v="Southwest Research Institute"/>
    <s v="Oklahoma City"/>
    <x v="37"/>
    <s v="San Antonio, TX"/>
    <x v="0"/>
    <n v="1947"/>
    <s v="Nonprofit Organization"/>
    <s v="Research &amp; Development"/>
    <s v="Business Services"/>
    <x v="5"/>
    <s v="Los Alamos National Laboratory, Battelle, SRI International"/>
    <s v="Join our Defense and Intelligence Solutions Division to pursue the exciting new area of developing the avionics applications and next generation of cyber threat detection capabilities for airborne platforms. Collaborate in a dynamic team environment, deve"/>
    <s v="Southwest Research Institute_x000a_3.9"/>
    <s v="Oklahoma City, OK"/>
  </r>
  <r>
    <x v="1"/>
    <s v="$112K-$116K "/>
    <n v="112000"/>
    <s v="$116K"/>
    <n v="116000"/>
    <s v="Glassdoor est."/>
    <n v="4.7"/>
    <s v="Compass Consulting Group"/>
    <s v="Thousand Oaks"/>
    <x v="3"/>
    <s v="Danville, CA"/>
    <x v="3"/>
    <n v="2008"/>
    <s v="Private"/>
    <s v="Consulting"/>
    <s v="Business Services"/>
    <x v="0"/>
    <n v="-1"/>
    <s v="Job Description_x000a_Our client is committed to unlocking the potential of biology for patients suffering from serious illnesses by discovering, developing, manufacturing and delivering innovative human therapeutics. This approach begins by using tools like ad"/>
    <s v="Compass Consulting Group_x000a_4.7"/>
    <s v="Thousand Oaks, CA"/>
  </r>
  <r>
    <x v="95"/>
    <s v="$112K-$116K "/>
    <n v="112000"/>
    <s v="$116K"/>
    <n v="116000"/>
    <s v="Glassdoor est."/>
    <n v="4.8"/>
    <s v="Klaviyo"/>
    <s v="Boston"/>
    <x v="2"/>
    <s v="Boston, MA"/>
    <x v="5"/>
    <n v="2012"/>
    <s v="Private"/>
    <s v="Computer Hardware &amp; Software"/>
    <s v="Information Technology"/>
    <x v="0"/>
    <n v="-1"/>
    <s v="We love programming and the excitement that comes with building something people use. We are the kind of people that love talking to users and can find the balance between solving a problem quickly and thinking about how your code will work in the future."/>
    <s v="Klaviyo_x000a_4.8"/>
    <s v="Boston, MA"/>
  </r>
  <r>
    <x v="97"/>
    <s v="$112K-$116K "/>
    <n v="112000"/>
    <s v="$116K"/>
    <n v="116000"/>
    <s v="Glassdoor est."/>
    <n v="4"/>
    <s v="AstraZeneca"/>
    <s v="Gaithersburg"/>
    <x v="24"/>
    <s v="Cambridge, United Kingdom"/>
    <x v="4"/>
    <n v="1913"/>
    <s v="Public"/>
    <s v="Biotech &amp; Pharmaceuticals"/>
    <s v="Biotech &amp; Pharmaceuticals"/>
    <x v="3"/>
    <s v="Roche, GlaxoSmithKline, Novartis"/>
    <s v="Company_x000a__x000a_AstraZeneca is a global, innovation-driven biopharmaceutical business that focuses on the discovery, development and commercialization of prescription medicines for some of the world's most serious diseases. But we're more than one of the world's"/>
    <s v="AstraZeneca_x000a_4.0"/>
    <s v="Gaithersburg, MD"/>
  </r>
  <r>
    <x v="1"/>
    <s v="$112K-$116K "/>
    <n v="112000"/>
    <s v="$116K"/>
    <n v="116000"/>
    <s v="Glassdoor est."/>
    <n v="4.4000000000000004"/>
    <s v="SolutionIT, Inc."/>
    <s v="Edison"/>
    <x v="20"/>
    <s v="Wilmington, MA"/>
    <x v="3"/>
    <n v="-1"/>
    <s v="Private"/>
    <n v="-1"/>
    <n v="-1"/>
    <x v="0"/>
    <n v="-1"/>
    <s v="Solution IT Inc. is looking for an Data Scientist for one of its clients in Edison, NJ NC Job Title Data Scientist Responsibilities Must have recent 2-3 projects of Data Science experience. Should have experience with following skills Data Science Machine"/>
    <s v="SolutionIT, Inc._x000a_4.4"/>
    <s v="Edison, NJ"/>
  </r>
  <r>
    <x v="1"/>
    <s v="$112K-$116K "/>
    <n v="112000"/>
    <s v="$116K"/>
    <n v="116000"/>
    <s v="Glassdoor est."/>
    <n v="3.2"/>
    <s v="Perspecta"/>
    <s v="Adelphi"/>
    <x v="24"/>
    <s v="Chantilly, VA"/>
    <x v="4"/>
    <n v="2018"/>
    <s v="Public"/>
    <s v="Aerospace &amp; Defense"/>
    <s v="Aerospace &amp; Defense"/>
    <x v="0"/>
    <n v="-1"/>
    <s v="Position is in support of the U.S. Army CCDC C5ISR Center Sustaining Base Network Assurance Branch (SBNAB). Program objective is to address today's cyber threats by designing and deploying game-changing cyber defense capabilities that allow organizations "/>
    <s v="Perspecta_x000a_3.2"/>
    <s v="Adelphi, MD"/>
  </r>
  <r>
    <x v="1"/>
    <s v="$112K-$116K "/>
    <n v="112000"/>
    <s v="$116K"/>
    <n v="116000"/>
    <s v="Glassdoor est."/>
    <n v="4.5"/>
    <s v="Smith Hanley Associates"/>
    <s v="Washington"/>
    <x v="7"/>
    <s v="New York, 061"/>
    <x v="6"/>
    <n v="1980"/>
    <s v="Private"/>
    <s v="Staffing &amp; Outsourcing"/>
    <s v="Business Services"/>
    <x v="0"/>
    <s v="Kforce, PageGroup, Robert Half"/>
    <s v="Job Description_x000a_Title: Sports Data Scientist_x000a_Location: Washington, DC_x000a_Salary: $100,000 - 150,000_x000a_Contact: Paul Chatlos, pchatlos@smithhanley.com_x000a__x000a_-Develop and deploy predictive models/algorithms in the field of sports_x000a_analytics_x000a_-Research new methods to de"/>
    <s v="Smith Hanley Associates_x000a_4.5"/>
    <s v="Washington, DC"/>
  </r>
  <r>
    <x v="126"/>
    <s v="$112K-$116K "/>
    <n v="112000"/>
    <s v="$116K"/>
    <n v="116000"/>
    <s v="Glassdoor est."/>
    <n v="3.5"/>
    <s v="Allen Institute"/>
    <s v="Seattle"/>
    <x v="6"/>
    <s v="Seattle, WA"/>
    <x v="5"/>
    <n v="2003"/>
    <s v="Nonprofit Organization"/>
    <s v="Research &amp; Development"/>
    <s v="Business Services"/>
    <x v="2"/>
    <n v="-1"/>
    <s v="Scientist 1 - Machine Learning - Cell Science_x000a__x000a_The mission of the Allen Institute for Cell Science is to create multi-scale visual models of cell organization, dynamics, and activities. Our approach encompasses large scale data collection, observation, th"/>
    <s v="Allen Institute_x000a_3.5"/>
    <s v="Seattle, WA"/>
  </r>
  <r>
    <x v="1"/>
    <s v="$112K-$116K "/>
    <n v="112000"/>
    <s v="$116K"/>
    <n v="116000"/>
    <s v="Glassdoor est."/>
    <n v="4.4000000000000004"/>
    <s v="Eliassen Group"/>
    <s v="Plano"/>
    <x v="10"/>
    <s v="Reading, MA"/>
    <x v="0"/>
    <n v="1989"/>
    <s v="Private"/>
    <s v="Staffing &amp; Outsourcing"/>
    <s v="Business Services"/>
    <x v="2"/>
    <s v="TEKsystems, Kforce, Randstad US"/>
    <s v="This opportunity is 100 remote! Are you a passionate Data Scientist interested in managing complex project work? If so, we may have the ideal role for you with our innovative client. You will play a critical role as a liaison between your team and Project"/>
    <s v="Eliassen Group_x000a_4.4"/>
    <s v="Plano, TX"/>
  </r>
  <r>
    <x v="1"/>
    <s v="$112K-$116K "/>
    <n v="112000"/>
    <s v="$116K"/>
    <n v="116000"/>
    <s v="Glassdoor est."/>
    <n v="3.1"/>
    <s v="Bayside Solutions"/>
    <s v="Sunnyvale"/>
    <x v="3"/>
    <s v="Pleasanton, CA"/>
    <x v="6"/>
    <n v="2001"/>
    <s v="Private"/>
    <s v="Staffing &amp; Outsourcing"/>
    <s v="Business Services"/>
    <x v="10"/>
    <n v="-1"/>
    <s v="Role: Channel Analytics - Data Scientist_x000a__x000a_Duration: 12-months_x000a__x000a_Location: Sunnyvale CA_x000a__x000a_Our Company Bio: Bayside Solutions was founded in 2001, Bayside was recognized as one of the fastest growing professional staffing companies in Northern California. The"/>
    <s v="Bayside Solutions_x000a_3.1"/>
    <s v="Sunnyvale, CA"/>
  </r>
  <r>
    <x v="127"/>
    <s v="$112K-$116K "/>
    <n v="112000"/>
    <s v="$116K"/>
    <n v="116000"/>
    <s v="Glassdoor est."/>
    <n v="3.5"/>
    <s v="Evolve Vacation Rental"/>
    <s v="Denver"/>
    <x v="25"/>
    <s v="Denver, CO"/>
    <x v="5"/>
    <n v="2011"/>
    <s v="Private"/>
    <s v="Travel Agencies"/>
    <s v="Travel &amp; Tourism"/>
    <x v="0"/>
    <n v="-1"/>
    <s v="The position_x000a__x000a_Come join one of the fastest-growing companies in the vacation rental space as a Sr. Data Scientist on our Analytics team! In this position, youd be tasked with advancing our capabilities across a variety of functions including guest and own"/>
    <s v="Evolve Vacation Rental_x000a_3.5"/>
    <s v="Denver, CO"/>
  </r>
  <r>
    <x v="1"/>
    <s v="$112K-$116K "/>
    <n v="112000"/>
    <s v="$116K"/>
    <n v="116000"/>
    <s v="Glassdoor est."/>
    <n v="3.8"/>
    <s v="AgreeYa Solutions"/>
    <s v="Thousand Oaks"/>
    <x v="3"/>
    <s v="Folsom, CA"/>
    <x v="0"/>
    <n v="1999"/>
    <s v="Private"/>
    <s v="IT Services"/>
    <s v="Information Technology"/>
    <x v="9"/>
    <n v="-1"/>
    <s v="Please reach me at 916-605-4621shivang.rajpalagreeya.com if available and interested. Locals candidates only. The position will be onsite when the situation allows. During COVID candidate will be working remote must be on site M-F once the site opens. Job"/>
    <s v="AgreeYa Solutions_x000a_3.8"/>
    <s v="Thousand Oaks, CA"/>
  </r>
  <r>
    <x v="1"/>
    <s v="$112K-$116K "/>
    <n v="112000"/>
    <s v="$116K"/>
    <n v="116000"/>
    <s v="Glassdoor est."/>
    <n v="3.7"/>
    <s v="Carolina Power &amp; Light Co"/>
    <s v="McLean"/>
    <x v="1"/>
    <s v="Raleigh, NC"/>
    <x v="1"/>
    <n v="1908"/>
    <s v="Subsidiary or Business Segment"/>
    <s v="Energy"/>
    <s v="Oil, Gas, Energy &amp; Utilities"/>
    <x v="0"/>
    <s v="South Carolina Electric &amp; Gas, Virginia Electric and Power"/>
    <s v="Thomson Reuters Special Services, LLC delivers a comprehensive suite of solutions designed to help customers achieve mission objectives, address uncertainty, and identify and manage risk. We leverage Thomson Reuters' market-leading solutions to help our c"/>
    <s v="Carolina Power &amp; Light Co_x000a_3.7"/>
    <s v="McLean, VA"/>
  </r>
  <r>
    <x v="99"/>
    <s v="$112K-$116K "/>
    <n v="112000"/>
    <s v="$116K"/>
    <n v="116000"/>
    <s v="Glassdoor est."/>
    <n v="3.5"/>
    <s v="Central California Alliance for Health"/>
    <s v="Scotts Valley"/>
    <x v="3"/>
    <s v="Scotts Valley, CA"/>
    <x v="2"/>
    <n v="1996"/>
    <s v="Nonprofit Organization"/>
    <s v="Health Care Services &amp; Hospitals"/>
    <s v="Health Care"/>
    <x v="5"/>
    <n v="-1"/>
    <s v="We have an opportunity to join the Alliance as the Analytics Manager - Data Mart leading in the Analytics Services Department._x000a__x000a_WHAT YOU'LL BE RESPONSIBLE FOR_x000a__x000a__x000a_Reporting to the Analytics Director, you will manage and lead the analytical data management f"/>
    <s v="Central California Alliance for Health_x000a_3.5"/>
    <s v="Scotts Valley, CA"/>
  </r>
  <r>
    <x v="100"/>
    <s v="$112K-$116K "/>
    <n v="112000"/>
    <s v="$116K"/>
    <n v="116000"/>
    <s v="Glassdoor est."/>
    <n v="3.7"/>
    <s v="MassMutual"/>
    <s v="Boston"/>
    <x v="2"/>
    <s v="Springfield, MA"/>
    <x v="1"/>
    <n v="1851"/>
    <s v="Private"/>
    <s v="Insurance Carriers"/>
    <s v="Insurance"/>
    <x v="3"/>
    <n v="-1"/>
    <s v="At MassMutual, were passionate about helping millions of people find financial freedom and this passion has driven our approach to developing meaningful experiences for our customers. The Data Engineering team, part of MassMutuals Enterprise Technology &amp; "/>
    <s v="MassMutual_x000a_3.7"/>
    <s v="Boston, MA"/>
  </r>
  <r>
    <x v="128"/>
    <s v="$112K-$116K "/>
    <n v="112000"/>
    <s v="$116K"/>
    <n v="116000"/>
    <s v="Glassdoor est."/>
    <n v="5"/>
    <s v="New Iron Group, Inc."/>
    <s v="Boston"/>
    <x v="2"/>
    <s v="Austin, TX"/>
    <x v="6"/>
    <n v="2003"/>
    <s v="Contract"/>
    <s v="Computer Hardware &amp; Software"/>
    <s v="Information Technology"/>
    <x v="0"/>
    <n v="-1"/>
    <s v="Applied AI Scientist Engineer New Iron is leading the search on an Applied AI Scientist in Boston,MA. You will join a tight-knit team to enhance the productivity and quality for world-class industrial processes. This is an exciting opportunity for a stron"/>
    <s v="New Iron Group, Inc._x000a_5.0"/>
    <s v="Boston, MA"/>
  </r>
  <r>
    <x v="129"/>
    <s v="$112K-$116K "/>
    <n v="112000"/>
    <s v="$116K"/>
    <n v="116000"/>
    <s v="Glassdoor est."/>
    <n v="4"/>
    <s v="Travelers"/>
    <s v="Hartford"/>
    <x v="38"/>
    <s v="Hartford, CT"/>
    <x v="4"/>
    <n v="1853"/>
    <s v="Public"/>
    <s v="Insurance Carriers"/>
    <s v="Insurance"/>
    <x v="3"/>
    <n v="-1"/>
    <s v="Company Information_x000a__x000a_Solid reputation, passionate people and endless opportunities. Thats Travelers. Our superior financial strength and consistent record of strong operating returns mean security for our customers and opportunities for our employees. You"/>
    <s v="Travelers_x000a_4.0"/>
    <s v="Hartford, CT"/>
  </r>
  <r>
    <x v="130"/>
    <s v="$112K-$116K "/>
    <n v="112000"/>
    <s v="$116K"/>
    <n v="116000"/>
    <s v="Glassdoor est."/>
    <n v="3.6"/>
    <s v="Twitch"/>
    <s v="San Francisco"/>
    <x v="3"/>
    <s v="San Francisco, CA"/>
    <x v="0"/>
    <n v="2011"/>
    <s v="Subsidiary or Business Segment"/>
    <s v="Internet"/>
    <s v="Information Technology"/>
    <x v="0"/>
    <n v="-1"/>
    <s v="About Us_x000a__x000a__x000a_Launched in 2011, Twitch is a global community that comes together each day to create multiplayer entertainment: unique, live, unpredictable experiences created by the interactions of millions. We bring the joy of co-op to everything, from casu"/>
    <s v="Twitch_x000a_3.6"/>
    <s v="San Francisco, CA"/>
  </r>
  <r>
    <x v="25"/>
    <s v="$110K-$163K "/>
    <n v="110000"/>
    <s v="$163K"/>
    <n v="163000"/>
    <s v="Glassdoor est."/>
    <n v="4.8"/>
    <s v="Klaviyo"/>
    <s v="Boston"/>
    <x v="2"/>
    <s v="Boston, MA"/>
    <x v="5"/>
    <n v="2012"/>
    <s v="Private"/>
    <s v="Computer Hardware &amp; Software"/>
    <s v="Information Technology"/>
    <x v="0"/>
    <n v="-1"/>
    <s v="Klaviyo is looking for Senior Data Scientists to join our team which is still in its early days. You'll have a big impact on our direction and how we operate. You'll be central to upfront research and shipping products that help our customers learn and gr"/>
    <s v="Klaviyo_x000a_4.8"/>
    <s v="Boston, MA"/>
  </r>
  <r>
    <x v="131"/>
    <s v="$110K-$163K "/>
    <n v="110000"/>
    <s v="$163K"/>
    <n v="163000"/>
    <s v="Glassdoor est."/>
    <n v="3.8"/>
    <s v="GutCheck"/>
    <s v="Denver"/>
    <x v="25"/>
    <s v="Denver, CO"/>
    <x v="3"/>
    <n v="2009"/>
    <s v="Private"/>
    <s v="Advertising &amp; Marketing"/>
    <s v="Business Services"/>
    <x v="7"/>
    <s v="Nielsen, Zappi, SurveyMonkey"/>
    <s v="About Us_x000a__x000a_At GutCheck, we pioneered agile market research to provide our clients withâ€¯actionableâ€¯insights at the speed of their business. As the marketplace rapidly evolves, we're evolving with it. By combining qualitative, quantitative, and behaviora"/>
    <s v="GutCheck_x000a_3.8"/>
    <s v="Denver, CO"/>
  </r>
  <r>
    <x v="132"/>
    <s v="$110K-$163K "/>
    <n v="110000"/>
    <s v="$163K"/>
    <n v="163000"/>
    <s v="Glassdoor est."/>
    <n v="3.6"/>
    <s v="Biogen"/>
    <s v="Cambridge"/>
    <x v="2"/>
    <s v="Cambridge, MA"/>
    <x v="1"/>
    <n v="1978"/>
    <s v="Public"/>
    <s v="Biotech &amp; Pharmaceuticals"/>
    <s v="Biotech &amp; Pharmaceuticals"/>
    <x v="3"/>
    <n v="-1"/>
    <s v="Company Description_x000a__x000a_null_x000a_Job Description_x000a__x000a_At Biogen, the Digital Health Technology team is part of Biogenâ€™s cross functional IT organization that provides scientists with cutting-edge computational informatics and analytics tools and services. The team"/>
    <s v="Biogen_x000a_3.6"/>
    <s v="Cambridge, MA"/>
  </r>
  <r>
    <x v="1"/>
    <s v="$110K-$163K "/>
    <n v="110000"/>
    <s v="$163K"/>
    <n v="163000"/>
    <s v="Glassdoor est."/>
    <n v="-1"/>
    <s v="HireAi"/>
    <s v="San Francisco"/>
    <x v="3"/>
    <n v="-1"/>
    <x v="7"/>
    <n v="-1"/>
    <n v="-1"/>
    <n v="-1"/>
    <n v="-1"/>
    <x v="0"/>
    <n v="-1"/>
    <s v="Job Description_x000a_As a Data Scientist, you will apply the latest data mining techniques, using statistical analysis to integrate prediction systems with products and present findings to the business. As a data scientist you will work closely with architects"/>
    <s v="HireAi"/>
    <s v="San Francisco, CA"/>
  </r>
  <r>
    <x v="1"/>
    <s v="$110K-$163K "/>
    <n v="110000"/>
    <s v="$163K"/>
    <n v="163000"/>
    <s v="Glassdoor est."/>
    <n v="-1"/>
    <s v="HireAi"/>
    <s v="San Francisco"/>
    <x v="3"/>
    <n v="-1"/>
    <x v="7"/>
    <n v="-1"/>
    <n v="-1"/>
    <n v="-1"/>
    <n v="-1"/>
    <x v="0"/>
    <n v="-1"/>
    <s v="Job Description_x000a_As a Data Scientist, you will apply the latest data mining techniques, using statistical analysis to integrate prediction systems with products and present findings to the business. As a data scientist you will work closely with architects"/>
    <s v="HireAi"/>
    <s v="San Francisco, CA"/>
  </r>
  <r>
    <x v="101"/>
    <s v="$110K-$163K "/>
    <n v="110000"/>
    <s v="$163K"/>
    <n v="163000"/>
    <s v="Glassdoor est."/>
    <n v="3.3"/>
    <s v="Tempus Labs"/>
    <s v="Redwood City"/>
    <x v="3"/>
    <s v="Chicago, IL"/>
    <x v="2"/>
    <n v="2015"/>
    <s v="Private"/>
    <s v="Biotech &amp; Pharmaceuticals"/>
    <s v="Biotech &amp; Pharmaceuticals"/>
    <x v="0"/>
    <n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Redwood City, CA"/>
  </r>
  <r>
    <x v="133"/>
    <s v="$110K-$163K "/>
    <n v="110000"/>
    <s v="$163K"/>
    <n v="163000"/>
    <s v="Glassdoor est."/>
    <n v="4.0999999999999996"/>
    <s v="Mentor Graphics"/>
    <s v="Fremont"/>
    <x v="3"/>
    <s v="Wilsonville, OR"/>
    <x v="1"/>
    <n v="1981"/>
    <s v="Public"/>
    <s v="Computer Hardware &amp; Software"/>
    <s v="Information Technology"/>
    <x v="1"/>
    <s v="Cadence Design Systems, Synopsys, Altium Limited"/>
    <s v="During the current global health crisis, the priority for Siemens Digital Industries Software is the health and well-being of our entire community including current and future employees, which may add time to our hiring processes. We appreciate your patie"/>
    <s v="Mentor Graphics_x000a_4.1"/>
    <s v="Fremont, CA"/>
  </r>
  <r>
    <x v="134"/>
    <s v="$110K-$163K "/>
    <n v="110000"/>
    <s v="$163K"/>
    <n v="163000"/>
    <s v="Glassdoor est."/>
    <n v="3.6"/>
    <s v="WCG (WIRB-Copernicus Group)"/>
    <s v="Hamilton"/>
    <x v="20"/>
    <s v="Princeton, NJ"/>
    <x v="0"/>
    <n v="-1"/>
    <s v="Private"/>
    <s v="Biotech &amp; Pharmaceuticals"/>
    <s v="Biotech &amp; Pharmaceuticals"/>
    <x v="2"/>
    <n v="-1"/>
    <s v="Description and Requirements_x000a__x000a_MedAvante-Prophase is searching for a Senior ClinicalDataScientist Programmer to join our team. In this role, you will be responsible for building programs to create SAS datasets from the clinical database, external data sour"/>
    <s v="WCG (WIRB-Copernicus Group)_x000a_3.6"/>
    <s v="Hamilton, NJ"/>
  </r>
  <r>
    <x v="16"/>
    <s v="$110K-$163K "/>
    <n v="110000"/>
    <s v="$163K"/>
    <n v="163000"/>
    <s v="Glassdoor est."/>
    <n v="4.5"/>
    <s v="Kingfisher Systems"/>
    <s v="Falls Church"/>
    <x v="1"/>
    <s v="Falls Church, VA"/>
    <x v="3"/>
    <n v="2005"/>
    <s v="Private"/>
    <s v="Federal Agencies"/>
    <s v="Government"/>
    <x v="8"/>
    <n v="-1"/>
    <s v="Kingfisher Systems, Inc. specializes in providing a full range of Information Technology, Cybersecurity, Intelligence, and support services to the U.S. Government. Kingfisher Systems core competency is technology-enabled services, with a specific focus on"/>
    <s v="Kingfisher Systems_x000a_4.5"/>
    <s v="Falls Church, VA"/>
  </r>
  <r>
    <x v="135"/>
    <s v="$110K-$163K "/>
    <n v="110000"/>
    <s v="$163K"/>
    <n v="163000"/>
    <s v="Glassdoor est."/>
    <n v="3.3"/>
    <s v="Tempus Labs"/>
    <s v="Chicago"/>
    <x v="4"/>
    <s v="Chicago, IL"/>
    <x v="2"/>
    <n v="2015"/>
    <s v="Private"/>
    <s v="Biotech &amp; Pharmaceuticals"/>
    <s v="Biotech &amp; Pharmaceuticals"/>
    <x v="0"/>
    <n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Chicago, IL"/>
  </r>
  <r>
    <x v="136"/>
    <s v="$110K-$163K "/>
    <n v="110000"/>
    <s v="$163K"/>
    <n v="163000"/>
    <s v="Glassdoor est."/>
    <n v="3.4"/>
    <s v="Liberty Mutual Insurance"/>
    <s v="Indianapolis"/>
    <x v="23"/>
    <s v="Boston, MA"/>
    <x v="4"/>
    <n v="1912"/>
    <s v="Private"/>
    <s v="Insurance Carriers"/>
    <s v="Insurance"/>
    <x v="3"/>
    <s v="Travelers, Allstate, State Farm"/>
    <s v="The Data &amp; Analytics Engineering organization of Liberty Mutual GRM is expanding its data modeling team. Data Modelers design transactional and analytical databases that translate complex business data into usable computer systems. Data Modelers work with"/>
    <s v="Liberty Mutual Insurance_x000a_3.4"/>
    <s v="Indianapolis, IN"/>
  </r>
  <r>
    <x v="1"/>
    <s v="$110K-$163K "/>
    <n v="110000"/>
    <s v="$163K"/>
    <n v="163000"/>
    <s v="Glassdoor est."/>
    <n v="4.3"/>
    <s v="Visionary Integration Professionals"/>
    <s v="Washington"/>
    <x v="7"/>
    <s v="Folsom, CA"/>
    <x v="2"/>
    <n v="1996"/>
    <s v="Private"/>
    <s v="IT Services"/>
    <s v="Information Technology"/>
    <x v="2"/>
    <s v="CGI (Nevada), Accenture, Deloitte"/>
    <s v="Meridian Knowledge Solutions, LLC, is the leading provider of enterprise, web-based learning management software. Meridian s powerful yet easy-to-use solutions are leveraged by organizations dedicated to building world-class learning enterprises inspired "/>
    <s v="Visionary Integration Professionals_x000a_4.3"/>
    <s v="Washington, DC"/>
  </r>
  <r>
    <x v="137"/>
    <s v="$110K-$163K "/>
    <n v="110000"/>
    <s v="$163K"/>
    <n v="163000"/>
    <s v="Glassdoor est."/>
    <n v="3.5"/>
    <s v="Maxar Technologies"/>
    <s v="Herndon"/>
    <x v="1"/>
    <s v="Westminster, CO"/>
    <x v="1"/>
    <n v="-1"/>
    <s v="Public"/>
    <s v="Aerospace &amp; Defense"/>
    <s v="Aerospace &amp; Defense"/>
    <x v="4"/>
    <n v="-1"/>
    <s v="Are you excited by the possibilities presented by machine learning and artificial intelligence? Do you have a drive to contribute to our nation's security? In an increasingly data-rich environment, threats to our country are harder to detect and require t"/>
    <s v="Maxar Technologies_x000a_3.5"/>
    <s v="Herndon, VA"/>
  </r>
  <r>
    <x v="138"/>
    <s v="$110K-$163K "/>
    <n v="110000"/>
    <s v="$163K"/>
    <n v="163000"/>
    <s v="Glassdoor est."/>
    <n v="4"/>
    <s v="Dynetics"/>
    <s v="Huntsville"/>
    <x v="33"/>
    <s v="Huntsville, AL"/>
    <x v="0"/>
    <n v="1974"/>
    <s v="Private"/>
    <s v="Aerospace &amp; Defense"/>
    <s v="Aerospace &amp; Defense"/>
    <x v="2"/>
    <n v="-1"/>
    <s v="Position Description_x000a__x000a__x000a_Dynetics, a wholly owned subsidiary of Leidos, is seeking a talented Weapons and Sensors engineer or scientist to join a diverse team to create unique modeling, simulation, and analysis solutions for complex weapon and sensor system"/>
    <s v="Dynetics_x000a_4.0"/>
    <s v="Huntsville, AL"/>
  </r>
  <r>
    <x v="139"/>
    <s v="$110K-$163K "/>
    <n v="110000"/>
    <s v="$163K"/>
    <n v="163000"/>
    <s v="Glassdoor est."/>
    <n v="4.5"/>
    <s v="Systems &amp; Technology Research"/>
    <s v="Woburn"/>
    <x v="2"/>
    <s v="Woburn, MA"/>
    <x v="5"/>
    <n v="2010"/>
    <s v="Private"/>
    <s v="Aerospace &amp; Defense"/>
    <s v="Aerospace &amp; Defense"/>
    <x v="2"/>
    <n v="-1"/>
    <s v="STR is hiring an Applied Computer Scientist to be part of a great team of multi-disciplinary researchers and engineers dedicated to developing cutting-edge technologies with significant and immediate impact on our national security. We believe that each e"/>
    <s v="Systems &amp; Technology Research_x000a_4.5"/>
    <s v="Woburn, MA"/>
  </r>
  <r>
    <x v="72"/>
    <s v="$110K-$163K "/>
    <n v="110000"/>
    <s v="$163K"/>
    <n v="163000"/>
    <s v="Glassdoor est."/>
    <n v="4.5"/>
    <s v="Novetta"/>
    <s v="Herndon"/>
    <x v="1"/>
    <s v="Mc Lean, VA"/>
    <x v="2"/>
    <n v="2012"/>
    <s v="Private"/>
    <s v="Enterprise Software &amp; Network Solutions"/>
    <s v="Information Technology"/>
    <x v="2"/>
    <s v="Leidos, CACI International, Booz Allen Hamilton"/>
    <s v="Join our team dedicated to developing and executing innovative solutions in support of customer mission success._x000a__x000a_Job Description:_x000a__x000a_The Data Analyst will apply expertise in quantitative analysis, data mining, and data presentation to comprehend and identi"/>
    <s v="Novetta_x000a_4.5"/>
    <s v="Herndon, VA"/>
  </r>
  <r>
    <x v="140"/>
    <s v="$110K-$163K "/>
    <n v="110000"/>
    <s v="$163K"/>
    <n v="163000"/>
    <s v="Glassdoor est."/>
    <n v="3.9"/>
    <s v="Navy Federal Credit Union"/>
    <s v="Merrifield"/>
    <x v="1"/>
    <s v="Vienna, VA"/>
    <x v="4"/>
    <n v="1933"/>
    <s v="Other Organization"/>
    <s v="Banks &amp; Credit Unions"/>
    <s v="Finance"/>
    <x v="0"/>
    <n v="-1"/>
    <s v="YOUR LIFE'S MISSION: POSSIBLE_x000a__x000a_You have goals, dreams, hobbies and things youâ€™re passionate about._x000a__x000a_Whatâ€™s Important to You Is Important to Us_x000a_Weâ€™re looking for people who not only want to do meaningful, challenging work, keep their skills sharp and"/>
    <s v="Navy Federal Credit Union_x000a_3.9"/>
    <s v="Merrifield, VA"/>
  </r>
  <r>
    <x v="141"/>
    <s v="$110K-$163K "/>
    <n v="110000"/>
    <s v="$163K"/>
    <n v="163000"/>
    <s v="Glassdoor est."/>
    <n v="4"/>
    <s v="Exact Sciences Corporation"/>
    <s v="Madison"/>
    <x v="13"/>
    <s v="Madison, WI"/>
    <x v="0"/>
    <n v="1995"/>
    <s v="Public"/>
    <s v="Health Care Services &amp; Hospitals"/>
    <s v="Health Care"/>
    <x v="2"/>
    <n v="-1"/>
    <s v="The Lead Certified Clinical Laboratory Scientist provides leadership support to the technical lab staff. This person is also responsible for being the workflow and troubleshooting point person in the technical lab. This position is primarily responsible f"/>
    <s v="Exact Sciences Corporation_x000a_4.0"/>
    <s v="Madison, WI"/>
  </r>
  <r>
    <x v="142"/>
    <s v="$110K-$163K "/>
    <n v="110000"/>
    <s v="$163K"/>
    <n v="163000"/>
    <s v="Glassdoor est."/>
    <n v="3.6"/>
    <s v="Community Behavioral Health"/>
    <s v="Philadelphia"/>
    <x v="11"/>
    <s v="Phila, PA"/>
    <x v="5"/>
    <n v="1994"/>
    <s v="Private"/>
    <s v="Health Care Services &amp; Hospitals"/>
    <s v="Health Care"/>
    <x v="5"/>
    <n v="-1"/>
    <s v="Position Overview:_x000a__x000a_The Sr. Data Analyst plays a key role on the Data Informatics/Data Warehouse team to define requirements, understand business needs and workflows, and work with various business units to provide Data Analysis, Database Backend Applicat"/>
    <s v="Community Behavioral Health_x000a_3.6"/>
    <s v="Philadelphia, PA"/>
  </r>
  <r>
    <x v="143"/>
    <s v="$110K-$163K "/>
    <n v="110000"/>
    <s v="$163K"/>
    <n v="163000"/>
    <s v="Glassdoor est."/>
    <n v="3.3"/>
    <s v="Reynolds American"/>
    <s v="Winston-Salem"/>
    <x v="39"/>
    <s v="Winston-Salem, NC"/>
    <x v="1"/>
    <n v="1875"/>
    <s v="Private"/>
    <s v="Consumer Products Manufacturing"/>
    <s v="Manufacturing"/>
    <x v="3"/>
    <n v="-1"/>
    <s v="British American Tobacco_x000a_Reynolds American Incorporated is positively transforming the tobacco industry. Weâ€™re a family of companies that strives for success in everything we do. The future inspires us because our people are igniting the breakthroughs t"/>
    <s v="Reynolds American_x000a_3.3"/>
    <s v="Winston-Salem, NC"/>
  </r>
  <r>
    <x v="144"/>
    <s v="$110K-$163K "/>
    <n v="110000"/>
    <s v="$163K"/>
    <n v="163000"/>
    <s v="Glassdoor est."/>
    <n v="5"/>
    <s v="LifeOmic"/>
    <s v="Raleigh"/>
    <x v="39"/>
    <s v="Indianapolis, IN"/>
    <x v="3"/>
    <n v="2016"/>
    <s v="Private"/>
    <s v="Enterprise Software &amp; Network Solutions"/>
    <s v="Information Technology"/>
    <x v="0"/>
    <n v="-1"/>
    <s v="We are looking for an experienced engineer with strong machine learning knowledge to help design and build the next generation of ML services here at LifeOmic._x000a__x000a_This role combines the opportunity to build cloud native applications and apply ML techniques "/>
    <s v="LifeOmic_x000a_5.0"/>
    <s v="Raleigh, NC"/>
  </r>
  <r>
    <x v="29"/>
    <s v="$124K-$198K "/>
    <n v="124000"/>
    <s v="$198K"/>
    <n v="198000"/>
    <s v="Glassdoor est."/>
    <n v="4.0999999999999996"/>
    <s v="Twitter"/>
    <s v="San Francisco"/>
    <x v="3"/>
    <s v="San Francisco, CA"/>
    <x v="0"/>
    <n v="2006"/>
    <s v="Public"/>
    <s v="Internet"/>
    <s v="Information Technology"/>
    <x v="4"/>
    <s v="Facebook, Google, Pinterest"/>
    <s v="Who We Are_x000a__x000a__x000a_The team is responsible for placing each and every ad that Twitter serves. While placing those ads we decide how best to balance user experience, advertiser results, and Twitter revenue. Our team optimizes supply/demand, operation points and "/>
    <s v="Twitter_x000a_4.1"/>
    <s v="San Francisco, CA"/>
  </r>
  <r>
    <x v="1"/>
    <s v="$124K-$198K "/>
    <n v="124000"/>
    <s v="$198K"/>
    <n v="198000"/>
    <s v="Glassdoor est."/>
    <n v="3.2"/>
    <s v="Postmates - Corporate HQ"/>
    <s v="San Francisco"/>
    <x v="3"/>
    <s v="San Francisco, CA"/>
    <x v="0"/>
    <n v="2011"/>
    <s v="Private"/>
    <s v="Express Delivery Services"/>
    <s v="Transportation &amp; Logistics"/>
    <x v="0"/>
    <s v="DoorDash, Uber, Grubhub"/>
    <s v="WHO WE ARE_x000a__x000a__x000a_Postmates enables anyone to have just about anything on-demand. We pioneered the on-demand space and currently serve 80% of US households with a fleet of more than 350,000 Postmates and the largest network of merchants in the US. We're changi"/>
    <s v="Postmates - Corporate HQ_x000a_3.2"/>
    <s v="San Francisco, CA"/>
  </r>
  <r>
    <x v="1"/>
    <s v="$124K-$198K "/>
    <n v="124000"/>
    <s v="$198K"/>
    <n v="198000"/>
    <s v="Glassdoor est."/>
    <n v="4.9000000000000004"/>
    <s v="Visionist, Inc."/>
    <s v="Columbia"/>
    <x v="24"/>
    <s v="Columbia, MD"/>
    <x v="3"/>
    <n v="2010"/>
    <s v="Private"/>
    <s v="Enterprise Software &amp; Network Solutions"/>
    <s v="Information Technology"/>
    <x v="7"/>
    <n v="-1"/>
    <s v="Type: Full Time_x000a_Clearance: TS/ w Polygraph_x000a_Experience: All Levels of Experience Acceptable_x000a_Location: Columbia, MD_x000a__x000a_JOB SUMMARY:_x000a__x000a__x000a_Visionist, Inc. has opportunities for Data Scientists with interest in data analytics support across a variety of areas, from"/>
    <s v="Visionist, Inc._x000a_4.9"/>
    <s v="Columbia, MD"/>
  </r>
  <r>
    <x v="1"/>
    <s v="$124K-$198K "/>
    <n v="124000"/>
    <s v="$198K"/>
    <n v="198000"/>
    <s v="Glassdoor est."/>
    <n v="-1"/>
    <s v="Navio"/>
    <s v="San Mateo"/>
    <x v="3"/>
    <s v="Half Moon Bay, CA"/>
    <x v="7"/>
    <n v="-1"/>
    <s v="Unknown"/>
    <n v="-1"/>
    <n v="-1"/>
    <x v="0"/>
    <n v="-1"/>
    <s v="About Navio:_x000a_Navio builds software tools that help cancer patients and their doctors navigate to a better standard of care. Ultimately, weâ€™ll change the narrative around highly lethal cancers like Glioblastoma, where standard treatment offers no hope._x000a__x000a_"/>
    <s v="Navio"/>
    <s v="San Mateo, CA"/>
  </r>
  <r>
    <x v="1"/>
    <s v="$124K-$198K "/>
    <n v="124000"/>
    <s v="$198K"/>
    <n v="198000"/>
    <s v="Glassdoor est."/>
    <n v="3.3"/>
    <s v="Concerto HealthAI"/>
    <s v="Boston"/>
    <x v="2"/>
    <s v="Boston, MA"/>
    <x v="5"/>
    <n v="2018"/>
    <s v="Private"/>
    <s v="Biotech &amp; Pharmaceuticals"/>
    <s v="Biotech &amp; Pharmaceuticals"/>
    <x v="0"/>
    <n v="-1"/>
    <s v="About Concerto HealthAI_x000a__x000a_Concerto HealthAI is the leading provider of precision health clinical and commercial real-world data and AI solutions to the global pharma community and across the broader healthcare landscape. Our mission is to accelerate drug d"/>
    <s v="Concerto HealthAI_x000a_3.3"/>
    <s v="Boston, MA"/>
  </r>
  <r>
    <x v="1"/>
    <s v="$124K-$198K "/>
    <n v="124000"/>
    <s v="$198K"/>
    <n v="198000"/>
    <s v="Glassdoor est."/>
    <n v="-1"/>
    <s v="Evolvinc"/>
    <s v="Burbank"/>
    <x v="3"/>
    <s v="Los Angeles, CA"/>
    <x v="6"/>
    <n v="2005"/>
    <s v="Private"/>
    <s v="IT Services"/>
    <s v="Information Technology"/>
    <x v="0"/>
    <n v="-1"/>
    <s v="Our entertainment company is seeking a Data Scientist to join our team! This is a critical role specializing in the application of machine learning methods to meet optimization and efficiency. The Data Scientist will work closely with engineering and busi"/>
    <s v="Evolvinc"/>
    <s v="Burbank, CA"/>
  </r>
  <r>
    <x v="1"/>
    <s v="$124K-$198K "/>
    <n v="124000"/>
    <s v="$198K"/>
    <n v="198000"/>
    <s v="Glassdoor est."/>
    <n v="5"/>
    <s v="PROPRIUS"/>
    <s v="Sunnyvale"/>
    <x v="3"/>
    <s v="London, United Kingdom"/>
    <x v="6"/>
    <n v="-1"/>
    <s v="Private"/>
    <s v="Enterprise Software &amp; Network Solutions"/>
    <s v="Information Technology"/>
    <x v="0"/>
    <n v="-1"/>
    <s v="Job Description_x000a_Are you an experienced Data Scientist with 2+ yearsâ€™ experience who likes solving complex problems? Do you want to work for a rapidly-expanding technology division within a top Fortune 500 company that is driven by Data Science? Would yo"/>
    <s v="PROPRIUS_x000a_5.0"/>
    <s v="Sunnyvale, CA"/>
  </r>
  <r>
    <x v="1"/>
    <s v="$124K-$198K "/>
    <n v="124000"/>
    <s v="$198K"/>
    <n v="198000"/>
    <s v="Glassdoor est."/>
    <n v="3.4"/>
    <s v="TECHNOCRAFT Solutions"/>
    <s v="San Ramon"/>
    <x v="3"/>
    <s v="Hilliard, OH"/>
    <x v="6"/>
    <n v="-1"/>
    <s v="Private"/>
    <s v="Advertising &amp; Marketing"/>
    <s v="Business Services"/>
    <x v="10"/>
    <n v="-1"/>
    <s v="Position: Data Scientist_x000a__x000a_Location: San Ramon, CA Ã¢ must work onsite_x000a__x000a_Position Type:Ã‚Direct-hire - Full-time_x000a_Interview: Phone then face to face_x000a__x000a_Salary range: $130K - $170K_x000a__x000a_Ã‚_x000a__x000a_&lt;u&gt;_x000a_Build complex Data Science solutions for various Enterprise initiatives"/>
    <s v="TECHNOCRAFT Solutions_x000a_3.4"/>
    <s v="San Ramon, CA"/>
  </r>
  <r>
    <x v="1"/>
    <s v="$124K-$198K "/>
    <n v="124000"/>
    <s v="$198K"/>
    <n v="198000"/>
    <s v="Glassdoor est."/>
    <n v="4.0999999999999996"/>
    <s v="Latitude, Inc."/>
    <s v="Washington"/>
    <x v="7"/>
    <s v="Hanover, MD"/>
    <x v="6"/>
    <n v="-1"/>
    <s v="Private"/>
    <s v="Consulting"/>
    <s v="Business Services"/>
    <x v="10"/>
    <n v="-1"/>
    <s v="A strong candidate must demonstrate the ability to clean, manipulate, and analyze data using modern programming languages (Python, SAS, MATLAB, C++, R, Java, SQL, PL/SQL) or business intelligence platforms; this ability will support the team as they run M"/>
    <s v="Latitude, Inc._x000a_4.1"/>
    <s v="Washington, DC"/>
  </r>
  <r>
    <x v="1"/>
    <s v="$124K-$198K "/>
    <n v="124000"/>
    <s v="$198K"/>
    <n v="198000"/>
    <s v="Glassdoor est."/>
    <n v="5"/>
    <s v="Royce Geospatial"/>
    <s v="Springfield"/>
    <x v="1"/>
    <s v="Arlington, VA"/>
    <x v="3"/>
    <n v="2014"/>
    <s v="Private"/>
    <s v="Aerospace &amp; Defense"/>
    <s v="Aerospace &amp; Defense"/>
    <x v="7"/>
    <n v="-1"/>
    <s v="Title: Data Scientist_x000a__x000a_Location: Springfield, VA - perhaps other locations as well_x000a__x000a_***Active TS/SCI Security Clearance Required***_x000a__x000a_Summary_x000a__x000a_Royce Geospatial Consultants is looking for an energetic and experienced data scientist and or modeling expert wi"/>
    <s v="Royce Geospatial_x000a_5.0"/>
    <s v="Springfield, VA"/>
  </r>
  <r>
    <x v="1"/>
    <s v="$124K-$198K "/>
    <n v="124000"/>
    <s v="$198K"/>
    <n v="198000"/>
    <s v="Glassdoor est."/>
    <n v="4.2"/>
    <s v="CyberCoders"/>
    <s v="Phoenix"/>
    <x v="12"/>
    <s v="Irvine, CA"/>
    <x v="5"/>
    <n v="1999"/>
    <s v="Subsidiary or Business Segment"/>
    <s v="Staffing &amp; Outsourcing"/>
    <s v="Business Services"/>
    <x v="2"/>
    <n v="-1"/>
    <s v="Data Scientist_x000a_If you are a Data Scientist with experience, please read on!_x000a_What You Will Be Doing_x000a_Developing algorithms for building information for example, spatial and natural language_x000a_Develop data analysis algorithms for Facility Operations_x000a_Develop da"/>
    <s v="CyberCoders_x000a_4.2"/>
    <s v="Phoenix, AZ"/>
  </r>
  <r>
    <x v="1"/>
    <s v="$124K-$198K "/>
    <n v="124000"/>
    <s v="$198K"/>
    <n v="198000"/>
    <s v="Glassdoor est."/>
    <n v="3.7"/>
    <s v="Booz Allen Hamilton Inc."/>
    <s v="Oxnard"/>
    <x v="3"/>
    <s v="Mc Lean, VA"/>
    <x v="4"/>
    <n v="1914"/>
    <s v="Public"/>
    <s v="Consulting"/>
    <s v="Business Services"/>
    <x v="6"/>
    <s v="Accenture, Deloitte, PwC"/>
    <s v="Job Number: R0078142_x000a__x000a_Data Scientist, Mid_x000a__x000a_The Challenge:_x000a__x000a_Are you excited at the prospect of unlocking the secrets held by a data set? Are you fascinated by the possibilities presented by machine learning, artificial intelligence advances, and IoT? In an"/>
    <s v="Booz Allen Hamilton Inc._x000a_3.7"/>
    <s v="Oxnard, CA"/>
  </r>
  <r>
    <x v="1"/>
    <s v="$124K-$198K "/>
    <n v="124000"/>
    <s v="$198K"/>
    <n v="198000"/>
    <s v="Glassdoor est."/>
    <n v="3.8"/>
    <s v="Burns &amp; McDonnell"/>
    <s v="Kansas City"/>
    <x v="5"/>
    <s v="Kansas City, MO"/>
    <x v="1"/>
    <n v="1898"/>
    <s v="Private"/>
    <s v="Architectural &amp; Engineering Services"/>
    <s v="Business Services"/>
    <x v="1"/>
    <s v="Bechtel Jacobs, Black &amp; Veatch, HNTB"/>
    <s v="Description_x000a__x000a_The Data Scientist is responsible for processing, cleaning, and analyzing large volumes of data to develop business solutions for a wide variety of clients and projects. This position performs tasks utilizing statistics, machine learning, pro"/>
    <s v="Burns &amp; McDonnell_x000a_3.8"/>
    <s v="Kansas City, MO"/>
  </r>
  <r>
    <x v="1"/>
    <s v="$124K-$198K "/>
    <n v="124000"/>
    <s v="$198K"/>
    <n v="198000"/>
    <s v="Glassdoor est."/>
    <n v="4.8"/>
    <s v="InvenTech Info"/>
    <s v="Jersey City"/>
    <x v="20"/>
    <s v="Bengaluru, India"/>
    <x v="5"/>
    <n v="2010"/>
    <s v="Private"/>
    <s v="IT Services"/>
    <s v="Information Technology"/>
    <x v="10"/>
    <n v="-1"/>
    <s v="Job Title: Data Scientist_x000a__x000a_Location: New Jersey_x000a__x000a_Duration: Long (Contract)_x000a__x000a_Rate: $60/hr._x000a__x000a_Client: DXC_x000a__x000a_Ã‚_x000a__x000a_Who are we looking for?_x000a__x000a_Looking for Data Scientist resource - Who has Sound knowledge in the product support and implementation_x000a__x000a_Ã‚_x000a__x000a_Technical Ski"/>
    <s v="InvenTech Info_x000a_4.8"/>
    <s v="Jersey City, NJ"/>
  </r>
  <r>
    <x v="1"/>
    <s v="$124K-$198K "/>
    <n v="124000"/>
    <s v="$198K"/>
    <n v="198000"/>
    <s v="Glassdoor est."/>
    <n v="3.5"/>
    <s v="Robert Half"/>
    <s v="Manchester"/>
    <x v="19"/>
    <s v="Menlo Park, CA"/>
    <x v="4"/>
    <n v="1948"/>
    <s v="Public"/>
    <s v="Staffing &amp; Outsourcing"/>
    <s v="Business Services"/>
    <x v="4"/>
    <s v="Adecco, Manpower"/>
    <s v="Description Our client is looking to hire a data scientist in the Manchester NH area. This is a full time, direct hire role as opposed to a contract position. The ideal candidate is someone who is a smart, analytical and creative thinker with great attent"/>
    <s v="Robert Half_x000a_3.5"/>
    <s v="Manchester, NH"/>
  </r>
  <r>
    <x v="88"/>
    <s v="$124K-$198K "/>
    <n v="124000"/>
    <s v="$198K"/>
    <n v="198000"/>
    <s v="Glassdoor est."/>
    <n v="4.5999999999999996"/>
    <s v="GreatAmerica Financial Services"/>
    <s v="Cedar Rapids"/>
    <x v="35"/>
    <s v="Cedar Rapids, IA"/>
    <x v="2"/>
    <n v="1992"/>
    <s v="Private"/>
    <s v="Lending"/>
    <s v="Finance"/>
    <x v="2"/>
    <n v="-1"/>
    <s v="Analytics - Business Assurance Data Analyst (Cedar Rapids, IA)_x000a__x000a_Position Summary_x000a_GreatAmerica is a national commercial equipment finance company dedicated to helping manufacturers, vendors and dealers be more successful and keep their customers for a life"/>
    <s v="GreatAmerica Financial Services_x000a_4.6"/>
    <s v="Cedar Rapids, IA"/>
  </r>
  <r>
    <x v="1"/>
    <s v="$124K-$198K "/>
    <n v="124000"/>
    <s v="$198K"/>
    <n v="198000"/>
    <s v="Glassdoor est."/>
    <n v="4.5"/>
    <s v="Conflux Systems Inc."/>
    <s v="Winters"/>
    <x v="10"/>
    <s v="Alpharetta, GA"/>
    <x v="6"/>
    <n v="-1"/>
    <s v="Private"/>
    <s v="Accounting"/>
    <s v="Accounting &amp; Legal"/>
    <x v="12"/>
    <n v="-1"/>
    <s v="Job Description_x000a_Job Description for Data Scientist_x000a__x000a_Â· 8+ years of experience as a data scientist._x000a__x000a_Â· Strong skills for mining data, assessing the accuracy and insights from new data sources._x000a__x000a_Â· Work with stakeholders to understand data challenges and o"/>
    <s v="Conflux Systems Inc._x000a_4.5"/>
    <s v="Winters, TX"/>
  </r>
  <r>
    <x v="1"/>
    <s v="$124K-$198K "/>
    <n v="124000"/>
    <s v="$198K"/>
    <n v="198000"/>
    <s v="Glassdoor est."/>
    <n v="3.9"/>
    <s v="Criteo"/>
    <s v="Ann Arbor"/>
    <x v="30"/>
    <s v="Paris, France"/>
    <x v="0"/>
    <n v="2005"/>
    <s v="Public"/>
    <s v="Internet"/>
    <s v="Information Technology"/>
    <x v="4"/>
    <s v="MediaMath, Conversant, AppNexus"/>
    <s v="Who we are_x000a_Criteo (NASDAQ: CRTO) is the global technology company powering the worlds marketers with trusted and impactful advertising. 2,800 Criteo team members partner with over 20,000 customers and thousands of publishers around the globe to deliver ef"/>
    <s v="Criteo_x000a_3.9"/>
    <s v="Ann Arbor, MI"/>
  </r>
  <r>
    <x v="1"/>
    <s v="$124K-$198K "/>
    <n v="124000"/>
    <s v="$198K"/>
    <n v="198000"/>
    <s v="Glassdoor est."/>
    <n v="3.4"/>
    <s v="Voice"/>
    <s v="Brooklyn"/>
    <x v="0"/>
    <n v="-1"/>
    <x v="7"/>
    <n v="-1"/>
    <s v="Private"/>
    <n v="-1"/>
    <n v="-1"/>
    <x v="0"/>
    <n v="-1"/>
    <s v="Get To Know Voice_x000a__x000a_At Voice, we are on a mission to take social media back from big tech. Voice is the first social media platform that empowers communities to self-govern, champions realness and respects user data._x000a__x000a_Description_x000a__x000a_We're seeking an experien"/>
    <s v="Voice_x000a_3.4"/>
    <s v="Brooklyn, NY"/>
  </r>
  <r>
    <x v="1"/>
    <s v="$124K-$198K "/>
    <n v="124000"/>
    <s v="$198K"/>
    <n v="198000"/>
    <s v="Glassdoor est."/>
    <n v="-1"/>
    <s v="Microagility"/>
    <s v="New York"/>
    <x v="0"/>
    <s v="Princeton, NJ"/>
    <x v="6"/>
    <n v="-1"/>
    <s v="Private"/>
    <s v="Consulting"/>
    <s v="Business Services"/>
    <x v="10"/>
    <n v="-1"/>
    <s v="Job Description_x000a_Selecting features, building and optimizing classifiers using machine learning techniques_x000a_Data mining using state-of-the-art methods_x000a_Extending the companyâ€™s data with third party sources of information when needed_x000a_Enhancing data collecti"/>
    <s v="Microagility"/>
    <s v="New York, NY"/>
  </r>
  <r>
    <x v="1"/>
    <s v="$124K-$198K "/>
    <n v="124000"/>
    <s v="$198K"/>
    <n v="198000"/>
    <s v="Glassdoor est."/>
    <n v="4.0999999999999996"/>
    <s v="Coverent"/>
    <s v="McLean"/>
    <x v="1"/>
    <s v="McLean, VA"/>
    <x v="3"/>
    <n v="2008"/>
    <s v="Private"/>
    <s v="Consulting"/>
    <s v="Business Services"/>
    <x v="7"/>
    <n v="-1"/>
    <s v="Company information_x000a__x000a_Coverent is a specialized consulting services firm focused on developing innovative solutions to the most challenging problems facing our nation. We are growing quickly, but focused on maintaining our commitment to fantastic results a"/>
    <s v="Coverent_x000a_4.1"/>
    <s v="McLean, VA"/>
  </r>
  <r>
    <x v="1"/>
    <s v="$79K-$133K "/>
    <n v="79000"/>
    <s v="$133K"/>
    <n v="133000"/>
    <s v="Glassdoor est."/>
    <n v="3.7"/>
    <s v="Via Transportation"/>
    <s v="New York"/>
    <x v="0"/>
    <s v="New York, NY"/>
    <x v="2"/>
    <n v="2012"/>
    <s v="Private"/>
    <s v="Internet"/>
    <s v="Information Technology"/>
    <x v="0"/>
    <n v="-1"/>
    <s v="As a Data Scientist, you'll utilize advanced quantitative &amp; statistical analysis techniques to drive business model innovation for Via, and work closely with our senior management to help drive decisions._x000a__x000a_What You'll Do_x000a_Adeptly interpret and utilize mass"/>
    <s v="Via Transportation_x000a_3.7"/>
    <s v="New York, NY"/>
  </r>
  <r>
    <x v="25"/>
    <s v="$79K-$133K "/>
    <n v="79000"/>
    <s v="$133K"/>
    <n v="133000"/>
    <s v="Glassdoor est."/>
    <n v="3.5"/>
    <s v="Benson Hill"/>
    <s v="Saint Louis"/>
    <x v="5"/>
    <s v="Saint Louis, MO"/>
    <x v="5"/>
    <n v="2012"/>
    <s v="Private"/>
    <s v="Biotech &amp; Pharmaceuticals"/>
    <s v="Biotech &amp; Pharmaceuticals"/>
    <x v="10"/>
    <n v="-1"/>
    <s v="Benson Hill empowers innovators to develop more healthy, tasty and sustainable food by unlocking the natural genetic diversity of plants. Benson Hill's CropOS platform combines machine learning and big data with breeding techniques and plant biology to dr"/>
    <s v="Benson Hill_x000a_3.5"/>
    <s v="Saint Louis, MO"/>
  </r>
  <r>
    <x v="1"/>
    <s v="$79K-$133K "/>
    <n v="79000"/>
    <s v="$133K"/>
    <n v="133000"/>
    <s v="Glassdoor est."/>
    <n v="4.5999999999999996"/>
    <s v="Conch Technologies, Inc"/>
    <s v="Concord"/>
    <x v="3"/>
    <s v="Memphis, TN"/>
    <x v="3"/>
    <n v="-1"/>
    <s v="Private"/>
    <s v="Consulting"/>
    <s v="Business Services"/>
    <x v="11"/>
    <n v="-1"/>
    <s v="Hello Associates,_x000a__x000a_*****Greetings from Conch Technologies*****_x000a__x000a_Ã‚_x000a__x000a_Title: Data Scientist_x000a__x000a_Length: 12+ month's contract_x000a__x000a_Location:Ã‚Concord, CA_x000a__x000a_Ã‚_x000a__x000a_Job Description:_x000a__x000a_Ã‚_x000a__x000a_Ã‚AtÃ‚least 5 years relevant experience required._x000a__x000a_Help us discover the information "/>
    <s v="Conch Technologies, Inc_x000a_4.6"/>
    <s v="Concord, CA"/>
  </r>
  <r>
    <x v="1"/>
    <s v="$79K-$133K "/>
    <n v="79000"/>
    <s v="$133K"/>
    <n v="133000"/>
    <s v="Glassdoor est."/>
    <n v="-1"/>
    <s v="Falcon IT &amp; Staffing Solutions"/>
    <s v="Fort Belvoir"/>
    <x v="1"/>
    <s v="Washington, DC"/>
    <x v="7"/>
    <n v="-1"/>
    <s v="Public"/>
    <n v="-1"/>
    <n v="-1"/>
    <x v="0"/>
    <n v="-1"/>
    <s v="Job Description_x000a_Falcon It is seeking a Data Scientist to work in Fort Belvoir, VA. This is a full-time position supporting the United States Army._x000a__x000a_***Must have an active Secret security clearance***_x000a__x000a_Responsibilities:_x000a__x000a_Support Armyâ€™s Research and Devel"/>
    <s v="Falcon IT &amp; Staffing Solutions"/>
    <s v="Fort Belvoir, VA"/>
  </r>
  <r>
    <x v="1"/>
    <s v="$79K-$133K "/>
    <n v="79000"/>
    <s v="$133K"/>
    <n v="133000"/>
    <s v="Glassdoor est."/>
    <n v="-1"/>
    <s v="Rainmaker Resources, LLC"/>
    <s v="Cincinnati"/>
    <x v="22"/>
    <s v="Cincinnati, OH"/>
    <x v="6"/>
    <n v="-1"/>
    <s v="Private"/>
    <n v="-1"/>
    <n v="-1"/>
    <x v="0"/>
    <n v="-1"/>
    <s v="Job Description_x000a_Data Scientist_x000a_Are you interested in joining the fastest growing company in the city? Our client is newly international, hiring career aggressive high achievers to be the next generation of leaders. They offer highly competitive comp packa"/>
    <s v="Rainmaker Resources, LLC"/>
    <s v="Cincinnati, OH"/>
  </r>
  <r>
    <x v="16"/>
    <s v="$79K-$133K "/>
    <n v="79000"/>
    <s v="$133K"/>
    <n v="133000"/>
    <s v="Glassdoor est."/>
    <n v="4.4000000000000004"/>
    <s v="Rocket Lawyer"/>
    <s v="San Francisco"/>
    <x v="3"/>
    <s v="San Francisco, CA"/>
    <x v="3"/>
    <n v="2008"/>
    <s v="Private"/>
    <s v="Computer Hardware &amp; Software"/>
    <s v="Information Technology"/>
    <x v="9"/>
    <n v="-1"/>
    <s v="About Rocket Lawyer_x000a_We believe everyone deserves access to simple and affordable legal services._x000a__x000a_Founded in 2008, Rocket Lawyer is the largest and most widely used online legal service platform in the world. With offices in North America and Europe, Rock"/>
    <s v="Rocket Lawyer_x000a_4.4"/>
    <s v="San Francisco, CA"/>
  </r>
  <r>
    <x v="1"/>
    <s v="$79K-$133K "/>
    <n v="79000"/>
    <s v="$133K"/>
    <n v="133000"/>
    <s v="Glassdoor est."/>
    <n v="3.6"/>
    <s v="DataLab USA"/>
    <s v="Germantown"/>
    <x v="24"/>
    <s v="Germantown, MD"/>
    <x v="3"/>
    <n v="-1"/>
    <s v="Private"/>
    <s v="IT Services"/>
    <s v="Information Technology"/>
    <x v="0"/>
    <s v="Acxiom, Merkle, Epsilon (North Carolina)"/>
    <s v="Job Description_x000a_Key responsibilities/duties include:_x000a_Build, implement and maintain predictive models through their full lifecycle._x000a_Identify patterns &amp; trends in data, and provides insights to enhance business decision making._x000a_Identify challenges and oppor"/>
    <s v="DataLab USA_x000a_3.6"/>
    <s v="Germantown, MD"/>
  </r>
  <r>
    <x v="1"/>
    <s v="$79K-$133K "/>
    <n v="79000"/>
    <s v="$133K"/>
    <n v="133000"/>
    <s v="Glassdoor est."/>
    <n v="3.1"/>
    <s v="Werner Enterprises Inc"/>
    <s v="Omaha"/>
    <x v="17"/>
    <s v="Omaha, NE"/>
    <x v="4"/>
    <n v="1956"/>
    <s v="Public"/>
    <s v="Logistics &amp; Supply Chain"/>
    <s v="Transportation &amp; Logistics"/>
    <x v="4"/>
    <n v="-1"/>
    <s v="Job DescriptionThe primary duty will be the design and implementation of forecast models, decision trees, and other statistical models which drive decision making and impact the bottom line performance at Werner Enterprises. Working with business leaders "/>
    <s v="Werner Enterprises Inc_x000a_3.1"/>
    <s v="Omaha, NE"/>
  </r>
  <r>
    <x v="1"/>
    <s v="$79K-$133K "/>
    <n v="79000"/>
    <s v="$133K"/>
    <n v="133000"/>
    <s v="Glassdoor est."/>
    <n v="5"/>
    <s v="PeopleCom"/>
    <s v="McLean"/>
    <x v="1"/>
    <s v="Reston, VA"/>
    <x v="6"/>
    <n v="-1"/>
    <s v="Private"/>
    <n v="-1"/>
    <n v="-1"/>
    <x v="10"/>
    <n v="-1"/>
    <s v="Job Description_x000a_We are looking for the sharpest of the sharp Data Scientists with 2-5 years experience. Our client will accept candidates with academic experience only, if the candidate has some interesting projects under their belt._x000a__x000a_Our client wants an "/>
    <s v="PeopleCom_x000a_5.0"/>
    <s v="McLean, VA"/>
  </r>
  <r>
    <x v="33"/>
    <s v="$79K-$133K "/>
    <n v="79000"/>
    <s v="$133K"/>
    <n v="133000"/>
    <s v="Glassdoor est."/>
    <n v="5"/>
    <s v="VANTA Partners"/>
    <s v="Open Fork"/>
    <x v="1"/>
    <s v="Clifton Park, NY"/>
    <x v="6"/>
    <n v="2018"/>
    <s v="Private"/>
    <s v="Staffing &amp; Outsourcing"/>
    <s v="Business Services"/>
    <x v="0"/>
    <n v="-1"/>
    <s v="Data Scientist Machine Learning_x000a__x000a__x000a_Job Description:_x000a__x000a__x000a__x000a_Vanta Partners' client is seeking a candidate for a data scientist position with a proven background in data mining, statistical prediction, and machine learning._x000a__x000a__x000a_An ideal candidate has a strong back"/>
    <s v="VANTA Partners_x000a_5.0"/>
    <s v="Open Fork, VA"/>
  </r>
  <r>
    <x v="1"/>
    <s v="$79K-$133K "/>
    <n v="79000"/>
    <s v="$133K"/>
    <n v="133000"/>
    <s v="Glassdoor est."/>
    <n v="-1"/>
    <s v="B4Corp"/>
    <s v="Reston"/>
    <x v="1"/>
    <s v="Leesburg, VA"/>
    <x v="3"/>
    <n v="-1"/>
    <s v="Private"/>
    <s v="IT Services"/>
    <s v="Information Technology"/>
    <x v="0"/>
    <n v="-1"/>
    <s v="Description:_x000a__x000a_Position Requires a Top Secret (TS/SCI) Clearance with a Polygraph._x000a__x000a_The Contractor shall provide for the tasks documented in this narrative on a best effort, Level of Effort (LOE) basis with the number of FTE listed under labor categories. "/>
    <s v="B4Corp"/>
    <s v="Reston, VA"/>
  </r>
  <r>
    <x v="1"/>
    <s v="$79K-$133K "/>
    <n v="79000"/>
    <s v="$133K"/>
    <n v="133000"/>
    <s v="Glassdoor est."/>
    <n v="-1"/>
    <s v="Blue Icy Water, LLC"/>
    <s v="United States"/>
    <x v="16"/>
    <s v="Livonia, MI"/>
    <x v="6"/>
    <n v="-1"/>
    <s v="Private"/>
    <n v="-1"/>
    <n v="-1"/>
    <x v="0"/>
    <n v="-1"/>
    <s v="Title Data Scientist Location Remote Duration 6+ Months Interview Process phone then skype REQUIRED 3+ years Data Science experience Predictive Modeling Predictive Analytics Excellent business acumen and interpersonal skills able to work across business l"/>
    <s v="Blue Icy Water, LLC"/>
    <s v="United States"/>
  </r>
  <r>
    <x v="1"/>
    <s v="$79K-$133K "/>
    <n v="79000"/>
    <s v="$133K"/>
    <n v="133000"/>
    <s v="Glassdoor est."/>
    <n v="3.5"/>
    <s v="Farmer's Business Network, Inc."/>
    <s v="San Carlos"/>
    <x v="3"/>
    <s v="San Carlos, CA"/>
    <x v="5"/>
    <n v="2014"/>
    <s v="Private"/>
    <s v="Farm Support Services"/>
    <s v="Agriculture &amp; Forestry"/>
    <x v="0"/>
    <n v="-1"/>
    <s v="THE COMPANY_x000a__x000a_What do you get when you cross the best of Silicon Valley innovation with the agriculture economy? Farmer's Business Network, Inc.!_x000a__x000a_We are proudly Farmers FirstÂ® . Created by farmers, for farmers, Farmers Business Networkâ„  (FBNâ„ ) is an "/>
    <s v="Farmer's Business Network, Inc._x000a_3.5"/>
    <s v="San Carlos, CA"/>
  </r>
  <r>
    <x v="1"/>
    <s v="$79K-$133K "/>
    <n v="79000"/>
    <s v="$133K"/>
    <n v="133000"/>
    <s v="Glassdoor est."/>
    <n v="-1"/>
    <s v="Sonde Health"/>
    <s v="Boston"/>
    <x v="2"/>
    <s v="Boston, MA"/>
    <x v="6"/>
    <n v="-1"/>
    <s v="Private Practice / Firm"/>
    <s v="Health Care Services &amp; Hospitals"/>
    <s v="Health Care"/>
    <x v="12"/>
    <n v="-1"/>
    <s v="Data Scientist_x000a__x000a_Sonde Health, a Boston based digital health company, is seeking an outstanding Data Scientist to join our team as we pioneer an entirely new platform for health analytics and monitoring based on the human voice. As a Data Scientist, you wi"/>
    <s v="Sonde Health"/>
    <s v="Boston, MA"/>
  </r>
  <r>
    <x v="1"/>
    <s v="$79K-$133K "/>
    <n v="79000"/>
    <s v="$133K"/>
    <n v="133000"/>
    <s v="Glassdoor est."/>
    <n v="5"/>
    <s v="Maxiom"/>
    <s v="Ashburn"/>
    <x v="1"/>
    <s v="Ashburn, VA"/>
    <x v="6"/>
    <n v="-1"/>
    <s v="Public"/>
    <n v="-1"/>
    <n v="-1"/>
    <x v="0"/>
    <n v="-1"/>
    <s v="Job Description_x000a_We are looking for a Data Scientist to analyze large amounts of raw information to find patterns that will help improve our company. We will rely on you to build data products to extract valuable business insights._x000a__x000a_In this role, you shoul"/>
    <s v="Maxiom_x000a_5.0"/>
    <s v="Ashburn, VA"/>
  </r>
  <r>
    <x v="1"/>
    <s v="$79K-$133K "/>
    <n v="79000"/>
    <s v="$133K"/>
    <n v="133000"/>
    <s v="Glassdoor est."/>
    <n v="2.7"/>
    <s v="Change Healthcare"/>
    <s v="Lombard"/>
    <x v="4"/>
    <s v="Nashville, TN"/>
    <x v="4"/>
    <n v="2007"/>
    <s v="Public"/>
    <s v="IT Services"/>
    <s v="Information Technology"/>
    <x v="0"/>
    <n v="-1"/>
    <s v="Job Description_x000a__x000a_Transforming the future of healthcare isn't something we take lightly. It takes teams of the best and the brightest, working together to make an impact._x000a__x000a_As one of the largest healthcare technology companies in the U.S., we are a catalyst"/>
    <s v="Change Healthcare_x000a_2.7"/>
    <s v="Lombard, IL"/>
  </r>
  <r>
    <x v="1"/>
    <s v="$79K-$133K "/>
    <n v="79000"/>
    <s v="$133K"/>
    <n v="133000"/>
    <s v="Glassdoor est."/>
    <n v="4.0999999999999996"/>
    <s v="DCS Corp"/>
    <s v="Hampton"/>
    <x v="1"/>
    <s v="Alexandria, VA"/>
    <x v="0"/>
    <n v="1977"/>
    <s v="Private"/>
    <s v="Research &amp; Development"/>
    <s v="Business Services"/>
    <x v="2"/>
    <n v="-1"/>
    <s v="Job Description_x000a_Infoscitex, a DCS company, is an employee owned organization with a reputation for agile and efficient development of technology solutions for U.S. Defense, Aerospace, Human Factors, and Security markets. We continue to provide innovative "/>
    <s v="DCS Corp_x000a_4.1"/>
    <s v="Hampton, VA"/>
  </r>
  <r>
    <x v="1"/>
    <s v="$79K-$133K "/>
    <n v="79000"/>
    <s v="$133K"/>
    <n v="133000"/>
    <s v="Glassdoor est."/>
    <n v="2.1"/>
    <s v="Hive (CA)"/>
    <s v="San Francisco"/>
    <x v="3"/>
    <s v="Los Angeles, CA"/>
    <x v="7"/>
    <n v="2019"/>
    <s v="Private"/>
    <s v="Telecommunications Services"/>
    <s v="Telecommunications"/>
    <x v="0"/>
    <n v="-1"/>
    <s v="About Hive_x000a__x000a_Hive is a full-stack deep learning platform helping to bring companies into the AI era. We take complex visual challenges and build custom machine learning models to solve them. For AI to work, companies need large volumes of high quality trai"/>
    <s v="Hive (CA)_x000a_2.1"/>
    <s v="San Francisco, CA"/>
  </r>
  <r>
    <x v="120"/>
    <s v="$79K-$133K "/>
    <n v="79000"/>
    <s v="$133K"/>
    <n v="133000"/>
    <s v="Glassdoor est."/>
    <n v="4.8"/>
    <s v="Jane Street"/>
    <s v="New York"/>
    <x v="0"/>
    <s v="New York, NY"/>
    <x v="2"/>
    <n v="2000"/>
    <s v="Private"/>
    <s v="Investment Banking &amp; Asset Management"/>
    <s v="Finance"/>
    <x v="0"/>
    <n v="-1"/>
    <s v="About the Position_x000a__x000a__x000a_Jane Street is seeking exceptional candidates for the role of Senior Machine Learning Engineer/Scientist._x000a__x000a_Responsibilities:_x000a_Help lead the effort to expand and improve Jane Street's ML infrastructure and data pipeline._x000a_Collaborate wit"/>
    <s v="Jane Street_x000a_4.8"/>
    <s v="New York, NY"/>
  </r>
  <r>
    <x v="30"/>
    <s v="$69K-$116K "/>
    <n v="69000"/>
    <s v="$116K"/>
    <n v="116000"/>
    <s v="Glassdoor est."/>
    <n v="4.5"/>
    <s v="Envision LLC"/>
    <s v="Saint Louis"/>
    <x v="5"/>
    <s v="Saint Louis, MO"/>
    <x v="5"/>
    <n v="1994"/>
    <s v="Private"/>
    <s v="Staffing &amp; Outsourcing"/>
    <s v="Business Services"/>
    <x v="8"/>
    <n v="-1"/>
    <s v="Job description:_x000a__x000a_Create and maintain code for ingesting datasets used to develop predictive agronomic soy models._x000a__x000a_Create and integrate features to support predictive agronomic soy models._x000a__x000a_Conduct exploratory data analyses on large and diverse datasets."/>
    <s v="Envision LLC_x000a_4.5"/>
    <s v="Saint Louis, MO"/>
  </r>
  <r>
    <x v="36"/>
    <s v="$69K-$116K "/>
    <n v="69000"/>
    <s v="$116K"/>
    <n v="116000"/>
    <s v="Glassdoor est."/>
    <n v="4"/>
    <s v="Autodesk"/>
    <s v="San Francisco"/>
    <x v="3"/>
    <s v="San Rafael, CA"/>
    <x v="1"/>
    <n v="1982"/>
    <s v="Public"/>
    <s v="Computer Hardware &amp; Software"/>
    <s v="Information Technology"/>
    <x v="4"/>
    <n v="-1"/>
    <s v="Job Requisition ID #_x000a_20WD40121_x000a_Job Title_x000a_Principal Data Scientist_x000a_Job Description_x000a__x000a_Principal Data Scientist_x000a_Location: Boston, MA OR San Francisco, CA OR Portland, OR- United States_x000a_Job ID: 20WD40121_x000a__x000a_Security @ Autodesk_x000a_Our team of security experts helps "/>
    <s v="Autodesk_x000a_4.0"/>
    <s v="San Francisco, CA"/>
  </r>
  <r>
    <x v="1"/>
    <s v="$69K-$116K "/>
    <n v="69000"/>
    <s v="$116K"/>
    <n v="116000"/>
    <s v="Glassdoor est."/>
    <n v="3.3"/>
    <s v="Hackensack Meridian Health"/>
    <s v="Edison"/>
    <x v="20"/>
    <s v="Edison, NJ"/>
    <x v="4"/>
    <n v="-1"/>
    <s v="Nonprofit Organization"/>
    <s v="Health Care Services &amp; Hospitals"/>
    <s v="Health Care"/>
    <x v="6"/>
    <n v="-1"/>
    <s v="Overview_x000a__x000a__x000a_How have you impacted someone's life today? At Hackensack Meridian Health our teams are focused on changing the lives of our patients by providing the highest level of care each and every day. From our hospitals, rehab centers and occupational "/>
    <s v="Hackensack Meridian Health_x000a_3.3"/>
    <s v="Edison, NJ"/>
  </r>
  <r>
    <x v="89"/>
    <s v="$69K-$116K "/>
    <n v="69000"/>
    <s v="$116K"/>
    <n v="116000"/>
    <s v="Glassdoor est."/>
    <n v="3.9"/>
    <s v="Novartis"/>
    <s v="Cambridge"/>
    <x v="2"/>
    <s v="Basel, Switzerland"/>
    <x v="4"/>
    <n v="1996"/>
    <s v="Public"/>
    <s v="Biotech &amp; Pharmaceuticals"/>
    <s v="Biotech &amp; Pharmaceuticals"/>
    <x v="3"/>
    <n v="-1"/>
    <s v="15-Apr-2020_x000a__x000a_Job ID_x000a_279187BR_x000a_{&quot;QuestionName&quot;:&quot;Job Description&quot;,&quot;AnswerValue&quot;:&quot;750 million. Thatâ€™s how many lives our products touch. And while weâ€™re proud of that fact, in this world of digital and technological transformation, we must also ask oursel"/>
    <s v="Novartis_x000a_3.9"/>
    <s v="Cambridge, MA"/>
  </r>
  <r>
    <x v="1"/>
    <s v="$69K-$116K "/>
    <n v="69000"/>
    <s v="$116K"/>
    <n v="116000"/>
    <s v="Glassdoor est."/>
    <n v="3.2"/>
    <s v="Net2Source Inc."/>
    <s v="Alpharetta"/>
    <x v="14"/>
    <s v="Somerset, NJ"/>
    <x v="0"/>
    <n v="2007"/>
    <s v="Private"/>
    <s v="Staffing &amp; Outsourcing"/>
    <s v="Business Services"/>
    <x v="2"/>
    <n v="-1"/>
    <s v="Net2Source is a Global Workforce Solutions Company headquartered at NJ, USA with its branch offices in Asia Pacific Region. We are one of the fastest growing IT Consulting company across the USA and we are hiring &quot; Data Scientist ldquofor our client. We o"/>
    <s v="Net2Source Inc._x000a_3.2"/>
    <s v="Alpharetta, GA"/>
  </r>
  <r>
    <x v="1"/>
    <s v="$69K-$116K "/>
    <n v="69000"/>
    <s v="$116K"/>
    <n v="116000"/>
    <s v="Glassdoor est."/>
    <n v="3.2"/>
    <s v="The Trade Desk"/>
    <s v="Boulder"/>
    <x v="25"/>
    <s v="Ventura, CA"/>
    <x v="0"/>
    <n v="2009"/>
    <s v="Public"/>
    <s v="Internet"/>
    <s v="Information Technology"/>
    <x v="0"/>
    <n v="-1"/>
    <s v="By clicking continue you agree to Built In's Privacy Policy and Terms of Use._x000a__x000a_The Trade Desk is a global technology company with a mission to create a better Internet for everyone through principled, intelligent advertising. We help the world's biggest b"/>
    <s v="The Trade Desk_x000a_3.2"/>
    <s v="Boulder, CO"/>
  </r>
  <r>
    <x v="145"/>
    <s v="$69K-$116K "/>
    <n v="69000"/>
    <s v="$116K"/>
    <n v="116000"/>
    <s v="Glassdoor est."/>
    <n v="3.7"/>
    <s v="IBM"/>
    <s v="Atlanta"/>
    <x v="14"/>
    <s v="Armonk, NY"/>
    <x v="4"/>
    <n v="1911"/>
    <s v="Public"/>
    <s v="IT Services"/>
    <s v="Information Technology"/>
    <x v="3"/>
    <s v="Amazon, Accenture, Microsoft"/>
    <s v="*Introduction**As a Data Scientist at IBM, you will help transform our clients' data into tangible business value by analyzing information, communicating outcomes and collaborating on product development. Work with Best in Class open source and visual too"/>
    <s v="IBM_x000a_3.7"/>
    <s v="Atlanta, GA"/>
  </r>
  <r>
    <x v="1"/>
    <s v="$69K-$116K "/>
    <n v="69000"/>
    <s v="$116K"/>
    <n v="116000"/>
    <s v="Glassdoor est."/>
    <n v="4.4000000000000004"/>
    <s v="Knowesis Inc."/>
    <s v="Falls Church"/>
    <x v="1"/>
    <s v="Fairfax, VA"/>
    <x v="3"/>
    <n v="2007"/>
    <s v="Private"/>
    <s v="Consulting"/>
    <s v="Business Services"/>
    <x v="8"/>
    <s v="Booz Allen Hamilton, Deloitte, ERPi"/>
    <s v="Knowesis, Inc. has been providing data-driven decisions and solutions to our federal clients since 2007. Our highly qualified, customer-focused professionals are committed to providing information and advice to enable client success through holistic, thor"/>
    <s v="Knowesis Inc._x000a_4.4"/>
    <s v="Falls Church, VA"/>
  </r>
  <r>
    <x v="1"/>
    <s v="$69K-$116K "/>
    <n v="69000"/>
    <s v="$116K"/>
    <n v="116000"/>
    <s v="Glassdoor est."/>
    <n v="3.1"/>
    <s v="MoTek Technologies"/>
    <s v="Mountain View"/>
    <x v="3"/>
    <s v="San Jose, CA"/>
    <x v="6"/>
    <n v="2009"/>
    <s v="Private"/>
    <s v="IT Services"/>
    <s v="Information Technology"/>
    <x v="10"/>
    <n v="-1"/>
    <s v="Data Scientist_x000a_Our Data Scientists perform research and analysis that allows the company to make optimal product decisions._x000a__x000a_Because we are such a data-driven company, our data scientists play a central role in the product development process by uncoverin"/>
    <s v="MoTek Technologies_x000a_3.1"/>
    <s v="Mountain View, CA"/>
  </r>
  <r>
    <x v="1"/>
    <s v="$69K-$116K "/>
    <n v="69000"/>
    <s v="$116K"/>
    <n v="116000"/>
    <s v="Glassdoor est."/>
    <n v="3.3"/>
    <s v="The Davey Tree Expert Company"/>
    <s v="Kent"/>
    <x v="22"/>
    <s v="Kent, OH"/>
    <x v="4"/>
    <n v="1880"/>
    <s v="Self-employed"/>
    <s v="Timber Operations"/>
    <s v="Agriculture &amp; Forestry"/>
    <x v="1"/>
    <s v="ACRT Services, Bartlett Tree Experts"/>
    <s v="Requisition Number: 69506_x000a_Company Name: DRG Inc_x000a_Service Line: 1UVM - DRG Utility Vegetation Management_x000a_Employment Type: Regular_x000a_Job Type: Full Time_x000a_Education Level Required: Bachelors_x000a_Work Experience Required: 1 - 2 years_x000a_Relocation Available: [[relocatio"/>
    <s v="The Davey Tree Expert Company_x000a_3.3"/>
    <s v="Kent, OH"/>
  </r>
  <r>
    <x v="1"/>
    <s v="$69K-$116K "/>
    <n v="69000"/>
    <s v="$116K"/>
    <n v="116000"/>
    <s v="Glassdoor est."/>
    <n v="3.5"/>
    <s v="HPOne"/>
    <s v="Trumbull"/>
    <x v="38"/>
    <s v="Trumbull, CT"/>
    <x v="2"/>
    <n v="2006"/>
    <s v="Private"/>
    <s v="Insurance Carriers"/>
    <s v="Insurance"/>
    <x v="9"/>
    <n v="-1"/>
    <s v="HPOne, named CT Magazine's 2018 Great Places to Work, is looking for a Data Scientist to join our team._x000a__x000a_The Data Scientist is responsible for collecting, cleaning, translating data to meet the company's needs. Every business collects data, whether it's s"/>
    <s v="HPOne_x000a_3.5"/>
    <s v="Trumbull, CT"/>
  </r>
  <r>
    <x v="1"/>
    <s v="$69K-$116K "/>
    <n v="69000"/>
    <s v="$116K"/>
    <n v="116000"/>
    <s v="Glassdoor est."/>
    <n v="-1"/>
    <s v="Stride Search"/>
    <s v="San Francisco"/>
    <x v="3"/>
    <s v="Westlake Village, CA"/>
    <x v="6"/>
    <n v="-1"/>
    <s v="Private"/>
    <n v="-1"/>
    <n v="-1"/>
    <x v="12"/>
    <n v="-1"/>
    <s v="Work in a fast growing startup with unlimited opportunity and_x000a_lots of room for growth and advancement. Were on a mission to_x000a_simply residential real estate transactions nationwide by_x000a_bringing world-class software, data science, and design to an_x000a_age-old ind"/>
    <s v="Stride Search"/>
    <s v="San Francisco, CA"/>
  </r>
  <r>
    <x v="21"/>
    <s v="$69K-$116K "/>
    <n v="69000"/>
    <s v="$116K"/>
    <n v="116000"/>
    <s v="Glassdoor est."/>
    <n v="2.6"/>
    <s v="Software Engineering Institute"/>
    <s v="Pittsburgh"/>
    <x v="11"/>
    <s v="Pittsburgh, PA"/>
    <x v="2"/>
    <n v="1984"/>
    <s v="College / University"/>
    <s v="Colleges &amp; Universities"/>
    <s v="Education"/>
    <x v="0"/>
    <n v="-1"/>
    <s v="What We Do:_x000a__x000a_At the SEI Emerging Technology Center, we describe our work as â€œmaking the recently possible mission-practical.â€ We help our government customers stay at the leading edge of technology by identifying, demonstrating, extending, and applyin"/>
    <s v="Software Engineering Institute_x000a_2.6"/>
    <s v="Pittsburgh, PA"/>
  </r>
  <r>
    <x v="1"/>
    <s v="$69K-$116K "/>
    <n v="69000"/>
    <s v="$116K"/>
    <n v="116000"/>
    <s v="Glassdoor est."/>
    <n v="-1"/>
    <s v="Blue Cloak LLC"/>
    <s v="Sterling"/>
    <x v="1"/>
    <n v="-1"/>
    <x v="7"/>
    <n v="-1"/>
    <n v="-1"/>
    <n v="-1"/>
    <n v="-1"/>
    <x v="0"/>
    <n v="-1"/>
    <s v="We are looking for a highly motivated data scientist to join our team. As a data scientist within our team, you will be working to design, create, evaluate, and maintain solutions using your experience and expertise in data science and machine learning. Y"/>
    <s v="Blue Cloak LLC"/>
    <s v="Sterling, VA"/>
  </r>
  <r>
    <x v="1"/>
    <s v="$69K-$116K "/>
    <n v="69000"/>
    <s v="$116K"/>
    <n v="116000"/>
    <s v="Glassdoor est."/>
    <n v="2.7"/>
    <s v="TBWA\Chiat\Day"/>
    <s v="New York"/>
    <x v="0"/>
    <s v="New York, NY"/>
    <x v="0"/>
    <n v="1968"/>
    <s v="Public"/>
    <s v="Advertising &amp; Marketing"/>
    <s v="Business Services"/>
    <x v="2"/>
    <n v="-1"/>
    <s v="As a data scientist at TBWA\Chiat\Day New York, you will join a close-knit and innovative data science team that is pioneering the use of data as a core component of creative storytelling._x000a__x000a_This is not just another data wrangling job. As part of one of th"/>
    <s v="TBWA\Chiat\Day_x000a_2.7"/>
    <s v="New York, NY"/>
  </r>
  <r>
    <x v="1"/>
    <s v="$69K-$116K "/>
    <n v="69000"/>
    <s v="$116K"/>
    <n v="116000"/>
    <s v="Glassdoor est."/>
    <n v="3.5"/>
    <s v="ThreeBridge Solutions"/>
    <s v="Alpharetta"/>
    <x v="14"/>
    <s v="Minneapolis, MN"/>
    <x v="2"/>
    <n v="2009"/>
    <s v="Private"/>
    <s v="Consulting"/>
    <s v="Business Services"/>
    <x v="0"/>
    <n v="-1"/>
    <s v="Requirements for the two data scientists for Rupeshrsquos team 4+ years of work experience efficient coders heavy python skills and experience (must pass a python test to be considered) big query experience is a big plus, but strong SQL will do machine le"/>
    <s v="ThreeBridge Solutions_x000a_3.5"/>
    <s v="Alpharetta, GA"/>
  </r>
  <r>
    <x v="1"/>
    <s v="$69K-$116K "/>
    <n v="69000"/>
    <s v="$116K"/>
    <n v="116000"/>
    <s v="Glassdoor est."/>
    <n v="3.2"/>
    <s v="Numeric, LLC"/>
    <s v="Philadelphia"/>
    <x v="11"/>
    <s v="Chadds Ford, PA"/>
    <x v="6"/>
    <n v="-1"/>
    <s v="Private"/>
    <s v="Staffing &amp; Outsourcing"/>
    <s v="Business Services"/>
    <x v="11"/>
    <n v="-1"/>
    <s v="SummaryProvide data management and statistical analysis in Big Data environment. Assist in development of tools and processes to manage, integrate and synthesize large data sets and deliver business rules and recommendations to functional business units a"/>
    <s v="Numeric, LLC_x000a_3.2"/>
    <s v="Philadelphia, PA"/>
  </r>
  <r>
    <x v="121"/>
    <s v="$69K-$116K "/>
    <n v="69000"/>
    <s v="$116K"/>
    <n v="116000"/>
    <s v="Glassdoor est."/>
    <n v="3.8"/>
    <s v="Dermalogica"/>
    <s v="Carson"/>
    <x v="3"/>
    <s v="Carson, CA"/>
    <x v="5"/>
    <n v="1986"/>
    <s v="Subsidiary or Business Segment"/>
    <s v="Consumer Products Manufacturing"/>
    <s v="Manufacturing"/>
    <x v="2"/>
    <s v="IMAGE Skincare, Aveda, Kiehl's"/>
    <s v="Data Analyst - Unilever Prestige_x000a_Job Code_x000a__x000a_3949_x000a__x000a_Location_x000a__x000a__x000a_US - Carson, CA Corporate HQ_x000a__x000a_Position Type_x000a__x000a__x000a_Regular Full-Time_x000a__x000a_Apply Now_x000a__x000a_Data Analyst - Unilever Prestige_x000a__x000a_Unilever Prestige is a portfolio of high-end beauty brands wholly owned by Unilever C"/>
    <s v="Dermalogica_x000a_3.8"/>
    <s v="Carson, CA"/>
  </r>
  <r>
    <x v="1"/>
    <s v="$69K-$116K "/>
    <n v="69000"/>
    <s v="$116K"/>
    <n v="116000"/>
    <s v="Glassdoor est."/>
    <n v="4.2"/>
    <s v="Centraprise"/>
    <s v="Foster City"/>
    <x v="3"/>
    <s v="Edison, NJ"/>
    <x v="3"/>
    <n v="-1"/>
    <s v="Private"/>
    <s v="IT Services"/>
    <s v="Information Technology"/>
    <x v="12"/>
    <n v="-1"/>
    <s v="Role: Data Scientist._x000a_Location: Foster City, CA_x000a_Hire Type: 12 Months Contract_x000a__x000a_Job Description:_x000a_Advanced degree in Data Science, Statistics, Computer Science, or similar._x000a_Extensive experience as a Data Scientist._x000a_Proficiency in R or Python, where the form"/>
    <s v="Centraprise_x000a_4.2"/>
    <s v="Foster City, CA"/>
  </r>
  <r>
    <x v="1"/>
    <s v="$69K-$116K "/>
    <n v="69000"/>
    <s v="$116K"/>
    <n v="116000"/>
    <s v="Glassdoor est."/>
    <n v="4.8"/>
    <s v="TechProjects"/>
    <s v="New York"/>
    <x v="0"/>
    <s v="North Brunswick, NJ"/>
    <x v="6"/>
    <n v="2011"/>
    <s v="Private"/>
    <s v="IT Services"/>
    <s v="Information Technology"/>
    <x v="0"/>
    <n v="-1"/>
    <s v="Hi,_x000a__x000a_Greetings of the Day!!!_x000a__x000a_Looking for Data Scientist for below requirement._x000a__x000a_Job Title: Data Scientist with SQL, Python, R, Tableau._x000a__x000a_Location: Manhattan, NY_x000a__x000a_Duration: 12 Months Plus_x000a__x000a_Interview Mode: F2F Mandatory._x000a__x000a_Description:_x000a__x000a_Experience requireme"/>
    <s v="TechProjects_x000a_4.8"/>
    <s v="New York, NY"/>
  </r>
  <r>
    <x v="1"/>
    <s v="$69K-$116K "/>
    <n v="69000"/>
    <s v="$116K"/>
    <n v="116000"/>
    <s v="Glassdoor est."/>
    <n v="4.2"/>
    <s v="DW Simpson"/>
    <s v="Frederick"/>
    <x v="24"/>
    <s v="Chicago, IL"/>
    <x v="3"/>
    <n v="1989"/>
    <s v="Private"/>
    <s v="Staffing &amp; Outsourcing"/>
    <s v="Business Services"/>
    <x v="7"/>
    <n v="-1"/>
    <s v="Job Description_x000a_Our Northeast Life client has a great opportunity for an ASA/FSA with 5+ years of actuarial experience, including 2+ years in predictive modeling. The ideal candidate would have strong project management skills, excellent communication, an"/>
    <s v="DW Simpson_x000a_4.2"/>
    <s v="Frederick, MD"/>
  </r>
  <r>
    <x v="32"/>
    <s v="$31K-$56K "/>
    <n v="31000"/>
    <s v="$56K"/>
    <n v="56000"/>
    <s v="Glassdoor est."/>
    <n v="3.3"/>
    <s v="Tempus Labs"/>
    <s v="Chicago"/>
    <x v="4"/>
    <s v="Chicago, IL"/>
    <x v="2"/>
    <n v="2015"/>
    <s v="Private"/>
    <s v="Biotech &amp; Pharmaceuticals"/>
    <s v="Biotech &amp; Pharmaceuticals"/>
    <x v="0"/>
    <n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Chicago, IL"/>
  </r>
  <r>
    <x v="1"/>
    <s v="$31K-$56K "/>
    <n v="31000"/>
    <s v="$56K"/>
    <n v="56000"/>
    <s v="Glassdoor est."/>
    <n v="4"/>
    <s v="Grid Dynamics"/>
    <s v="Santa Clara"/>
    <x v="3"/>
    <s v="San Ramon, CA"/>
    <x v="0"/>
    <n v="2006"/>
    <s v="Private"/>
    <s v="Enterprise Software &amp; Network Solutions"/>
    <s v="Information Technology"/>
    <x v="9"/>
    <s v="Luxoft, EPAM, Capgemini Invent"/>
    <s v="As a member of the Data Science team, this role will be responsible for providing critical analysis and insights to help inform and optimize digital properties and strategy for all of the marketing communications programs with our company partners._x000a__x000a_Respo"/>
    <s v="Grid Dynamics_x000a_4.0"/>
    <s v="Santa Clara, CA"/>
  </r>
  <r>
    <x v="122"/>
    <s v="$31K-$56K "/>
    <n v="31000"/>
    <s v="$56K"/>
    <n v="56000"/>
    <s v="Glassdoor est."/>
    <n v="3.9"/>
    <s v="7Park Data"/>
    <s v="New York"/>
    <x v="0"/>
    <s v="New York, NY"/>
    <x v="3"/>
    <n v="2012"/>
    <s v="Private"/>
    <s v="Research &amp; Development"/>
    <s v="Business Services"/>
    <x v="0"/>
    <n v="-1"/>
    <s v="We are looking for a VP, Data Science to lead all of our Data science and R&amp;D efforts to discover the information hidden in vast amounts of data, and help us build incredible data products. You will be joining other extremely passionate data science, prod"/>
    <s v="7Park Data_x000a_3.9"/>
    <s v="New York, NY"/>
  </r>
  <r>
    <x v="91"/>
    <s v="$31K-$56K "/>
    <n v="31000"/>
    <s v="$56K"/>
    <n v="56000"/>
    <s v="Glassdoor est."/>
    <n v="3.7"/>
    <s v="Protolabs"/>
    <s v="Maple Plain"/>
    <x v="36"/>
    <s v="Maple Plain, MN"/>
    <x v="0"/>
    <n v="1999"/>
    <s v="Public"/>
    <s v="Miscellaneous Manufacturing"/>
    <s v="Manufacturing"/>
    <x v="2"/>
    <n v="-1"/>
    <s v="Position Overview:_x000a__x000a_The Senior Business Intelligence Analyst is responsible for turning data into knowledge, enabling business decisions._x000a__x000a_Specific Duties Include:_x000a_Partnering with the user community to create new business intelligence, reporting and data "/>
    <s v="Protolabs_x000a_3.7"/>
    <s v="Maple Plain, MN"/>
  </r>
  <r>
    <x v="1"/>
    <s v="$31K-$56K "/>
    <n v="31000"/>
    <s v="$56K"/>
    <n v="56000"/>
    <s v="Glassdoor est."/>
    <n v="3.9"/>
    <s v="LinQuest"/>
    <s v="Colorado Springs"/>
    <x v="25"/>
    <s v="Los Angeles, CA"/>
    <x v="2"/>
    <n v="2004"/>
    <s v="Private"/>
    <s v="Aerospace &amp; Defense"/>
    <s v="Aerospace &amp; Defense"/>
    <x v="9"/>
    <n v="-1"/>
    <s v="The Perduco Group, a LinQuest company, is seeking a Data Scientist to work with our team at Peterson AFB in Colorado Springs, CO._x000a__x000a_The successful candidate will communicate effectively across teams and levels, while balancing the needs and requirements of"/>
    <s v="LinQuest_x000a_3.9"/>
    <s v="Colorado Springs, CO"/>
  </r>
  <r>
    <x v="123"/>
    <s v="$31K-$56K "/>
    <n v="31000"/>
    <s v="$56K"/>
    <n v="56000"/>
    <s v="Glassdoor est."/>
    <n v="3.5"/>
    <s v="Western Digital"/>
    <s v="San Jose"/>
    <x v="3"/>
    <s v="San Jose, CA"/>
    <x v="4"/>
    <n v="1970"/>
    <s v="Public"/>
    <s v="Computer Hardware &amp; Software"/>
    <s v="Information Technology"/>
    <x v="3"/>
    <s v="Seagate Technology, Toshiba"/>
    <s v="Western DigitalÂ®_x000a__x000a_The next big thing in_x000a_data is you!_x000a__x000a_We are seeking highly motivated data management engineers to_x000a_be part of our head operation advanced analytic team in Silicon Valley. This_x000a_team focus on the Industrial internet of things and advanced a"/>
    <s v="Western Digital_x000a_3.5"/>
    <s v="San Jose, CA"/>
  </r>
  <r>
    <x v="1"/>
    <s v="$31K-$56K "/>
    <n v="31000"/>
    <s v="$56K"/>
    <n v="56000"/>
    <s v="Glassdoor est."/>
    <n v="4"/>
    <s v="Trexquant Investment"/>
    <s v="United States"/>
    <x v="16"/>
    <s v="Stamford, CT"/>
    <x v="6"/>
    <n v="2012"/>
    <s v="Private"/>
    <s v="Investment Banking &amp; Asset Management"/>
    <s v="Finance"/>
    <x v="0"/>
    <n v="-1"/>
    <s v="Data Scientist_x000a__x000a_Trexquant is a systematic hedge fund where we use thousands of statistical algorithms to trade equity markets all over the world. We develop and use machine learning methods to discover trading signals and effectively combine them into mar"/>
    <s v="Trexquant Investment_x000a_4.0"/>
    <s v="United States"/>
  </r>
  <r>
    <x v="1"/>
    <s v="$31K-$56K "/>
    <n v="31000"/>
    <s v="$56K"/>
    <n v="56000"/>
    <s v="Glassdoor est."/>
    <n v="3"/>
    <s v="Ameritas Life Insurance Corp"/>
    <s v="Cincinnati"/>
    <x v="22"/>
    <s v="Lincoln, NE"/>
    <x v="0"/>
    <n v="1887"/>
    <s v="Private"/>
    <s v="Insurance Agencies &amp; Brokerages"/>
    <s v="Insurance"/>
    <x v="4"/>
    <n v="-1"/>
    <s v="Deepen understanding and usage of data across the enterprise._x000a__x000a_At Ameritas , fulfilling life is what we do daily. We continuously strive to help our customers and employees enjoy life at its very best by reducing uncertainty, helping grow assets an"/>
    <s v="Ameritas Life Insurance Corp_x000a_3.0"/>
    <s v="Cincinnati, OH"/>
  </r>
  <r>
    <x v="1"/>
    <s v="$31K-$56K "/>
    <n v="31000"/>
    <s v="$56K"/>
    <n v="56000"/>
    <s v="Glassdoor est."/>
    <n v="3.7"/>
    <s v="Fleetcor"/>
    <s v="Atlanta"/>
    <x v="14"/>
    <s v="Atlanta, GA"/>
    <x v="1"/>
    <n v="2000"/>
    <s v="Public"/>
    <s v="Financial Transaction Processing"/>
    <s v="Finance"/>
    <x v="4"/>
    <n v="-1"/>
    <s v="Job Introduction_x000a__x000a__x000a_FLEETCOR is seeking a Data Scientist to support the North America Fuel business product, pricing, and leadership teams with insights gained from analyzing business data. The position will be located in FLEETCORâ€™s Atlanta headquarters "/>
    <s v="Fleetcor_x000a_3.7"/>
    <s v="Atlanta, GA"/>
  </r>
  <r>
    <x v="1"/>
    <s v="$31K-$56K "/>
    <n v="31000"/>
    <s v="$56K"/>
    <n v="56000"/>
    <s v="Glassdoor est."/>
    <n v="4.5"/>
    <s v="Radiant Digital"/>
    <s v="Washington"/>
    <x v="7"/>
    <s v="New York, NY"/>
    <x v="6"/>
    <n v="-1"/>
    <s v="Private"/>
    <n v="-1"/>
    <n v="-1"/>
    <x v="12"/>
    <n v="-1"/>
    <s v="Job Title : Data Scientist_x000a__x000a_Job Location : Washington DC USA_x000a__x000a__x000a__x000a_You'll need to have:_x000a_Bachelor's degree or eight or more years of work experience._x000a_Six or more years of relevant work experience._x000a_Experience working with and creating data architectures._x000a_Exper"/>
    <s v="Radiant Digital_x000a_4.5"/>
    <s v="Washington, DC"/>
  </r>
  <r>
    <x v="1"/>
    <s v="$31K-$56K "/>
    <n v="31000"/>
    <s v="$56K"/>
    <n v="56000"/>
    <s v="Glassdoor est."/>
    <n v="2.8"/>
    <s v="Child Care Aware of America"/>
    <s v="Arlington"/>
    <x v="1"/>
    <s v="Arlington, VA"/>
    <x v="3"/>
    <n v="1987"/>
    <s v="Nonprofit Organization"/>
    <s v="Social Assistance"/>
    <s v="Non-Profit"/>
    <x v="8"/>
    <n v="-1"/>
    <s v="Child Care AwareÂ® of America, our nationâ€™s leading voice for child care, works with more than 450 state and local Child Care Resource and Referral agencies to ensure that families in every local community have access to quality, affordable child care._x000a_"/>
    <s v="Child Care Aware of America_x000a_2.8"/>
    <s v="Arlington, VA"/>
  </r>
  <r>
    <x v="1"/>
    <s v="$31K-$56K "/>
    <n v="31000"/>
    <s v="$56K"/>
    <n v="56000"/>
    <s v="Glassdoor est."/>
    <n v="4.0999999999999996"/>
    <s v="IntelliPro Group Inc."/>
    <s v="Santa Clara"/>
    <x v="3"/>
    <s v="Santa Clara, CA"/>
    <x v="5"/>
    <n v="-1"/>
    <s v="Private"/>
    <n v="-1"/>
    <n v="-1"/>
    <x v="7"/>
    <n v="-1"/>
    <s v="ResponsibilitiesÂ·_x000a_Analyze large datasets to glean actionable insights and identify emerging opportunitiesÂ·_x000a_Create metrics to measure the success of products, services, and features.Â·_x000a_Use data mining and machine learning skills to design and develop pro"/>
    <s v="IntelliPro Group Inc._x000a_4.1"/>
    <s v="Santa Clara, CA"/>
  </r>
  <r>
    <x v="92"/>
    <s v="$31K-$56K "/>
    <n v="31000"/>
    <s v="$56K"/>
    <n v="56000"/>
    <s v="Glassdoor est."/>
    <n v="2.9"/>
    <s v="Quest Integrity"/>
    <s v="Tulsa"/>
    <x v="37"/>
    <s v="Kent, WA"/>
    <x v="5"/>
    <n v="1996"/>
    <s v="Public"/>
    <s v="Oil &amp; Gas Services"/>
    <s v="Oil, Gas, Energy &amp; Utilities"/>
    <x v="9"/>
    <n v="-1"/>
    <s v="In-Line Inspection Data Analyst_x000a__x000a_Quest Integrity, a global leader in inspection and engineering services, is seeking an In-Line Inspection Data Analyst/Pipeline to process and analyze data, apply accepted engineering practices for fitness-for-purpose asse"/>
    <s v="Quest Integrity_x000a_2.9"/>
    <s v="Tulsa, OK"/>
  </r>
  <r>
    <x v="1"/>
    <s v="$31K-$56K "/>
    <n v="31000"/>
    <s v="$56K"/>
    <n v="56000"/>
    <s v="Glassdoor est."/>
    <n v="4.7"/>
    <s v="Praxis Engineering"/>
    <s v="Chantilly"/>
    <x v="1"/>
    <s v="Annapolis Junction, MD"/>
    <x v="5"/>
    <n v="2002"/>
    <s v="Subsidiary or Business Segment"/>
    <s v="Computer Hardware &amp; Software"/>
    <s v="Information Technology"/>
    <x v="2"/>
    <s v="Raytheon Technologies, Northrop Grumman, Booz Allen Hamilton"/>
    <s v="What will you be doing?_x000a__x000a_The Contractor shall perform the data integration work to extract, transform and load (ETL) data in a variety of formats into a standardized model that will be provided to the Contractor. The Sponsor requires personnel who have ex"/>
    <s v="Praxis Engineering_x000a_4.7"/>
    <s v="Chantilly, VA"/>
  </r>
  <r>
    <x v="1"/>
    <s v="$31K-$56K "/>
    <n v="31000"/>
    <s v="$56K"/>
    <n v="56000"/>
    <s v="Glassdoor est."/>
    <n v="3.4"/>
    <s v="USI"/>
    <s v="Southfield"/>
    <x v="30"/>
    <s v="Saint Paul, MN"/>
    <x v="0"/>
    <n v="1998"/>
    <s v="Private"/>
    <s v="Construction"/>
    <s v="Construction, Repair &amp; Maintenance"/>
    <x v="2"/>
    <n v="-1"/>
    <s v="General Description: The Data Scientist will solve problems and answer questions designed to drive innovation and deliver organizational value. You will synthesize diverse datasets and use programming, machine learning and statistical modeling to meet pro"/>
    <s v="USI_x000a_3.4"/>
    <s v="Southfield, MI"/>
  </r>
  <r>
    <x v="1"/>
    <s v="$31K-$56K "/>
    <n v="31000"/>
    <s v="$56K"/>
    <n v="56000"/>
    <s v="Glassdoor est."/>
    <n v="3.9"/>
    <s v="Apex Systems"/>
    <s v="San Francisco"/>
    <x v="3"/>
    <s v="Glen Allen, VA"/>
    <x v="0"/>
    <n v="1995"/>
    <s v="Subsidiary or Business Segment"/>
    <s v="Staffing &amp; Outsourcing"/>
    <s v="Business Services"/>
    <x v="4"/>
    <s v="TEKsystems, Insight Global, Accenture"/>
    <s v="Job Description_x000a__x000a__x000a_Job #: 1068351_x000a__x000a_Our client is seeking a skilled Data Scientist to assist with a data encryption project. This project involves un-encryption of data to access for regulatory reporting, and re-encryption after reporting is complete. This "/>
    <s v="Apex Systems_x000a_3.9"/>
    <s v="San Francisco, CA"/>
  </r>
  <r>
    <x v="1"/>
    <s v="$31K-$56K "/>
    <n v="31000"/>
    <s v="$56K"/>
    <n v="56000"/>
    <s v="Glassdoor est."/>
    <n v="2.9"/>
    <s v="Pragmatics, Inc."/>
    <s v="United States"/>
    <x v="16"/>
    <s v="Reston, VA"/>
    <x v="5"/>
    <n v="1985"/>
    <s v="Private"/>
    <s v="IT Services"/>
    <s v="Information Technology"/>
    <x v="2"/>
    <n v="-1"/>
    <s v="Company overview:_x000a_For more than three decades, Pragmatics has provided clients with award-winning customer service and expert solutions to complex challenges. Since 1985, Pragmatics has maintained a sterling reputation as a trusted, capable and innovative"/>
    <s v="Pragmatics, Inc._x000a_2.9"/>
    <s v="United States"/>
  </r>
  <r>
    <x v="124"/>
    <s v="$31K-$56K "/>
    <n v="31000"/>
    <s v="$56K"/>
    <n v="56000"/>
    <s v="Glassdoor est."/>
    <n v="4.5"/>
    <s v="Johns Hopkins University Applied Physics Laboratory"/>
    <s v="Laurel"/>
    <x v="24"/>
    <s v="Laurel, MD"/>
    <x v="1"/>
    <n v="1942"/>
    <s v="Nonprofit Organization"/>
    <s v="Aerospace &amp; Defense"/>
    <s v="Aerospace &amp; Defense"/>
    <x v="1"/>
    <s v="MIT Lincoln Laboratory, Lockheed Martin, Northrop Grumman"/>
    <s v="Are you passionate about Decision Science?_x000a__x000a_Do you want to resolve ambiguity, spark creativity, and manage complexity in high impact DoD programs?_x000a__x000a_Are you searching for a gratifying work environment where you can grow, learn new skills, and apply the sta"/>
    <s v="Johns Hopkins University Applied Physics Laboratory_x000a_4.5"/>
    <s v="Laurel, MD"/>
  </r>
  <r>
    <x v="1"/>
    <s v="$31K-$56K "/>
    <n v="31000"/>
    <s v="$56K"/>
    <n v="56000"/>
    <s v="Glassdoor est."/>
    <n v="4.9000000000000004"/>
    <s v="Cambridge Mobile Telematics"/>
    <s v="Cambridge"/>
    <x v="2"/>
    <s v="Cambridge, MA"/>
    <x v="6"/>
    <n v="2010"/>
    <s v="Private"/>
    <s v="Enterprise Software &amp; Network Solutions"/>
    <s v="Information Technology"/>
    <x v="0"/>
    <n v="-1"/>
    <s v="Join us in making roads safer by making drivers better!_x000a__x000a_At CMT, a Data Scientist has the opportunity to work on an extremely wide variety of technical areas. We collect high-volume, high-velocity data generated from smartphone and IoT sensors in vehicles"/>
    <s v="Cambridge Mobile Telematics_x000a_4.9"/>
    <s v="Cambridge, MA"/>
  </r>
  <r>
    <x v="93"/>
    <s v="$31K-$56K "/>
    <n v="31000"/>
    <s v="$56K"/>
    <n v="56000"/>
    <s v="Glassdoor est."/>
    <n v="5"/>
    <s v="Phoenix Operations Group"/>
    <s v="Annapolis Junction"/>
    <x v="24"/>
    <s v="Woodbine, MD"/>
    <x v="6"/>
    <n v="2011"/>
    <s v="Private"/>
    <s v="IT Services"/>
    <s v="Information Technology"/>
    <x v="10"/>
    <n v="-1"/>
    <s v="US Citizenship Required and (TS/SCI with FSP or CI) Required_x000a__x000a_Job Description:_x000a_Excited about data? Take action with it._x000a__x000a_As a Phoenix Data Scientist, you'll be part of a team with access to tons of real mission and that takes action on it. You will not be"/>
    <s v="Phoenix Operations Group_x000a_5.0"/>
    <s v="Annapolis Junction, MD"/>
  </r>
  <r>
    <x v="35"/>
    <s v="$95K-$119K "/>
    <n v="95000"/>
    <s v="$119K"/>
    <n v="119000"/>
    <s v="Glassdoor est."/>
    <n v="3.3"/>
    <s v="Tempus Labs"/>
    <s v="Redwood City"/>
    <x v="3"/>
    <s v="Chicago, IL"/>
    <x v="2"/>
    <n v="2015"/>
    <s v="Private"/>
    <s v="Biotech &amp; Pharmaceuticals"/>
    <s v="Biotech &amp; Pharmaceuticals"/>
    <x v="0"/>
    <n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Redwood City, CA"/>
  </r>
  <r>
    <x v="1"/>
    <s v="$95K-$119K "/>
    <n v="95000"/>
    <s v="$119K"/>
    <n v="119000"/>
    <s v="Glassdoor est."/>
    <n v="3.5"/>
    <s v="The Knot Worldwide"/>
    <s v="Washington"/>
    <x v="7"/>
    <s v="Chevy Chase, MD"/>
    <x v="0"/>
    <n v="2019"/>
    <s v="Private"/>
    <s v="Internet"/>
    <s v="Information Technology"/>
    <x v="0"/>
    <s v="Zola Registry"/>
    <s v="WHAT WE DO MATTERS:_x000a__x000a_Here at The Knot Worldwide, we believe in doing work that matters. In 15 countries around the world, our leading family of brands (The Knot, WeddingWire, Bodas, GigMasters, The Bump, How They Asked, Lasting, and more) inspire, inform,"/>
    <s v="The Knot Worldwide_x000a_3.5"/>
    <s v="Washington, DC"/>
  </r>
  <r>
    <x v="1"/>
    <s v="$95K-$119K "/>
    <n v="95000"/>
    <s v="$119K"/>
    <n v="119000"/>
    <s v="Glassdoor est."/>
    <n v="3.5"/>
    <s v="Crossover Health"/>
    <s v="San Clemente"/>
    <x v="3"/>
    <s v="Aliso Viejo, CA"/>
    <x v="6"/>
    <n v="2010"/>
    <s v="Private"/>
    <s v="Health Care Services &amp; Hospitals"/>
    <s v="Health Care"/>
    <x v="10"/>
    <n v="-1"/>
    <s v="Job Description:_x000a__x000a_Designs, develops and programs methods, processes, and systems to consolidate and analyze unstructured, diverse â€œbig dataâ€ sources to generate actionable insights and solutions for client services and product enhancement. Constructs "/>
    <s v="Crossover Health_x000a_3.5"/>
    <s v="San Clemente, CA"/>
  </r>
  <r>
    <x v="1"/>
    <s v="$95K-$119K "/>
    <n v="95000"/>
    <s v="$119K"/>
    <n v="119000"/>
    <s v="Glassdoor est."/>
    <n v="4"/>
    <s v="Lorven Technologies Inc"/>
    <s v="New York"/>
    <x v="0"/>
    <s v="Plainsboro, NJ"/>
    <x v="6"/>
    <n v="-1"/>
    <s v="Private"/>
    <s v="Accounting"/>
    <s v="Accounting &amp; Legal"/>
    <x v="12"/>
    <n v="-1"/>
    <s v="Use statistical analysis, machine learning, pattern recognition, and data visualization along with domain knowledge and subject-specific models to solve science, engineering, and commercial problems_x000a_Solve challenging data science problems by developing no"/>
    <s v="Lorven Technologies Inc_x000a_4.0"/>
    <s v="New York, NY"/>
  </r>
  <r>
    <x v="20"/>
    <s v="$95K-$119K "/>
    <n v="95000"/>
    <s v="$119K"/>
    <n v="119000"/>
    <s v="Glassdoor est."/>
    <n v="3.9"/>
    <s v="Nolij Consulting"/>
    <s v="Falls Church"/>
    <x v="1"/>
    <s v="Vienna, VA"/>
    <x v="3"/>
    <n v="2012"/>
    <s v="Public"/>
    <s v="Consulting"/>
    <s v="Business Services"/>
    <x v="10"/>
    <n v="-1"/>
    <s v="Nolij Consulting LLC is a certified Women-Owned Small Business (WOSB) that provides information technology services in test and evaluation (T&amp;E), enterprise architecture (EA), electronic health record (EHR) modernization, infrastructure operations and mai"/>
    <s v="Nolij Consulting_x000a_3.9"/>
    <s v="Falls Church, VA"/>
  </r>
  <r>
    <x v="1"/>
    <s v="$95K-$119K "/>
    <n v="95000"/>
    <s v="$119K"/>
    <n v="119000"/>
    <s v="Glassdoor est."/>
    <n v="3.4"/>
    <s v="Dice.com"/>
    <s v="Newton"/>
    <x v="2"/>
    <s v="Denver, CO"/>
    <x v="5"/>
    <n v="1990"/>
    <s v="Subsidiary or Business Segment"/>
    <s v="Staffing &amp; Outsourcing"/>
    <s v="Business Services"/>
    <x v="2"/>
    <s v="Monster Worldwide, CareerBuilder, Craigslist"/>
    <s v="COMPANY OVERVIEW INFICON is a growing, global, leading provider of innovative technologies that enhances productivity and quality in sophisticated industrial processes. The products provided by INFICON are world-class instruments for gas analysis, measure"/>
    <s v="Dice.com_x000a_3.4"/>
    <s v="Newton, MA"/>
  </r>
  <r>
    <x v="1"/>
    <s v="$95K-$119K "/>
    <n v="95000"/>
    <s v="$119K"/>
    <n v="119000"/>
    <s v="Glassdoor est."/>
    <n v="3.5"/>
    <s v="Gap Inc."/>
    <s v="San Francisco"/>
    <x v="3"/>
    <s v="San Francisco, CA"/>
    <x v="4"/>
    <n v="1969"/>
    <s v="Public"/>
    <s v="Department, Clothing, &amp; Shoe Stores"/>
    <s v="Retail"/>
    <x v="3"/>
    <s v="H&amp;M, Inditex, Fast Retailing"/>
    <s v="About Gap Inc._x000a__x000a__x000a_Our past is full of iconic moments â€” but our future is going to spark many more. Our brands â€” Gap, Banana Republic, Old Navy, Athleta, INTERMIX and Hill City â€” have dressed people from all walks of life and all kinds of families, al"/>
    <s v="Gap Inc._x000a_3.5"/>
    <s v="San Francisco, CA"/>
  </r>
  <r>
    <x v="1"/>
    <s v="$95K-$119K "/>
    <n v="95000"/>
    <s v="$119K"/>
    <n v="119000"/>
    <s v="Glassdoor est."/>
    <n v="4.7"/>
    <s v="Tygart Technology, Inc"/>
    <s v="Washington"/>
    <x v="7"/>
    <s v="Fairmont, WV"/>
    <x v="6"/>
    <n v="-1"/>
    <s v="Private"/>
    <n v="-1"/>
    <n v="-1"/>
    <x v="10"/>
    <n v="-1"/>
    <s v="Tygart is currently seeking Data Scientist to support a Department of Justice (DoJ) organization. The successful candidate will have a background in a quantitative or technical field, will have experience working with small and large data sets, and will h"/>
    <s v="Tygart Technology, Inc_x000a_4.7"/>
    <s v="Washington, DC"/>
  </r>
  <r>
    <x v="1"/>
    <s v="$95K-$119K "/>
    <n v="95000"/>
    <s v="$119K"/>
    <n v="119000"/>
    <s v="Glassdoor est."/>
    <n v="-1"/>
    <s v="Hatch Data Inc"/>
    <s v="San Francisco"/>
    <x v="3"/>
    <n v="-1"/>
    <x v="7"/>
    <n v="-1"/>
    <n v="-1"/>
    <n v="-1"/>
    <n v="-1"/>
    <x v="0"/>
    <n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95K-$119K "/>
    <n v="95000"/>
    <s v="$119K"/>
    <n v="119000"/>
    <s v="Glassdoor est."/>
    <n v="-1"/>
    <s v="Hatch Data Inc"/>
    <s v="San Francisco"/>
    <x v="3"/>
    <n v="-1"/>
    <x v="7"/>
    <n v="-1"/>
    <n v="-1"/>
    <n v="-1"/>
    <n v="-1"/>
    <x v="0"/>
    <n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95K-$119K "/>
    <n v="95000"/>
    <s v="$119K"/>
    <n v="119000"/>
    <s v="Glassdoor est."/>
    <n v="-1"/>
    <s v="Hatch Data Inc"/>
    <s v="San Francisco"/>
    <x v="3"/>
    <n v="-1"/>
    <x v="7"/>
    <n v="-1"/>
    <n v="-1"/>
    <n v="-1"/>
    <n v="-1"/>
    <x v="0"/>
    <n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95K-$119K "/>
    <n v="95000"/>
    <s v="$119K"/>
    <n v="119000"/>
    <s v="Glassdoor est."/>
    <n v="-1"/>
    <s v="Hatch Data Inc"/>
    <s v="San Francisco"/>
    <x v="3"/>
    <n v="-1"/>
    <x v="7"/>
    <n v="-1"/>
    <n v="-1"/>
    <n v="-1"/>
    <n v="-1"/>
    <x v="0"/>
    <n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95K-$119K "/>
    <n v="95000"/>
    <s v="$119K"/>
    <n v="119000"/>
    <s v="Glassdoor est."/>
    <n v="-1"/>
    <s v="Hatch Data Inc"/>
    <s v="San Francisco"/>
    <x v="3"/>
    <n v="-1"/>
    <x v="7"/>
    <n v="-1"/>
    <n v="-1"/>
    <n v="-1"/>
    <n v="-1"/>
    <x v="0"/>
    <n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95K-$119K "/>
    <n v="95000"/>
    <s v="$119K"/>
    <n v="119000"/>
    <s v="Glassdoor est."/>
    <n v="-1"/>
    <s v="Hatch Data Inc"/>
    <s v="San Francisco"/>
    <x v="3"/>
    <n v="-1"/>
    <x v="7"/>
    <n v="-1"/>
    <n v="-1"/>
    <n v="-1"/>
    <n v="-1"/>
    <x v="0"/>
    <n v="-1"/>
    <s v="Job Overview: The Data Scientist is a key member of our cross-functional Product team responsible for discovering new and innovative solutions to the challenges within the built environment. Now, more than ever, building owners and operators rely on Hatch"/>
    <s v="Hatch Data Inc"/>
    <s v="San Francisco, CA"/>
  </r>
  <r>
    <x v="1"/>
    <s v="$95K-$119K "/>
    <n v="95000"/>
    <s v="$119K"/>
    <n v="119000"/>
    <s v="Glassdoor est."/>
    <n v="4.5999999999999996"/>
    <s v="Murray Resources"/>
    <s v="The Woodlands"/>
    <x v="10"/>
    <s v="Houston, TX"/>
    <x v="6"/>
    <n v="1988"/>
    <s v="Private"/>
    <s v="Staffing &amp; Outsourcing"/>
    <s v="Business Services"/>
    <x v="7"/>
    <n v="-1"/>
    <s v="Job Description_x000a_Data Scientist_x000a__x000a_Location: The Woodlands, TX_x000a__x000a_Salary: Flexible_x000a__x000a_Looking for an experienced data scientist to collect, analyze, and visualize data ranging from business analytics and customer interactions to human genetics and genealogy._x000a__x000a_Re"/>
    <s v="Murray Resources_x000a_4.6"/>
    <s v="The Woodlands, TX"/>
  </r>
  <r>
    <x v="1"/>
    <s v="$95K-$119K "/>
    <n v="95000"/>
    <s v="$119K"/>
    <n v="119000"/>
    <s v="Glassdoor est."/>
    <n v="4"/>
    <s v="New York Technology Partners"/>
    <s v="Seattle"/>
    <x v="6"/>
    <s v="Jersey City, NJ"/>
    <x v="3"/>
    <n v="1999"/>
    <s v="Private"/>
    <s v="Computer Hardware &amp; Software"/>
    <s v="Information Technology"/>
    <x v="7"/>
    <n v="-1"/>
    <s v="Need local to Bay Area, CA or Seattle, WA only_x000a__x000a_Job Description for Data Scientist_x000a_5 to 7 years of experience as a data scientist._x000a_Strong skills for mining data, assessing the accuracy and insights from new data sources._x000a_Work with stakeholders to understa"/>
    <s v="New York Technology Partners_x000a_4.0"/>
    <s v="Seattle, WA"/>
  </r>
  <r>
    <x v="1"/>
    <s v="$95K-$119K "/>
    <n v="95000"/>
    <s v="$119K"/>
    <n v="119000"/>
    <s v="Glassdoor est."/>
    <n v="4"/>
    <s v="Two95 International Inc."/>
    <s v="Chicago"/>
    <x v="4"/>
    <s v="Cherry Hill, NJ"/>
    <x v="6"/>
    <n v="-1"/>
    <s v="Private"/>
    <s v="Staffing &amp; Outsourcing"/>
    <s v="Business Services"/>
    <x v="10"/>
    <n v="-1"/>
    <s v="Title: Data Scientist_x000a__x000a_Location: Chicago or North NJ (near Newark) (Multiple Openings)_x000a__x000a_Job Type: Full Time/ Contract to Hire_x000a__x000a_Salary: Open_x000a__x000a_Requirements:_x000a__x000a_â€¢ Minimum 5-10 years of hands-on experience with statistical software tools: SQL, R, Python_x000a__x000a_â€¢ "/>
    <s v="Two95 International Inc._x000a_4.0"/>
    <s v="Chicago, IL"/>
  </r>
  <r>
    <x v="1"/>
    <s v="$95K-$119K "/>
    <n v="95000"/>
    <s v="$119K"/>
    <n v="119000"/>
    <s v="Glassdoor est."/>
    <n v="-1"/>
    <s v="Sophinea"/>
    <s v="Chantilly"/>
    <x v="1"/>
    <n v="-1"/>
    <x v="6"/>
    <n v="-1"/>
    <s v="Unknown"/>
    <n v="-1"/>
    <n v="-1"/>
    <x v="0"/>
    <n v="-1"/>
    <s v="Job Description_x000a_Working at Sophinea_x000a__x000a_Sophinea is looking for individuals who are passionate about data and want to join a growing company that is intently focused on bringing clarity to data for our clients. At Sophinea, we use data to support complex pro"/>
    <s v="Sophinea"/>
    <s v="Chantilly, VA"/>
  </r>
  <r>
    <x v="1"/>
    <s v="$95K-$119K "/>
    <n v="95000"/>
    <s v="$119K"/>
    <n v="119000"/>
    <s v="Glassdoor est."/>
    <n v="4.7"/>
    <s v="CRS Group"/>
    <s v="Chicago"/>
    <x v="4"/>
    <s v="Itasca, IL"/>
    <x v="3"/>
    <n v="1994"/>
    <s v="Private"/>
    <s v="Staffing &amp; Outsourcing"/>
    <s v="Business Services"/>
    <x v="7"/>
    <n v="-1"/>
    <s v="Job Description_x000a_Data Scientist_x000a_Duration: 6+ month contract_x000a_Location: Chicago, IL 60601_x000a_Overview: The CRS Group is currently looking for a Data Scientist for one of our clients in the Chicagoland area. The CRS Group is a nationwide Staffing Firm who works "/>
    <s v="CRS Group_x000a_4.7"/>
    <s v="Chicago, IL"/>
  </r>
  <r>
    <x v="1"/>
    <s v="$95K-$119K "/>
    <n v="95000"/>
    <s v="$119K"/>
    <n v="119000"/>
    <s v="Glassdoor est."/>
    <n v="3.5"/>
    <s v="Blackstone Talent Group"/>
    <s v="San Francisco"/>
    <x v="3"/>
    <s v="San Francisco, CA"/>
    <x v="3"/>
    <n v="1998"/>
    <s v="Private"/>
    <s v="Consulting"/>
    <s v="Business Services"/>
    <x v="8"/>
    <n v="-1"/>
    <s v="Job Description_x000a_Blackstone Talent Group, an award-winning technology consulting and talent agency is seeking a Data Scientist to join our team at our client s site in San Francisco, CA._x000a__x000a_Responsibilities:_x000a__x000a_Applies machine learning and other analytical mod"/>
    <s v="Blackstone Talent Group_x000a_3.5"/>
    <s v="San Francisco, CA"/>
  </r>
  <r>
    <x v="94"/>
    <s v="$95K-$119K "/>
    <n v="95000"/>
    <s v="$119K"/>
    <n v="119000"/>
    <s v="Glassdoor est."/>
    <n v="5"/>
    <s v="Phoenix Operations Group"/>
    <s v="Baltimore"/>
    <x v="24"/>
    <s v="Woodbine, MD"/>
    <x v="6"/>
    <n v="2011"/>
    <s v="Private"/>
    <s v="IT Services"/>
    <s v="Information Technology"/>
    <x v="10"/>
    <n v="-1"/>
    <s v="US Citizenship Required and (TS or TS/SCI) Required_x000a__x000a_Job Description:_x000a__x000a_Are you ready for a position that really matters and is not just about corporate profits? As a Phoenix Data Scientist, you'll be part of a small team composed of both engineers and mis"/>
    <s v="Phoenix Operations Group_x000a_5.0"/>
    <s v="Baltimore, MD"/>
  </r>
  <r>
    <x v="146"/>
    <s v="$212K-$331K "/>
    <n v="212000"/>
    <s v="$331K"/>
    <n v="331000"/>
    <s v="Glassdoor est."/>
    <n v="4.0999999999999996"/>
    <s v="Roche"/>
    <s v="Pleasanton"/>
    <x v="3"/>
    <s v="Basel, Switzerland"/>
    <x v="4"/>
    <n v="1896"/>
    <s v="Public"/>
    <s v="Biotech &amp; Pharmaceuticals"/>
    <s v="Biotech &amp; Pharmaceuticals"/>
    <x v="3"/>
    <s v="Novartis, AstraZeneca, Siemens Healthineers"/>
    <s v="Roche Diagnostics has built a new strategic area â€“ Diagnostics Information Solutions (DIS) - charged with creating a modern portfolio of decision support software products that change the way patients are cared for. Our challenge is to bring together co"/>
    <s v="Roche_x000a_4.1"/>
    <s v="Pleasanton, CA"/>
  </r>
  <r>
    <x v="41"/>
    <s v="$212K-$331K "/>
    <n v="212000"/>
    <s v="$331K"/>
    <n v="331000"/>
    <s v="Glassdoor est."/>
    <n v="4"/>
    <s v="AstraZeneca"/>
    <s v="Wilmington"/>
    <x v="41"/>
    <s v="Cambridge, United Kingdom"/>
    <x v="4"/>
    <n v="1913"/>
    <s v="Public"/>
    <s v="Biotech &amp; Pharmaceuticals"/>
    <s v="Biotech &amp; Pharmaceuticals"/>
    <x v="3"/>
    <s v="Roche, GlaxoSmithKline, Novartis"/>
    <s v="Title: Real World Science, Data Scientist_x000a_Location: Wilmington, DE_x000a__x000a_At AstraZeneca we turn ideas into life changing medicines. Working here means being entrepreneurial, thinking big and working together to make the impossible a reality._x000a_Were focused on th"/>
    <s v="AstraZeneca_x000a_4.0"/>
    <s v="Wilmington, DE"/>
  </r>
  <r>
    <x v="1"/>
    <s v="$212K-$331K "/>
    <n v="212000"/>
    <s v="$331K"/>
    <n v="331000"/>
    <s v="Glassdoor est."/>
    <n v="3.6"/>
    <s v="Creative Circle"/>
    <s v="United States"/>
    <x v="16"/>
    <s v="Los Angeles, CA"/>
    <x v="5"/>
    <n v="2002"/>
    <s v="Public"/>
    <s v="Staffing &amp; Outsourcing"/>
    <s v="Business Services"/>
    <x v="0"/>
    <s v="Aquent, 24 Seven Talent"/>
    <s v="Position: Data Scientist_x000a_Location: Denver_x000a_Starts: Next Month_x000a_Duration: 6 months_x000a_Status: Freelance_x000a_Rate: DOE_x000a__x000a_A downtown Denver tech company is looking for a Data Scientist to join their internal Digital Marketing team on an offsite basis, although and ide"/>
    <s v="Creative Circle_x000a_3.6"/>
    <s v="United States"/>
  </r>
  <r>
    <x v="147"/>
    <s v="$212K-$331K "/>
    <n v="212000"/>
    <s v="$331K"/>
    <n v="331000"/>
    <s v="Glassdoor est."/>
    <n v="5"/>
    <s v="Blue Horizon Tek Solutions"/>
    <s v="New York"/>
    <x v="0"/>
    <s v="Coconut Creek, FL"/>
    <x v="6"/>
    <n v="1987"/>
    <s v="Private"/>
    <s v="Staffing &amp; Outsourcing"/>
    <s v="Business Services"/>
    <x v="0"/>
    <n v="-1"/>
    <s v="Company: AI/Data Science_x000a_Location: New York City, NY_x000a_Position: Data Scientist/Machine Learning Engineer_x000a__x000a_Sizzle: Without a doubt you will have the opportunity to collaborate with top engineers in the AI and Machine Learning space; work in &quot;google esq &quot; en"/>
    <s v="Blue Horizon Tek Solutions_x000a_5.0"/>
    <s v="New York, NY"/>
  </r>
  <r>
    <x v="25"/>
    <s v="$212K-$331K "/>
    <n v="212000"/>
    <s v="$331K"/>
    <n v="331000"/>
    <s v="Glassdoor est."/>
    <n v="3.5"/>
    <s v="Maxar Technologies"/>
    <s v="Herndon"/>
    <x v="1"/>
    <s v="Westminster, CO"/>
    <x v="1"/>
    <n v="-1"/>
    <s v="Public"/>
    <s v="Aerospace &amp; Defense"/>
    <s v="Aerospace &amp; Defense"/>
    <x v="4"/>
    <n v="-1"/>
    <s v="Do you have a head for numbers? Like turning real-world problems into mathematical representations and checking to see if you did it right? If you like that, youll love developing algorithms with us! Our customers have some of the most interesting needs a"/>
    <s v="Maxar Technologies_x000a_3.5"/>
    <s v="Herndon, VA"/>
  </r>
  <r>
    <x v="1"/>
    <s v="$212K-$331K "/>
    <n v="212000"/>
    <s v="$331K"/>
    <n v="331000"/>
    <s v="Glassdoor est."/>
    <n v="4.7"/>
    <s v="Sharpedge Solutions Inc"/>
    <s v="Seattle"/>
    <x v="6"/>
    <s v="Lombard, IL"/>
    <x v="7"/>
    <n v="-1"/>
    <s v="Private"/>
    <s v="Publishing"/>
    <s v="Media"/>
    <x v="12"/>
    <n v="-1"/>
    <s v="NO OPT CPT pls._x000a__x000a_Ã‚_x000a__x000a_Need local toÃ‚Bay Area, CA or Seattle, WA only ( Please double check and verify before submission)_x000a__x000a_Ã‚_x000a__x000a_Job Description for Data Scientist_x000a__x000a_Ã‚_x000a_5 to 7 years of experience as a data scientist._x000a_Strong skills for mining data, assessing t"/>
    <s v="Sharpedge Solutions Inc_x000a_4.7"/>
    <s v="Seattle, WA"/>
  </r>
  <r>
    <x v="1"/>
    <s v="$212K-$331K "/>
    <n v="212000"/>
    <s v="$331K"/>
    <n v="331000"/>
    <s v="Glassdoor est."/>
    <n v="3.5"/>
    <s v="Maxar Technologies"/>
    <s v="Herndon"/>
    <x v="1"/>
    <s v="Westminster, CO"/>
    <x v="1"/>
    <n v="-1"/>
    <s v="Public"/>
    <s v="Aerospace &amp; Defense"/>
    <s v="Aerospace &amp; Defense"/>
    <x v="4"/>
    <n v="-1"/>
    <s v="Please review the job details below._x000a_We are looking to hire a Data Scientist. The selected candidate will complete data science projects on a short-term, quick-reaction basis aligned with the Sponsorâ€™s requirements._x000a__x000a_Highlights of Responsibilities:_x000a_Arra"/>
    <s v="Maxar Technologies_x000a_3.5"/>
    <s v="Herndon, VA"/>
  </r>
  <r>
    <x v="1"/>
    <s v="$212K-$331K "/>
    <n v="212000"/>
    <s v="$331K"/>
    <n v="331000"/>
    <s v="Glassdoor est."/>
    <n v="3.6"/>
    <s v="Alaka`ina Foundation Family of Companies"/>
    <s v="Fort Sam Houston"/>
    <x v="10"/>
    <s v="Honolulu, HI"/>
    <x v="2"/>
    <n v="-1"/>
    <s v="Government"/>
    <n v="-1"/>
    <n v="-1"/>
    <x v="0"/>
    <n v="-1"/>
    <s v="Ke`aki Technologies is looking for a qualified Data Scientist to support our contract with Brook Army Medical Center at Fort Sam Houston, TX. This position is allowed to be performed remotely with periodic travel to San Antonio for face to face meetings._x000a_"/>
    <s v="Alaka`ina Foundation Family of Companies_x000a_3.6"/>
    <s v="Fort Sam Houston, TX"/>
  </r>
  <r>
    <x v="96"/>
    <s v="$212K-$331K "/>
    <n v="212000"/>
    <s v="$331K"/>
    <n v="331000"/>
    <s v="Glassdoor est."/>
    <n v="3.9"/>
    <s v="Southwest Research Institute"/>
    <s v="Oklahoma City"/>
    <x v="37"/>
    <s v="San Antonio, TX"/>
    <x v="0"/>
    <n v="1947"/>
    <s v="Nonprofit Organization"/>
    <s v="Research &amp; Development"/>
    <s v="Business Services"/>
    <x v="5"/>
    <s v="Los Alamos National Laboratory, Battelle, SRI International"/>
    <s v="Join our Defense and Intelligence Solutions Division to pursue the exciting new area of developing the avionics applications and next generation of cyber threat detection capabilities for airborne platforms. Collaborate in a dynamic team environment, deve"/>
    <s v="Southwest Research Institute_x000a_3.9"/>
    <s v="Oklahoma City, OK"/>
  </r>
  <r>
    <x v="1"/>
    <s v="$212K-$331K "/>
    <n v="212000"/>
    <s v="$331K"/>
    <n v="331000"/>
    <s v="Glassdoor est."/>
    <n v="2.7"/>
    <s v="Hexagon US Federal"/>
    <s v="Lexington Park"/>
    <x v="24"/>
    <s v="Chantilly, VA"/>
    <x v="3"/>
    <n v="2010"/>
    <s v="Public"/>
    <s v="Aerospace &amp; Defense"/>
    <s v="Aerospace &amp; Defense"/>
    <x v="0"/>
    <n v="-1"/>
    <s v="JOB DESCRIPTION:_x000a__x000a_Hexagon US Federal is looking for highly motivated, talented individuals who want to join a team that has a long history of providing the best-in-class level of service and support in the field of Data Scientist (DS), Senior level. The D"/>
    <s v="Hexagon US Federal_x000a_2.7"/>
    <s v="Lexington Park, MD"/>
  </r>
  <r>
    <x v="95"/>
    <s v="$212K-$331K "/>
    <n v="212000"/>
    <s v="$331K"/>
    <n v="331000"/>
    <s v="Glassdoor est."/>
    <n v="4.8"/>
    <s v="Klaviyo"/>
    <s v="Boston"/>
    <x v="2"/>
    <s v="Boston, MA"/>
    <x v="5"/>
    <n v="2012"/>
    <s v="Private"/>
    <s v="Computer Hardware &amp; Software"/>
    <s v="Information Technology"/>
    <x v="0"/>
    <n v="-1"/>
    <s v="We love programming and the excitement that comes with building something people use. We are the kind of people that love talking to users and can find the balance between solving a problem quickly and thinking about how your code will work in the future."/>
    <s v="Klaviyo_x000a_4.8"/>
    <s v="Boston, MA"/>
  </r>
  <r>
    <x v="148"/>
    <s v="$212K-$331K "/>
    <n v="212000"/>
    <s v="$331K"/>
    <n v="331000"/>
    <s v="Glassdoor est."/>
    <n v="-1"/>
    <s v="Monte Rosa Therapeutics"/>
    <s v="Cambridge"/>
    <x v="2"/>
    <n v="-1"/>
    <x v="7"/>
    <n v="-1"/>
    <n v="-1"/>
    <n v="-1"/>
    <n v="-1"/>
    <x v="0"/>
    <n v="-1"/>
    <s v="Scientist / Group Lead, Cancer Biology_x000a_Location: Cambridge, MA_x000a_We are seeking an energetic and self-motivated PhD scientist to join a team of scientists working towards discovery of unique anti-cancer compounds for the treatment of targeted patient popula"/>
    <s v="Monte Rosa Therapeutics"/>
    <s v="Cambridge, MA"/>
  </r>
  <r>
    <x v="1"/>
    <s v="$212K-$331K "/>
    <n v="212000"/>
    <s v="$331K"/>
    <n v="331000"/>
    <s v="Glassdoor est."/>
    <n v="4"/>
    <s v="Comtech Global Inc"/>
    <s v="Washington"/>
    <x v="7"/>
    <s v="Columbus, OH"/>
    <x v="3"/>
    <n v="-1"/>
    <s v="Private"/>
    <s v="Health, Beauty, &amp; Fitness"/>
    <s v="Consumer Services"/>
    <x v="11"/>
    <n v="-1"/>
    <s v="Role: Data ScientistÃ‚_x000a__x000a_Location: Washington, DC (This role is 100% remote now but will be on site Mon-Fri in Washington, DC once its safe toÃ‚return to work from COVID)_x000a__x000a_Duration: Long Term_x000a__x000a_EXP: 10+ Years_x000a__x000a_Ã‚_x000a__x000a_MUST HAVE SKILLS FROM THE MANAGER:_x000a__x000a_-Analyt"/>
    <s v="Comtech Global Inc_x000a_4.0"/>
    <s v="Washington, DC"/>
  </r>
  <r>
    <x v="1"/>
    <s v="$212K-$331K "/>
    <n v="212000"/>
    <s v="$331K"/>
    <n v="331000"/>
    <s v="Glassdoor est."/>
    <n v="3.8"/>
    <s v="Aveshka, Inc."/>
    <s v="Washington"/>
    <x v="7"/>
    <s v="Arlington, VA"/>
    <x v="3"/>
    <n v="2010"/>
    <s v="Public"/>
    <s v="IT Services"/>
    <s v="Information Technology"/>
    <x v="7"/>
    <n v="-1"/>
    <s v="The work is in support of targeting and watchlisting operations, and specifically document and media exploitation._x000a__x000a_Handles raw data (e.g. structured, unstructured, and mixed datasets), and analyzes data through the application of various statistical tech"/>
    <s v="Aveshka, Inc._x000a_3.8"/>
    <s v="Washington, DC"/>
  </r>
  <r>
    <x v="149"/>
    <s v="$212K-$331K "/>
    <n v="212000"/>
    <s v="$331K"/>
    <n v="331000"/>
    <s v="Glassdoor est."/>
    <n v="4.2"/>
    <s v="10x Genomics"/>
    <s v="Raleigh"/>
    <x v="39"/>
    <s v="Pleasanton, CA"/>
    <x v="2"/>
    <n v="2012"/>
    <s v="Public"/>
    <s v="Biotech &amp; Pharmaceuticals"/>
    <s v="Biotech &amp; Pharmaceuticals"/>
    <x v="0"/>
    <n v="-1"/>
    <s v="At 10x Genomics, accelerating our understanding of biology is more than a mission for us. It is a commitment. This is the century of biology, and the breakthroughs we make now have the potential to change the world. We enable scientists to advance their r"/>
    <s v="10x Genomics_x000a_4.2"/>
    <s v="Raleigh, NC"/>
  </r>
  <r>
    <x v="150"/>
    <s v="$212K-$331K "/>
    <n v="212000"/>
    <s v="$331K"/>
    <n v="331000"/>
    <s v="Glassdoor est."/>
    <n v="3.9"/>
    <s v="Southwest Research Institute"/>
    <s v="Dayton"/>
    <x v="22"/>
    <s v="San Antonio, TX"/>
    <x v="0"/>
    <n v="1947"/>
    <s v="Nonprofit Organization"/>
    <s v="Research &amp; Development"/>
    <s v="Business Services"/>
    <x v="5"/>
    <s v="Los Alamos National Laboratory, Battelle, SRI International"/>
    <s v="Join the exciting new area of developing the avionics applications and next generation of cyber threat detection capabilities for airborne platforms. Collaborate and work in a dynamic team environment, developing and testing software for various types of "/>
    <s v="Southwest Research Institute_x000a_3.9"/>
    <s v="Dayton, OH"/>
  </r>
  <r>
    <x v="1"/>
    <s v="$212K-$331K "/>
    <n v="212000"/>
    <s v="$331K"/>
    <n v="331000"/>
    <s v="Glassdoor est."/>
    <n v="-1"/>
    <s v="CompuForce"/>
    <s v="New York"/>
    <x v="0"/>
    <s v="New York, NY"/>
    <x v="7"/>
    <n v="-1"/>
    <s v="Private"/>
    <n v="-1"/>
    <n v="-1"/>
    <x v="0"/>
    <n v="-1"/>
    <s v="CompuForce is seeking an experienced and highly motivated data scientist to join our clients growing data science team. This individual will support enterprise initiatives on segmentation, personalization, and forecasting through in-depth, statistical &amp; q"/>
    <s v="CompuForce"/>
    <s v="New York, NY"/>
  </r>
  <r>
    <x v="1"/>
    <s v="$212K-$331K "/>
    <n v="212000"/>
    <s v="$331K"/>
    <n v="331000"/>
    <s v="Glassdoor est."/>
    <n v="4.5"/>
    <s v="Smith Hanley Associates"/>
    <s v="Washington"/>
    <x v="7"/>
    <s v="New York, 061"/>
    <x v="6"/>
    <n v="1980"/>
    <s v="Private"/>
    <s v="Staffing &amp; Outsourcing"/>
    <s v="Business Services"/>
    <x v="0"/>
    <s v="Kforce, PageGroup, Robert Half"/>
    <s v="Job Description_x000a_Title: Sports Data Scientist_x000a_Location: Washington, DC_x000a_Salary: $100,000 - 150,000_x000a_Contact: Paul Chatlos, pchatlos@smithhanley.com_x000a__x000a_-Develop and deploy predictive models/algorithms in the field of sports_x000a_analytics_x000a_-Research new methods to de"/>
    <s v="Smith Hanley Associates_x000a_4.5"/>
    <s v="Washington, DC"/>
  </r>
  <r>
    <x v="126"/>
    <s v="$212K-$331K "/>
    <n v="212000"/>
    <s v="$331K"/>
    <n v="331000"/>
    <s v="Glassdoor est."/>
    <n v="3.5"/>
    <s v="Allen Institute"/>
    <s v="Seattle"/>
    <x v="6"/>
    <s v="Seattle, WA"/>
    <x v="5"/>
    <n v="2003"/>
    <s v="Nonprofit Organization"/>
    <s v="Research &amp; Development"/>
    <s v="Business Services"/>
    <x v="2"/>
    <n v="-1"/>
    <s v="Scientist 1 - Machine Learning - Cell Science_x000a__x000a_The mission of the Allen Institute for Cell Science is to create multi-scale visual models of cell organization, dynamics, and activities. Our approach encompasses large scale data collection, observation, th"/>
    <s v="Allen Institute_x000a_3.5"/>
    <s v="Seattle, WA"/>
  </r>
  <r>
    <x v="1"/>
    <s v="$212K-$331K "/>
    <n v="212000"/>
    <s v="$331K"/>
    <n v="331000"/>
    <s v="Glassdoor est."/>
    <n v="2.7"/>
    <s v="1-800-Flowers"/>
    <s v="New York"/>
    <x v="0"/>
    <s v="Carle Place, NY"/>
    <x v="0"/>
    <n v="1976"/>
    <s v="Public"/>
    <s v="Wholesale"/>
    <s v="Business Services"/>
    <x v="1"/>
    <n v="-1"/>
    <s v="Description_x000a__x000a_The Data Scientist will be part of the Enterprise BI team at , Inc. This individual will manage one or more analysts and focus on customer-level advanced analytics for the direct-to-consumer and business-to-business channels._x000a__x000a_Responsibilitie"/>
    <s v="1-800-Flowers_x000a_2.7"/>
    <s v="New York, NY"/>
  </r>
  <r>
    <x v="1"/>
    <s v="$212K-$331K "/>
    <n v="212000"/>
    <s v="$331K"/>
    <n v="331000"/>
    <s v="Glassdoor est."/>
    <n v="3.5"/>
    <s v="Aptive"/>
    <s v="Washington"/>
    <x v="7"/>
    <s v="Alexandria, VA"/>
    <x v="3"/>
    <n v="2012"/>
    <s v="Private"/>
    <s v="Consulting"/>
    <s v="Business Services"/>
    <x v="8"/>
    <n v="-1"/>
    <s v="Aptive is seeking a Data Scientist to compile data analyses in support of a variety of health care innovation projects for the Department of Veterans Affairs._x000a__x000a_The Data Scientist will support individual projects in their data and analytics needs, use exis"/>
    <s v="Aptive_x000a_3.5"/>
    <s v="Washington, DC"/>
  </r>
  <r>
    <x v="42"/>
    <s v="$66K-$112K "/>
    <n v="66000"/>
    <s v="$112K"/>
    <n v="112000"/>
    <s v="Glassdoor est."/>
    <n v="4.9000000000000004"/>
    <s v="The Mom Project"/>
    <s v="Longmont"/>
    <x v="25"/>
    <s v="Chicago, IL"/>
    <x v="6"/>
    <n v="2016"/>
    <s v="Private"/>
    <s v="Staffing &amp; Outsourcing"/>
    <s v="Business Services"/>
    <x v="0"/>
    <n v="-1"/>
    <s v="Company Industry: Technology_x000a_Opportunity: The Mom Project is helping to source candidates for the above client who is looking for a Data Scientist - Image and Video Analytics_x000a_Commitment Level: 40 hours per week, on-site, 10% travel_x000a__x000a_Our Customer is a data"/>
    <s v="The Mom Project_x000a_4.9"/>
    <s v="Longmont, CO"/>
  </r>
  <r>
    <x v="1"/>
    <s v="$66K-$112K "/>
    <n v="66000"/>
    <s v="$112K"/>
    <n v="112000"/>
    <s v="Glassdoor est."/>
    <n v="3.6"/>
    <s v="Powertek"/>
    <s v="Washington"/>
    <x v="7"/>
    <s v="Rockville, MD"/>
    <x v="3"/>
    <n v="2001"/>
    <s v="Private"/>
    <s v="IT Services"/>
    <s v="Information Technology"/>
    <x v="8"/>
    <n v="-1"/>
    <s v="The Senior Data Scientist will build and improve analytic pipelines to consolidate multiple data sources, perform analytic processing, and produce actionable business information (e.g., top-10 lists, pattern-matches, exceptions, or lists of #39;needles in"/>
    <s v="Powertek_x000a_3.6"/>
    <s v="Washington, DC"/>
  </r>
  <r>
    <x v="1"/>
    <s v="$66K-$112K "/>
    <n v="66000"/>
    <s v="$112K"/>
    <n v="112000"/>
    <s v="Glassdoor est."/>
    <n v="5"/>
    <s v="JCD Staffing"/>
    <s v="Washington"/>
    <x v="7"/>
    <s v="Germantown, MD"/>
    <x v="6"/>
    <n v="-1"/>
    <s v="Private"/>
    <n v="-1"/>
    <n v="-1"/>
    <x v="0"/>
    <n v="-1"/>
    <s v="Job Description_x000a_Data Scientist â€“ Washington DC_x000a__x000a_JCDS is seeking a Data Scientist to compile data analyses in support of a variety of health care innovation projects for the Department of Veterans Affairs._x000a__x000a_The Data Scientist will support individual proj"/>
    <s v="JCD Staffing_x000a_5.0"/>
    <s v="Washington, DC"/>
  </r>
  <r>
    <x v="1"/>
    <s v="$66K-$112K "/>
    <n v="66000"/>
    <s v="$112K"/>
    <n v="112000"/>
    <s v="Glassdoor est."/>
    <n v="3.1"/>
    <s v="Bayside Solutions"/>
    <s v="Sunnyvale"/>
    <x v="3"/>
    <s v="Pleasanton, CA"/>
    <x v="6"/>
    <n v="2001"/>
    <s v="Private"/>
    <s v="Staffing &amp; Outsourcing"/>
    <s v="Business Services"/>
    <x v="10"/>
    <n v="-1"/>
    <s v="Role: Channel Analytics - Data Scientist_x000a__x000a_Duration: 12-months_x000a__x000a_Location: Sunnyvale CA_x000a__x000a_Our Company Bio: Bayside Solutions was founded in 2001, Bayside was recognized as one of the fastest growing professional staffing companies in Northern California. The"/>
    <s v="Bayside Solutions_x000a_3.1"/>
    <s v="Sunnyvale, CA"/>
  </r>
  <r>
    <x v="58"/>
    <s v="$66K-$112K "/>
    <n v="66000"/>
    <s v="$112K"/>
    <n v="112000"/>
    <s v="Glassdoor est."/>
    <n v="3.9"/>
    <s v="Thumbtack"/>
    <s v="San Francisco"/>
    <x v="3"/>
    <s v="San Francisco, CA"/>
    <x v="2"/>
    <n v="2009"/>
    <s v="Private"/>
    <s v="Internet"/>
    <s v="Information Technology"/>
    <x v="0"/>
    <n v="-1"/>
    <s v="Have you ever tried to hire a plumber? How about a house cleaner? If you have, chances are it took you way longer than it should. In the era of instant-everything, it's crazy that you still have to waste an entire afternoon researching, calling and vettin"/>
    <s v="Thumbtack_x000a_3.9"/>
    <s v="San Francisco, CA"/>
  </r>
  <r>
    <x v="1"/>
    <s v="$66K-$112K "/>
    <n v="66000"/>
    <s v="$112K"/>
    <n v="112000"/>
    <s v="Glassdoor est."/>
    <n v="3.4"/>
    <s v="MILVETS Systems Technology, Inc."/>
    <s v="Patuxent"/>
    <x v="24"/>
    <s v="Orlando, FL"/>
    <x v="3"/>
    <n v="1986"/>
    <s v="Private"/>
    <s v="IT Services"/>
    <s v="Information Technology"/>
    <x v="8"/>
    <n v="-1"/>
    <s v="Job Description_x000a_MUST HAVE SECRET CLEARANCE_x000a__x000a_Description:_x000a_Development and implementation of techniques or analytics applications to transform raw data into meaningful information using data-oriented programming languages and visualization software._x000a_Apply d"/>
    <s v="MILVETS Systems Technology, Inc._x000a_3.4"/>
    <s v="Patuxent, Anne Arundel, MD"/>
  </r>
  <r>
    <x v="151"/>
    <s v="$66K-$112K "/>
    <n v="66000"/>
    <s v="$112K"/>
    <n v="112000"/>
    <s v="Glassdoor est."/>
    <n v="4.0999999999999996"/>
    <s v="Apple"/>
    <s v="Santa Clara"/>
    <x v="3"/>
    <s v="Cupertino, CA"/>
    <x v="4"/>
    <n v="1976"/>
    <s v="Public"/>
    <s v="Computer Hardware &amp; Software"/>
    <s v="Information Technology"/>
    <x v="3"/>
    <s v="Google, Microsoft, Samsung Electronics"/>
    <s v=", 2020_x000a_Role Number:_x000a_200152401_x000a_Imagine what you could do here. At Apple, great ideas have a way of becoming great products, services, and customer experiences very quickly. Combining groundbreaking machine learning techniques with next-generation hardware,"/>
    <s v="Apple_x000a_4.1"/>
    <s v="Santa Clara, CA"/>
  </r>
  <r>
    <x v="1"/>
    <s v="$66K-$112K "/>
    <n v="66000"/>
    <s v="$112K"/>
    <n v="112000"/>
    <s v="Glassdoor est."/>
    <n v="4.0999999999999996"/>
    <s v="Kforce"/>
    <s v="Fairfax"/>
    <x v="1"/>
    <s v="Tampa, FL"/>
    <x v="4"/>
    <n v="1966"/>
    <s v="Public"/>
    <s v="Staffing &amp; Outsourcing"/>
    <s v="Business Services"/>
    <x v="1"/>
    <n v="-1"/>
    <s v="RESPONSIBILITIES:_x000a__x000a_Kforce has a client that is seeking a Data Scientist inFairfax, VA._x000a__x000a_Essential Duties:_x000a_Collect, review, and analyze data from sensors and platform interfaces_x000a_Identify trends and methods to provide predictive analytics_x000a_Create ML/AI model"/>
    <s v="Kforce_x000a_4.1"/>
    <s v="Fairfax, VA"/>
  </r>
  <r>
    <x v="127"/>
    <s v="$66K-$112K "/>
    <n v="66000"/>
    <s v="$112K"/>
    <n v="112000"/>
    <s v="Glassdoor est."/>
    <n v="3.5"/>
    <s v="Evolve Vacation Rental"/>
    <s v="Denver"/>
    <x v="25"/>
    <s v="Denver, CO"/>
    <x v="5"/>
    <n v="2011"/>
    <s v="Private"/>
    <s v="Travel Agencies"/>
    <s v="Travel &amp; Tourism"/>
    <x v="0"/>
    <n v="-1"/>
    <s v="The position_x000a__x000a_Come join one of the fastest-growing companies in the vacation rental space as a Sr. Data Scientist on our Analytics team! In this position, youd be tasked with advancing our capabilities across a variety of functions including guest and own"/>
    <s v="Evolve Vacation Rental_x000a_3.5"/>
    <s v="Denver, CO"/>
  </r>
  <r>
    <x v="98"/>
    <s v="$66K-$112K "/>
    <n v="66000"/>
    <s v="$112K"/>
    <n v="112000"/>
    <s v="Glassdoor est."/>
    <n v="4.3"/>
    <s v="The Buffalo Group"/>
    <s v="Fort Belvoir"/>
    <x v="1"/>
    <s v="Reston, VA"/>
    <x v="2"/>
    <n v="2010"/>
    <s v="Private"/>
    <s v="IT Services"/>
    <s v="Information Technology"/>
    <x v="2"/>
    <s v="ManTech, Booz Allen Hamilton, Leidos"/>
    <s v="Intelligence Data Analyst, Sr_x000a__x000a_Job Description: Provides support to the Department of the Army_x000a__x000a_Intelligence Information Services (DAIIS). Responsible for delivering world_x000a__x000a_class organizational messaging for the Army intelligence enterprise through_x000a__x000a_the M"/>
    <s v="The Buffalo Group_x000a_4.3"/>
    <s v="Fort Belvoir, VA"/>
  </r>
  <r>
    <x v="152"/>
    <s v="$66K-$112K "/>
    <n v="66000"/>
    <s v="$112K"/>
    <n v="112000"/>
    <s v="Glassdoor est."/>
    <n v="4.4000000000000004"/>
    <s v="OppLoans"/>
    <s v="Chicago"/>
    <x v="4"/>
    <s v="Chicago, IL"/>
    <x v="5"/>
    <n v="2012"/>
    <s v="Private"/>
    <s v="Lending"/>
    <s v="Finance"/>
    <x v="2"/>
    <n v="-1"/>
    <s v="Growth with a Purpose_x000a_OppLoans is a rapidly growing Fintech company that helps credit-challenged consumers build a better financial path through accessible products and five-star customer service. As one of Chicagoâ€™s fastest-growing startups, weâ€™ve ma"/>
    <s v="OppLoans_x000a_4.4"/>
    <s v="Chicago, IL"/>
  </r>
  <r>
    <x v="1"/>
    <s v="$66K-$112K "/>
    <n v="66000"/>
    <s v="$112K"/>
    <n v="112000"/>
    <s v="Glassdoor est."/>
    <n v="3.8"/>
    <s v="AgreeYa Solutions"/>
    <s v="Thousand Oaks"/>
    <x v="3"/>
    <s v="Folsom, CA"/>
    <x v="0"/>
    <n v="1999"/>
    <s v="Private"/>
    <s v="IT Services"/>
    <s v="Information Technology"/>
    <x v="9"/>
    <n v="-1"/>
    <s v="Please reach me at 916-605-4621shivang.rajpalagreeya.com if available and interested. Locals candidates only. The position will be onsite when the situation allows. During COVID candidate will be working remote must be on site M-F once the site opens. Job"/>
    <s v="AgreeYa Solutions_x000a_3.8"/>
    <s v="Thousand Oaks, CA"/>
  </r>
  <r>
    <x v="1"/>
    <s v="$66K-$112K "/>
    <n v="66000"/>
    <s v="$112K"/>
    <n v="112000"/>
    <s v="Glassdoor est."/>
    <n v="3.7"/>
    <s v="Carolina Power &amp; Light Co"/>
    <s v="McLean"/>
    <x v="1"/>
    <s v="Raleigh, NC"/>
    <x v="1"/>
    <n v="1908"/>
    <s v="Subsidiary or Business Segment"/>
    <s v="Energy"/>
    <s v="Oil, Gas, Energy &amp; Utilities"/>
    <x v="0"/>
    <s v="South Carolina Electric &amp; Gas, Virginia Electric and Power"/>
    <s v="Thomson Reuters Special Services, LLC delivers a comprehensive suite of solutions designed to help customers achieve mission objectives, address uncertainty, and identify and manage risk. We leverage Thomson Reuters' market-leading solutions to help our c"/>
    <s v="Carolina Power &amp; Light Co_x000a_3.7"/>
    <s v="McLean, VA"/>
  </r>
  <r>
    <x v="153"/>
    <s v="$66K-$112K "/>
    <n v="66000"/>
    <s v="$112K"/>
    <n v="112000"/>
    <s v="Glassdoor est."/>
    <n v="3.9"/>
    <s v="Southwest Research Institute"/>
    <s v="San Antonio"/>
    <x v="10"/>
    <s v="San Antonio, TX"/>
    <x v="0"/>
    <n v="1947"/>
    <s v="Nonprofit Organization"/>
    <s v="Research &amp; Development"/>
    <s v="Business Services"/>
    <x v="5"/>
    <s v="Los Alamos National Laboratory, Battelle, SRI International"/>
    <s v="Join our Intelligent Systems Division to serve as a software developer and researcher on a team developing software solutions in technology areas such as Intelligent Transportation Systems (ITS), Integrated Corridor Management Systems (ICMS), and Decision"/>
    <s v="Southwest Research Institute_x000a_3.9"/>
    <s v="San Antonio, TX"/>
  </r>
  <r>
    <x v="1"/>
    <s v="$66K-$112K "/>
    <n v="66000"/>
    <s v="$112K"/>
    <n v="112000"/>
    <s v="Glassdoor est."/>
    <n v="3.9"/>
    <s v="Brillient"/>
    <s v="Silver Spring"/>
    <x v="24"/>
    <s v="Reston, VA"/>
    <x v="2"/>
    <n v="2006"/>
    <s v="Private"/>
    <s v="IT Services"/>
    <s v="Information Technology"/>
    <x v="8"/>
    <n v="-1"/>
    <s v="Job Description_x000a_Brillient is seeking an experienced Data Scientist to join our team supporting a federal contract in Silver Spring, MD. This position requires U.S. Citizenship or a permanent resident and the ability to obtain and maintain a Government pub"/>
    <s v="Brillient_x000a_3.9"/>
    <s v="Silver Spring, MD"/>
  </r>
  <r>
    <x v="100"/>
    <s v="$66K-$112K "/>
    <n v="66000"/>
    <s v="$112K"/>
    <n v="112000"/>
    <s v="Glassdoor est."/>
    <n v="3.7"/>
    <s v="MassMutual"/>
    <s v="Boston"/>
    <x v="2"/>
    <s v="Springfield, MA"/>
    <x v="1"/>
    <n v="1851"/>
    <s v="Private"/>
    <s v="Insurance Carriers"/>
    <s v="Insurance"/>
    <x v="3"/>
    <n v="-1"/>
    <s v="At MassMutual, were passionate about helping millions of people find financial freedom and this passion has driven our approach to developing meaningful experiences for our customers. The Data Engineering team, part of MassMutuals Enterprise Technology &amp; "/>
    <s v="MassMutual_x000a_3.7"/>
    <s v="Boston, MA"/>
  </r>
  <r>
    <x v="1"/>
    <s v="$66K-$112K "/>
    <n v="66000"/>
    <s v="$112K"/>
    <n v="112000"/>
    <s v="Glassdoor est."/>
    <n v="2.9"/>
    <s v="Xator Corporation"/>
    <s v="Washington"/>
    <x v="7"/>
    <s v="Reston, VA"/>
    <x v="2"/>
    <n v="-1"/>
    <s v="Contract"/>
    <s v="IT Services"/>
    <s v="Information Technology"/>
    <x v="8"/>
    <n v="-1"/>
    <s v="Job Description_x000a_Xator seeks enthusiastic, positive, and proactive self-starters to join our team. Our leadership aims to attract and retain the best and brightest employees, maintain an environment built on trust and pride, and encourage individual and te"/>
    <s v="Xator Corporation_x000a_2.9"/>
    <s v="Washington, DC"/>
  </r>
  <r>
    <x v="1"/>
    <s v="$66K-$112K "/>
    <n v="66000"/>
    <s v="$112K"/>
    <n v="112000"/>
    <s v="Glassdoor est."/>
    <n v="4.5999999999999996"/>
    <s v="HAN IT Staffing Inc."/>
    <s v="New York"/>
    <x v="0"/>
    <s v="Totowa, NJ"/>
    <x v="3"/>
    <n v="2012"/>
    <s v="Private"/>
    <s v="IT Services"/>
    <s v="Information Technology"/>
    <x v="0"/>
    <n v="-1"/>
    <s v="Responsibilities Play a key role to solve complex problems, pivotal to business and drive meaningful insights from petabytes of data Utilize product approach to build, scale and deploy holistic data science products after successful prototyping Demonstrat"/>
    <s v="HAN IT Staffing Inc._x000a_4.6"/>
    <s v="New York, NY"/>
  </r>
  <r>
    <x v="1"/>
    <s v="$66K-$112K "/>
    <n v="66000"/>
    <s v="$112K"/>
    <n v="112000"/>
    <s v="Glassdoor est."/>
    <n v="3.4"/>
    <s v="Infinitive Inc"/>
    <s v="McLean"/>
    <x v="1"/>
    <s v="Cedar Rapids, IA"/>
    <x v="5"/>
    <n v="1997"/>
    <s v="Private"/>
    <s v="Enterprise Software &amp; Network Solutions"/>
    <s v="Information Technology"/>
    <x v="7"/>
    <n v="-1"/>
    <s v="Job Description_x000a_About Infinitive:_x000a__x000a_At Infinitive, we do mission-critical work for great companies. We specialize in digital marketing and digital advertising solutions, customer data &amp; analytics, digital &amp; business transformation, and Technology solutions"/>
    <s v="Infinitive Inc_x000a_3.4"/>
    <s v="McLean, VA"/>
  </r>
  <r>
    <x v="129"/>
    <s v="$66K-$112K "/>
    <n v="66000"/>
    <s v="$112K"/>
    <n v="112000"/>
    <s v="Glassdoor est."/>
    <n v="4"/>
    <s v="Travelers"/>
    <s v="Hartford"/>
    <x v="38"/>
    <s v="Hartford, CT"/>
    <x v="4"/>
    <n v="1853"/>
    <s v="Public"/>
    <s v="Insurance Carriers"/>
    <s v="Insurance"/>
    <x v="3"/>
    <n v="-1"/>
    <s v="Company Information_x000a__x000a_Solid reputation, passionate people and endless opportunities. Thats Travelers. Our superior financial strength and consistent record of strong operating returns mean security for our customers and opportunities for our employees. You"/>
    <s v="Travelers_x000a_4.0"/>
    <s v="Hartford, CT"/>
  </r>
  <r>
    <x v="40"/>
    <s v="$128K-$201K "/>
    <n v="128000"/>
    <s v="$201K"/>
    <n v="201000"/>
    <s v="Glassdoor est."/>
    <n v="3.3"/>
    <s v="Amyris"/>
    <s v="Emeryville"/>
    <x v="3"/>
    <s v="Emeryville, CA"/>
    <x v="5"/>
    <n v="2003"/>
    <s v="Public"/>
    <s v="Biotech &amp; Pharmaceuticals"/>
    <s v="Biotech &amp; Pharmaceuticals"/>
    <x v="2"/>
    <n v="-1"/>
    <s v="Amyris has developed a high-throughput genetic engineering platform for designing and building custom microbes to serve as living factories. Using an industrial scale fermentation process, our microbes convert cheap sugars into a wide variety of high-valu"/>
    <s v="Amyris_x000a_3.3"/>
    <s v="Emeryville, CA"/>
  </r>
  <r>
    <x v="1"/>
    <s v="$128K-$201K "/>
    <n v="128000"/>
    <s v="$201K"/>
    <n v="201000"/>
    <s v="Glassdoor est."/>
    <n v="4.3"/>
    <s v="Lightspeed Systems"/>
    <s v="Austin"/>
    <x v="10"/>
    <s v="Austin, TX"/>
    <x v="3"/>
    <n v="1999"/>
    <s v="Private"/>
    <s v="Computer Hardware &amp; Software"/>
    <s v="Information Technology"/>
    <x v="8"/>
    <n v="-1"/>
    <s v="Lightspeed Systems partners with schools to make learning safe, mobile and easily managed. Currently serving 15 million students and 28,000 schools in 35 countries, we are growing! We're looking to add passionate, driven people to help us fulfill our miss"/>
    <s v="Lightspeed Systems_x000a_4.3"/>
    <s v="Austin, TX"/>
  </r>
  <r>
    <x v="25"/>
    <s v="$128K-$201K "/>
    <n v="128000"/>
    <s v="$201K"/>
    <n v="201000"/>
    <s v="Glassdoor est."/>
    <n v="3.9"/>
    <s v="Thumbtack"/>
    <s v="San Francisco"/>
    <x v="3"/>
    <s v="San Francisco, CA"/>
    <x v="2"/>
    <n v="2009"/>
    <s v="Private"/>
    <s v="Internet"/>
    <s v="Information Technology"/>
    <x v="0"/>
    <n v="-1"/>
    <s v="Have you ever tried to hire a plumber? How about a house cleaner? If you have, chances are it took you way longer than it should. In the era of instant-everything, it's crazy that you still have to waste an entire afternoon researching, calling and vettin"/>
    <s v="Thumbtack_x000a_3.9"/>
    <s v="San Francisco, CA"/>
  </r>
  <r>
    <x v="130"/>
    <s v="$128K-$201K "/>
    <n v="128000"/>
    <s v="$201K"/>
    <n v="201000"/>
    <s v="Glassdoor est."/>
    <n v="3.6"/>
    <s v="Twitch"/>
    <s v="San Francisco"/>
    <x v="3"/>
    <s v="San Francisco, CA"/>
    <x v="0"/>
    <n v="2011"/>
    <s v="Subsidiary or Business Segment"/>
    <s v="Internet"/>
    <s v="Information Technology"/>
    <x v="0"/>
    <n v="-1"/>
    <s v="About Us_x000a__x000a__x000a_Launched in 2011, Twitch is a global community that comes together each day to create multiplayer entertainment: unique, live, unpredictable experiences created by the interactions of millions. We bring the joy of co-op to everything, from casu"/>
    <s v="Twitch_x000a_3.6"/>
    <s v="San Francisco, CA"/>
  </r>
  <r>
    <x v="154"/>
    <s v="$128K-$201K "/>
    <n v="128000"/>
    <s v="$201K"/>
    <n v="201000"/>
    <s v="Glassdoor est."/>
    <n v="4.7"/>
    <s v="New Relic"/>
    <s v="Portland"/>
    <x v="29"/>
    <s v="San Francisco, CA"/>
    <x v="0"/>
    <n v="2008"/>
    <s v="Public"/>
    <s v="Computer Hardware &amp; Software"/>
    <s v="Information Technology"/>
    <x v="2"/>
    <s v="AppDynamics, Datadog, Dynatrace"/>
    <s v="Please note that visa sponsorship is not available for this position. Position can be located in our Portland, OR offices or Remote from your home office in the U.S._x000a__x000a_Your Opportunity_x000a__x000a__x000a_We are the Applied Intelligence Services team. We are a blend of pure"/>
    <s v="New Relic_x000a_4.7"/>
    <s v="Portland, OR"/>
  </r>
  <r>
    <x v="132"/>
    <s v="$128K-$201K "/>
    <n v="128000"/>
    <s v="$201K"/>
    <n v="201000"/>
    <s v="Glassdoor est."/>
    <n v="3.6"/>
    <s v="Biogen"/>
    <s v="Cambridge"/>
    <x v="2"/>
    <s v="Cambridge, MA"/>
    <x v="1"/>
    <n v="1978"/>
    <s v="Public"/>
    <s v="Biotech &amp; Pharmaceuticals"/>
    <s v="Biotech &amp; Pharmaceuticals"/>
    <x v="3"/>
    <n v="-1"/>
    <s v="Company Description_x000a__x000a_null_x000a_Job Description_x000a__x000a_At Biogen, the Digital Health Technology team is part of Biogenâ€™s cross functional IT organization that provides scientists with cutting-edge computational informatics and analytics tools and services. The team"/>
    <s v="Biogen_x000a_3.6"/>
    <s v="Cambridge, MA"/>
  </r>
  <r>
    <x v="1"/>
    <s v="$128K-$201K "/>
    <n v="128000"/>
    <s v="$201K"/>
    <n v="201000"/>
    <s v="Glassdoor est."/>
    <n v="-1"/>
    <s v="HireAi"/>
    <s v="San Francisco"/>
    <x v="3"/>
    <n v="-1"/>
    <x v="7"/>
    <n v="-1"/>
    <n v="-1"/>
    <n v="-1"/>
    <n v="-1"/>
    <x v="0"/>
    <n v="-1"/>
    <s v="Job Description_x000a_As a Data Scientist, you will apply the latest data mining techniques, using statistical analysis to integrate prediction systems with products and present findings to the business. As a data scientist you will work closely with architects"/>
    <s v="HireAi"/>
    <s v="San Francisco, CA"/>
  </r>
  <r>
    <x v="101"/>
    <s v="$128K-$201K "/>
    <n v="128000"/>
    <s v="$201K"/>
    <n v="201000"/>
    <s v="Glassdoor est."/>
    <n v="3.3"/>
    <s v="Tempus Labs"/>
    <s v="Redwood City"/>
    <x v="3"/>
    <s v="Chicago, IL"/>
    <x v="2"/>
    <n v="2015"/>
    <s v="Private"/>
    <s v="Biotech &amp; Pharmaceuticals"/>
    <s v="Biotech &amp; Pharmaceuticals"/>
    <x v="0"/>
    <n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Redwood City, CA"/>
  </r>
  <r>
    <x v="1"/>
    <s v="$128K-$201K "/>
    <n v="128000"/>
    <s v="$201K"/>
    <n v="201000"/>
    <s v="Glassdoor est."/>
    <n v="3.3"/>
    <s v="ICW Group"/>
    <s v="San Diego"/>
    <x v="3"/>
    <s v="San Diego, CA"/>
    <x v="2"/>
    <n v="1972"/>
    <s v="Private"/>
    <s v="Insurance Carriers"/>
    <s v="Insurance"/>
    <x v="5"/>
    <s v="Liberty Mutual Insurance, EMPLOYERS, Travelers"/>
    <s v="PURPOSE OF THE JOB_x000a__x000a_The purpose of this job is to provide analyses of internal and external data sources in support of key business functions. The Data Scientist performs data analysis to support portfolio management and operations goals._x000a__x000a_ESSENTIAL DUTIE"/>
    <s v="ICW Group_x000a_3.3"/>
    <s v="San Diego, CA"/>
  </r>
  <r>
    <x v="155"/>
    <s v="$128K-$201K "/>
    <n v="128000"/>
    <s v="$201K"/>
    <n v="201000"/>
    <s v="Glassdoor est."/>
    <n v="3.8"/>
    <s v="NYSTEC"/>
    <s v="New York"/>
    <x v="0"/>
    <s v="Rome, NY"/>
    <x v="3"/>
    <n v="1996"/>
    <s v="Nonprofit Organization"/>
    <s v="Consulting"/>
    <s v="Business Services"/>
    <x v="8"/>
    <s v="KPMG, Accenture, Deloitte"/>
    <s v="About Us:_x000a__x000a_NYSTEC is a non-profit technology consulting company, advising agencies, organizations, institutions, and businesses since 1996. Were independent and vendor-neutral so we have our clients best interests at heart. At NYSTEC, we know that we succ"/>
    <s v="NYSTEC_x000a_3.8"/>
    <s v="New York, NY"/>
  </r>
  <r>
    <x v="1"/>
    <s v="$128K-$201K "/>
    <n v="128000"/>
    <s v="$201K"/>
    <n v="201000"/>
    <s v="Glassdoor est."/>
    <n v="4.5"/>
    <s v="E3 Federal Solutions"/>
    <s v="Chantilly"/>
    <x v="1"/>
    <s v="McLean, VA"/>
    <x v="2"/>
    <n v="2004"/>
    <s v="Private"/>
    <s v="Consulting"/>
    <s v="Business Services"/>
    <x v="0"/>
    <n v="-1"/>
    <s v="Data Works is an employee-focused technology company that supports the Intelligence Community by providing Big Data solutions including data transformation, advanced analytics, custom web application development, data architecture, data science, cloud and"/>
    <s v="E3 Federal Solutions_x000a_4.5"/>
    <s v="Chantilly, VA"/>
  </r>
  <r>
    <x v="16"/>
    <s v="$128K-$201K "/>
    <n v="128000"/>
    <s v="$201K"/>
    <n v="201000"/>
    <s v="Glassdoor est."/>
    <n v="4.5"/>
    <s v="Kingfisher Systems"/>
    <s v="Falls Church"/>
    <x v="1"/>
    <s v="Falls Church, VA"/>
    <x v="3"/>
    <n v="2005"/>
    <s v="Private"/>
    <s v="Federal Agencies"/>
    <s v="Government"/>
    <x v="8"/>
    <n v="-1"/>
    <s v="Kingfisher Systems, Inc. specializes in providing a full range of Information Technology, Cybersecurity, Intelligence, and support services to the U.S. Government. Kingfisher Systems core competency is technology-enabled services, with a specific focus on"/>
    <s v="Kingfisher Systems_x000a_4.5"/>
    <s v="Falls Church, VA"/>
  </r>
  <r>
    <x v="156"/>
    <s v="$128K-$201K "/>
    <n v="128000"/>
    <s v="$201K"/>
    <n v="201000"/>
    <s v="Glassdoor est."/>
    <n v="3.4"/>
    <s v="Peraton"/>
    <s v="Chantilly"/>
    <x v="1"/>
    <s v="Herndon, VA"/>
    <x v="0"/>
    <n v="2017"/>
    <s v="Private"/>
    <s v="Aerospace &amp; Defense"/>
    <s v="Aerospace &amp; Defense"/>
    <x v="1"/>
    <n v="-1"/>
    <s v="Overview_x000a__x000a__x000a_Technology is constantly changing and our adversaries are digitally exceeding law enforcementâ€™s ability to keep pace. Those charged with protecting the United States are not always able to access the evidence needed to prosecute crime and pre"/>
    <s v="Peraton_x000a_3.4"/>
    <s v="Chantilly, VA"/>
  </r>
  <r>
    <x v="25"/>
    <s v="$128K-$201K "/>
    <n v="128000"/>
    <s v="$201K"/>
    <n v="201000"/>
    <s v="Glassdoor est."/>
    <n v="3.1"/>
    <s v="Group O"/>
    <s v="Chicago"/>
    <x v="4"/>
    <s v="Milan, IL"/>
    <x v="0"/>
    <n v="1974"/>
    <s v="Private"/>
    <s v="Staffing &amp; Outsourcing"/>
    <s v="Business Services"/>
    <x v="5"/>
    <n v="-1"/>
    <s v="Group O is seeking a strong candidate with the ability to design machine learning projects to address specific business problems determined by consultation with business partners to fill an exciting Data Scientist position, in the Chicago IL or Atlanta GA"/>
    <s v="Group O_x000a_3.1"/>
    <s v="Chicago, IL"/>
  </r>
  <r>
    <x v="157"/>
    <s v="$128K-$201K "/>
    <n v="128000"/>
    <s v="$201K"/>
    <n v="201000"/>
    <s v="Glassdoor est."/>
    <n v="4"/>
    <s v="Autodesk"/>
    <s v="San Francisco"/>
    <x v="3"/>
    <s v="San Rafael, CA"/>
    <x v="1"/>
    <n v="1982"/>
    <s v="Public"/>
    <s v="Computer Hardware &amp; Software"/>
    <s v="Information Technology"/>
    <x v="4"/>
    <n v="-1"/>
    <s v="Job Requisition ID #_x000a_20WD38093_x000a_Job Title_x000a_Data Science Manager_x000a_Job Description_x000a__x000a_Data Science Manager_x000a_Location: San Francisco, CA- United States_x000a_Job ID: 20WD38093_x000a__x000a_Position Overview_x000a_Autodesk is seeking a Manager to join the data science team in our Data Pla"/>
    <s v="Autodesk_x000a_4.0"/>
    <s v="San Francisco, CA"/>
  </r>
  <r>
    <x v="135"/>
    <s v="$128K-$201K "/>
    <n v="128000"/>
    <s v="$201K"/>
    <n v="201000"/>
    <s v="Glassdoor est."/>
    <n v="3.3"/>
    <s v="Tempus Labs"/>
    <s v="Chicago"/>
    <x v="4"/>
    <s v="Chicago, IL"/>
    <x v="2"/>
    <n v="2015"/>
    <s v="Private"/>
    <s v="Biotech &amp; Pharmaceuticals"/>
    <s v="Biotech &amp; Pharmaceuticals"/>
    <x v="0"/>
    <n v="-1"/>
    <s v="Passionate about precision medicine and advancing the healthcare industry?_x000a__x000a_Recent advancements in underlying technology have finally made it possible for AI to impact clinical care in a meaningful way. Tempus' proprietary platform connects an entire ecos"/>
    <s v="Tempus Labs_x000a_3.3"/>
    <s v="Chicago, IL"/>
  </r>
  <r>
    <x v="158"/>
    <s v="$128K-$201K "/>
    <n v="128000"/>
    <s v="$201K"/>
    <n v="201000"/>
    <s v="Glassdoor est."/>
    <n v="4.0999999999999996"/>
    <s v="CaptiveAire"/>
    <s v="Raleigh"/>
    <x v="39"/>
    <s v="Raleigh, NC"/>
    <x v="0"/>
    <n v="1976"/>
    <s v="Private"/>
    <s v="Industrial Manufacturing"/>
    <s v="Manufacturing"/>
    <x v="2"/>
    <n v="-1"/>
    <s v="Company Profile:_x000a__x000a_CaptiveAire is the nation's leading manufacturer of commercial kitchen ventilation systems, and now provides a complete solution of fans, heaters, ductwork and HVAC equipment. For over 40 years, we've led the industry with innovative tec"/>
    <s v="CaptiveAire_x000a_4.1"/>
    <s v="Raleigh, NC"/>
  </r>
  <r>
    <x v="159"/>
    <s v="$128K-$201K "/>
    <n v="128000"/>
    <s v="$201K"/>
    <n v="201000"/>
    <s v="Glassdoor est."/>
    <n v="4.2"/>
    <s v="LSQ"/>
    <s v="Orlando"/>
    <x v="15"/>
    <s v="Orlando, FL"/>
    <x v="3"/>
    <n v="1996"/>
    <s v="Private"/>
    <s v="Investment Banking &amp; Asset Management"/>
    <s v="Finance"/>
    <x v="2"/>
    <n v="-1"/>
    <s v="Job Title: Data Architect_x000a__x000a_Location: Orlando, Florida_x000a__x000a_Manager: Head of Data Science_x000a__x000a_About LSQ_x000a__x000a_LSQ Funding is a technology-driven provider of accounts receivable financing to companies who need working capital but may not be able to obtain sufficient fi"/>
    <s v="LSQ_x000a_4.2"/>
    <s v="Orlando, FL"/>
  </r>
  <r>
    <x v="21"/>
    <s v="$128K-$201K "/>
    <n v="128000"/>
    <s v="$201K"/>
    <n v="201000"/>
    <s v="Glassdoor est."/>
    <n v="3.9"/>
    <s v="Temboo"/>
    <s v="New York"/>
    <x v="0"/>
    <s v="New York, NY"/>
    <x v="6"/>
    <n v="-1"/>
    <s v="Private"/>
    <s v="IT Services"/>
    <s v="Information Technology"/>
    <x v="0"/>
    <n v="-1"/>
    <s v="Machine Learning Engineer_x000a__x000a_At Temboo, we build software that people are using to fundamentally change the world around us. Our no-code platform for environmental engagement empowers organizations, cities, and residents to achieve sustainability goals, adv"/>
    <s v="Temboo_x000a_3.9"/>
    <s v="New York, NY"/>
  </r>
  <r>
    <x v="1"/>
    <s v="$128K-$201K "/>
    <n v="128000"/>
    <s v="$201K"/>
    <n v="201000"/>
    <s v="Glassdoor est."/>
    <n v="-1"/>
    <s v="Kibo"/>
    <s v="Philadelphia"/>
    <x v="11"/>
    <s v="Marbella, Spain"/>
    <x v="7"/>
    <n v="-1"/>
    <s v="Public"/>
    <n v="-1"/>
    <n v="-1"/>
    <x v="0"/>
    <n v="-1"/>
    <s v="At Kibo, we provide cloud commerce solutions inspired by our clients' needs and designed to empower their teams. Together, we can help them see further, think bigger, and climb higher.Our software and services include eCommerce, Order Management, Personal"/>
    <s v="Kibo"/>
    <s v="Philadelphia, PA"/>
  </r>
  <r>
    <x v="160"/>
    <s v="$128K-$201K "/>
    <n v="128000"/>
    <s v="$201K"/>
    <n v="201000"/>
    <s v="Glassdoor est."/>
    <n v="3.3"/>
    <s v="MITRE"/>
    <s v="McLean"/>
    <x v="1"/>
    <s v="Bedford, MA"/>
    <x v="1"/>
    <n v="1958"/>
    <s v="Nonprofit Organization"/>
    <s v="Federal Agencies"/>
    <s v="Government"/>
    <x v="1"/>
    <s v="Battelle, General Atomics, SAIC"/>
    <s v="MITRE performs leading-edge research_x000a_and development toward transformational solutions to our worldâ€™s most_x000a_challenging problems. Our Center for Advanced Aviation Systems Development is a_x000a_Federally Funded Research and Development Center (FFRDC) establish"/>
    <s v="MITRE_x000a_3.3"/>
    <s v="McLean, VA"/>
  </r>
  <r>
    <x v="1"/>
    <s v="$138K-$158K "/>
    <n v="138000"/>
    <s v="$158K"/>
    <n v="158000"/>
    <s v="Glassdoor est."/>
    <n v="3.9"/>
    <s v="Mars"/>
    <s v="United States"/>
    <x v="16"/>
    <s v="Mc Lean, VA"/>
    <x v="4"/>
    <n v="1911"/>
    <s v="Private"/>
    <s v="Food &amp; Beverage Manufacturing"/>
    <s v="Manufacturing"/>
    <x v="3"/>
    <n v="-1"/>
    <s v="Back to search results_x000a_Previous job_x000a__x000a_Next job_x000a__x000a_JOB DESCRIPTION_x000a__x000a_A BIT ABOUT OUR DATA SCIENCE &amp; ANALYTICS TEAM_x000a__x000a_Kinshipâ€™s Data Science &amp; Analytics team is core to our strategy. Weâ€™re using digital, data and customer insights to transform our business b"/>
    <s v="Mars_x000a_3.9"/>
    <s v="United States"/>
  </r>
  <r>
    <x v="44"/>
    <s v="$138K-$158K "/>
    <n v="138000"/>
    <s v="$158K"/>
    <n v="158000"/>
    <s v="Glassdoor est."/>
    <n v="4.5"/>
    <s v="Fullpower Technologies, Inc."/>
    <s v="Santa Cruz"/>
    <x v="3"/>
    <s v="Santa Cruz, CA"/>
    <x v="3"/>
    <n v="2003"/>
    <s v="Private"/>
    <s v="Computer Hardware &amp; Software"/>
    <s v="Information Technology"/>
    <x v="7"/>
    <n v="-1"/>
    <s v="FullpowerÂ® designs, develops and operates a complete platform for hybrid Edge/Cloud AI, algorithms, big data, predictive analytics, together with end-to-end engineering services. The Companyâ€™s platform is backed by a patent portfolio of 125+ patents. T"/>
    <s v="Fullpower Technologies, Inc._x000a_4.5"/>
    <s v="Santa Cruz, CA"/>
  </r>
  <r>
    <x v="161"/>
    <s v="$138K-$158K "/>
    <n v="138000"/>
    <s v="$158K"/>
    <n v="158000"/>
    <s v="Glassdoor est."/>
    <n v="4.2"/>
    <s v="AeroVironment"/>
    <s v="Simi Valley"/>
    <x v="3"/>
    <s v="Simi Valley, CA"/>
    <x v="2"/>
    <n v="1971"/>
    <s v="Public"/>
    <s v="Aerospace &amp; Defense"/>
    <s v="Aerospace &amp; Defense"/>
    <x v="2"/>
    <s v="General Atomics, Boeing, Northrop Grumman"/>
    <s v="Machine Learning Engineer, Sr._x000a_Location_x000a__x000a__x000a_Simi Valley, CA_x000a__x000a_Employment type_x000a__x000a__x000a_Regular - Full Time_x000a__x000a_ID_x000a__x000a_652_x000a__x000a_Apply Now_x000a__x000a_We are currently seeking a Sr. Machine Learning Engineer to join our team._x000a__x000a_The AeroVironment Engineering Autonomy team is looking to add"/>
    <s v="AeroVironment_x000a_4.2"/>
    <s v="Simi Valley, CA"/>
  </r>
  <r>
    <x v="137"/>
    <s v="$138K-$158K "/>
    <n v="138000"/>
    <s v="$158K"/>
    <n v="158000"/>
    <s v="Glassdoor est."/>
    <n v="3.5"/>
    <s v="Maxar Technologies"/>
    <s v="Herndon"/>
    <x v="1"/>
    <s v="Westminster, CO"/>
    <x v="1"/>
    <n v="-1"/>
    <s v="Public"/>
    <s v="Aerospace &amp; Defense"/>
    <s v="Aerospace &amp; Defense"/>
    <x v="4"/>
    <n v="-1"/>
    <s v="Are you excited by the possibilities presented by machine learning and artificial intelligence? Do you have a drive to contribute to our nation's security? In an increasingly data-rich environment, threats to our country are harder to detect and require t"/>
    <s v="Maxar Technologies_x000a_3.5"/>
    <s v="Herndon, VA"/>
  </r>
  <r>
    <x v="138"/>
    <s v="$138K-$158K "/>
    <n v="138000"/>
    <s v="$158K"/>
    <n v="158000"/>
    <s v="Glassdoor est."/>
    <n v="4"/>
    <s v="Dynetics"/>
    <s v="Huntsville"/>
    <x v="33"/>
    <s v="Huntsville, AL"/>
    <x v="0"/>
    <n v="1974"/>
    <s v="Private"/>
    <s v="Aerospace &amp; Defense"/>
    <s v="Aerospace &amp; Defense"/>
    <x v="2"/>
    <n v="-1"/>
    <s v="Position Description_x000a__x000a__x000a_Dynetics, a wholly owned subsidiary of Leidos, is seeking a talented Weapons and Sensors engineer or scientist to join a diverse team to create unique modeling, simulation, and analysis solutions for complex weapon and sensor system"/>
    <s v="Dynetics_x000a_4.0"/>
    <s v="Huntsville, AL"/>
  </r>
  <r>
    <x v="139"/>
    <s v="$138K-$158K "/>
    <n v="138000"/>
    <s v="$158K"/>
    <n v="158000"/>
    <s v="Glassdoor est."/>
    <n v="4.5"/>
    <s v="Systems &amp; Technology Research"/>
    <s v="Woburn"/>
    <x v="2"/>
    <s v="Woburn, MA"/>
    <x v="5"/>
    <n v="2010"/>
    <s v="Private"/>
    <s v="Aerospace &amp; Defense"/>
    <s v="Aerospace &amp; Defense"/>
    <x v="2"/>
    <n v="-1"/>
    <s v="STR is hiring an Applied Computer Scientist to be part of a great team of multi-disciplinary researchers and engineers dedicated to developing cutting-edge technologies with significant and immediate impact on our national security. We believe that each e"/>
    <s v="Systems &amp; Technology Research_x000a_4.5"/>
    <s v="Woburn, MA"/>
  </r>
  <r>
    <x v="72"/>
    <s v="$138K-$158K "/>
    <n v="138000"/>
    <s v="$158K"/>
    <n v="158000"/>
    <s v="Glassdoor est."/>
    <n v="4.5"/>
    <s v="Novetta"/>
    <s v="Herndon"/>
    <x v="1"/>
    <s v="Mc Lean, VA"/>
    <x v="2"/>
    <n v="2012"/>
    <s v="Private"/>
    <s v="Enterprise Software &amp; Network Solutions"/>
    <s v="Information Technology"/>
    <x v="2"/>
    <s v="Leidos, CACI International, Booz Allen Hamilton"/>
    <s v="Join our team dedicated to developing and executing innovative solutions in support of customer mission success._x000a__x000a_Job Description:_x000a__x000a_The Data Analyst will apply expertise in quantitative analysis, data mining, and data presentation to comprehend and identi"/>
    <s v="Novetta_x000a_4.5"/>
    <s v="Herndon, VA"/>
  </r>
  <r>
    <x v="162"/>
    <s v="$138K-$158K "/>
    <n v="138000"/>
    <s v="$158K"/>
    <n v="158000"/>
    <s v="Glassdoor est."/>
    <n v="3.8"/>
    <s v="Applied Research Laboratories"/>
    <s v="Austin"/>
    <x v="10"/>
    <s v="Austin, TX"/>
    <x v="2"/>
    <n v="-1"/>
    <s v="College / University"/>
    <s v="Colleges &amp; Universities"/>
    <s v="Education"/>
    <x v="0"/>
    <n v="-1"/>
    <s v="Job Posting Title:_x000a__x000a_Information Systems Engineering Specialist (Engineering Scientist)_x000a__x000a_----_x000a__x000a_Hiring Department:_x000a__x000a_Applied Research Laboratories_x000a__x000a_----_x000a__x000a_Position Open To:_x000a__x000a_All Applicants_x000a__x000a_----_x000a__x000a_Weekly Scheduled Hours:_x000a__x000a_40_x000a__x000a_----_x000a__x000a_FLSA Status:_x000a__x000a_Exempt_x000a__x000a_----_x000a__x000a_"/>
    <s v="Applied Research Laboratories_x000a_3.8"/>
    <s v="Austin, TX"/>
  </r>
  <r>
    <x v="140"/>
    <s v="$138K-$158K "/>
    <n v="138000"/>
    <s v="$158K"/>
    <n v="158000"/>
    <s v="Glassdoor est."/>
    <n v="3.9"/>
    <s v="Navy Federal Credit Union"/>
    <s v="Merrifield"/>
    <x v="1"/>
    <s v="Vienna, VA"/>
    <x v="4"/>
    <n v="1933"/>
    <s v="Other Organization"/>
    <s v="Banks &amp; Credit Unions"/>
    <s v="Finance"/>
    <x v="0"/>
    <n v="-1"/>
    <s v="YOUR LIFE'S MISSION: POSSIBLE_x000a__x000a_You have goals, dreams, hobbies and things youâ€™re passionate about._x000a__x000a_Whatâ€™s Important to You Is Important to Us_x000a_Weâ€™re looking for people who not only want to do meaningful, challenging work, keep their skills sharp and"/>
    <s v="Navy Federal Credit Union_x000a_3.9"/>
    <s v="Merrifield, VA"/>
  </r>
  <r>
    <x v="163"/>
    <s v="$138K-$158K "/>
    <n v="138000"/>
    <s v="$158K"/>
    <n v="158000"/>
    <s v="Glassdoor est."/>
    <n v="2"/>
    <s v="Conagen"/>
    <s v="New Bedford"/>
    <x v="2"/>
    <s v="Bedford, MA"/>
    <x v="3"/>
    <n v="-1"/>
    <s v="Private"/>
    <s v="Biotech &amp; Pharmaceuticals"/>
    <s v="Biotech &amp; Pharmaceuticals"/>
    <x v="0"/>
    <n v="-1"/>
    <s v="*Our company:_x000a_*Conagen Inc. is a leader in cutting-edge bio-manufacturing. We engineer organisms to produce high-value molecules that are essential to our well-being. Our focus is on food, nutrition, pharmaceuticals, and renewable materials. We employ the"/>
    <s v="Conagen_x000a_2.0"/>
    <s v="New Bedford, MA"/>
  </r>
  <r>
    <x v="164"/>
    <s v="$138K-$158K "/>
    <n v="138000"/>
    <s v="$158K"/>
    <n v="158000"/>
    <s v="Glassdoor est."/>
    <n v="4.8"/>
    <s v="Alector"/>
    <s v="South San Francisco"/>
    <x v="3"/>
    <s v="South San Francisco, CA"/>
    <x v="3"/>
    <n v="2013"/>
    <s v="Public"/>
    <s v="Biotech &amp; Pharmaceuticals"/>
    <s v="Biotech &amp; Pharmaceuticals"/>
    <x v="0"/>
    <n v="-1"/>
    <s v="At Alector, our mission is to develop therapies that empower the immune system to cure neurodegeneration. Our team is solely focused on developing cures for some of the most challenging diseases facing our society. We are supported in this mission by expe"/>
    <s v="Alector_x000a_4.8"/>
    <s v="South San Francisco, CA"/>
  </r>
  <r>
    <x v="165"/>
    <s v="$138K-$158K "/>
    <n v="138000"/>
    <s v="$158K"/>
    <n v="158000"/>
    <s v="Glassdoor est."/>
    <n v="3.9"/>
    <s v="Navy Federal Credit Union"/>
    <s v="Merrifield"/>
    <x v="1"/>
    <s v="Vienna, VA"/>
    <x v="4"/>
    <n v="1933"/>
    <s v="Other Organization"/>
    <s v="Banks &amp; Credit Unions"/>
    <s v="Finance"/>
    <x v="0"/>
    <n v="-1"/>
    <s v="YOUR LIFE'S MISSION: POSSIBLE_x000a__x000a_You have goals, dreams, hobbies and things youâ€™re passionate about._x000a__x000a_Whatâ€™s Important to You Is Important to Us_x000a_Weâ€™re looking for people who not only want to do meaningful, challenging work, keep their skills sharp and"/>
    <s v="Navy Federal Credit Union_x000a_3.9"/>
    <s v="Merrifield, VA"/>
  </r>
  <r>
    <x v="143"/>
    <s v="$138K-$158K "/>
    <n v="138000"/>
    <s v="$158K"/>
    <n v="158000"/>
    <s v="Glassdoor est."/>
    <n v="3.3"/>
    <s v="Reynolds American"/>
    <s v="Winston-Salem"/>
    <x v="39"/>
    <s v="Winston-Salem, NC"/>
    <x v="1"/>
    <n v="1875"/>
    <s v="Private"/>
    <s v="Consumer Products Manufacturing"/>
    <s v="Manufacturing"/>
    <x v="3"/>
    <n v="-1"/>
    <s v="British American Tobacco_x000a_Reynolds American Incorporated is positively transforming the tobacco industry. Weâ€™re a family of companies that strives for success in everything we do. The future inspires us because our people are igniting the breakthroughs t"/>
    <s v="Reynolds American_x000a_3.3"/>
    <s v="Winston-Salem, NC"/>
  </r>
  <r>
    <x v="166"/>
    <s v="$138K-$158K "/>
    <n v="138000"/>
    <s v="$158K"/>
    <n v="158000"/>
    <s v="Glassdoor est."/>
    <n v="3.3"/>
    <s v="MITRE"/>
    <s v="Bedford"/>
    <x v="2"/>
    <s v="Bedford, MA"/>
    <x v="1"/>
    <n v="1958"/>
    <s v="Nonprofit Organization"/>
    <s v="Federal Agencies"/>
    <s v="Government"/>
    <x v="1"/>
    <s v="Battelle, General Atomics, SAIC"/>
    <s v="Why choose between doing meaningful work and having a fulfilling life? At MITRE, you can have both. That's because MITRE people are committed to tackling our nation's toughest challengesâ€”and we're committed to the long-term well-being of our employees. "/>
    <s v="MITRE_x000a_3.3"/>
    <s v="Bedford, MA"/>
  </r>
  <r>
    <x v="144"/>
    <s v="$138K-$158K "/>
    <n v="138000"/>
    <s v="$158K"/>
    <n v="158000"/>
    <s v="Glassdoor est."/>
    <n v="5"/>
    <s v="LifeOmic"/>
    <s v="Raleigh"/>
    <x v="39"/>
    <s v="Indianapolis, IN"/>
    <x v="3"/>
    <n v="2016"/>
    <s v="Private"/>
    <s v="Enterprise Software &amp; Network Solutions"/>
    <s v="Information Technology"/>
    <x v="0"/>
    <n v="-1"/>
    <s v="We are looking for an experienced engineer with strong machine learning knowledge to help design and build the next generation of ML services here at LifeOmic._x000a__x000a_This role combines the opportunity to build cloud native applications and apply ML techniques "/>
    <s v="LifeOmic_x000a_5.0"/>
    <s v="Raleigh, NC"/>
  </r>
  <r>
    <x v="167"/>
    <s v="$138K-$158K "/>
    <n v="138000"/>
    <s v="$158K"/>
    <n v="158000"/>
    <s v="Glassdoor est."/>
    <n v="4.4000000000000004"/>
    <s v="Homology Medicines, Inc."/>
    <s v="New Bedford"/>
    <x v="2"/>
    <s v="Bedford, MA"/>
    <x v="3"/>
    <n v="-1"/>
    <s v="Public"/>
    <n v="-1"/>
    <n v="-1"/>
    <x v="0"/>
    <n v="-1"/>
    <s v="We are seeking a Sr. Research Associate/Scientist to join our Genomics team. The person will utilize a variety of techniques including: advanced cloning, nucleic acid purification, PCR-based assays, mammalian cell culture, viral preparation/purification a"/>
    <s v="Homology Medicines, Inc._x000a_4.4"/>
    <s v="New Bedford, MA"/>
  </r>
  <r>
    <x v="16"/>
    <s v="$138K-$158K "/>
    <n v="138000"/>
    <s v="$158K"/>
    <n v="158000"/>
    <s v="Glassdoor est."/>
    <n v="3.4"/>
    <s v="Spectrum Communications and Consulting"/>
    <s v="Chicago"/>
    <x v="4"/>
    <s v="Chicago, IL"/>
    <x v="3"/>
    <n v="1992"/>
    <s v="Private"/>
    <s v="Advertising &amp; Marketing"/>
    <s v="Business Services"/>
    <x v="7"/>
    <n v="-1"/>
    <s v="What do incubators and Spectrum have in common? Well, theyâ€™re great for growth, and even better for stability. As an innovative software development and digital marketing company pioneering the field of artificial intelligence, we can offer our newest D"/>
    <s v="Spectrum Communications and Consulting_x000a_3.4"/>
    <s v="Chicago, IL"/>
  </r>
  <r>
    <x v="168"/>
    <s v="$138K-$158K "/>
    <n v="138000"/>
    <s v="$158K"/>
    <n v="158000"/>
    <s v="Glassdoor est."/>
    <n v="3.3"/>
    <s v="Inland Empire Health Plan"/>
    <s v="Rancho Cucamonga"/>
    <x v="3"/>
    <s v="Rancho Cucamonga, CA"/>
    <x v="0"/>
    <n v="1996"/>
    <s v="Public"/>
    <s v="Health Care Services &amp; Hospitals"/>
    <s v="Health Care"/>
    <x v="1"/>
    <n v="-1"/>
    <s v="POSITION PURPOSE:_x000a__x000a_Under the direction of the Data Science Systems Manager, the Data Science Developer is responsible for creating, maintaining and updating IEHP enterprise reports and dashboard. The position also serves as the technical support for all r"/>
    <s v="Inland Empire Health Plan_x000a_3.3"/>
    <s v="Rancho Cucamonga, CA"/>
  </r>
  <r>
    <x v="58"/>
    <s v="$138K-$158K "/>
    <n v="138000"/>
    <s v="$158K"/>
    <n v="158000"/>
    <s v="Glassdoor est."/>
    <n v="2.9"/>
    <s v="Affinity Solutions"/>
    <s v="New York"/>
    <x v="0"/>
    <s v="New York, NY"/>
    <x v="3"/>
    <n v="1998"/>
    <s v="Private"/>
    <s v="Advertising &amp; Marketing"/>
    <s v="Business Services"/>
    <x v="0"/>
    <s v="Commerce Signals, Cardlytics, Yodlee"/>
    <s v="Senior Data Engineer_x000a__x000a_Masterâ€™s degree in Information Technology, Computer Science with 2 years experience._x000a__x000a_Design, build, &amp; maintain Consumer Identity Management System to match Affinity consumer database using frameworks such MD5 &amp; SHA512._x000a__x000a_Build &amp; ma"/>
    <s v="Affinity Solutions_x000a_2.9"/>
    <s v="New York, NY"/>
  </r>
  <r>
    <x v="169"/>
    <s v="$138K-$158K "/>
    <n v="138000"/>
    <s v="$158K"/>
    <n v="158000"/>
    <s v="Glassdoor est."/>
    <n v="3.8"/>
    <s v="Sandia National Laboratories"/>
    <s v="Livermore"/>
    <x v="3"/>
    <s v="Albuquerque, NM"/>
    <x v="4"/>
    <n v="1949"/>
    <s v="Government"/>
    <s v="Federal Agencies"/>
    <s v="Government"/>
    <x v="4"/>
    <s v="Los Alamos National Laboratory, Lawrence Livermore National Laboratory"/>
    <s v=":_x000a__x000a_We need a R&amp;D Materials Scientist to lead the development of a comprehensive understanding of the transport and trapping of hydrogen isotopes including tritium in materials in and out of radiation environments. We work to understand the thermodynamics "/>
    <s v="Sandia National Laboratories_x000a_3.8"/>
    <s v="Livermore, CA"/>
  </r>
  <r>
    <x v="16"/>
    <s v="$138K-$158K "/>
    <n v="138000"/>
    <s v="$158K"/>
    <n v="158000"/>
    <s v="Glassdoor est."/>
    <n v="3.5"/>
    <s v="Maxar Technologies"/>
    <s v="McLean"/>
    <x v="1"/>
    <s v="Westminster, CO"/>
    <x v="1"/>
    <n v="-1"/>
    <s v="Public"/>
    <s v="Aerospace &amp; Defense"/>
    <s v="Aerospace &amp; Defense"/>
    <x v="4"/>
    <n v="-1"/>
    <s v="Maxar is seeking a Data Engineer to join our team. We use quick iteration and regular feedback to prototype for our government customers before ultimately discovering the perfect fit. We embed our Data Engineers with analytic teams to create dynamic and f"/>
    <s v="Maxar Technologies_x000a_3.5"/>
    <s v="McLean, VA"/>
  </r>
  <r>
    <x v="45"/>
    <s v="$80K-$132K "/>
    <n v="80000"/>
    <s v="$132K"/>
    <n v="132000"/>
    <s v="Glassdoor est."/>
    <n v="4"/>
    <s v="AstraZeneca"/>
    <s v="Gaithersburg"/>
    <x v="24"/>
    <s v="Cambridge, United Kingdom"/>
    <x v="4"/>
    <n v="1913"/>
    <s v="Public"/>
    <s v="Biotech &amp; Pharmaceuticals"/>
    <s v="Biotech &amp; Pharmaceuticals"/>
    <x v="3"/>
    <s v="Roche, GlaxoSmithKline, Novartis"/>
    <s v="Do you have expertise in, and passion for applying Data science to facilitate drug development while ensuring patient safety? Would you like to apply your expertise to impact the lives of millions of patients in a company that follows the science and turn"/>
    <s v="AstraZeneca_x000a_4.0"/>
    <s v="Gaithersburg, MD"/>
  </r>
  <r>
    <x v="25"/>
    <s v="$80K-$132K "/>
    <n v="80000"/>
    <s v="$132K"/>
    <n v="132000"/>
    <s v="Glassdoor est."/>
    <n v="4"/>
    <s v="Autodesk"/>
    <s v="San Francisco"/>
    <x v="3"/>
    <s v="San Rafael, CA"/>
    <x v="1"/>
    <n v="1982"/>
    <s v="Public"/>
    <s v="Computer Hardware &amp; Software"/>
    <s v="Information Technology"/>
    <x v="4"/>
    <n v="-1"/>
    <s v="Job Requisition ID #_x000a_20WD40666_x000a_Job Title_x000a_Senior Data Scientist_x000a_Job Description_x000a__x000a_Senior Data Scientist_x000a__x000a_Location: San Francisco, CA- United States_x000a__x000a_Job ID: 20WD40666_x000a__x000a_Position Overview_x000a__x000a_Autodesk is seeking a Senior Data Scientist to join our Data Platform "/>
    <s v="Autodesk_x000a_4.0"/>
    <s v="San Francisco, CA"/>
  </r>
  <r>
    <x v="1"/>
    <s v="$80K-$132K "/>
    <n v="80000"/>
    <s v="$132K"/>
    <n v="132000"/>
    <s v="Glassdoor est."/>
    <n v="3.4"/>
    <s v="USI"/>
    <s v="Southfield"/>
    <x v="30"/>
    <s v="Saint Paul, MN"/>
    <x v="0"/>
    <n v="1998"/>
    <s v="Private"/>
    <s v="Construction"/>
    <s v="Construction, Repair &amp; Maintenance"/>
    <x v="2"/>
    <n v="-1"/>
    <s v="General Description: The Data Scientist will solve problems and answer questions designed to drive innovation and deliver organizational value. You will synthesize diverse datasets and use programming, machine learning and statistical modeling to meet pro"/>
    <s v="USI_x000a_3.4"/>
    <s v="Southfield, MI"/>
  </r>
  <r>
    <x v="1"/>
    <s v="$80K-$132K "/>
    <n v="80000"/>
    <s v="$132K"/>
    <n v="132000"/>
    <s v="Glassdoor est."/>
    <n v="3.9"/>
    <s v="GSK"/>
    <s v="Collegeville"/>
    <x v="11"/>
    <s v="Brentford, United Kingdom"/>
    <x v="4"/>
    <n v="1830"/>
    <s v="Public"/>
    <s v="Biotech &amp; Pharmaceuticals"/>
    <s v="Biotech &amp; Pharmaceuticals"/>
    <x v="3"/>
    <s v="Pfizer, AstraZeneca, Merck"/>
    <s v="Site Name: USA - Pennsylvania - Upper Providence_x000a_Posted Date: Jun 8 2020_x000a__x000a_Do you have a passion for coding, building visualizations for people to use, tinkering with instruments and an interest in science? Are you interested in pursuing a career at the in"/>
    <s v="GSK_x000a_3.9"/>
    <s v="Collegeville, PA"/>
  </r>
  <r>
    <x v="1"/>
    <s v="$80K-$132K "/>
    <n v="80000"/>
    <s v="$132K"/>
    <n v="132000"/>
    <s v="Glassdoor est."/>
    <n v="3.8"/>
    <s v="CIA"/>
    <s v="Washington"/>
    <x v="7"/>
    <s v="Langley, VA"/>
    <x v="7"/>
    <n v="1947"/>
    <s v="Government"/>
    <s v="Federal Agencies"/>
    <s v="Government"/>
    <x v="0"/>
    <n v="-1"/>
    <s v="As a Data Scientist for the CIA, you will organize and interpret data to inform US decision makers, drive successful operations and shape CIA technology and resource investments. Through CIA's global mission, the Agency has access to unique and highly spe"/>
    <s v="CIA_x000a_3.8"/>
    <s v="Washington, DC"/>
  </r>
  <r>
    <x v="1"/>
    <s v="$80K-$132K "/>
    <n v="80000"/>
    <s v="$132K"/>
    <n v="132000"/>
    <s v="Glassdoor est."/>
    <n v="4.5"/>
    <s v="Maven Wave Partners"/>
    <s v="Chicago"/>
    <x v="4"/>
    <s v="Chicago, IL"/>
    <x v="5"/>
    <n v="2008"/>
    <s v="Private"/>
    <s v="Consulting"/>
    <s v="Business Services"/>
    <x v="9"/>
    <n v="-1"/>
    <s v="Who We Are!_x000a__x000a_At Maven Wave, an Atos Company, we are relentless in hiring the industrys top talent. Each employee is hand-picked not only for their skills, but for their personality and broad expertise. We are looking for this rare combination of talent th"/>
    <s v="Maven Wave Partners_x000a_4.5"/>
    <s v="Chicago, IL"/>
  </r>
  <r>
    <x v="1"/>
    <s v="$80K-$132K "/>
    <n v="80000"/>
    <s v="$132K"/>
    <n v="132000"/>
    <s v="Glassdoor est."/>
    <n v="4.3"/>
    <s v="Ovative Group"/>
    <s v="Minneapolis"/>
    <x v="36"/>
    <s v="Minneapolis, MN"/>
    <x v="3"/>
    <n v="2009"/>
    <s v="Private"/>
    <s v="Advertising &amp; Marketing"/>
    <s v="Business Services"/>
    <x v="7"/>
    <n v="-1"/>
    <s v="Digital Marketing is a critical part of every consumer journey, but many companies only measure its impact on their digital outcomes. Our focus on enterprise-level optimization at Ovative Group can't be found anywhere else, and our clients are household n"/>
    <s v="Ovative Group_x000a_4.3"/>
    <s v="Minneapolis, MN"/>
  </r>
  <r>
    <x v="1"/>
    <s v="$80K-$132K "/>
    <n v="80000"/>
    <s v="$132K"/>
    <n v="132000"/>
    <s v="Glassdoor est."/>
    <n v="3.6"/>
    <s v="Kognetics"/>
    <s v="Gahanna"/>
    <x v="22"/>
    <s v="New York, NY"/>
    <x v="6"/>
    <n v="-1"/>
    <s v="Private"/>
    <n v="-1"/>
    <n v="-1"/>
    <x v="0"/>
    <n v="-1"/>
    <s v="Job Description:_x000a__x000a_Â· Working closely with the technology and learning teams, theData Scientist will be responsible for the following:_x000a__x000a_Â· Creating infrastructure for thedelivery team; Maintain a working knowledge of data mining and visualizationbest pract"/>
    <s v="Kognetics_x000a_3.6"/>
    <s v="Gahanna, OH"/>
  </r>
  <r>
    <x v="1"/>
    <s v="$80K-$132K "/>
    <n v="80000"/>
    <s v="$132K"/>
    <n v="132000"/>
    <s v="Glassdoor est."/>
    <n v="2.9"/>
    <s v="Envision Healthcare"/>
    <s v="Nashville"/>
    <x v="9"/>
    <s v="Nashville, TN"/>
    <x v="4"/>
    <n v="2005"/>
    <s v="Private"/>
    <s v="Health Care Services &amp; Hospitals"/>
    <s v="Health Care"/>
    <x v="0"/>
    <n v="-1"/>
    <s v="Overview_x000a__x000a__x000a_Envision Physician Services is a multispecialty physician group and practice management company. Established in 1953, our organization provides anesthesia, emergency medicine, hospital medicine, radiology, primary/urgent care, surgical services"/>
    <s v="Envision Healthcare_x000a_2.9"/>
    <s v="Nashville, TN"/>
  </r>
  <r>
    <x v="1"/>
    <s v="$80K-$132K "/>
    <n v="80000"/>
    <s v="$132K"/>
    <n v="132000"/>
    <s v="Glassdoor est."/>
    <n v="2.9"/>
    <s v="Pragmatics, Inc."/>
    <s v="United States"/>
    <x v="16"/>
    <s v="Reston, VA"/>
    <x v="5"/>
    <n v="1985"/>
    <s v="Private"/>
    <s v="IT Services"/>
    <s v="Information Technology"/>
    <x v="2"/>
    <n v="-1"/>
    <s v="Company overview:_x000a_For more than three decades, Pragmatics has provided clients with award-winning customer service and expert solutions to complex challenges. Since 1985, Pragmatics has maintained a sterling reputation as a trusted, capable and innovative"/>
    <s v="Pragmatics, Inc._x000a_2.9"/>
    <s v="United States"/>
  </r>
  <r>
    <x v="1"/>
    <s v="$80K-$132K "/>
    <n v="80000"/>
    <s v="$132K"/>
    <n v="132000"/>
    <s v="Glassdoor est."/>
    <n v="3.2"/>
    <s v="ConsumerTrack"/>
    <s v="California"/>
    <x v="42"/>
    <s v="Los Angeles, CA"/>
    <x v="3"/>
    <n v="2004"/>
    <s v="Private"/>
    <s v="Internet"/>
    <s v="Information Technology"/>
    <x v="8"/>
    <n v="-1"/>
    <s v="ConsumerTrackâ„¢ is unique in the digital marketing and media industry - we combine marketing, digital, content and fintech. Our performance based approach increases brand awareness and generates targeted audience engagement on our internal web properties"/>
    <s v="ConsumerTrack_x000a_3.2"/>
    <s v="California"/>
  </r>
  <r>
    <x v="124"/>
    <s v="$80K-$132K "/>
    <n v="80000"/>
    <s v="$132K"/>
    <n v="132000"/>
    <s v="Glassdoor est."/>
    <n v="4.5"/>
    <s v="Johns Hopkins University Applied Physics Laboratory"/>
    <s v="Laurel"/>
    <x v="24"/>
    <s v="Laurel, MD"/>
    <x v="1"/>
    <n v="1942"/>
    <s v="Nonprofit Organization"/>
    <s v="Aerospace &amp; Defense"/>
    <s v="Aerospace &amp; Defense"/>
    <x v="1"/>
    <s v="MIT Lincoln Laboratory, Lockheed Martin, Northrop Grumman"/>
    <s v="Are you passionate about Decision Science?_x000a__x000a_Do you want to resolve ambiguity, spark creativity, and manage complexity in high impact DoD programs?_x000a__x000a_Are you searching for a gratifying work environment where you can grow, learn new skills, and apply the sta"/>
    <s v="Johns Hopkins University Applied Physics Laboratory_x000a_4.5"/>
    <s v="Laurel, MD"/>
  </r>
  <r>
    <x v="93"/>
    <s v="$80K-$132K "/>
    <n v="80000"/>
    <s v="$132K"/>
    <n v="132000"/>
    <s v="Glassdoor est."/>
    <n v="5"/>
    <s v="Phoenix Operations Group"/>
    <s v="Annapolis Junction"/>
    <x v="24"/>
    <s v="Woodbine, MD"/>
    <x v="6"/>
    <n v="2011"/>
    <s v="Private"/>
    <s v="IT Services"/>
    <s v="Information Technology"/>
    <x v="10"/>
    <n v="-1"/>
    <s v="US Citizenship Required and (TS/SCI with FSP or CI) Required_x000a__x000a_Job Description:_x000a_Excited about data? Take action with it._x000a__x000a_As a Phoenix Data Scientist, you'll be part of a team with access to tons of real mission and that takes action on it. You will not be"/>
    <s v="Phoenix Operations Group_x000a_5.0"/>
    <s v="Annapolis Junction, MD"/>
  </r>
  <r>
    <x v="1"/>
    <s v="$80K-$132K "/>
    <n v="80000"/>
    <s v="$132K"/>
    <n v="132000"/>
    <s v="Glassdoor est."/>
    <n v="3.5"/>
    <s v="Crossover Health"/>
    <s v="San Clemente"/>
    <x v="3"/>
    <s v="Aliso Viejo, CA"/>
    <x v="6"/>
    <n v="2010"/>
    <s v="Private"/>
    <s v="Health Care Services &amp; Hospitals"/>
    <s v="Health Care"/>
    <x v="10"/>
    <n v="-1"/>
    <s v="Job Description:_x000a__x000a_Designs, develops and programs methods, processes, and systems to consolidate and analyze unstructured, diverse â€œbig dataâ€ sources to generate actionable insights and solutions for client services and product enhancement. Constructs "/>
    <s v="Crossover Health_x000a_3.5"/>
    <s v="San Clemente, CA"/>
  </r>
  <r>
    <x v="1"/>
    <s v="$80K-$132K "/>
    <n v="80000"/>
    <s v="$132K"/>
    <n v="132000"/>
    <s v="Glassdoor est."/>
    <n v="4"/>
    <s v="Lorven Technologies Inc"/>
    <s v="New York"/>
    <x v="0"/>
    <s v="Plainsboro, NJ"/>
    <x v="6"/>
    <n v="-1"/>
    <s v="Private"/>
    <s v="Accounting"/>
    <s v="Accounting &amp; Legal"/>
    <x v="12"/>
    <n v="-1"/>
    <s v="Use statistical analysis, machine learning, pattern recognition, and data visualization along with domain knowledge and subject-specific models to solve science, engineering, and commercial problems_x000a_Solve challenging data science problems by developing no"/>
    <s v="Lorven Technologies Inc_x000a_4.0"/>
    <s v="New York, NY"/>
  </r>
  <r>
    <x v="1"/>
    <s v="$80K-$132K "/>
    <n v="80000"/>
    <s v="$132K"/>
    <n v="132000"/>
    <s v="Glassdoor est."/>
    <n v="4.4000000000000004"/>
    <s v="Meridian Knowledge Solutions"/>
    <s v="Washington"/>
    <x v="7"/>
    <s v="Reston, VA"/>
    <x v="3"/>
    <n v="1997"/>
    <s v="Subsidiary or Business Segment"/>
    <s v="Enterprise Software &amp; Network Solutions"/>
    <s v="Information Technology"/>
    <x v="2"/>
    <n v="-1"/>
    <s v="Meridian Knowledge Solutions, LLC, is the leading provider of enterprise, web-based learning management software. Meridians powerful yet easy-to-use solutions are leveraged by organizations dedicated to building world-class learning enterprises inspired a"/>
    <s v="Meridian Knowledge Solutions_x000a_4.4"/>
    <s v="Washington, DC"/>
  </r>
  <r>
    <x v="1"/>
    <s v="$80K-$132K "/>
    <n v="80000"/>
    <s v="$132K"/>
    <n v="132000"/>
    <s v="Glassdoor est."/>
    <n v="4.2"/>
    <s v="UST Global"/>
    <s v="Atlanta"/>
    <x v="14"/>
    <s v="Aliso Viejo, CA"/>
    <x v="4"/>
    <n v="1999"/>
    <s v="Private"/>
    <s v="IT Services"/>
    <s v="Information Technology"/>
    <x v="1"/>
    <s v="Cognizant Technology Solutions, Infosys, Wipro"/>
    <s v="Data Engineer_x000a__x000a_Description_x000a_UST Global is looking for Data Engineer to build end to end business solutions and to work with one of the leading healthcare providers in US. The ideal candidate must possess excellent background on Kafka. The candidate must po"/>
    <s v="UST Global_x000a_4.2"/>
    <s v="Atlanta, GA"/>
  </r>
  <r>
    <x v="1"/>
    <s v="$80K-$132K "/>
    <n v="80000"/>
    <s v="$132K"/>
    <n v="132000"/>
    <s v="Glassdoor est."/>
    <n v="3.2"/>
    <s v="IMG Systems"/>
    <s v="Plano"/>
    <x v="10"/>
    <s v="Plano, TX"/>
    <x v="6"/>
    <n v="-1"/>
    <s v="Private"/>
    <s v="Consulting"/>
    <s v="Business Services"/>
    <x v="10"/>
    <n v="-1"/>
    <s v="Date Posted_x000a_2018-10-22_x000a__x000a_Location_x000a_Various Locations_x000a__x000a_Job Title_x000a_Data Scientist_x000a__x000a_Job ID_x000a_IMGDS18_x000a_Apply this Job_x000a__x000a_Job Description_x000a__x000a_IMG Systems, Inc. seeks Masterâ€™s+1yr/Bachelorâ€™s+5yrs exp/equiv. Data Scientist (IMGDS18): Data Visualization, Natural Languag"/>
    <s v="IMG Systems_x000a_3.2"/>
    <s v="Plano, TX"/>
  </r>
  <r>
    <x v="1"/>
    <s v="$80K-$132K "/>
    <n v="80000"/>
    <s v="$132K"/>
    <n v="132000"/>
    <s v="Glassdoor est."/>
    <n v="3.4"/>
    <s v="Trident Systems Inc"/>
    <s v="Fairfax"/>
    <x v="1"/>
    <s v="Fairfax, VA"/>
    <x v="3"/>
    <n v="1985"/>
    <s v="Private"/>
    <s v="Aerospace &amp; Defense"/>
    <s v="Aerospace &amp; Defense"/>
    <x v="8"/>
    <n v="-1"/>
    <s v="Data Scientist (Fairfax, VA)_x000a__x000a_Do you want to be part of a team that contributes to our nations defense while implementing cutting-edge aerospace technology solutions? At Trident Systems, you could be a part of a team delivering world-class technology solu"/>
    <s v="Trident Systems Inc_x000a_3.4"/>
    <s v="Fairfax, VA"/>
  </r>
  <r>
    <x v="1"/>
    <s v="$80K-$132K "/>
    <n v="80000"/>
    <s v="$132K"/>
    <n v="132000"/>
    <s v="Glassdoor est."/>
    <n v="4.7"/>
    <s v="Tygart Technology, Inc"/>
    <s v="Washington"/>
    <x v="7"/>
    <s v="Fairmont, WV"/>
    <x v="6"/>
    <n v="-1"/>
    <s v="Private"/>
    <n v="-1"/>
    <n v="-1"/>
    <x v="10"/>
    <n v="-1"/>
    <s v="Tygart is currently seeking Data Scientist to support a Department of Justice (DoJ) organization. The successful candidate will have a background in a quantitative or technical field, will have experience working with small and large data sets, and will h"/>
    <s v="Tygart Technology, Inc_x000a_4.7"/>
    <s v="Washington, DC"/>
  </r>
  <r>
    <x v="46"/>
    <s v="$87K-$141K "/>
    <n v="87000"/>
    <s v="$141K"/>
    <n v="141000"/>
    <s v="Glassdoor est."/>
    <n v="3.6"/>
    <s v="Merrick Bank"/>
    <s v="Utah"/>
    <x v="26"/>
    <s v="South Jordan, UT"/>
    <x v="5"/>
    <n v="1997"/>
    <s v="Private"/>
    <s v="Banks &amp; Credit Unions"/>
    <s v="Finance"/>
    <x v="0"/>
    <n v="-1"/>
    <s v="Thursday, June 11, 2020_x000a__x000a_Merrick Bank is a top-25 credit card issuer and merchant acquirer in the VISA/MasterCard networks, and a major recreational vehicle lender._x000a_The Bank is a Utah Financial Institution and a member of the FDIC._x000a__x000a_At Merrick Bank, we sp"/>
    <s v="Merrick Bank_x000a_3.6"/>
    <s v="Utah"/>
  </r>
  <r>
    <x v="25"/>
    <s v="$87K-$141K "/>
    <n v="87000"/>
    <s v="$141K"/>
    <n v="141000"/>
    <s v="Glassdoor est."/>
    <n v="4.2"/>
    <s v="ManTech"/>
    <s v="Alexandria"/>
    <x v="1"/>
    <s v="Herndon, VA"/>
    <x v="1"/>
    <n v="1968"/>
    <s v="Public"/>
    <s v="Research &amp; Development"/>
    <s v="Business Services"/>
    <x v="1"/>
    <n v="-1"/>
    <s v="Secure our Nation, Ignite your Future_x000a__x000a_Job Summary_x000a__x000a_Each day U.S. Customs and Border Protection (CBP) oversees the massive flow of people, capital, and products that enter and depart the United States via air, land, sea, and cyberspace. The volume and com"/>
    <s v="ManTech_x000a_4.2"/>
    <s v="Alexandria, VA"/>
  </r>
  <r>
    <x v="1"/>
    <s v="$87K-$141K "/>
    <n v="87000"/>
    <s v="$141K"/>
    <n v="141000"/>
    <s v="Glassdoor est."/>
    <n v="-1"/>
    <s v="GrainBridge, LLC"/>
    <s v="Omaha"/>
    <x v="17"/>
    <n v="-1"/>
    <x v="7"/>
    <n v="-1"/>
    <n v="-1"/>
    <n v="-1"/>
    <n v="-1"/>
    <x v="0"/>
    <n v="-1"/>
    <s v="DESCRIPTION_x000a__x000a_GrainBridge is seeking a talented data scientist who is passionate about technology to help us build the next generation of Ag software for the worlds producers. Successful candidates will have the opportunity to join our highly collaborative"/>
    <s v="GrainBridge, LLC"/>
    <s v="Omaha, NE"/>
  </r>
  <r>
    <x v="1"/>
    <s v="$87K-$141K "/>
    <n v="87000"/>
    <s v="$141K"/>
    <n v="141000"/>
    <s v="Glassdoor est."/>
    <n v="3.2"/>
    <s v="First Health Group"/>
    <s v="Wellesley"/>
    <x v="2"/>
    <s v="Bethesda, MD"/>
    <x v="4"/>
    <n v="1853"/>
    <s v="Private"/>
    <s v="Insurance Carriers"/>
    <s v="Insurance"/>
    <x v="3"/>
    <s v="Humana"/>
    <s v="Req ID: 70906BR_x000a__x000a_Job Description_x000a__x000a_About the team. The Clinical Products data science team helps supercharge CVS-Aetna s clinical programs to improve member health and lower costs. Given CVS-Aetna s size, scope, and deep set of capacities, CVS-Aetna is an "/>
    <s v="First Health Group_x000a_3.2"/>
    <s v="Wellesley, MA"/>
  </r>
  <r>
    <x v="1"/>
    <s v="$87K-$141K "/>
    <n v="87000"/>
    <s v="$141K"/>
    <n v="141000"/>
    <s v="Glassdoor est."/>
    <n v="-1"/>
    <s v="Sprezzatura Management Consulting"/>
    <s v="Washington"/>
    <x v="1"/>
    <s v="McLean, VA"/>
    <x v="7"/>
    <n v="-1"/>
    <s v="Private"/>
    <n v="-1"/>
    <n v="-1"/>
    <x v="0"/>
    <n v="-1"/>
    <s v="Position Description_x000a__x000a_Sprezzatura seeks a Data Scientist to join our expanding team. The incumbent will broaden the base of knowledge through discovery, analyze data, and visualize and communicate information derived from data to a broad range of stakehol"/>
    <s v="Sprezzatura Management Consulting"/>
    <s v="Washington, VA"/>
  </r>
  <r>
    <x v="1"/>
    <s v="$87K-$141K "/>
    <n v="87000"/>
    <s v="$141K"/>
    <n v="141000"/>
    <s v="Glassdoor est."/>
    <n v="2.8"/>
    <s v="Progress Rail, A Caterpillar Company"/>
    <s v="Fort Worth"/>
    <x v="10"/>
    <s v="Albertville, AL"/>
    <x v="0"/>
    <n v="1983"/>
    <s v="Subsidiary or Business Segment"/>
    <s v="Rail"/>
    <s v="Transportation &amp; Logistics"/>
    <x v="4"/>
    <n v="-1"/>
    <s v="Data Scientist_x000a__x000a_22-Jun-2020_x000a__x000a_Work Location_x000a_Leased Office - TX_x000a__x000a_Job Purpose_x000a_The Data Scientist is responsible for data analysis, feature selection, and building of ML models, as well as other data science activities to support the development and the deplo"/>
    <s v="Progress Rail, A Caterpillar Company_x000a_2.8"/>
    <s v="Fort Worth, TX"/>
  </r>
  <r>
    <x v="1"/>
    <s v="$87K-$141K "/>
    <n v="87000"/>
    <s v="$141K"/>
    <n v="141000"/>
    <s v="Glassdoor est."/>
    <n v="4.2"/>
    <s v="UST Global"/>
    <s v="Atlanta"/>
    <x v="14"/>
    <s v="Aliso Viejo, CA"/>
    <x v="4"/>
    <n v="1999"/>
    <s v="Private"/>
    <s v="IT Services"/>
    <s v="Information Technology"/>
    <x v="1"/>
    <s v="Cognizant Technology Solutions, Infosys, Wipro"/>
    <s v="Data Engineer_x000a__x000a_Description_x000a_UST Global is looking for Data Engineer to build end to end business solutions and to work with one of the leading healthcare providers in US. The ideal candidate must possess excellent background on Kafka. The candidate must po"/>
    <s v="UST Global_x000a_4.2"/>
    <s v="Atlanta, GA"/>
  </r>
  <r>
    <x v="1"/>
    <s v="$87K-$141K "/>
    <n v="87000"/>
    <s v="$141K"/>
    <n v="141000"/>
    <s v="Glassdoor est."/>
    <n v="4.5"/>
    <s v="Axiologic Solutions"/>
    <s v="Alexandria"/>
    <x v="1"/>
    <s v="Fairfax, VA"/>
    <x v="3"/>
    <n v="2009"/>
    <s v="Private"/>
    <s v="Aerospace &amp; Defense"/>
    <s v="Aerospace &amp; Defense"/>
    <x v="0"/>
    <n v="-1"/>
    <s v="Position Description_x000a__x000a__x000a_Data Scientist_x000a_Location_x000a__x000a__x000a_National Capital Region, VA_x000a__x000a_Job Code_x000a__x000a_122_x000a__x000a_# of openings_x000a__x000a_1_x000a__x000a_Apply Now_x000a__x000a_Overview:_x000a__x000a_Based in Northern, VA, Axiologic Solutions LLC has opportunities for you to become part of our high-quality team that deli"/>
    <s v="Axiologic Solutions_x000a_4.5"/>
    <s v="Alexandria, VA"/>
  </r>
  <r>
    <x v="1"/>
    <s v="$87K-$141K "/>
    <n v="87000"/>
    <s v="$141K"/>
    <n v="141000"/>
    <s v="Glassdoor est."/>
    <n v="3"/>
    <s v="Indigo Slate"/>
    <s v="Bellevue"/>
    <x v="6"/>
    <s v="Bellevue, WA"/>
    <x v="3"/>
    <n v="2006"/>
    <s v="Private"/>
    <s v="Consulting"/>
    <s v="Business Services"/>
    <x v="7"/>
    <n v="-1"/>
    <s v="Job Description_x000a_At Indigo Slate, we are looking to build an onsite high energy collaborative team of Data Scientists for one of the fastest growing and innovative enterprise customer._x000a__x000a_What are the required qualifications?_x000a_At least 2-8 years of hands-on e"/>
    <s v="Indigo Slate_x000a_3.0"/>
    <s v="Bellevue, WA"/>
  </r>
  <r>
    <x v="1"/>
    <s v="$87K-$141K "/>
    <n v="87000"/>
    <s v="$141K"/>
    <n v="141000"/>
    <s v="Glassdoor est."/>
    <n v="3.3"/>
    <s v="Cubic"/>
    <s v="United States"/>
    <x v="16"/>
    <s v="San Diego, CA"/>
    <x v="1"/>
    <n v="1951"/>
    <s v="Public"/>
    <s v="Aerospace &amp; Defense"/>
    <s v="Aerospace &amp; Defense"/>
    <x v="1"/>
    <s v="Accenture, Northrop Grumman, Xerox"/>
    <s v="Business Unit:_x000a_Cubic Transportation Systems_x000a_Company Details:_x000a_Cubic offers an opportunity to provide innovative technology for government and commercial customers around the globe, helping to solve their future problems today. Weâ€™re the leading integrato"/>
    <s v="Cubic_x000a_3.3"/>
    <s v="United States"/>
  </r>
  <r>
    <x v="1"/>
    <s v="$87K-$141K "/>
    <n v="87000"/>
    <s v="$141K"/>
    <n v="141000"/>
    <s v="Glassdoor est."/>
    <n v="4"/>
    <s v="Advanced Bio-Logic Solutions Corp"/>
    <s v="Thousand Oaks"/>
    <x v="3"/>
    <s v="Westlake Village, CA"/>
    <x v="6"/>
    <n v="-1"/>
    <s v="Private"/>
    <n v="-1"/>
    <n v="-1"/>
    <x v="12"/>
    <n v="-1"/>
    <s v="Day to Day Responsibilities:_x000a_Daily responsibilities will be focused on advancing the machine learning platform and collaborating with partners._x000a_Job Description_x000a_This person will be responsible for providing support to advance artificial intelligence and da"/>
    <s v="Advanced Bio-Logic Solutions Corp_x000a_4.0"/>
    <s v="Thousand Oaks, CA"/>
  </r>
  <r>
    <x v="16"/>
    <s v="$87K-$141K "/>
    <n v="87000"/>
    <s v="$141K"/>
    <n v="141000"/>
    <s v="Glassdoor est."/>
    <n v="3.5"/>
    <s v="Alignment Healthcare"/>
    <s v="Orange"/>
    <x v="3"/>
    <s v="Orange, CA"/>
    <x v="2"/>
    <n v="2013"/>
    <s v="Private"/>
    <s v="Health Care Services &amp; Hospitals"/>
    <s v="Health Care"/>
    <x v="0"/>
    <n v="-1"/>
    <s v="Alignment Healthcare is a data and technology driven healthcare company focused partnering with health systems, health plans and provider groups to provide care delivery that is preventive, convenient, coordinated, and that results in improved clinical ou"/>
    <s v="Alignment Healthcare_x000a_3.5"/>
    <s v="Orange, CA"/>
  </r>
  <r>
    <x v="1"/>
    <s v="$87K-$141K "/>
    <n v="87000"/>
    <s v="$141K"/>
    <n v="141000"/>
    <s v="Glassdoor est."/>
    <n v="3.5"/>
    <s v="WGSN"/>
    <s v="Baltimore"/>
    <x v="24"/>
    <s v="New York, NY"/>
    <x v="6"/>
    <n v="1998"/>
    <s v="Private"/>
    <s v="Consulting"/>
    <s v="Business Services"/>
    <x v="9"/>
    <n v="-1"/>
    <s v="Role Overview:_x000a__x000a_Looking for data scientists that will help us discover and leverage digital retail data to help our clients drive top line sales and add meaningful value to their businesses. Primary focus will be in applying data mining techniques, doing "/>
    <s v="WGSN_x000a_3.5"/>
    <s v="Baltimore, MD"/>
  </r>
  <r>
    <x v="1"/>
    <s v="$87K-$141K "/>
    <n v="87000"/>
    <s v="$141K"/>
    <n v="141000"/>
    <s v="Glassdoor est."/>
    <n v="3.6"/>
    <s v="ISYS Technologies, Inc."/>
    <s v="Herndon"/>
    <x v="1"/>
    <s v="Littleton, CO"/>
    <x v="3"/>
    <n v="1990"/>
    <s v="Private"/>
    <s v="Computer Hardware &amp; Software"/>
    <s v="Information Technology"/>
    <x v="7"/>
    <n v="-1"/>
    <s v="C.I. Polygraph_x000a_ISYS Technologies delivers emerging technology solutions through our diverse and talented employees who are dedicated to our customersâ€™ success. We empower our teams, contribute to our country and operate responsibly. We are a reputable a"/>
    <s v="ISYS Technologies, Inc._x000a_3.6"/>
    <s v="Herndon, VA"/>
  </r>
  <r>
    <x v="1"/>
    <s v="$87K-$141K "/>
    <n v="87000"/>
    <s v="$141K"/>
    <n v="141000"/>
    <s v="Glassdoor est."/>
    <n v="3"/>
    <s v="TransVoyant"/>
    <s v="Alexandria"/>
    <x v="1"/>
    <s v="Alexandria, VA"/>
    <x v="3"/>
    <n v="2012"/>
    <s v="Private"/>
    <s v="Enterprise Software &amp; Network Solutions"/>
    <s v="Information Technology"/>
    <x v="0"/>
    <n v="-1"/>
    <s v="Job Description_x000a_TransVoyant is seeking a Data Scientist to drive live and predictive data analytics and development for our patented Continuous Decision Intelligenceâ„¢ Platform. The ideal candidate will structure data and create the analytics needed to p"/>
    <s v="TransVoyant_x000a_3.0"/>
    <s v="Alexandria, VA"/>
  </r>
  <r>
    <x v="170"/>
    <s v="$87K-$141K "/>
    <n v="87000"/>
    <s v="$141K"/>
    <n v="141000"/>
    <s v="Glassdoor est."/>
    <n v="4"/>
    <s v="Noblis"/>
    <s v="Bridgeport"/>
    <x v="43"/>
    <s v="Reston, VA"/>
    <x v="0"/>
    <n v="1996"/>
    <s v="Nonprofit Organization"/>
    <s v="Consulting"/>
    <s v="Business Services"/>
    <x v="2"/>
    <s v="Booz Allen Hamilton, SAIC, LMI"/>
    <s v="Responsibilities_x000a__x000a__x000a_Noblis and our wholly owned subsidiary, Noblis ESI, are solving difficult problems that help our government and our country. We bring the best of scientific thought, management, and engineering expertise with a reputation for independen"/>
    <s v="Noblis_x000a_4.0"/>
    <s v="Bridgeport, WV"/>
  </r>
  <r>
    <x v="1"/>
    <s v="$87K-$141K "/>
    <n v="87000"/>
    <s v="$141K"/>
    <n v="141000"/>
    <s v="Glassdoor est."/>
    <n v="4.5999999999999996"/>
    <s v="Murray Resources"/>
    <s v="The Woodlands"/>
    <x v="10"/>
    <s v="Houston, TX"/>
    <x v="6"/>
    <n v="1988"/>
    <s v="Private"/>
    <s v="Staffing &amp; Outsourcing"/>
    <s v="Business Services"/>
    <x v="7"/>
    <n v="-1"/>
    <s v="Job Description_x000a_Data Scientist_x000a__x000a_Location: The Woodlands, TX_x000a__x000a_Salary: Flexible_x000a__x000a_Looking for an experienced data scientist to collect, analyze, and visualize data ranging from business analytics and customer interactions to human genetics and genealogy._x000a__x000a_Re"/>
    <s v="Murray Resources_x000a_4.6"/>
    <s v="The Woodlands, TX"/>
  </r>
  <r>
    <x v="1"/>
    <s v="$87K-$141K "/>
    <n v="87000"/>
    <s v="$141K"/>
    <n v="141000"/>
    <s v="Glassdoor est."/>
    <n v="4.3"/>
    <s v="Geotab"/>
    <s v="Oakville"/>
    <x v="3"/>
    <s v="Oakville, Canada"/>
    <x v="0"/>
    <n v="2000"/>
    <s v="Private"/>
    <s v="Computer Hardware &amp; Software"/>
    <s v="Information Technology"/>
    <x v="2"/>
    <n v="-1"/>
    <s v="Geotab, a global leader in IoT and connected transportation, is one of the_x000a_fastest-growing technology companies in North America and a certified Grea_x000a_Place to Work. Each day, Geotab processes billions of data points from ove_x000a_2 million connected vehicles, "/>
    <s v="Geotab_x000a_4.3"/>
    <s v="Oakville, CA"/>
  </r>
  <r>
    <x v="1"/>
    <s v="$87K-$141K "/>
    <n v="87000"/>
    <s v="$141K"/>
    <n v="141000"/>
    <s v="Glassdoor est."/>
    <n v="4.7"/>
    <s v="CRS Group"/>
    <s v="Chicago"/>
    <x v="4"/>
    <s v="Itasca, IL"/>
    <x v="3"/>
    <n v="1994"/>
    <s v="Private"/>
    <s v="Staffing &amp; Outsourcing"/>
    <s v="Business Services"/>
    <x v="7"/>
    <n v="-1"/>
    <s v="Job Description_x000a_Data Scientist_x000a_Duration: 6+ month contract_x000a_Location: Chicago, IL 60601_x000a_Overview: The CRS Group is currently looking for a Data Scientist for one of our clients in the Chicagoland area. The CRS Group is a nationwide Staffing Firm who works "/>
    <s v="CRS Group_x000a_4.7"/>
    <s v="Chicago, IL"/>
  </r>
  <r>
    <x v="1"/>
    <s v="$87K-$141K "/>
    <n v="87000"/>
    <s v="$141K"/>
    <n v="141000"/>
    <s v="Glassdoor est."/>
    <n v="3.7"/>
    <s v="EGlobalTech"/>
    <s v="Arlington"/>
    <x v="1"/>
    <s v="Vienna, VA"/>
    <x v="5"/>
    <n v="2004"/>
    <s v="Private"/>
    <s v="IT Services"/>
    <s v="Information Technology"/>
    <x v="0"/>
    <n v="-1"/>
    <s v="eGlobalTech, one of Northern Virginiaâ€™s fastest growing Cybersecurity consulting firms, is looking for an energetic and motivated Data Scientist/ML Developer to join our team out of Tysons Corner, VA and at consulting locations all around the DC Metro A"/>
    <s v="EGlobalTech_x000a_3.7"/>
    <s v="Arlington, VA"/>
  </r>
  <r>
    <x v="47"/>
    <s v="$92K-$155K "/>
    <n v="92000"/>
    <s v="$155K"/>
    <n v="155000"/>
    <s v="Glassdoor est."/>
    <n v="3.9"/>
    <s v="Mars"/>
    <s v="New York"/>
    <x v="0"/>
    <s v="Mc Lean, VA"/>
    <x v="4"/>
    <n v="1911"/>
    <s v="Private"/>
    <s v="Food &amp; Beverage Manufacturing"/>
    <s v="Manufacturing"/>
    <x v="3"/>
    <n v="-1"/>
    <s v="Back to search results_x000a_Previous job_x000a__x000a_Next job_x000a__x000a_JOB DESCRIPTION_x000a__x000a_The Petcare Segment consists of five Divisions: Pet Nutrition, Royal Canin, Mars Veterinary Health N. America, Mars Veterinary Health International &amp; Diagnostics, Kinship. Under this new orga"/>
    <s v="Mars_x000a_3.9"/>
    <s v="New York, NY"/>
  </r>
  <r>
    <x v="1"/>
    <s v="$92K-$155K "/>
    <n v="92000"/>
    <s v="$155K"/>
    <n v="155000"/>
    <s v="Glassdoor est."/>
    <n v="4.9000000000000004"/>
    <s v="Avlino"/>
    <s v="New Jersey"/>
    <x v="27"/>
    <s v="Holmdel, NJ"/>
    <x v="6"/>
    <n v="2013"/>
    <s v="Private"/>
    <s v="Enterprise Software &amp; Network Solutions"/>
    <s v="Information Technology"/>
    <x v="12"/>
    <n v="-1"/>
    <s v="Job Description_x000a__x000a__x000a_Avlino Inc. is seeking experienced data scientists to join our growing team_x000a_of AI engineers, analysts, and quantitative developers. The role involves_x000a_model construction, information extraction, prediction and finding solutions_x000a_to large-s"/>
    <s v="Avlino_x000a_4.9"/>
    <s v="New Jersey"/>
  </r>
  <r>
    <x v="1"/>
    <s v="$92K-$155K "/>
    <n v="92000"/>
    <s v="$155K"/>
    <n v="155000"/>
    <s v="Glassdoor est."/>
    <n v="3"/>
    <s v="Central Business Solutions, Inc"/>
    <s v="Seattle"/>
    <x v="6"/>
    <s v="Fremont, CA"/>
    <x v="3"/>
    <n v="-1"/>
    <s v="Private"/>
    <s v="Consulting"/>
    <s v="Business Services"/>
    <x v="11"/>
    <n v="-1"/>
    <s v="Position Role/Tile: Data Scientist_x000a_Location: Seattle, WA._x000a__x000a_Job Description for Data Scientist_x000a_5 to 7 years of experience as a data scientist._x000a_Strong skills for mining data, assessing the accuracy and insights from new data sources._x000a_Work with stakeholders "/>
    <s v="Central Business Solutions, Inc_x000a_3.0"/>
    <s v="Seattle, WA"/>
  </r>
  <r>
    <x v="1"/>
    <s v="$92K-$155K "/>
    <n v="92000"/>
    <s v="$155K"/>
    <n v="155000"/>
    <s v="Glassdoor est."/>
    <n v="2.5"/>
    <s v="KeHE Distributors"/>
    <s v="Naperville"/>
    <x v="4"/>
    <s v="Naperville, IL"/>
    <x v="1"/>
    <n v="1954"/>
    <s v="Private"/>
    <s v="Wholesale"/>
    <s v="Business Services"/>
    <x v="0"/>
    <s v="United Natural Foods, US Foods, DPI Specialty Foods"/>
    <s v="Overview:_x000a__x000a__x000a_Good people, working with good people, for our common good._x000a__x000a_Sound good?_x000a__x000a_KeHE-a natural, organic, specialty and fresh food distributor-is all about &quot;good&quot; and is growing, so there's never been a more exciting time to join our team. If you're "/>
    <s v="KeHE Distributors_x000a_2.5"/>
    <s v="Naperville, IL"/>
  </r>
  <r>
    <x v="1"/>
    <s v="$92K-$155K "/>
    <n v="92000"/>
    <s v="$155K"/>
    <n v="155000"/>
    <s v="Glassdoor est."/>
    <n v="3.5"/>
    <s v="Blackstone Talent Group"/>
    <s v="San Francisco"/>
    <x v="3"/>
    <s v="San Francisco, CA"/>
    <x v="3"/>
    <n v="1998"/>
    <s v="Private"/>
    <s v="Consulting"/>
    <s v="Business Services"/>
    <x v="8"/>
    <n v="-1"/>
    <s v="Job Description_x000a_Blackstone Talent Group, an award-winning technology consulting and talent agency is seeking a Data Scientist to join our team at our client s site in San Francisco, CA._x000a__x000a_Responsibilities:_x000a__x000a_Applies machine learning and other analytical mod"/>
    <s v="Blackstone Talent Group_x000a_3.5"/>
    <s v="San Francisco, CA"/>
  </r>
  <r>
    <x v="94"/>
    <s v="$92K-$155K "/>
    <n v="92000"/>
    <s v="$155K"/>
    <n v="155000"/>
    <s v="Glassdoor est."/>
    <n v="5"/>
    <s v="Phoenix Operations Group"/>
    <s v="Baltimore"/>
    <x v="24"/>
    <s v="Woodbine, MD"/>
    <x v="6"/>
    <n v="2011"/>
    <s v="Private"/>
    <s v="IT Services"/>
    <s v="Information Technology"/>
    <x v="10"/>
    <n v="-1"/>
    <s v="US Citizenship Required and (TS or TS/SCI) Required_x000a__x000a_Job Description:_x000a__x000a_Are you ready for a position that really matters and is not just about corporate profits? As a Phoenix Data Scientist, you'll be part of a small team composed of both engineers and mis"/>
    <s v="Phoenix Operations Group_x000a_5.0"/>
    <s v="Baltimore, MD"/>
  </r>
  <r>
    <x v="1"/>
    <s v="$92K-$155K "/>
    <n v="92000"/>
    <s v="$155K"/>
    <n v="155000"/>
    <s v="Glassdoor est."/>
    <n v="-1"/>
    <s v="Sophinea"/>
    <s v="Chantilly"/>
    <x v="1"/>
    <n v="-1"/>
    <x v="6"/>
    <n v="-1"/>
    <s v="Unknown"/>
    <n v="-1"/>
    <n v="-1"/>
    <x v="0"/>
    <n v="-1"/>
    <s v="Job Description_x000a_Working at Sophinea_x000a__x000a_Sophinea is looking for individuals who are passionate about data and want to join a growing company that is intently focused on bringing clarity to data for our clients. At Sophinea, we use data to support complex pro"/>
    <s v="Sophinea"/>
    <s v="Chantilly, VA"/>
  </r>
  <r>
    <x v="25"/>
    <s v="$92K-$155K "/>
    <n v="92000"/>
    <s v="$155K"/>
    <n v="155000"/>
    <s v="Glassdoor est."/>
    <n v="3.5"/>
    <s v="Maxar Technologies"/>
    <s v="Herndon"/>
    <x v="1"/>
    <s v="Westminster, CO"/>
    <x v="1"/>
    <n v="-1"/>
    <s v="Public"/>
    <s v="Aerospace &amp; Defense"/>
    <s v="Aerospace &amp; Defense"/>
    <x v="4"/>
    <n v="-1"/>
    <s v="Do you have a head for numbers? Like turning real-world problems into mathematical representations and checking to see if you did it right? If you like that, youll love developing algorithms with us! Our customers have some of the most interesting needs a"/>
    <s v="Maxar Technologies_x000a_3.5"/>
    <s v="Herndon, VA"/>
  </r>
  <r>
    <x v="1"/>
    <s v="$92K-$155K "/>
    <n v="92000"/>
    <s v="$155K"/>
    <n v="155000"/>
    <s v="Glassdoor est."/>
    <n v="3"/>
    <s v="Moxie Software"/>
    <s v="Bellevue"/>
    <x v="6"/>
    <s v="San Bruno, CA"/>
    <x v="3"/>
    <n v="1999"/>
    <s v="Private"/>
    <s v="Enterprise Software &amp; Network Solutions"/>
    <s v="Information Technology"/>
    <x v="0"/>
    <s v="LivePerson, Salesforce, SAP"/>
    <s v="Who is Moxie?_x000a__x000a_Moxie is a company on a mission to change the way e-Commerce is done. We are passionate about ensuring a great experience for our customers and their customers. Moxie integrates the power of email, chat, and real-time collaboration with a m"/>
    <s v="Moxie Software_x000a_3.0"/>
    <s v="Bellevue, WA"/>
  </r>
  <r>
    <x v="147"/>
    <s v="$92K-$155K "/>
    <n v="92000"/>
    <s v="$155K"/>
    <n v="155000"/>
    <s v="Glassdoor est."/>
    <n v="5"/>
    <s v="Blue Horizon Tek Solutions"/>
    <s v="New York"/>
    <x v="0"/>
    <s v="Coconut Creek, FL"/>
    <x v="6"/>
    <n v="1987"/>
    <s v="Private"/>
    <s v="Staffing &amp; Outsourcing"/>
    <s v="Business Services"/>
    <x v="0"/>
    <n v="-1"/>
    <s v="Company: AI/Data Science_x000a_Location: New York City, NY_x000a_Position: Data Scientist/Machine Learning Engineer_x000a__x000a_Sizzle: Without a doubt you will have the opportunity to collaborate with top engineers in the AI and Machine Learning space; work in &quot;google esq &quot; en"/>
    <s v="Blue Horizon Tek Solutions_x000a_5.0"/>
    <s v="New York, NY"/>
  </r>
  <r>
    <x v="1"/>
    <s v="$92K-$155K "/>
    <n v="92000"/>
    <s v="$155K"/>
    <n v="155000"/>
    <s v="Glassdoor est."/>
    <n v="4.7"/>
    <s v="Unicom Technologies INC"/>
    <s v="Chicago"/>
    <x v="4"/>
    <s v="Naperville, IL"/>
    <x v="3"/>
    <n v="-1"/>
    <s v="Private"/>
    <s v="IT Services"/>
    <s v="Information Technology"/>
    <x v="0"/>
    <n v="-1"/>
    <s v="Domain Experience:_x000a__x000a_3+ years-experience in machine learning and predictive analytics_x000a__x000a_Strong knowledge of statistics and predictive methods such as SEM, multiple and logistic regression, Bayesian modeling, support vector machines, neural net training, tre"/>
    <s v="Unicom Technologies INC_x000a_4.7"/>
    <s v="Chicago, IL"/>
  </r>
  <r>
    <x v="16"/>
    <s v="$92K-$155K "/>
    <n v="92000"/>
    <s v="$155K"/>
    <n v="155000"/>
    <s v="Glassdoor est."/>
    <n v="3.3"/>
    <s v="Americo Life"/>
    <s v="Kansas City"/>
    <x v="5"/>
    <s v="Kansas City, MO"/>
    <x v="5"/>
    <n v="1992"/>
    <s v="Private"/>
    <s v="Insurance Carriers"/>
    <s v="Insurance"/>
    <x v="2"/>
    <n v="-1"/>
    <s v="JOB SUMMARY:_x000a_We are looking for a savvy Data Engineer to join our growing team of analytics experts. The hire will be responsible for expanding and optimizing our data and data pipeline architecture, as well as optimizing data flow and collection for cros"/>
    <s v="Americo Life_x000a_3.3"/>
    <s v="Kansas City, MO"/>
  </r>
  <r>
    <x v="1"/>
    <s v="$92K-$155K "/>
    <n v="92000"/>
    <s v="$155K"/>
    <n v="155000"/>
    <s v="Glassdoor est."/>
    <n v="3.3"/>
    <s v="Tokio Marine HCC"/>
    <s v="Houston"/>
    <x v="10"/>
    <s v="Houston, TX"/>
    <x v="0"/>
    <n v="1974"/>
    <s v="Private"/>
    <s v="Insurance Carriers"/>
    <s v="Insurance"/>
    <x v="0"/>
    <s v="Zurich Insurance, AXA XL, Allianz"/>
    <s v="Tokio Marine HCC is a leading specialty insurance group with offices in the United States, the United Kingdom, and Continental Europe, transacting business in approximately 180 countries and underwriting more than 100 classes of specialty insurance. Tokio"/>
    <s v="Tokio Marine HCC_x000a_3.3"/>
    <s v="Houston, TX"/>
  </r>
  <r>
    <x v="1"/>
    <s v="$92K-$155K "/>
    <n v="92000"/>
    <s v="$155K"/>
    <n v="155000"/>
    <s v="Glassdoor est."/>
    <n v="3.5"/>
    <s v="CACI International"/>
    <s v="Chantilly"/>
    <x v="1"/>
    <s v="Arlington, VA"/>
    <x v="4"/>
    <n v="1962"/>
    <s v="Public"/>
    <s v="Aerospace &amp; Defense"/>
    <s v="Aerospace &amp; Defense"/>
    <x v="4"/>
    <s v="CSC, ManTech, SAIC"/>
    <s v="Job Description_x000a__x000a_CACI is seeking fully cleared, dynamic technical professionals to join our TETRA program in the Northern, Virginia area. Be part of something greater than yourself and make a lasting impact at CACI. TETRA is an Enterprise IT Program that "/>
    <s v="CACI International_x000a_3.5"/>
    <s v="Chantilly, VA"/>
  </r>
  <r>
    <x v="171"/>
    <s v="$92K-$155K "/>
    <n v="92000"/>
    <s v="$155K"/>
    <n v="155000"/>
    <s v="Glassdoor est."/>
    <n v="4.0999999999999996"/>
    <s v="Apple"/>
    <s v="Santa Clara"/>
    <x v="3"/>
    <s v="Cupertino, CA"/>
    <x v="4"/>
    <n v="1976"/>
    <s v="Public"/>
    <s v="Computer Hardware &amp; Software"/>
    <s v="Information Technology"/>
    <x v="3"/>
    <s v="Google, Microsoft, Samsung Electronics"/>
    <s v="Posted: May 2, 2020_x000a_Role Number:_x000a_200018211_x000a_Play a part in the next revolution in human-computer interaction. Supply to a product that is redefining mobile computing. Create groundbreaking technology for large-scale systems, spoken language, big data, and "/>
    <s v="Apple_x000a_4.1"/>
    <s v="Santa Clara, CA"/>
  </r>
  <r>
    <x v="1"/>
    <s v="$92K-$155K "/>
    <n v="92000"/>
    <s v="$155K"/>
    <n v="155000"/>
    <s v="Glassdoor est."/>
    <n v="3.5"/>
    <s v="Maxar Technologies"/>
    <s v="Herndon"/>
    <x v="1"/>
    <s v="Westminster, CO"/>
    <x v="1"/>
    <n v="-1"/>
    <s v="Public"/>
    <s v="Aerospace &amp; Defense"/>
    <s v="Aerospace &amp; Defense"/>
    <x v="4"/>
    <n v="-1"/>
    <s v="Please review the job details below._x000a_We are looking to hire a Data Scientist. The selected candidate will complete data science projects on a short-term, quick-reaction basis aligned with the Sponsorâ€™s requirements._x000a__x000a_Highlights of Responsibilities:_x000a_Arra"/>
    <s v="Maxar Technologies_x000a_3.5"/>
    <s v="Herndon, VA"/>
  </r>
  <r>
    <x v="96"/>
    <s v="$92K-$155K "/>
    <n v="92000"/>
    <s v="$155K"/>
    <n v="155000"/>
    <s v="Glassdoor est."/>
    <n v="3.9"/>
    <s v="Southwest Research Institute"/>
    <s v="Oklahoma City"/>
    <x v="37"/>
    <s v="San Antonio, TX"/>
    <x v="0"/>
    <n v="1947"/>
    <s v="Nonprofit Organization"/>
    <s v="Research &amp; Development"/>
    <s v="Business Services"/>
    <x v="5"/>
    <s v="Los Alamos National Laboratory, Battelle, SRI International"/>
    <s v="Join our Defense and Intelligence Solutions Division to pursue the exciting new area of developing the avionics applications and next generation of cyber threat detection capabilities for airborne platforms. Collaborate in a dynamic team environment, deve"/>
    <s v="Southwest Research Institute_x000a_3.9"/>
    <s v="Oklahoma City, OK"/>
  </r>
  <r>
    <x v="1"/>
    <s v="$92K-$155K "/>
    <n v="92000"/>
    <s v="$155K"/>
    <n v="155000"/>
    <s v="Glassdoor est."/>
    <n v="4.7"/>
    <s v="Compass Consulting Group"/>
    <s v="Thousand Oaks"/>
    <x v="3"/>
    <s v="Danville, CA"/>
    <x v="3"/>
    <n v="2008"/>
    <s v="Private"/>
    <s v="Consulting"/>
    <s v="Business Services"/>
    <x v="0"/>
    <n v="-1"/>
    <s v="Job Description_x000a_Our client is committed to unlocking the potential of biology for patients suffering from serious illnesses by discovering, developing, manufacturing and delivering innovative human therapeutics. This approach begins by using tools like ad"/>
    <s v="Compass Consulting Group_x000a_4.7"/>
    <s v="Thousand Oaks, CA"/>
  </r>
  <r>
    <x v="95"/>
    <s v="$92K-$155K "/>
    <n v="92000"/>
    <s v="$155K"/>
    <n v="155000"/>
    <s v="Glassdoor est."/>
    <n v="4.8"/>
    <s v="Klaviyo"/>
    <s v="Boston"/>
    <x v="2"/>
    <s v="Boston, MA"/>
    <x v="5"/>
    <n v="2012"/>
    <s v="Private"/>
    <s v="Computer Hardware &amp; Software"/>
    <s v="Information Technology"/>
    <x v="0"/>
    <n v="-1"/>
    <s v="We love programming and the excitement that comes with building something people use. We are the kind of people that love talking to users and can find the balance between solving a problem quickly and thinking about how your code will work in the future."/>
    <s v="Klaviyo_x000a_4.8"/>
    <s v="Boston, MA"/>
  </r>
  <r>
    <x v="148"/>
    <s v="$92K-$155K "/>
    <n v="92000"/>
    <s v="$155K"/>
    <n v="155000"/>
    <s v="Glassdoor est."/>
    <n v="-1"/>
    <s v="Monte Rosa Therapeutics"/>
    <s v="Cambridge"/>
    <x v="2"/>
    <n v="-1"/>
    <x v="7"/>
    <n v="-1"/>
    <n v="-1"/>
    <n v="-1"/>
    <n v="-1"/>
    <x v="0"/>
    <n v="-1"/>
    <s v="Scientist / Group Lead, Cancer Biology_x000a_Location: Cambridge, MA_x000a_We are seeking an energetic and self-motivated PhD scientist to join a team of scientists working towards discovery of unique anti-cancer compounds for the treatment of targeted patient popula"/>
    <s v="Monte Rosa Therapeutics"/>
    <s v="Cambridge, MA"/>
  </r>
  <r>
    <x v="97"/>
    <s v="$92K-$155K "/>
    <n v="92000"/>
    <s v="$155K"/>
    <n v="155000"/>
    <s v="Glassdoor est."/>
    <n v="4"/>
    <s v="AstraZeneca"/>
    <s v="Gaithersburg"/>
    <x v="24"/>
    <s v="Cambridge, United Kingdom"/>
    <x v="4"/>
    <n v="1913"/>
    <s v="Public"/>
    <s v="Biotech &amp; Pharmaceuticals"/>
    <s v="Biotech &amp; Pharmaceuticals"/>
    <x v="3"/>
    <s v="Roche, GlaxoSmithKline, Novartis"/>
    <s v="Company_x000a__x000a_AstraZeneca is a global, innovation-driven biopharmaceutical business that focuses on the discovery, development and commercialization of prescription medicines for some of the world's most serious diseases. But we're more than one of the world's"/>
    <s v="AstraZeneca_x000a_4.0"/>
    <s v="Gaithersburg, MD"/>
  </r>
  <r>
    <x v="25"/>
    <s v="$105K-$167K "/>
    <n v="105000"/>
    <s v="$167K"/>
    <n v="167000"/>
    <s v="Glassdoor est."/>
    <n v="3.8"/>
    <s v="GutCheck"/>
    <s v="Denver"/>
    <x v="25"/>
    <s v="Denver, CO"/>
    <x v="3"/>
    <n v="2009"/>
    <s v="Private"/>
    <s v="Advertising &amp; Marketing"/>
    <s v="Business Services"/>
    <x v="7"/>
    <s v="Nielsen, Zappi, SurveyMonkey"/>
    <s v="About Us_x000a__x000a_At GutCheck, we pioneered agile market research to provide our clients withâ€¯actionableâ€¯insights at the speed of their business. As the marketplace rapidly evolves, we're evolving with it. By combining qualitative, quantitative, and behaviora"/>
    <s v="GutCheck_x000a_3.8"/>
    <s v="Denver, CO"/>
  </r>
  <r>
    <x v="59"/>
    <s v="$105K-$167K "/>
    <n v="105000"/>
    <s v="$167K"/>
    <n v="167000"/>
    <s v="Glassdoor est."/>
    <n v="3.8"/>
    <s v="Juniper Networks"/>
    <s v="Cupertino"/>
    <x v="3"/>
    <s v="Sunnyvale, CA"/>
    <x v="1"/>
    <n v="1996"/>
    <s v="Public"/>
    <s v="Telecommunications Services"/>
    <s v="Telecommunications"/>
    <x v="4"/>
    <n v="-1"/>
    <s v="Sr. ML/Data Scientist - AI/NLP/Chatbot_x000a__x000a_Mist, a Juniper Company, is the first vendor to bring enterprise-grade Wi-Fi, BLE and IoT together through a highly scalable cloud architecture. At Mist, we built the first AI-empowered platform to provide an unprec"/>
    <s v="Juniper Networks_x000a_3.8"/>
    <s v="Cupertino, CA"/>
  </r>
  <r>
    <x v="1"/>
    <s v="$105K-$167K "/>
    <n v="105000"/>
    <s v="$167K"/>
    <n v="167000"/>
    <s v="Glassdoor est."/>
    <n v="2.7"/>
    <s v="Hexagon US Federal"/>
    <s v="Lexington Park"/>
    <x v="24"/>
    <s v="Chantilly, VA"/>
    <x v="3"/>
    <n v="2010"/>
    <s v="Public"/>
    <s v="Aerospace &amp; Defense"/>
    <s v="Aerospace &amp; Defense"/>
    <x v="0"/>
    <n v="-1"/>
    <s v="JOB DESCRIPTION:_x000a__x000a_Hexagon US Federal is looking for highly motivated, talented individuals who want to join a team that has a long history of providing the best-in-class level of service and support in the field of Data Scientist (DS), Senior level. The D"/>
    <s v="Hexagon US Federal_x000a_2.7"/>
    <s v="Lexington Park, MD"/>
  </r>
  <r>
    <x v="1"/>
    <s v="$105K-$167K "/>
    <n v="105000"/>
    <s v="$167K"/>
    <n v="167000"/>
    <s v="Glassdoor est."/>
    <n v="4"/>
    <s v="Comtech Global Inc"/>
    <s v="Washington"/>
    <x v="7"/>
    <s v="Columbus, OH"/>
    <x v="3"/>
    <n v="-1"/>
    <s v="Private"/>
    <s v="Health, Beauty, &amp; Fitness"/>
    <s v="Consumer Services"/>
    <x v="11"/>
    <n v="-1"/>
    <s v="Role: Data ScientistÃ‚_x000a__x000a_Location: Washington, DC (This role is 100% remote now but will be on site Mon-Fri in Washington, DC once its safe toÃ‚return to work from COVID)_x000a__x000a_Duration: Long Term_x000a__x000a_EXP: 10+ Years_x000a__x000a_Ã‚_x000a__x000a_MUST HAVE SKILLS FROM THE MANAGER:_x000a__x000a_-Analyt"/>
    <s v="Comtech Global Inc_x000a_4.0"/>
    <s v="Washington, DC"/>
  </r>
  <r>
    <x v="1"/>
    <s v="$105K-$167K "/>
    <n v="105000"/>
    <s v="$167K"/>
    <n v="167000"/>
    <s v="Glassdoor est."/>
    <n v="-1"/>
    <s v="Berico Technologies"/>
    <s v="Fort Belvoir"/>
    <x v="1"/>
    <n v="-1"/>
    <x v="7"/>
    <n v="-1"/>
    <n v="-1"/>
    <n v="-1"/>
    <n v="-1"/>
    <x v="0"/>
    <n v="-1"/>
    <s v="Join our team dedicated to developing and executing innovative solutions in support of customer mission success._x000a_Job Description:_x000a_Novetta is currently seeking an experienced TS SCI Data Scientists to fill an immediate opening located in Fort Belvoir, VA. "/>
    <s v="Berico Technologies"/>
    <s v="Fort Belvoir, VA"/>
  </r>
  <r>
    <x v="1"/>
    <s v="$105K-$167K "/>
    <n v="105000"/>
    <s v="$167K"/>
    <n v="167000"/>
    <s v="Glassdoor est."/>
    <n v="-1"/>
    <s v="Kehe Food Distributors"/>
    <s v="Naperville"/>
    <x v="4"/>
    <n v="-1"/>
    <x v="7"/>
    <n v="-1"/>
    <n v="-1"/>
    <n v="-1"/>
    <n v="-1"/>
    <x v="0"/>
    <n v="-1"/>
    <s v="Overview_x000a__x000a_Good people, working with good people, for our common good._x000a__x000a_Sound good?_x000a__x000a_KeHE-a natural, organic, specialty and fresh food distributor-is all about &quot;good&quot; and is growing, so there's never been a more exciting time to join our team. If you're en"/>
    <s v="Kehe Food Distributors"/>
    <s v="Naperville, IL"/>
  </r>
  <r>
    <x v="1"/>
    <s v="$105K-$167K "/>
    <n v="105000"/>
    <s v="$167K"/>
    <n v="167000"/>
    <s v="Glassdoor est."/>
    <n v="3.8"/>
    <s v="Aveshka, Inc."/>
    <s v="Washington"/>
    <x v="7"/>
    <s v="Arlington, VA"/>
    <x v="3"/>
    <n v="2010"/>
    <s v="Public"/>
    <s v="IT Services"/>
    <s v="Information Technology"/>
    <x v="7"/>
    <n v="-1"/>
    <s v="The work is in support of targeting and watchlisting operations, and specifically document and media exploitation._x000a__x000a_Handles raw data (e.g. structured, unstructured, and mixed datasets), and analyzes data through the application of various statistical tech"/>
    <s v="Aveshka, Inc._x000a_3.8"/>
    <s v="Washington, DC"/>
  </r>
  <r>
    <x v="1"/>
    <s v="$105K-$167K "/>
    <n v="105000"/>
    <s v="$167K"/>
    <n v="167000"/>
    <s v="Glassdoor est."/>
    <n v="3.2"/>
    <s v="Perspecta"/>
    <s v="Adelphi"/>
    <x v="24"/>
    <s v="Chantilly, VA"/>
    <x v="4"/>
    <n v="2018"/>
    <s v="Public"/>
    <s v="Aerospace &amp; Defense"/>
    <s v="Aerospace &amp; Defense"/>
    <x v="0"/>
    <n v="-1"/>
    <s v="Position is in support of the U.S. Army CCDC C5ISR Center Sustaining Base Network Assurance Branch (SBNAB). Program objective is to address today's cyber threats by designing and deploying game-changing cyber defense capabilities that allow organizations "/>
    <s v="Perspecta_x000a_3.2"/>
    <s v="Adelphi, MD"/>
  </r>
  <r>
    <x v="1"/>
    <s v="$105K-$167K "/>
    <n v="105000"/>
    <s v="$167K"/>
    <n v="167000"/>
    <s v="Glassdoor est."/>
    <n v="-1"/>
    <s v="Pactera Edge"/>
    <s v="Redmond"/>
    <x v="6"/>
    <n v="-1"/>
    <x v="7"/>
    <n v="-1"/>
    <n v="-1"/>
    <n v="-1"/>
    <n v="-1"/>
    <x v="0"/>
    <n v="-1"/>
    <s v="Location: Redmond, WA_x000a_Client: Microsoft (Un-Managed)_x000a__x000a_Job Description:_x000a_Data Analyzer: strong problem-solving skills and hands-on coding skills with_x000a_SQL, python,_x000a_Deep Learning Modeler: understanding NLP embedding, Vision, transformer, etc_x000a_Recommendation al"/>
    <s v="Pactera Edge"/>
    <s v="Redmond, WA"/>
  </r>
  <r>
    <x v="1"/>
    <s v="$105K-$167K "/>
    <n v="105000"/>
    <s v="$167K"/>
    <n v="167000"/>
    <s v="Glassdoor est."/>
    <n v="3.6"/>
    <s v="Qurate Retail Group"/>
    <s v="West Chester"/>
    <x v="11"/>
    <s v="West Chester, PA"/>
    <x v="4"/>
    <n v="-1"/>
    <s v="Public"/>
    <s v="Other Retail Stores"/>
    <s v="Retail"/>
    <x v="0"/>
    <n v="-1"/>
    <s v="Our Data Scientist is responsible for in-depth analysis of data across QVC and HSN leading to actionable insights and recommendations. This usually involves statistical and non-statistical modeling, simulations, optimization, and A/B testing._x000a__x000a_Relevant ar"/>
    <s v="Qurate Retail Group_x000a_3.6"/>
    <s v="West Chester, PA"/>
  </r>
  <r>
    <x v="1"/>
    <s v="$105K-$167K "/>
    <n v="105000"/>
    <s v="$167K"/>
    <n v="167000"/>
    <s v="Glassdoor est."/>
    <n v="4.4000000000000004"/>
    <s v="SolutionIT, Inc."/>
    <s v="Edison"/>
    <x v="20"/>
    <s v="Wilmington, MA"/>
    <x v="3"/>
    <n v="-1"/>
    <s v="Private"/>
    <n v="-1"/>
    <n v="-1"/>
    <x v="0"/>
    <n v="-1"/>
    <s v="Solution IT Inc. is looking for an Data Scientist for one of its clients in Edison, NJ NC Job Title Data Scientist Responsibilities Must have recent 2-3 projects of Data Science experience. Should have experience with following skills Data Science Machine"/>
    <s v="SolutionIT, Inc._x000a_4.4"/>
    <s v="Edison, NJ"/>
  </r>
  <r>
    <x v="1"/>
    <s v="$105K-$167K "/>
    <n v="105000"/>
    <s v="$167K"/>
    <n v="167000"/>
    <s v="Glassdoor est."/>
    <n v="4.0999999999999996"/>
    <s v="A-Line Staffing Solutions"/>
    <s v="Durham"/>
    <x v="39"/>
    <s v="Utica, MI"/>
    <x v="2"/>
    <n v="2004"/>
    <s v="Private"/>
    <s v="Staffing &amp; Outsourcing"/>
    <s v="Business Services"/>
    <x v="0"/>
    <n v="-1"/>
    <s v="Job Description_x000a_Education and Experience:_x000a_At least one advanced degree (Master or PhD level) in a technical or mathematically-oriented discipline, e.g., coursework or experience in fields such as statistics, machine learning, computer science, applied mat"/>
    <s v="A-Line Staffing Solutions_x000a_4.1"/>
    <s v="Durham, NC"/>
  </r>
  <r>
    <x v="1"/>
    <s v="$105K-$167K "/>
    <n v="105000"/>
    <s v="$167K"/>
    <n v="167000"/>
    <s v="Glassdoor est."/>
    <n v="-1"/>
    <s v="Clear Ridge Defense"/>
    <s v="Quantico"/>
    <x v="1"/>
    <s v="Baltimore, MD"/>
    <x v="6"/>
    <n v="-1"/>
    <s v="Private"/>
    <n v="-1"/>
    <n v="-1"/>
    <x v="0"/>
    <n v="-1"/>
    <s v="Job Description_x000a_Clear Ridge has an exciting opportunity for a Data Scientist in Quantico, VA._x000a__x000a_Roles &amp; Responsibilities:_x000a_Utilizes data science techniques (Data Preprocessing, Data Transformation, Descriptive Statistical Analysis, Centrality Analysis, Conn"/>
    <s v="Clear Ridge Defense"/>
    <s v="Quantico, VA"/>
  </r>
  <r>
    <x v="1"/>
    <s v="$105K-$167K "/>
    <n v="105000"/>
    <s v="$167K"/>
    <n v="167000"/>
    <s v="Glassdoor est."/>
    <n v="3.8"/>
    <s v="Criterion Systems, Inc."/>
    <s v="Vienna"/>
    <x v="1"/>
    <s v="Vienna, VA"/>
    <x v="5"/>
    <n v="2005"/>
    <s v="Private"/>
    <s v="IT Services"/>
    <s v="Information Technology"/>
    <x v="9"/>
    <n v="-1"/>
    <s v="Criterion Systems seeks a Data Scientist to support our McLean, VA customer. Responsibilities include working directly with the Customer and other stakeholders to establish working data sets, configurations, and profiles to support metrics analysis. In ad"/>
    <s v="Criterion Systems, Inc._x000a_3.8"/>
    <s v="Vienna, VA"/>
  </r>
  <r>
    <x v="1"/>
    <s v="$105K-$167K "/>
    <n v="105000"/>
    <s v="$167K"/>
    <n v="167000"/>
    <s v="Glassdoor est."/>
    <n v="4"/>
    <s v="Foundation Medicine"/>
    <s v="Boston"/>
    <x v="2"/>
    <s v="Cambridge, MA"/>
    <x v="0"/>
    <n v="2010"/>
    <s v="Public"/>
    <s v="Biotech &amp; Pharmaceuticals"/>
    <s v="Biotech &amp; Pharmaceuticals"/>
    <x v="2"/>
    <s v="Genomic Health, Myriad Genetics, The Broad Institute"/>
    <s v="About Foundation Medicine:_x000a__x000a_Foundation Medicine began with an idea, to simplify the complex nature of cancer genomics, bringing cutting-edge science and technology to everyday cancer care. Our approach generates insights that help doctors match patients t"/>
    <s v="Foundation Medicine_x000a_4.0"/>
    <s v="Boston, MA"/>
  </r>
  <r>
    <x v="1"/>
    <s v="$105K-$167K "/>
    <n v="105000"/>
    <s v="$167K"/>
    <n v="167000"/>
    <s v="Glassdoor est."/>
    <n v="3.6"/>
    <s v="TRANZACT"/>
    <s v="Fort Lee"/>
    <x v="20"/>
    <s v="Fort Lee, NJ"/>
    <x v="0"/>
    <n v="1989"/>
    <s v="Private"/>
    <s v="Advertising &amp; Marketing"/>
    <s v="Business Services"/>
    <x v="0"/>
    <n v="-1"/>
    <s v="Summary_x000a__x000a_Weâ€™re looking for a data scientist to drive our data science and analytics group forward! Youâ€™ll be joining a group of curious, smart, technically minded yet business savvy data scientists and analysts looking to make a difference to the comp"/>
    <s v="TRANZACT_x000a_3.6"/>
    <s v="Fort Lee, NJ"/>
  </r>
  <r>
    <x v="1"/>
    <s v="$105K-$167K "/>
    <n v="105000"/>
    <s v="$167K"/>
    <n v="167000"/>
    <s v="Glassdoor est."/>
    <n v="-1"/>
    <s v="JKGT"/>
    <s v="San Francisco"/>
    <x v="3"/>
    <n v="-1"/>
    <x v="7"/>
    <n v="-1"/>
    <n v="-1"/>
    <n v="-1"/>
    <n v="-1"/>
    <x v="0"/>
    <n v="-1"/>
    <s v="Job Description_x000a_Become a thought leader within the organization as it pertains to analytic execution, and proactively identify opportunities to increase efficiency in analytic execution within the existing computing environment._x000a_Develop credit risk models"/>
    <s v="JKGT"/>
    <s v="San Francisco, CA"/>
  </r>
  <r>
    <x v="1"/>
    <s v="$105K-$167K "/>
    <n v="105000"/>
    <s v="$167K"/>
    <n v="167000"/>
    <s v="Glassdoor est."/>
    <n v="-1"/>
    <s v="AccessHope"/>
    <s v="Irwindale"/>
    <x v="3"/>
    <n v="-1"/>
    <x v="7"/>
    <n v="-1"/>
    <n v="-1"/>
    <n v="-1"/>
    <n v="-1"/>
    <x v="0"/>
    <n v="-1"/>
    <s v="Join a thriving company that is changing the way cancer care is delivered for millions of patients around the country. Recently spun off from an internationally renowned research and treatment hospital, AccessHope understands that cancer doesnâ€™t play by"/>
    <s v="AccessHope"/>
    <s v="Irwindale, CA"/>
  </r>
  <r>
    <x v="1"/>
    <s v="$105K-$167K "/>
    <n v="105000"/>
    <s v="$167K"/>
    <n v="167000"/>
    <s v="Glassdoor est."/>
    <n v="5"/>
    <s v="ChaTeck Incorporated"/>
    <s v="San Francisco"/>
    <x v="3"/>
    <s v="Santa Clara, CA"/>
    <x v="6"/>
    <n v="-1"/>
    <s v="Private"/>
    <s v="Advertising &amp; Marketing"/>
    <s v="Business Services"/>
    <x v="10"/>
    <n v="-1"/>
    <s v="100 Remote Opportunity As an AINLP Data Scientist you will be responsible for building AI and Data Science models with a main focus on data extraction and insights from form or any text corpora. You will need to rapidly prototype various algorithmic imple"/>
    <s v="ChaTeck Incorporated_x000a_5.0"/>
    <s v="San Francisco, CA"/>
  </r>
  <r>
    <x v="1"/>
    <s v="$105K-$167K "/>
    <n v="105000"/>
    <s v="$167K"/>
    <n v="167000"/>
    <s v="Glassdoor est."/>
    <n v="2.7"/>
    <s v="1-800-Flowers"/>
    <s v="New York"/>
    <x v="0"/>
    <s v="Carle Place, NY"/>
    <x v="0"/>
    <n v="1976"/>
    <s v="Public"/>
    <s v="Wholesale"/>
    <s v="Business Services"/>
    <x v="1"/>
    <n v="-1"/>
    <s v="Description_x000a__x000a_The Data Scientist will be part of the Enterprise BI team at , Inc. This individual will manage one or more analysts and focus on customer-level advanced analytics for the direct-to-consumer and business-to-business channels._x000a__x000a_Responsibilitie"/>
    <s v="1-800-Flowers_x000a_2.7"/>
    <s v="New York, N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6374174-FCB4-419C-828D-DB8FE412D7E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76" firstHeaderRow="1" firstDataRow="1" firstDataCol="1" rowPageCount="1" colPageCount="1"/>
  <pivotFields count="21">
    <pivotField axis="axisRow" dataField="1" showAll="0" sortType="descending">
      <items count="174">
        <item x="172"/>
        <item x="138"/>
        <item x="122"/>
        <item x="164"/>
        <item x="61"/>
        <item x="81"/>
        <item x="66"/>
        <item x="103"/>
        <item x="3"/>
        <item x="50"/>
        <item x="110"/>
        <item x="167"/>
        <item x="59"/>
        <item x="79"/>
        <item x="127"/>
        <item x="142"/>
        <item x="67"/>
        <item x="0"/>
        <item x="51"/>
        <item x="73"/>
        <item x="133"/>
        <item x="154"/>
        <item x="55"/>
        <item x="106"/>
        <item x="143"/>
        <item x="15"/>
        <item x="146"/>
        <item x="101"/>
        <item x="144"/>
        <item x="89"/>
        <item x="85"/>
        <item x="75"/>
        <item x="25"/>
        <item x="58"/>
        <item x="130"/>
        <item x="72"/>
        <item x="76"/>
        <item x="134"/>
        <item x="91"/>
        <item x="19"/>
        <item x="163"/>
        <item x="148"/>
        <item x="23"/>
        <item x="126"/>
        <item x="64"/>
        <item x="69"/>
        <item x="53"/>
        <item x="63"/>
        <item x="77"/>
        <item x="102"/>
        <item x="41"/>
        <item x="107"/>
        <item x="38"/>
        <item x="80"/>
        <item x="29"/>
        <item x="87"/>
        <item x="84"/>
        <item x="83"/>
        <item x="36"/>
        <item x="119"/>
        <item x="45"/>
        <item x="105"/>
        <item x="57"/>
        <item x="9"/>
        <item x="131"/>
        <item x="149"/>
        <item x="114"/>
        <item x="151"/>
        <item x="74"/>
        <item x="120"/>
        <item x="161"/>
        <item x="21"/>
        <item x="166"/>
        <item x="52"/>
        <item x="141"/>
        <item x="26"/>
        <item x="78"/>
        <item x="132"/>
        <item x="98"/>
        <item x="92"/>
        <item x="162"/>
        <item x="169"/>
        <item x="11"/>
        <item x="86"/>
        <item x="49"/>
        <item x="31"/>
        <item x="70"/>
        <item x="6"/>
        <item x="104"/>
        <item x="109"/>
        <item x="165"/>
        <item x="96"/>
        <item x="68"/>
        <item x="27"/>
        <item x="115"/>
        <item x="112"/>
        <item x="118"/>
        <item x="168"/>
        <item x="124"/>
        <item x="136"/>
        <item x="14"/>
        <item x="10"/>
        <item x="170"/>
        <item x="47"/>
        <item x="35"/>
        <item x="147"/>
        <item x="156"/>
        <item x="116"/>
        <item x="145"/>
        <item x="40"/>
        <item x="2"/>
        <item x="44"/>
        <item x="54"/>
        <item x="137"/>
        <item x="94"/>
        <item x="93"/>
        <item x="111"/>
        <item x="4"/>
        <item x="13"/>
        <item x="33"/>
        <item x="30"/>
        <item x="42"/>
        <item x="7"/>
        <item x="1"/>
        <item x="95"/>
        <item x="43"/>
        <item x="157"/>
        <item x="90"/>
        <item x="152"/>
        <item x="125"/>
        <item x="100"/>
        <item x="5"/>
        <item x="60"/>
        <item x="39"/>
        <item x="113"/>
        <item x="34"/>
        <item x="129"/>
        <item x="123"/>
        <item x="16"/>
        <item x="159"/>
        <item x="28"/>
        <item x="56"/>
        <item x="8"/>
        <item x="22"/>
        <item x="121"/>
        <item x="20"/>
        <item x="32"/>
        <item x="135"/>
        <item x="108"/>
        <item x="153"/>
        <item x="150"/>
        <item x="24"/>
        <item x="71"/>
        <item x="82"/>
        <item x="140"/>
        <item x="155"/>
        <item x="117"/>
        <item x="12"/>
        <item x="18"/>
        <item x="37"/>
        <item x="158"/>
        <item x="160"/>
        <item x="17"/>
        <item x="48"/>
        <item x="139"/>
        <item x="128"/>
        <item x="99"/>
        <item x="65"/>
        <item x="88"/>
        <item x="171"/>
        <item x="97"/>
        <item x="62"/>
        <item x="4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axis="axisPage" multipleItemSelectionAllowed="1" showAll="0">
      <items count="46">
        <item x="33"/>
        <item x="12"/>
        <item x="3"/>
        <item x="25"/>
        <item x="38"/>
        <item x="7"/>
        <item x="41"/>
        <item x="15"/>
        <item x="14"/>
        <item x="35"/>
        <item x="4"/>
        <item x="23"/>
        <item x="18"/>
        <item x="21"/>
        <item x="2"/>
        <item x="24"/>
        <item h="1" x="30"/>
        <item x="36"/>
        <item x="5"/>
        <item x="32"/>
        <item x="39"/>
        <item x="17"/>
        <item x="27"/>
        <item x="19"/>
        <item x="20"/>
        <item x="0"/>
        <item x="22"/>
        <item x="37"/>
        <item x="29"/>
        <item x="11"/>
        <item x="8"/>
        <item x="34"/>
        <item x="31"/>
        <item x="40"/>
        <item x="9"/>
        <item x="10"/>
        <item x="16"/>
        <item x="28"/>
        <item x="26"/>
        <item x="1"/>
        <item x="6"/>
        <item x="13"/>
        <item x="43"/>
        <item x="44"/>
        <item x="42"/>
        <item t="default"/>
      </items>
    </pivotField>
    <pivotField showAll="0"/>
    <pivotField showAll="0"/>
    <pivotField showAll="0"/>
    <pivotField showAll="0">
      <items count="15">
        <item x="7"/>
        <item x="11"/>
        <item x="12"/>
        <item x="4"/>
        <item x="9"/>
        <item x="0"/>
        <item x="6"/>
        <item x="3"/>
        <item x="2"/>
        <item x="1"/>
        <item x="10"/>
        <item x="5"/>
        <item x="8"/>
        <item x="13"/>
        <item t="default"/>
      </items>
    </pivotField>
    <pivotField showAll="0">
      <items count="60">
        <item x="18"/>
        <item x="48"/>
        <item x="4"/>
        <item x="16"/>
        <item x="39"/>
        <item x="25"/>
        <item x="6"/>
        <item x="30"/>
        <item x="11"/>
        <item x="46"/>
        <item x="5"/>
        <item x="52"/>
        <item x="2"/>
        <item x="7"/>
        <item x="22"/>
        <item x="53"/>
        <item x="3"/>
        <item x="10"/>
        <item x="8"/>
        <item x="19"/>
        <item x="50"/>
        <item x="12"/>
        <item x="44"/>
        <item x="24"/>
        <item x="40"/>
        <item x="14"/>
        <item x="55"/>
        <item x="42"/>
        <item x="23"/>
        <item x="21"/>
        <item x="0"/>
        <item x="13"/>
        <item x="15"/>
        <item x="9"/>
        <item x="29"/>
        <item x="49"/>
        <item x="33"/>
        <item x="38"/>
        <item x="34"/>
        <item x="41"/>
        <item x="54"/>
        <item x="57"/>
        <item x="31"/>
        <item x="1"/>
        <item x="27"/>
        <item x="51"/>
        <item x="20"/>
        <item x="43"/>
        <item x="36"/>
        <item x="28"/>
        <item x="45"/>
        <item x="35"/>
        <item x="37"/>
        <item x="47"/>
        <item x="17"/>
        <item x="32"/>
        <item x="26"/>
        <item x="56"/>
        <item x="58"/>
        <item t="default"/>
      </items>
    </pivotField>
    <pivotField showAll="0"/>
    <pivotField showAll="0"/>
    <pivotField showAll="0"/>
    <pivotField showAll="0"/>
    <pivotField showAll="0"/>
    <pivotField showAll="0"/>
  </pivotFields>
  <rowFields count="1">
    <field x="0"/>
  </rowFields>
  <rowItems count="173">
    <i>
      <x v="123"/>
    </i>
    <i>
      <x v="138"/>
    </i>
    <i>
      <x v="32"/>
    </i>
    <i>
      <x v="71"/>
    </i>
    <i>
      <x v="145"/>
    </i>
    <i>
      <x v="35"/>
    </i>
    <i>
      <x v="33"/>
    </i>
    <i>
      <x v="91"/>
    </i>
    <i>
      <x v="115"/>
    </i>
    <i>
      <x v="124"/>
    </i>
    <i>
      <x v="98"/>
    </i>
    <i>
      <x v="27"/>
    </i>
    <i>
      <x v="114"/>
    </i>
    <i>
      <x v="29"/>
    </i>
    <i>
      <x v="38"/>
    </i>
    <i>
      <x v="58"/>
    </i>
    <i>
      <x v="130"/>
    </i>
    <i>
      <x v="73"/>
    </i>
    <i>
      <x v="12"/>
    </i>
    <i>
      <x v="170"/>
    </i>
    <i>
      <x v="168"/>
    </i>
    <i>
      <x v="118"/>
    </i>
    <i>
      <x v="153"/>
    </i>
    <i>
      <x v="136"/>
    </i>
    <i>
      <x v="48"/>
    </i>
    <i>
      <x v="113"/>
    </i>
    <i>
      <x v="50"/>
    </i>
    <i>
      <x v="122"/>
    </i>
    <i>
      <x v="54"/>
    </i>
    <i>
      <x v="144"/>
    </i>
    <i>
      <x v="55"/>
    </i>
    <i>
      <x v="164"/>
    </i>
    <i>
      <x v="56"/>
    </i>
    <i>
      <x v="13"/>
    </i>
    <i>
      <x v="57"/>
    </i>
    <i>
      <x v="120"/>
    </i>
    <i>
      <x v="24"/>
    </i>
    <i>
      <x v="14"/>
    </i>
    <i>
      <x v="60"/>
    </i>
    <i>
      <x v="39"/>
    </i>
    <i>
      <x v="69"/>
    </i>
    <i>
      <x v="146"/>
    </i>
    <i>
      <x v="25"/>
    </i>
    <i>
      <x v="158"/>
    </i>
    <i>
      <x v="2"/>
    </i>
    <i>
      <x v="111"/>
    </i>
    <i>
      <x v="77"/>
    </i>
    <i>
      <x v="1"/>
    </i>
    <i>
      <x v="78"/>
    </i>
    <i>
      <x v="117"/>
    </i>
    <i>
      <x v="79"/>
    </i>
    <i>
      <x v="119"/>
    </i>
    <i>
      <x v="166"/>
    </i>
    <i>
      <x v="121"/>
    </i>
    <i>
      <x v="28"/>
    </i>
    <i>
      <x v="34"/>
    </i>
    <i>
      <x v="8"/>
    </i>
    <i>
      <x v="17"/>
    </i>
    <i>
      <x v="30"/>
    </i>
    <i>
      <x v="137"/>
    </i>
    <i>
      <x v="100"/>
    </i>
    <i>
      <x v="140"/>
    </i>
    <i>
      <x v="101"/>
    </i>
    <i>
      <x v="41"/>
    </i>
    <i>
      <x v="103"/>
    </i>
    <i>
      <x v="147"/>
    </i>
    <i>
      <x v="104"/>
    </i>
    <i>
      <x v="154"/>
    </i>
    <i>
      <x v="105"/>
    </i>
    <i>
      <x v="162"/>
    </i>
    <i>
      <x v="109"/>
    </i>
    <i>
      <x v="43"/>
    </i>
    <i>
      <x v="110"/>
    </i>
    <i>
      <x v="83"/>
    </i>
    <i>
      <x v="87"/>
    </i>
    <i>
      <x v="172"/>
    </i>
    <i>
      <x v="63"/>
    </i>
    <i>
      <x v="11"/>
    </i>
    <i>
      <x v="156"/>
    </i>
    <i>
      <x v="15"/>
    </i>
    <i>
      <x v="132"/>
    </i>
    <i>
      <x v="16"/>
    </i>
    <i>
      <x v="148"/>
    </i>
    <i>
      <x v="7"/>
    </i>
    <i>
      <x v="72"/>
    </i>
    <i>
      <x v="80"/>
    </i>
    <i>
      <x v="128"/>
    </i>
    <i>
      <x v="81"/>
    </i>
    <i>
      <x v="4"/>
    </i>
    <i>
      <x v="82"/>
    </i>
    <i>
      <x v="64"/>
    </i>
    <i>
      <x v="36"/>
    </i>
    <i>
      <x v="152"/>
    </i>
    <i>
      <x v="171"/>
    </i>
    <i>
      <x v="160"/>
    </i>
    <i>
      <x v="86"/>
    </i>
    <i>
      <x v="169"/>
    </i>
    <i>
      <x v="37"/>
    </i>
    <i>
      <x v="126"/>
    </i>
    <i>
      <x v="88"/>
    </i>
    <i>
      <x v="59"/>
    </i>
    <i>
      <x v="89"/>
    </i>
    <i>
      <x v="134"/>
    </i>
    <i>
      <x v="90"/>
    </i>
    <i>
      <x v="62"/>
    </i>
    <i>
      <x v="18"/>
    </i>
    <i>
      <x v="142"/>
    </i>
    <i>
      <x v="92"/>
    </i>
    <i>
      <x v="66"/>
    </i>
    <i>
      <x v="93"/>
    </i>
    <i>
      <x v="150"/>
    </i>
    <i>
      <x v="94"/>
    </i>
    <i>
      <x v="5"/>
    </i>
    <i>
      <x v="95"/>
    </i>
    <i>
      <x v="70"/>
    </i>
    <i>
      <x v="96"/>
    </i>
    <i>
      <x v="31"/>
    </i>
    <i>
      <x v="97"/>
    </i>
    <i>
      <x v="6"/>
    </i>
    <i>
      <x v="19"/>
    </i>
    <i>
      <x v="76"/>
    </i>
    <i>
      <x v="99"/>
    </i>
    <i>
      <x v="125"/>
    </i>
    <i>
      <x v="40"/>
    </i>
    <i>
      <x v="127"/>
    </i>
    <i>
      <x v="20"/>
    </i>
    <i>
      <x v="129"/>
    </i>
    <i>
      <x v="102"/>
    </i>
    <i>
      <x v="131"/>
    </i>
    <i>
      <x v="42"/>
    </i>
    <i>
      <x v="133"/>
    </i>
    <i>
      <x v="21"/>
    </i>
    <i>
      <x v="135"/>
    </i>
    <i>
      <x v="44"/>
    </i>
    <i>
      <x v="61"/>
    </i>
    <i>
      <x v="106"/>
    </i>
    <i>
      <x v="139"/>
    </i>
    <i>
      <x v="107"/>
    </i>
    <i>
      <x v="141"/>
    </i>
    <i>
      <x v="108"/>
    </i>
    <i>
      <x v="143"/>
    </i>
    <i>
      <x v="45"/>
    </i>
    <i>
      <x v="65"/>
    </i>
    <i>
      <x v="46"/>
    </i>
    <i>
      <x v="67"/>
    </i>
    <i>
      <x v="47"/>
    </i>
    <i>
      <x v="149"/>
    </i>
    <i>
      <x v="112"/>
    </i>
    <i>
      <x v="151"/>
    </i>
    <i>
      <x v="22"/>
    </i>
    <i>
      <x v="68"/>
    </i>
    <i>
      <x v="49"/>
    </i>
    <i>
      <x v="155"/>
    </i>
    <i>
      <x v="23"/>
    </i>
    <i>
      <x v="157"/>
    </i>
    <i>
      <x v="116"/>
    </i>
    <i>
      <x v="159"/>
    </i>
    <i>
      <x v="51"/>
    </i>
    <i>
      <x v="161"/>
    </i>
    <i>
      <x v="52"/>
    </i>
    <i>
      <x v="163"/>
    </i>
    <i>
      <x v="53"/>
    </i>
    <i>
      <x v="165"/>
    </i>
    <i>
      <x v="3"/>
    </i>
    <i>
      <x v="74"/>
    </i>
    <i>
      <x v="9"/>
    </i>
    <i>
      <x v="75"/>
    </i>
    <i>
      <x v="26"/>
    </i>
    <i>
      <x v="10"/>
    </i>
    <i>
      <x v="84"/>
    </i>
    <i>
      <x v="85"/>
    </i>
    <i>
      <x/>
    </i>
    <i t="grand">
      <x/>
    </i>
  </rowItems>
  <colItems count="1">
    <i/>
  </colItems>
  <pageFields count="1">
    <pageField fld="9" hier="-1"/>
  </pageFields>
  <dataFields count="1">
    <dataField name="Count of Job Title" fld="0" subtotal="count" baseField="0" baseItem="0"/>
  </dataFields>
  <chartFormats count="174">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0" count="1" selected="0">
            <x v="146"/>
          </reference>
        </references>
      </pivotArea>
    </chartFormat>
    <chartFormat chart="3" format="2">
      <pivotArea type="data" outline="0" fieldPosition="0">
        <references count="2">
          <reference field="4294967294" count="1" selected="0">
            <x v="0"/>
          </reference>
          <reference field="0" count="1" selected="0">
            <x v="65"/>
          </reference>
        </references>
      </pivotArea>
    </chartFormat>
    <chartFormat chart="3" format="3">
      <pivotArea type="data" outline="0" fieldPosition="0">
        <references count="2">
          <reference field="4294967294" count="1" selected="0">
            <x v="0"/>
          </reference>
          <reference field="0" count="1" selected="0">
            <x v="123"/>
          </reference>
        </references>
      </pivotArea>
    </chartFormat>
    <chartFormat chart="3" format="4">
      <pivotArea type="data" outline="0" fieldPosition="0">
        <references count="2">
          <reference field="4294967294" count="1" selected="0">
            <x v="0"/>
          </reference>
          <reference field="0" count="1" selected="0">
            <x v="168"/>
          </reference>
        </references>
      </pivotArea>
    </chartFormat>
    <chartFormat chart="3" format="5">
      <pivotArea type="data" outline="0" fieldPosition="0">
        <references count="2">
          <reference field="4294967294" count="1" selected="0">
            <x v="0"/>
          </reference>
          <reference field="0" count="1" selected="0">
            <x v="32"/>
          </reference>
        </references>
      </pivotArea>
    </chartFormat>
    <chartFormat chart="3" format="6">
      <pivotArea type="data" outline="0" fieldPosition="0">
        <references count="2">
          <reference field="4294967294" count="1" selected="0">
            <x v="0"/>
          </reference>
          <reference field="0" count="1" selected="0">
            <x v="14"/>
          </reference>
        </references>
      </pivotArea>
    </chartFormat>
    <chartFormat chart="3" format="7">
      <pivotArea type="data" outline="0" fieldPosition="0">
        <references count="2">
          <reference field="4294967294" count="1" selected="0">
            <x v="0"/>
          </reference>
          <reference field="0" count="1" selected="0">
            <x v="121"/>
          </reference>
        </references>
      </pivotArea>
    </chartFormat>
    <chartFormat chart="3" format="8">
      <pivotArea type="data" outline="0" fieldPosition="0">
        <references count="2">
          <reference field="4294967294" count="1" selected="0">
            <x v="0"/>
          </reference>
          <reference field="0" count="1" selected="0">
            <x v="24"/>
          </reference>
        </references>
      </pivotArea>
    </chartFormat>
    <chartFormat chart="3" format="9">
      <pivotArea type="data" outline="0" fieldPosition="0">
        <references count="2">
          <reference field="4294967294" count="1" selected="0">
            <x v="0"/>
          </reference>
          <reference field="0" count="1" selected="0">
            <x v="28"/>
          </reference>
        </references>
      </pivotArea>
    </chartFormat>
    <chartFormat chart="3" format="10">
      <pivotArea type="data" outline="0" fieldPosition="0">
        <references count="2">
          <reference field="4294967294" count="1" selected="0">
            <x v="0"/>
          </reference>
          <reference field="0" count="1" selected="0">
            <x v="159"/>
          </reference>
        </references>
      </pivotArea>
    </chartFormat>
    <chartFormat chart="3" format="11">
      <pivotArea type="data" outline="0" fieldPosition="0">
        <references count="2">
          <reference field="4294967294" count="1" selected="0">
            <x v="0"/>
          </reference>
          <reference field="0" count="1" selected="0">
            <x v="128"/>
          </reference>
        </references>
      </pivotArea>
    </chartFormat>
    <chartFormat chart="3" format="12">
      <pivotArea type="data" outline="0" fieldPosition="0">
        <references count="2">
          <reference field="4294967294" count="1" selected="0">
            <x v="0"/>
          </reference>
          <reference field="0" count="1" selected="0">
            <x v="138"/>
          </reference>
        </references>
      </pivotArea>
    </chartFormat>
    <chartFormat chart="3" format="13">
      <pivotArea type="data" outline="0" fieldPosition="0">
        <references count="2">
          <reference field="4294967294" count="1" selected="0">
            <x v="0"/>
          </reference>
          <reference field="0" count="1" selected="0">
            <x v="59"/>
          </reference>
        </references>
      </pivotArea>
    </chartFormat>
    <chartFormat chart="3" format="14">
      <pivotArea type="data" outline="0" fieldPosition="0">
        <references count="2">
          <reference field="4294967294" count="1" selected="0">
            <x v="0"/>
          </reference>
          <reference field="0" count="1" selected="0">
            <x v="131"/>
          </reference>
        </references>
      </pivotArea>
    </chartFormat>
    <chartFormat chart="3" format="15">
      <pivotArea type="data" outline="0" fieldPosition="0">
        <references count="2">
          <reference field="4294967294" count="1" selected="0">
            <x v="0"/>
          </reference>
          <reference field="0" count="1" selected="0">
            <x v="108"/>
          </reference>
        </references>
      </pivotArea>
    </chartFormat>
    <chartFormat chart="3" format="16">
      <pivotArea type="data" outline="0" fieldPosition="0">
        <references count="2">
          <reference field="4294967294" count="1" selected="0">
            <x v="0"/>
          </reference>
          <reference field="0" count="1" selected="0">
            <x v="61"/>
          </reference>
        </references>
      </pivotArea>
    </chartFormat>
    <chartFormat chart="3" format="17">
      <pivotArea type="data" outline="0" fieldPosition="0">
        <references count="2">
          <reference field="4294967294" count="1" selected="0">
            <x v="0"/>
          </reference>
          <reference field="0" count="1" selected="0">
            <x v="64"/>
          </reference>
        </references>
      </pivotArea>
    </chartFormat>
    <chartFormat chart="3" format="18">
      <pivotArea type="data" outline="0" fieldPosition="0">
        <references count="2">
          <reference field="4294967294" count="1" selected="0">
            <x v="0"/>
          </reference>
          <reference field="0" count="1" selected="0">
            <x v="160"/>
          </reference>
        </references>
      </pivotArea>
    </chartFormat>
    <chartFormat chart="3" format="19">
      <pivotArea type="data" outline="0" fieldPosition="0">
        <references count="2">
          <reference field="4294967294" count="1" selected="0">
            <x v="0"/>
          </reference>
          <reference field="0" count="1" selected="0">
            <x v="4"/>
          </reference>
        </references>
      </pivotArea>
    </chartFormat>
    <chartFormat chart="3" format="20">
      <pivotArea type="data" outline="0" fieldPosition="0">
        <references count="2">
          <reference field="4294967294" count="1" selected="0">
            <x v="0"/>
          </reference>
          <reference field="0" count="1" selected="0">
            <x v="71"/>
          </reference>
        </references>
      </pivotArea>
    </chartFormat>
    <chartFormat chart="3" format="21">
      <pivotArea type="data" outline="0" fieldPosition="0">
        <references count="2">
          <reference field="4294967294" count="1" selected="0">
            <x v="0"/>
          </reference>
          <reference field="0" count="1" selected="0">
            <x v="145"/>
          </reference>
        </references>
      </pivotArea>
    </chartFormat>
    <chartFormat chart="3" format="22">
      <pivotArea type="data" outline="0" fieldPosition="0">
        <references count="2">
          <reference field="4294967294" count="1" selected="0">
            <x v="0"/>
          </reference>
          <reference field="0" count="1" selected="0">
            <x v="35"/>
          </reference>
        </references>
      </pivotArea>
    </chartFormat>
    <chartFormat chart="3" format="23">
      <pivotArea type="data" outline="0" fieldPosition="0">
        <references count="2">
          <reference field="4294967294" count="1" selected="0">
            <x v="0"/>
          </reference>
          <reference field="0" count="1" selected="0">
            <x v="33"/>
          </reference>
        </references>
      </pivotArea>
    </chartFormat>
    <chartFormat chart="3" format="24">
      <pivotArea type="data" outline="0" fieldPosition="0">
        <references count="2">
          <reference field="4294967294" count="1" selected="0">
            <x v="0"/>
          </reference>
          <reference field="0" count="1" selected="0">
            <x v="91"/>
          </reference>
        </references>
      </pivotArea>
    </chartFormat>
    <chartFormat chart="3" format="25">
      <pivotArea type="data" outline="0" fieldPosition="0">
        <references count="2">
          <reference field="4294967294" count="1" selected="0">
            <x v="0"/>
          </reference>
          <reference field="0" count="1" selected="0">
            <x v="115"/>
          </reference>
        </references>
      </pivotArea>
    </chartFormat>
    <chartFormat chart="3" format="26">
      <pivotArea type="data" outline="0" fieldPosition="0">
        <references count="2">
          <reference field="4294967294" count="1" selected="0">
            <x v="0"/>
          </reference>
          <reference field="0" count="1" selected="0">
            <x v="124"/>
          </reference>
        </references>
      </pivotArea>
    </chartFormat>
    <chartFormat chart="3" format="27">
      <pivotArea type="data" outline="0" fieldPosition="0">
        <references count="2">
          <reference field="4294967294" count="1" selected="0">
            <x v="0"/>
          </reference>
          <reference field="0" count="1" selected="0">
            <x v="98"/>
          </reference>
        </references>
      </pivotArea>
    </chartFormat>
    <chartFormat chart="3" format="28">
      <pivotArea type="data" outline="0" fieldPosition="0">
        <references count="2">
          <reference field="4294967294" count="1" selected="0">
            <x v="0"/>
          </reference>
          <reference field="0" count="1" selected="0">
            <x v="27"/>
          </reference>
        </references>
      </pivotArea>
    </chartFormat>
    <chartFormat chart="3" format="29">
      <pivotArea type="data" outline="0" fieldPosition="0">
        <references count="2">
          <reference field="4294967294" count="1" selected="0">
            <x v="0"/>
          </reference>
          <reference field="0" count="1" selected="0">
            <x v="114"/>
          </reference>
        </references>
      </pivotArea>
    </chartFormat>
    <chartFormat chart="3" format="30">
      <pivotArea type="data" outline="0" fieldPosition="0">
        <references count="2">
          <reference field="4294967294" count="1" selected="0">
            <x v="0"/>
          </reference>
          <reference field="0" count="1" selected="0">
            <x v="29"/>
          </reference>
        </references>
      </pivotArea>
    </chartFormat>
    <chartFormat chart="3" format="31">
      <pivotArea type="data" outline="0" fieldPosition="0">
        <references count="2">
          <reference field="4294967294" count="1" selected="0">
            <x v="0"/>
          </reference>
          <reference field="0" count="1" selected="0">
            <x v="38"/>
          </reference>
        </references>
      </pivotArea>
    </chartFormat>
    <chartFormat chart="3" format="32">
      <pivotArea type="data" outline="0" fieldPosition="0">
        <references count="2">
          <reference field="4294967294" count="1" selected="0">
            <x v="0"/>
          </reference>
          <reference field="0" count="1" selected="0">
            <x v="58"/>
          </reference>
        </references>
      </pivotArea>
    </chartFormat>
    <chartFormat chart="3" format="33">
      <pivotArea type="data" outline="0" fieldPosition="0">
        <references count="2">
          <reference field="4294967294" count="1" selected="0">
            <x v="0"/>
          </reference>
          <reference field="0" count="1" selected="0">
            <x v="130"/>
          </reference>
        </references>
      </pivotArea>
    </chartFormat>
    <chartFormat chart="3" format="34">
      <pivotArea type="data" outline="0" fieldPosition="0">
        <references count="2">
          <reference field="4294967294" count="1" selected="0">
            <x v="0"/>
          </reference>
          <reference field="0" count="1" selected="0">
            <x v="73"/>
          </reference>
        </references>
      </pivotArea>
    </chartFormat>
    <chartFormat chart="3" format="35">
      <pivotArea type="data" outline="0" fieldPosition="0">
        <references count="2">
          <reference field="4294967294" count="1" selected="0">
            <x v="0"/>
          </reference>
          <reference field="0" count="1" selected="0">
            <x v="12"/>
          </reference>
        </references>
      </pivotArea>
    </chartFormat>
    <chartFormat chart="3" format="36">
      <pivotArea type="data" outline="0" fieldPosition="0">
        <references count="2">
          <reference field="4294967294" count="1" selected="0">
            <x v="0"/>
          </reference>
          <reference field="0" count="1" selected="0">
            <x v="170"/>
          </reference>
        </references>
      </pivotArea>
    </chartFormat>
    <chartFormat chart="3" format="37">
      <pivotArea type="data" outline="0" fieldPosition="0">
        <references count="2">
          <reference field="4294967294" count="1" selected="0">
            <x v="0"/>
          </reference>
          <reference field="0" count="1" selected="0">
            <x v="118"/>
          </reference>
        </references>
      </pivotArea>
    </chartFormat>
    <chartFormat chart="3" format="38">
      <pivotArea type="data" outline="0" fieldPosition="0">
        <references count="2">
          <reference field="4294967294" count="1" selected="0">
            <x v="0"/>
          </reference>
          <reference field="0" count="1" selected="0">
            <x v="153"/>
          </reference>
        </references>
      </pivotArea>
    </chartFormat>
    <chartFormat chart="3" format="39">
      <pivotArea type="data" outline="0" fieldPosition="0">
        <references count="2">
          <reference field="4294967294" count="1" selected="0">
            <x v="0"/>
          </reference>
          <reference field="0" count="1" selected="0">
            <x v="136"/>
          </reference>
        </references>
      </pivotArea>
    </chartFormat>
    <chartFormat chart="3" format="40">
      <pivotArea type="data" outline="0" fieldPosition="0">
        <references count="2">
          <reference field="4294967294" count="1" selected="0">
            <x v="0"/>
          </reference>
          <reference field="0" count="1" selected="0">
            <x v="50"/>
          </reference>
        </references>
      </pivotArea>
    </chartFormat>
    <chartFormat chart="3" format="41">
      <pivotArea type="data" outline="0" fieldPosition="0">
        <references count="2">
          <reference field="4294967294" count="1" selected="0">
            <x v="0"/>
          </reference>
          <reference field="0" count="1" selected="0">
            <x v="113"/>
          </reference>
        </references>
      </pivotArea>
    </chartFormat>
    <chartFormat chart="3" format="42">
      <pivotArea type="data" outline="0" fieldPosition="0">
        <references count="2">
          <reference field="4294967294" count="1" selected="0">
            <x v="0"/>
          </reference>
          <reference field="0" count="1" selected="0">
            <x v="54"/>
          </reference>
        </references>
      </pivotArea>
    </chartFormat>
    <chartFormat chart="3" format="43">
      <pivotArea type="data" outline="0" fieldPosition="0">
        <references count="2">
          <reference field="4294967294" count="1" selected="0">
            <x v="0"/>
          </reference>
          <reference field="0" count="1" selected="0">
            <x v="122"/>
          </reference>
        </references>
      </pivotArea>
    </chartFormat>
    <chartFormat chart="3" format="44">
      <pivotArea type="data" outline="0" fieldPosition="0">
        <references count="2">
          <reference field="4294967294" count="1" selected="0">
            <x v="0"/>
          </reference>
          <reference field="0" count="1" selected="0">
            <x v="55"/>
          </reference>
        </references>
      </pivotArea>
    </chartFormat>
    <chartFormat chart="3" format="45">
      <pivotArea type="data" outline="0" fieldPosition="0">
        <references count="2">
          <reference field="4294967294" count="1" selected="0">
            <x v="0"/>
          </reference>
          <reference field="0" count="1" selected="0">
            <x v="144"/>
          </reference>
        </references>
      </pivotArea>
    </chartFormat>
    <chartFormat chart="3" format="46">
      <pivotArea type="data" outline="0" fieldPosition="0">
        <references count="2">
          <reference field="4294967294" count="1" selected="0">
            <x v="0"/>
          </reference>
          <reference field="0" count="1" selected="0">
            <x v="56"/>
          </reference>
        </references>
      </pivotArea>
    </chartFormat>
    <chartFormat chart="3" format="47">
      <pivotArea type="data" outline="0" fieldPosition="0">
        <references count="2">
          <reference field="4294967294" count="1" selected="0">
            <x v="0"/>
          </reference>
          <reference field="0" count="1" selected="0">
            <x v="164"/>
          </reference>
        </references>
      </pivotArea>
    </chartFormat>
    <chartFormat chart="3" format="48">
      <pivotArea type="data" outline="0" fieldPosition="0">
        <references count="2">
          <reference field="4294967294" count="1" selected="0">
            <x v="0"/>
          </reference>
          <reference field="0" count="1" selected="0">
            <x v="57"/>
          </reference>
        </references>
      </pivotArea>
    </chartFormat>
    <chartFormat chart="3" format="49">
      <pivotArea type="data" outline="0" fieldPosition="0">
        <references count="2">
          <reference field="4294967294" count="1" selected="0">
            <x v="0"/>
          </reference>
          <reference field="0" count="1" selected="0">
            <x v="13"/>
          </reference>
        </references>
      </pivotArea>
    </chartFormat>
    <chartFormat chart="3" format="50">
      <pivotArea type="data" outline="0" fieldPosition="0">
        <references count="2">
          <reference field="4294967294" count="1" selected="0">
            <x v="0"/>
          </reference>
          <reference field="0" count="1" selected="0">
            <x v="120"/>
          </reference>
        </references>
      </pivotArea>
    </chartFormat>
    <chartFormat chart="3" format="51">
      <pivotArea type="data" outline="0" fieldPosition="0">
        <references count="2">
          <reference field="4294967294" count="1" selected="0">
            <x v="0"/>
          </reference>
          <reference field="0" count="1" selected="0">
            <x v="60"/>
          </reference>
        </references>
      </pivotArea>
    </chartFormat>
    <chartFormat chart="3" format="52">
      <pivotArea type="data" outline="0" fieldPosition="0">
        <references count="2">
          <reference field="4294967294" count="1" selected="0">
            <x v="0"/>
          </reference>
          <reference field="0" count="1" selected="0">
            <x v="69"/>
          </reference>
        </references>
      </pivotArea>
    </chartFormat>
    <chartFormat chart="3" format="53">
      <pivotArea type="data" outline="0" fieldPosition="0">
        <references count="2">
          <reference field="4294967294" count="1" selected="0">
            <x v="0"/>
          </reference>
          <reference field="0" count="1" selected="0">
            <x v="39"/>
          </reference>
        </references>
      </pivotArea>
    </chartFormat>
    <chartFormat chart="3" format="54">
      <pivotArea type="data" outline="0" fieldPosition="0">
        <references count="2">
          <reference field="4294967294" count="1" selected="0">
            <x v="0"/>
          </reference>
          <reference field="0" count="1" selected="0">
            <x v="25"/>
          </reference>
        </references>
      </pivotArea>
    </chartFormat>
    <chartFormat chart="3" format="55">
      <pivotArea type="data" outline="0" fieldPosition="0">
        <references count="2">
          <reference field="4294967294" count="1" selected="0">
            <x v="0"/>
          </reference>
          <reference field="0" count="1" selected="0">
            <x v="2"/>
          </reference>
        </references>
      </pivotArea>
    </chartFormat>
    <chartFormat chart="3" format="56">
      <pivotArea type="data" outline="0" fieldPosition="0">
        <references count="2">
          <reference field="4294967294" count="1" selected="0">
            <x v="0"/>
          </reference>
          <reference field="0" count="1" selected="0">
            <x v="158"/>
          </reference>
        </references>
      </pivotArea>
    </chartFormat>
    <chartFormat chart="3" format="57">
      <pivotArea type="data" outline="0" fieldPosition="0">
        <references count="2">
          <reference field="4294967294" count="1" selected="0">
            <x v="0"/>
          </reference>
          <reference field="0" count="1" selected="0">
            <x v="77"/>
          </reference>
        </references>
      </pivotArea>
    </chartFormat>
    <chartFormat chart="3" format="58">
      <pivotArea type="data" outline="0" fieldPosition="0">
        <references count="2">
          <reference field="4294967294" count="1" selected="0">
            <x v="0"/>
          </reference>
          <reference field="0" count="1" selected="0">
            <x v="111"/>
          </reference>
        </references>
      </pivotArea>
    </chartFormat>
    <chartFormat chart="3" format="59">
      <pivotArea type="data" outline="0" fieldPosition="0">
        <references count="2">
          <reference field="4294967294" count="1" selected="0">
            <x v="0"/>
          </reference>
          <reference field="0" count="1" selected="0">
            <x v="78"/>
          </reference>
        </references>
      </pivotArea>
    </chartFormat>
    <chartFormat chart="3" format="60">
      <pivotArea type="data" outline="0" fieldPosition="0">
        <references count="2">
          <reference field="4294967294" count="1" selected="0">
            <x v="0"/>
          </reference>
          <reference field="0" count="1" selected="0">
            <x v="1"/>
          </reference>
        </references>
      </pivotArea>
    </chartFormat>
    <chartFormat chart="3" format="61">
      <pivotArea type="data" outline="0" fieldPosition="0">
        <references count="2">
          <reference field="4294967294" count="1" selected="0">
            <x v="0"/>
          </reference>
          <reference field="0" count="1" selected="0">
            <x v="79"/>
          </reference>
        </references>
      </pivotArea>
    </chartFormat>
    <chartFormat chart="3" format="62">
      <pivotArea type="data" outline="0" fieldPosition="0">
        <references count="2">
          <reference field="4294967294" count="1" selected="0">
            <x v="0"/>
          </reference>
          <reference field="0" count="1" selected="0">
            <x v="117"/>
          </reference>
        </references>
      </pivotArea>
    </chartFormat>
    <chartFormat chart="3" format="63">
      <pivotArea type="data" outline="0" fieldPosition="0">
        <references count="2">
          <reference field="4294967294" count="1" selected="0">
            <x v="0"/>
          </reference>
          <reference field="0" count="1" selected="0">
            <x v="119"/>
          </reference>
        </references>
      </pivotArea>
    </chartFormat>
    <chartFormat chart="3" format="64">
      <pivotArea type="data" outline="0" fieldPosition="0">
        <references count="2">
          <reference field="4294967294" count="1" selected="0">
            <x v="0"/>
          </reference>
          <reference field="0" count="1" selected="0">
            <x v="166"/>
          </reference>
        </references>
      </pivotArea>
    </chartFormat>
    <chartFormat chart="3" format="65">
      <pivotArea type="data" outline="0" fieldPosition="0">
        <references count="2">
          <reference field="4294967294" count="1" selected="0">
            <x v="0"/>
          </reference>
          <reference field="0" count="1" selected="0">
            <x v="87"/>
          </reference>
        </references>
      </pivotArea>
    </chartFormat>
    <chartFormat chart="3" format="66">
      <pivotArea type="data" outline="0" fieldPosition="0">
        <references count="2">
          <reference field="4294967294" count="1" selected="0">
            <x v="0"/>
          </reference>
          <reference field="0" count="1" selected="0">
            <x v="34"/>
          </reference>
        </references>
      </pivotArea>
    </chartFormat>
    <chartFormat chart="3" format="67">
      <pivotArea type="data" outline="0" fieldPosition="0">
        <references count="2">
          <reference field="4294967294" count="1" selected="0">
            <x v="0"/>
          </reference>
          <reference field="0" count="1" selected="0">
            <x v="8"/>
          </reference>
        </references>
      </pivotArea>
    </chartFormat>
    <chartFormat chart="3" format="68">
      <pivotArea type="data" outline="0" fieldPosition="0">
        <references count="2">
          <reference field="4294967294" count="1" selected="0">
            <x v="0"/>
          </reference>
          <reference field="0" count="1" selected="0">
            <x v="17"/>
          </reference>
        </references>
      </pivotArea>
    </chartFormat>
    <chartFormat chart="3" format="69">
      <pivotArea type="data" outline="0" fieldPosition="0">
        <references count="2">
          <reference field="4294967294" count="1" selected="0">
            <x v="0"/>
          </reference>
          <reference field="0" count="1" selected="0">
            <x v="30"/>
          </reference>
        </references>
      </pivotArea>
    </chartFormat>
    <chartFormat chart="3" format="70">
      <pivotArea type="data" outline="0" fieldPosition="0">
        <references count="2">
          <reference field="4294967294" count="1" selected="0">
            <x v="0"/>
          </reference>
          <reference field="0" count="1" selected="0">
            <x v="137"/>
          </reference>
        </references>
      </pivotArea>
    </chartFormat>
    <chartFormat chart="3" format="71">
      <pivotArea type="data" outline="0" fieldPosition="0">
        <references count="2">
          <reference field="4294967294" count="1" selected="0">
            <x v="0"/>
          </reference>
          <reference field="0" count="1" selected="0">
            <x v="100"/>
          </reference>
        </references>
      </pivotArea>
    </chartFormat>
    <chartFormat chart="3" format="72">
      <pivotArea type="data" outline="0" fieldPosition="0">
        <references count="2">
          <reference field="4294967294" count="1" selected="0">
            <x v="0"/>
          </reference>
          <reference field="0" count="1" selected="0">
            <x v="140"/>
          </reference>
        </references>
      </pivotArea>
    </chartFormat>
    <chartFormat chart="3" format="73">
      <pivotArea type="data" outline="0" fieldPosition="0">
        <references count="2">
          <reference field="4294967294" count="1" selected="0">
            <x v="0"/>
          </reference>
          <reference field="0" count="1" selected="0">
            <x v="101"/>
          </reference>
        </references>
      </pivotArea>
    </chartFormat>
    <chartFormat chart="3" format="74">
      <pivotArea type="data" outline="0" fieldPosition="0">
        <references count="2">
          <reference field="4294967294" count="1" selected="0">
            <x v="0"/>
          </reference>
          <reference field="0" count="1" selected="0">
            <x v="43"/>
          </reference>
        </references>
      </pivotArea>
    </chartFormat>
    <chartFormat chart="3" format="75">
      <pivotArea type="data" outline="0" fieldPosition="0">
        <references count="2">
          <reference field="4294967294" count="1" selected="0">
            <x v="0"/>
          </reference>
          <reference field="0" count="1" selected="0">
            <x v="103"/>
          </reference>
        </references>
      </pivotArea>
    </chartFormat>
    <chartFormat chart="3" format="76">
      <pivotArea type="data" outline="0" fieldPosition="0">
        <references count="2">
          <reference field="4294967294" count="1" selected="0">
            <x v="0"/>
          </reference>
          <reference field="0" count="1" selected="0">
            <x v="147"/>
          </reference>
        </references>
      </pivotArea>
    </chartFormat>
    <chartFormat chart="3" format="77">
      <pivotArea type="data" outline="0" fieldPosition="0">
        <references count="2">
          <reference field="4294967294" count="1" selected="0">
            <x v="0"/>
          </reference>
          <reference field="0" count="1" selected="0">
            <x v="104"/>
          </reference>
        </references>
      </pivotArea>
    </chartFormat>
    <chartFormat chart="3" format="78">
      <pivotArea type="data" outline="0" fieldPosition="0">
        <references count="2">
          <reference field="4294967294" count="1" selected="0">
            <x v="0"/>
          </reference>
          <reference field="0" count="1" selected="0">
            <x v="154"/>
          </reference>
        </references>
      </pivotArea>
    </chartFormat>
    <chartFormat chart="3" format="79">
      <pivotArea type="data" outline="0" fieldPosition="0">
        <references count="2">
          <reference field="4294967294" count="1" selected="0">
            <x v="0"/>
          </reference>
          <reference field="0" count="1" selected="0">
            <x v="105"/>
          </reference>
        </references>
      </pivotArea>
    </chartFormat>
    <chartFormat chart="3" format="80">
      <pivotArea type="data" outline="0" fieldPosition="0">
        <references count="2">
          <reference field="4294967294" count="1" selected="0">
            <x v="0"/>
          </reference>
          <reference field="0" count="1" selected="0">
            <x v="162"/>
          </reference>
        </references>
      </pivotArea>
    </chartFormat>
    <chartFormat chart="3" format="81">
      <pivotArea type="data" outline="0" fieldPosition="0">
        <references count="2">
          <reference field="4294967294" count="1" selected="0">
            <x v="0"/>
          </reference>
          <reference field="0" count="1" selected="0">
            <x v="109"/>
          </reference>
        </references>
      </pivotArea>
    </chartFormat>
    <chartFormat chart="3" format="82">
      <pivotArea type="data" outline="0" fieldPosition="0">
        <references count="2">
          <reference field="4294967294" count="1" selected="0">
            <x v="0"/>
          </reference>
          <reference field="0" count="1" selected="0">
            <x v="48"/>
          </reference>
        </references>
      </pivotArea>
    </chartFormat>
    <chartFormat chart="3" format="83">
      <pivotArea type="data" outline="0" fieldPosition="0">
        <references count="2">
          <reference field="4294967294" count="1" selected="0">
            <x v="0"/>
          </reference>
          <reference field="0" count="1" selected="0">
            <x v="110"/>
          </reference>
        </references>
      </pivotArea>
    </chartFormat>
    <chartFormat chart="3" format="84">
      <pivotArea type="data" outline="0" fieldPosition="0">
        <references count="2">
          <reference field="4294967294" count="1" selected="0">
            <x v="0"/>
          </reference>
          <reference field="0" count="1" selected="0">
            <x v="172"/>
          </reference>
        </references>
      </pivotArea>
    </chartFormat>
    <chartFormat chart="3" format="85">
      <pivotArea type="data" outline="0" fieldPosition="0">
        <references count="2">
          <reference field="4294967294" count="1" selected="0">
            <x v="0"/>
          </reference>
          <reference field="0" count="1" selected="0">
            <x v="83"/>
          </reference>
        </references>
      </pivotArea>
    </chartFormat>
    <chartFormat chart="3" format="86">
      <pivotArea type="data" outline="0" fieldPosition="0">
        <references count="2">
          <reference field="4294967294" count="1" selected="0">
            <x v="0"/>
          </reference>
          <reference field="0" count="1" selected="0">
            <x v="142"/>
          </reference>
        </references>
      </pivotArea>
    </chartFormat>
    <chartFormat chart="3" format="87">
      <pivotArea type="data" outline="0" fieldPosition="0">
        <references count="2">
          <reference field="4294967294" count="1" selected="0">
            <x v="0"/>
          </reference>
          <reference field="0" count="1" selected="0">
            <x v="126"/>
          </reference>
        </references>
      </pivotArea>
    </chartFormat>
    <chartFormat chart="3" format="88">
      <pivotArea type="data" outline="0" fieldPosition="0">
        <references count="2">
          <reference field="4294967294" count="1" selected="0">
            <x v="0"/>
          </reference>
          <reference field="0" count="1" selected="0">
            <x v="7"/>
          </reference>
        </references>
      </pivotArea>
    </chartFormat>
    <chartFormat chart="3" format="89">
      <pivotArea type="data" outline="0" fieldPosition="0">
        <references count="2">
          <reference field="4294967294" count="1" selected="0">
            <x v="0"/>
          </reference>
          <reference field="0" count="1" selected="0">
            <x v="134"/>
          </reference>
        </references>
      </pivotArea>
    </chartFormat>
    <chartFormat chart="3" format="90">
      <pivotArea type="data" outline="0" fieldPosition="0">
        <references count="2">
          <reference field="4294967294" count="1" selected="0">
            <x v="0"/>
          </reference>
          <reference field="0" count="1" selected="0">
            <x v="18"/>
          </reference>
        </references>
      </pivotArea>
    </chartFormat>
    <chartFormat chart="3" format="91">
      <pivotArea type="data" outline="0" fieldPosition="0">
        <references count="2">
          <reference field="4294967294" count="1" selected="0">
            <x v="0"/>
          </reference>
          <reference field="0" count="1" selected="0">
            <x v="151"/>
          </reference>
        </references>
      </pivotArea>
    </chartFormat>
    <chartFormat chart="3" format="92">
      <pivotArea type="data" outline="0" fieldPosition="0">
        <references count="2">
          <reference field="4294967294" count="1" selected="0">
            <x v="0"/>
          </reference>
          <reference field="0" count="1" selected="0">
            <x v="80"/>
          </reference>
        </references>
      </pivotArea>
    </chartFormat>
    <chartFormat chart="3" format="93">
      <pivotArea type="data" outline="0" fieldPosition="0">
        <references count="2">
          <reference field="4294967294" count="1" selected="0">
            <x v="0"/>
          </reference>
          <reference field="0" count="1" selected="0">
            <x v="167"/>
          </reference>
        </references>
      </pivotArea>
    </chartFormat>
    <chartFormat chart="3" format="94">
      <pivotArea type="data" outline="0" fieldPosition="0">
        <references count="2">
          <reference field="4294967294" count="1" selected="0">
            <x v="0"/>
          </reference>
          <reference field="0" count="1" selected="0">
            <x v="81"/>
          </reference>
        </references>
      </pivotArea>
    </chartFormat>
    <chartFormat chart="3" format="95">
      <pivotArea type="data" outline="0" fieldPosition="0">
        <references count="2">
          <reference field="4294967294" count="1" selected="0">
            <x v="0"/>
          </reference>
          <reference field="0" count="1" selected="0">
            <x v="82"/>
          </reference>
        </references>
      </pivotArea>
    </chartFormat>
    <chartFormat chart="3" format="96">
      <pivotArea type="data" outline="0" fieldPosition="0">
        <references count="2">
          <reference field="4294967294" count="1" selected="0">
            <x v="0"/>
          </reference>
          <reference field="0" count="1" selected="0">
            <x v="169"/>
          </reference>
        </references>
      </pivotArea>
    </chartFormat>
    <chartFormat chart="3" format="97">
      <pivotArea type="data" outline="0" fieldPosition="0">
        <references count="2">
          <reference field="4294967294" count="1" selected="0">
            <x v="0"/>
          </reference>
          <reference field="0" count="1" selected="0">
            <x v="6"/>
          </reference>
        </references>
      </pivotArea>
    </chartFormat>
    <chartFormat chart="3" format="98">
      <pivotArea type="data" outline="0" fieldPosition="0">
        <references count="2">
          <reference field="4294967294" count="1" selected="0">
            <x v="0"/>
          </reference>
          <reference field="0" count="1" selected="0">
            <x v="36"/>
          </reference>
        </references>
      </pivotArea>
    </chartFormat>
    <chartFormat chart="3" format="99">
      <pivotArea type="data" outline="0" fieldPosition="0">
        <references count="2">
          <reference field="4294967294" count="1" selected="0">
            <x v="0"/>
          </reference>
          <reference field="0" count="1" selected="0">
            <x v="155"/>
          </reference>
        </references>
      </pivotArea>
    </chartFormat>
    <chartFormat chart="3" format="100">
      <pivotArea type="data" outline="0" fieldPosition="0">
        <references count="2">
          <reference field="4294967294" count="1" selected="0">
            <x v="0"/>
          </reference>
          <reference field="0" count="1" selected="0">
            <x v="37"/>
          </reference>
        </references>
      </pivotArea>
    </chartFormat>
    <chartFormat chart="3" format="101">
      <pivotArea type="data" outline="0" fieldPosition="0">
        <references count="2">
          <reference field="4294967294" count="1" selected="0">
            <x v="0"/>
          </reference>
          <reference field="0" count="1" selected="0">
            <x v="163"/>
          </reference>
        </references>
      </pivotArea>
    </chartFormat>
    <chartFormat chart="3" format="102">
      <pivotArea type="data" outline="0" fieldPosition="0">
        <references count="2">
          <reference field="4294967294" count="1" selected="0">
            <x v="0"/>
          </reference>
          <reference field="0" count="1" selected="0">
            <x v="19"/>
          </reference>
        </references>
      </pivotArea>
    </chartFormat>
    <chartFormat chart="3" format="103">
      <pivotArea type="data" outline="0" fieldPosition="0">
        <references count="2">
          <reference field="4294967294" count="1" selected="0">
            <x v="0"/>
          </reference>
          <reference field="0" count="1" selected="0">
            <x v="5"/>
          </reference>
        </references>
      </pivotArea>
    </chartFormat>
    <chartFormat chart="3" format="104">
      <pivotArea type="data" outline="0" fieldPosition="0">
        <references count="2">
          <reference field="4294967294" count="1" selected="0">
            <x v="0"/>
          </reference>
          <reference field="0" count="1" selected="0">
            <x v="88"/>
          </reference>
        </references>
      </pivotArea>
    </chartFormat>
    <chartFormat chart="3" format="105">
      <pivotArea type="data" outline="0" fieldPosition="0">
        <references count="2">
          <reference field="4294967294" count="1" selected="0">
            <x v="0"/>
          </reference>
          <reference field="0" count="1" selected="0">
            <x v="89"/>
          </reference>
        </references>
      </pivotArea>
    </chartFormat>
    <chartFormat chart="3" format="106">
      <pivotArea type="data" outline="0" fieldPosition="0">
        <references count="2">
          <reference field="4294967294" count="1" selected="0">
            <x v="0"/>
          </reference>
          <reference field="0" count="1" selected="0">
            <x v="132"/>
          </reference>
        </references>
      </pivotArea>
    </chartFormat>
    <chartFormat chart="3" format="107">
      <pivotArea type="data" outline="0" fieldPosition="0">
        <references count="2">
          <reference field="4294967294" count="1" selected="0">
            <x v="0"/>
          </reference>
          <reference field="0" count="1" selected="0">
            <x v="90"/>
          </reference>
        </references>
      </pivotArea>
    </chartFormat>
    <chartFormat chart="3" format="108">
      <pivotArea type="data" outline="0" fieldPosition="0">
        <references count="2">
          <reference field="4294967294" count="1" selected="0">
            <x v="0"/>
          </reference>
          <reference field="0" count="1" selected="0">
            <x v="62"/>
          </reference>
        </references>
      </pivotArea>
    </chartFormat>
    <chartFormat chart="3" format="109">
      <pivotArea type="data" outline="0" fieldPosition="0">
        <references count="2">
          <reference field="4294967294" count="1" selected="0">
            <x v="0"/>
          </reference>
          <reference field="0" count="1" selected="0">
            <x v="20"/>
          </reference>
        </references>
      </pivotArea>
    </chartFormat>
    <chartFormat chart="3" format="110">
      <pivotArea type="data" outline="0" fieldPosition="0">
        <references count="2">
          <reference field="4294967294" count="1" selected="0">
            <x v="0"/>
          </reference>
          <reference field="0" count="1" selected="0">
            <x v="93"/>
          </reference>
        </references>
      </pivotArea>
    </chartFormat>
    <chartFormat chart="3" format="111">
      <pivotArea type="data" outline="0" fieldPosition="0">
        <references count="2">
          <reference field="4294967294" count="1" selected="0">
            <x v="0"/>
          </reference>
          <reference field="0" count="1" selected="0">
            <x v="67"/>
          </reference>
        </references>
      </pivotArea>
    </chartFormat>
    <chartFormat chart="3" format="112">
      <pivotArea type="data" outline="0" fieldPosition="0">
        <references count="2">
          <reference field="4294967294" count="1" selected="0">
            <x v="0"/>
          </reference>
          <reference field="0" count="1" selected="0">
            <x v="94"/>
          </reference>
        </references>
      </pivotArea>
    </chartFormat>
    <chartFormat chart="3" format="113">
      <pivotArea type="data" outline="0" fieldPosition="0">
        <references count="2">
          <reference field="4294967294" count="1" selected="0">
            <x v="0"/>
          </reference>
          <reference field="0" count="1" selected="0">
            <x v="149"/>
          </reference>
        </references>
      </pivotArea>
    </chartFormat>
    <chartFormat chart="3" format="114">
      <pivotArea type="data" outline="0" fieldPosition="0">
        <references count="2">
          <reference field="4294967294" count="1" selected="0">
            <x v="0"/>
          </reference>
          <reference field="0" count="1" selected="0">
            <x v="95"/>
          </reference>
        </references>
      </pivotArea>
    </chartFormat>
    <chartFormat chart="3" format="115">
      <pivotArea type="data" outline="0" fieldPosition="0">
        <references count="2">
          <reference field="4294967294" count="1" selected="0">
            <x v="0"/>
          </reference>
          <reference field="0" count="1" selected="0">
            <x v="70"/>
          </reference>
        </references>
      </pivotArea>
    </chartFormat>
    <chartFormat chart="3" format="116">
      <pivotArea type="data" outline="0" fieldPosition="0">
        <references count="2">
          <reference field="4294967294" count="1" selected="0">
            <x v="0"/>
          </reference>
          <reference field="0" count="1" selected="0">
            <x v="96"/>
          </reference>
        </references>
      </pivotArea>
    </chartFormat>
    <chartFormat chart="3" format="117">
      <pivotArea type="data" outline="0" fieldPosition="0">
        <references count="2">
          <reference field="4294967294" count="1" selected="0">
            <x v="0"/>
          </reference>
          <reference field="0" count="1" selected="0">
            <x v="157"/>
          </reference>
        </references>
      </pivotArea>
    </chartFormat>
    <chartFormat chart="3" format="118">
      <pivotArea type="data" outline="0" fieldPosition="0">
        <references count="2">
          <reference field="4294967294" count="1" selected="0">
            <x v="0"/>
          </reference>
          <reference field="0" count="1" selected="0">
            <x v="97"/>
          </reference>
        </references>
      </pivotArea>
    </chartFormat>
    <chartFormat chart="3" format="119">
      <pivotArea type="data" outline="0" fieldPosition="0">
        <references count="2">
          <reference field="4294967294" count="1" selected="0">
            <x v="0"/>
          </reference>
          <reference field="0" count="1" selected="0">
            <x v="161"/>
          </reference>
        </references>
      </pivotArea>
    </chartFormat>
    <chartFormat chart="3" format="120">
      <pivotArea type="data" outline="0" fieldPosition="0">
        <references count="2">
          <reference field="4294967294" count="1" selected="0">
            <x v="0"/>
          </reference>
          <reference field="0" count="1" selected="0">
            <x v="40"/>
          </reference>
        </references>
      </pivotArea>
    </chartFormat>
    <chartFormat chart="3" format="121">
      <pivotArea type="data" outline="0" fieldPosition="0">
        <references count="2">
          <reference field="4294967294" count="1" selected="0">
            <x v="0"/>
          </reference>
          <reference field="0" count="1" selected="0">
            <x v="165"/>
          </reference>
        </references>
      </pivotArea>
    </chartFormat>
    <chartFormat chart="3" format="122">
      <pivotArea type="data" outline="0" fieldPosition="0">
        <references count="2">
          <reference field="4294967294" count="1" selected="0">
            <x v="0"/>
          </reference>
          <reference field="0" count="1" selected="0">
            <x v="99"/>
          </reference>
        </references>
      </pivotArea>
    </chartFormat>
    <chartFormat chart="3" format="123">
      <pivotArea type="data" outline="0" fieldPosition="0">
        <references count="2">
          <reference field="4294967294" count="1" selected="0">
            <x v="0"/>
          </reference>
          <reference field="0" count="1" selected="0">
            <x v="16"/>
          </reference>
        </references>
      </pivotArea>
    </chartFormat>
    <chartFormat chart="3" format="124">
      <pivotArea type="data" outline="0" fieldPosition="0">
        <references count="2">
          <reference field="4294967294" count="1" selected="0">
            <x v="0"/>
          </reference>
          <reference field="0" count="1" selected="0">
            <x v="42"/>
          </reference>
        </references>
      </pivotArea>
    </chartFormat>
    <chartFormat chart="3" format="125">
      <pivotArea type="data" outline="0" fieldPosition="0">
        <references count="2">
          <reference field="4294967294" count="1" selected="0">
            <x v="0"/>
          </reference>
          <reference field="0" count="1" selected="0">
            <x v="125"/>
          </reference>
        </references>
      </pivotArea>
    </chartFormat>
    <chartFormat chart="3" format="126">
      <pivotArea type="data" outline="0" fieldPosition="0">
        <references count="2">
          <reference field="4294967294" count="1" selected="0">
            <x v="0"/>
          </reference>
          <reference field="0" count="1" selected="0">
            <x v="21"/>
          </reference>
        </references>
      </pivotArea>
    </chartFormat>
    <chartFormat chart="3" format="127">
      <pivotArea type="data" outline="0" fieldPosition="0">
        <references count="2">
          <reference field="4294967294" count="1" selected="0">
            <x v="0"/>
          </reference>
          <reference field="0" count="1" selected="0">
            <x v="127"/>
          </reference>
        </references>
      </pivotArea>
    </chartFormat>
    <chartFormat chart="3" format="128">
      <pivotArea type="data" outline="0" fieldPosition="0">
        <references count="2">
          <reference field="4294967294" count="1" selected="0">
            <x v="0"/>
          </reference>
          <reference field="0" count="1" selected="0">
            <x v="102"/>
          </reference>
        </references>
      </pivotArea>
    </chartFormat>
    <chartFormat chart="3" format="129">
      <pivotArea type="data" outline="0" fieldPosition="0">
        <references count="2">
          <reference field="4294967294" count="1" selected="0">
            <x v="0"/>
          </reference>
          <reference field="0" count="1" selected="0">
            <x v="129"/>
          </reference>
        </references>
      </pivotArea>
    </chartFormat>
    <chartFormat chart="3" format="130">
      <pivotArea type="data" outline="0" fieldPosition="0">
        <references count="2">
          <reference field="4294967294" count="1" selected="0">
            <x v="0"/>
          </reference>
          <reference field="0" count="1" selected="0">
            <x v="44"/>
          </reference>
        </references>
      </pivotArea>
    </chartFormat>
    <chartFormat chart="3" format="131">
      <pivotArea type="data" outline="0" fieldPosition="0">
        <references count="2">
          <reference field="4294967294" count="1" selected="0">
            <x v="0"/>
          </reference>
          <reference field="0" count="1" selected="0">
            <x v="45"/>
          </reference>
        </references>
      </pivotArea>
    </chartFormat>
    <chartFormat chart="3" format="132">
      <pivotArea type="data" outline="0" fieldPosition="0">
        <references count="2">
          <reference field="4294967294" count="1" selected="0">
            <x v="0"/>
          </reference>
          <reference field="0" count="1" selected="0">
            <x v="133"/>
          </reference>
        </references>
      </pivotArea>
    </chartFormat>
    <chartFormat chart="3" format="133">
      <pivotArea type="data" outline="0" fieldPosition="0">
        <references count="2">
          <reference field="4294967294" count="1" selected="0">
            <x v="0"/>
          </reference>
          <reference field="0" count="1" selected="0">
            <x v="46"/>
          </reference>
        </references>
      </pivotArea>
    </chartFormat>
    <chartFormat chart="3" format="134">
      <pivotArea type="data" outline="0" fieldPosition="0">
        <references count="2">
          <reference field="4294967294" count="1" selected="0">
            <x v="0"/>
          </reference>
          <reference field="0" count="1" selected="0">
            <x v="135"/>
          </reference>
        </references>
      </pivotArea>
    </chartFormat>
    <chartFormat chart="3" format="135">
      <pivotArea type="data" outline="0" fieldPosition="0">
        <references count="2">
          <reference field="4294967294" count="1" selected="0">
            <x v="0"/>
          </reference>
          <reference field="0" count="1" selected="0">
            <x v="106"/>
          </reference>
        </references>
      </pivotArea>
    </chartFormat>
    <chartFormat chart="3" format="136">
      <pivotArea type="data" outline="0" fieldPosition="0">
        <references count="2">
          <reference field="4294967294" count="1" selected="0">
            <x v="0"/>
          </reference>
          <reference field="0" count="1" selected="0">
            <x v="63"/>
          </reference>
        </references>
      </pivotArea>
    </chartFormat>
    <chartFormat chart="3" format="137">
      <pivotArea type="data" outline="0" fieldPosition="0">
        <references count="2">
          <reference field="4294967294" count="1" selected="0">
            <x v="0"/>
          </reference>
          <reference field="0" count="1" selected="0">
            <x v="107"/>
          </reference>
        </references>
      </pivotArea>
    </chartFormat>
    <chartFormat chart="3" format="138">
      <pivotArea type="data" outline="0" fieldPosition="0">
        <references count="2">
          <reference field="4294967294" count="1" selected="0">
            <x v="0"/>
          </reference>
          <reference field="0" count="1" selected="0">
            <x v="139"/>
          </reference>
        </references>
      </pivotArea>
    </chartFormat>
    <chartFormat chart="3" format="139">
      <pivotArea type="data" outline="0" fieldPosition="0">
        <references count="2">
          <reference field="4294967294" count="1" selected="0">
            <x v="0"/>
          </reference>
          <reference field="0" count="1" selected="0">
            <x v="141"/>
          </reference>
        </references>
      </pivotArea>
    </chartFormat>
    <chartFormat chart="3" format="140">
      <pivotArea type="data" outline="0" fieldPosition="0">
        <references count="2">
          <reference field="4294967294" count="1" selected="0">
            <x v="0"/>
          </reference>
          <reference field="0" count="1" selected="0">
            <x v="47"/>
          </reference>
        </references>
      </pivotArea>
    </chartFormat>
    <chartFormat chart="3" format="141">
      <pivotArea type="data" outline="0" fieldPosition="0">
        <references count="2">
          <reference field="4294967294" count="1" selected="0">
            <x v="0"/>
          </reference>
          <reference field="0" count="1" selected="0">
            <x v="66"/>
          </reference>
        </references>
      </pivotArea>
    </chartFormat>
    <chartFormat chart="3" format="142">
      <pivotArea type="data" outline="0" fieldPosition="0">
        <references count="2">
          <reference field="4294967294" count="1" selected="0">
            <x v="0"/>
          </reference>
          <reference field="0" count="1" selected="0">
            <x v="22"/>
          </reference>
        </references>
      </pivotArea>
    </chartFormat>
    <chartFormat chart="3" format="143">
      <pivotArea type="data" outline="0" fieldPosition="0">
        <references count="2">
          <reference field="4294967294" count="1" selected="0">
            <x v="0"/>
          </reference>
          <reference field="0" count="1" selected="0">
            <x v="68"/>
          </reference>
        </references>
      </pivotArea>
    </chartFormat>
    <chartFormat chart="3" format="144">
      <pivotArea type="data" outline="0" fieldPosition="0">
        <references count="2">
          <reference field="4294967294" count="1" selected="0">
            <x v="0"/>
          </reference>
          <reference field="0" count="1" selected="0">
            <x v="49"/>
          </reference>
        </references>
      </pivotArea>
    </chartFormat>
    <chartFormat chart="3" format="145">
      <pivotArea type="data" outline="0" fieldPosition="0">
        <references count="2">
          <reference field="4294967294" count="1" selected="0">
            <x v="0"/>
          </reference>
          <reference field="0" count="1" selected="0">
            <x v="148"/>
          </reference>
        </references>
      </pivotArea>
    </chartFormat>
    <chartFormat chart="3" format="146">
      <pivotArea type="data" outline="0" fieldPosition="0">
        <references count="2">
          <reference field="4294967294" count="1" selected="0">
            <x v="0"/>
          </reference>
          <reference field="0" count="1" selected="0">
            <x v="112"/>
          </reference>
        </references>
      </pivotArea>
    </chartFormat>
    <chartFormat chart="3" format="147">
      <pivotArea type="data" outline="0" fieldPosition="0">
        <references count="2">
          <reference field="4294967294" count="1" selected="0">
            <x v="0"/>
          </reference>
          <reference field="0" count="1" selected="0">
            <x v="150"/>
          </reference>
        </references>
      </pivotArea>
    </chartFormat>
    <chartFormat chart="3" format="148">
      <pivotArea type="data" outline="0" fieldPosition="0">
        <references count="2">
          <reference field="4294967294" count="1" selected="0">
            <x v="0"/>
          </reference>
          <reference field="0" count="1" selected="0">
            <x v="23"/>
          </reference>
        </references>
      </pivotArea>
    </chartFormat>
    <chartFormat chart="3" format="149">
      <pivotArea type="data" outline="0" fieldPosition="0">
        <references count="2">
          <reference field="4294967294" count="1" selected="0">
            <x v="0"/>
          </reference>
          <reference field="0" count="1" selected="0">
            <x v="152"/>
          </reference>
        </references>
      </pivotArea>
    </chartFormat>
    <chartFormat chart="3" format="150">
      <pivotArea type="data" outline="0" fieldPosition="0">
        <references count="2">
          <reference field="4294967294" count="1" selected="0">
            <x v="0"/>
          </reference>
          <reference field="0" count="1" selected="0">
            <x v="51"/>
          </reference>
        </references>
      </pivotArea>
    </chartFormat>
    <chartFormat chart="3" format="151">
      <pivotArea type="data" outline="0" fieldPosition="0">
        <references count="2">
          <reference field="4294967294" count="1" selected="0">
            <x v="0"/>
          </reference>
          <reference field="0" count="1" selected="0">
            <x v="31"/>
          </reference>
        </references>
      </pivotArea>
    </chartFormat>
    <chartFormat chart="3" format="152">
      <pivotArea type="data" outline="0" fieldPosition="0">
        <references count="2">
          <reference field="4294967294" count="1" selected="0">
            <x v="0"/>
          </reference>
          <reference field="0" count="1" selected="0">
            <x v="52"/>
          </reference>
        </references>
      </pivotArea>
    </chartFormat>
    <chartFormat chart="3" format="153">
      <pivotArea type="data" outline="0" fieldPosition="0">
        <references count="2">
          <reference field="4294967294" count="1" selected="0">
            <x v="0"/>
          </reference>
          <reference field="0" count="1" selected="0">
            <x v="156"/>
          </reference>
        </references>
      </pivotArea>
    </chartFormat>
    <chartFormat chart="3" format="154">
      <pivotArea type="data" outline="0" fieldPosition="0">
        <references count="2">
          <reference field="4294967294" count="1" selected="0">
            <x v="0"/>
          </reference>
          <reference field="0" count="1" selected="0">
            <x v="116"/>
          </reference>
        </references>
      </pivotArea>
    </chartFormat>
    <chartFormat chart="3" format="155">
      <pivotArea type="data" outline="0" fieldPosition="0">
        <references count="2">
          <reference field="4294967294" count="1" selected="0">
            <x v="0"/>
          </reference>
          <reference field="0" count="1" selected="0">
            <x v="72"/>
          </reference>
        </references>
      </pivotArea>
    </chartFormat>
    <chartFormat chart="3" format="156">
      <pivotArea type="data" outline="0" fieldPosition="0">
        <references count="2">
          <reference field="4294967294" count="1" selected="0">
            <x v="0"/>
          </reference>
          <reference field="0" count="1" selected="0">
            <x v="53"/>
          </reference>
        </references>
      </pivotArea>
    </chartFormat>
    <chartFormat chart="3" format="157">
      <pivotArea type="data" outline="0" fieldPosition="0">
        <references count="2">
          <reference field="4294967294" count="1" selected="0">
            <x v="0"/>
          </reference>
          <reference field="0" count="1" selected="0">
            <x v="3"/>
          </reference>
        </references>
      </pivotArea>
    </chartFormat>
    <chartFormat chart="3" format="158">
      <pivotArea type="data" outline="0" fieldPosition="0">
        <references count="2">
          <reference field="4294967294" count="1" selected="0">
            <x v="0"/>
          </reference>
          <reference field="0" count="1" selected="0">
            <x v="15"/>
          </reference>
        </references>
      </pivotArea>
    </chartFormat>
    <chartFormat chart="3" format="159">
      <pivotArea type="data" outline="0" fieldPosition="0">
        <references count="2">
          <reference field="4294967294" count="1" selected="0">
            <x v="0"/>
          </reference>
          <reference field="0" count="1" selected="0">
            <x v="9"/>
          </reference>
        </references>
      </pivotArea>
    </chartFormat>
    <chartFormat chart="3" format="160">
      <pivotArea type="data" outline="0" fieldPosition="0">
        <references count="2">
          <reference field="4294967294" count="1" selected="0">
            <x v="0"/>
          </reference>
          <reference field="0" count="1" selected="0">
            <x v="74"/>
          </reference>
        </references>
      </pivotArea>
    </chartFormat>
    <chartFormat chart="3" format="161">
      <pivotArea type="data" outline="0" fieldPosition="0">
        <references count="2">
          <reference field="4294967294" count="1" selected="0">
            <x v="0"/>
          </reference>
          <reference field="0" count="1" selected="0">
            <x v="26"/>
          </reference>
        </references>
      </pivotArea>
    </chartFormat>
    <chartFormat chart="3" format="162">
      <pivotArea type="data" outline="0" fieldPosition="0">
        <references count="2">
          <reference field="4294967294" count="1" selected="0">
            <x v="0"/>
          </reference>
          <reference field="0" count="1" selected="0">
            <x v="75"/>
          </reference>
        </references>
      </pivotArea>
    </chartFormat>
    <chartFormat chart="3" format="163">
      <pivotArea type="data" outline="0" fieldPosition="0">
        <references count="2">
          <reference field="4294967294" count="1" selected="0">
            <x v="0"/>
          </reference>
          <reference field="0" count="1" selected="0">
            <x v="10"/>
          </reference>
        </references>
      </pivotArea>
    </chartFormat>
    <chartFormat chart="3" format="164">
      <pivotArea type="data" outline="0" fieldPosition="0">
        <references count="2">
          <reference field="4294967294" count="1" selected="0">
            <x v="0"/>
          </reference>
          <reference field="0" count="1" selected="0">
            <x v="76"/>
          </reference>
        </references>
      </pivotArea>
    </chartFormat>
    <chartFormat chart="3" format="165">
      <pivotArea type="data" outline="0" fieldPosition="0">
        <references count="2">
          <reference field="4294967294" count="1" selected="0">
            <x v="0"/>
          </reference>
          <reference field="0" count="1" selected="0">
            <x v="171"/>
          </reference>
        </references>
      </pivotArea>
    </chartFormat>
    <chartFormat chart="3" format="166">
      <pivotArea type="data" outline="0" fieldPosition="0">
        <references count="2">
          <reference field="4294967294" count="1" selected="0">
            <x v="0"/>
          </reference>
          <reference field="0" count="1" selected="0">
            <x v="84"/>
          </reference>
        </references>
      </pivotArea>
    </chartFormat>
    <chartFormat chart="3" format="167">
      <pivotArea type="data" outline="0" fieldPosition="0">
        <references count="2">
          <reference field="4294967294" count="1" selected="0">
            <x v="0"/>
          </reference>
          <reference field="0" count="1" selected="0">
            <x v="85"/>
          </reference>
        </references>
      </pivotArea>
    </chartFormat>
    <chartFormat chart="3" format="168">
      <pivotArea type="data" outline="0" fieldPosition="0">
        <references count="2">
          <reference field="4294967294" count="1" selected="0">
            <x v="0"/>
          </reference>
          <reference field="0" count="1" selected="0">
            <x v="86"/>
          </reference>
        </references>
      </pivotArea>
    </chartFormat>
    <chartFormat chart="3" format="169">
      <pivotArea type="data" outline="0" fieldPosition="0">
        <references count="2">
          <reference field="4294967294" count="1" selected="0">
            <x v="0"/>
          </reference>
          <reference field="0" count="1" selected="0">
            <x v="0"/>
          </reference>
        </references>
      </pivotArea>
    </chartFormat>
    <chartFormat chart="3" format="170">
      <pivotArea type="data" outline="0" fieldPosition="0">
        <references count="2">
          <reference field="4294967294" count="1" selected="0">
            <x v="0"/>
          </reference>
          <reference field="0" count="1" selected="0">
            <x v="41"/>
          </reference>
        </references>
      </pivotArea>
    </chartFormat>
    <chartFormat chart="3" format="171">
      <pivotArea type="data" outline="0" fieldPosition="0">
        <references count="2">
          <reference field="4294967294" count="1" selected="0">
            <x v="0"/>
          </reference>
          <reference field="0" count="1" selected="0">
            <x v="11"/>
          </reference>
        </references>
      </pivotArea>
    </chartFormat>
    <chartFormat chart="3" format="172">
      <pivotArea type="data" outline="0" fieldPosition="0">
        <references count="2">
          <reference field="4294967294" count="1" selected="0">
            <x v="0"/>
          </reference>
          <reference field="0" count="1" selected="0">
            <x v="92"/>
          </reference>
        </references>
      </pivotArea>
    </chartFormat>
    <chartFormat chart="3" format="173">
      <pivotArea type="data" outline="0" fieldPosition="0">
        <references count="2">
          <reference field="4294967294" count="1" selected="0">
            <x v="0"/>
          </reference>
          <reference field="0" count="1" selected="0">
            <x v="14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2" cacheId="1" dataOnRows="1" applyNumberFormats="0" applyBorderFormats="0" applyFontFormats="0" applyPatternFormats="0" applyAlignmentFormats="0" applyWidthHeightFormats="1" dataCaption="Data" showMissing="0" updatedVersion="8" minRefreshableVersion="3" showMultipleLabel="0" showMemberPropertyTips="0" useAutoFormatting="1" itemPrintTitles="1" createdVersion="8" indent="0" compact="0" compactData="0" gridDropZones="1" chartFormat="5">
  <location ref="A3:B31" firstHeaderRow="2" firstDataRow="2" firstDataCol="1" rowPageCount="1" colPageCount="1"/>
  <pivotFields count="21">
    <pivotField axis="axisPage" compact="0" outline="0" subtotalTop="0" multipleItemSelectionAllowed="1" showAll="0" includeNewItemsInFilter="1">
      <items count="174">
        <item x="46"/>
        <item x="62"/>
        <item x="97"/>
        <item x="171"/>
        <item x="88"/>
        <item x="65"/>
        <item x="99"/>
        <item x="128"/>
        <item x="139"/>
        <item x="48"/>
        <item x="17"/>
        <item x="160"/>
        <item x="158"/>
        <item x="37"/>
        <item x="18"/>
        <item x="12"/>
        <item x="117"/>
        <item x="155"/>
        <item x="140"/>
        <item x="82"/>
        <item x="71"/>
        <item x="24"/>
        <item x="150"/>
        <item x="153"/>
        <item x="108"/>
        <item x="135"/>
        <item x="32"/>
        <item x="20"/>
        <item x="121"/>
        <item x="22"/>
        <item x="8"/>
        <item x="56"/>
        <item x="28"/>
        <item x="159"/>
        <item x="16"/>
        <item x="123"/>
        <item x="129"/>
        <item x="34"/>
        <item x="113"/>
        <item x="39"/>
        <item x="60"/>
        <item x="5"/>
        <item x="100"/>
        <item x="125"/>
        <item x="152"/>
        <item x="90"/>
        <item x="157"/>
        <item x="43"/>
        <item x="95"/>
        <item x="1"/>
        <item x="7"/>
        <item x="42"/>
        <item x="30"/>
        <item x="33"/>
        <item x="13"/>
        <item x="4"/>
        <item x="111"/>
        <item x="93"/>
        <item x="94"/>
        <item x="137"/>
        <item x="54"/>
        <item x="44"/>
        <item x="2"/>
        <item x="40"/>
        <item x="145"/>
        <item x="116"/>
        <item x="156"/>
        <item x="147"/>
        <item x="35"/>
        <item x="47"/>
        <item x="170"/>
        <item x="10"/>
        <item x="14"/>
        <item x="136"/>
        <item x="124"/>
        <item x="168"/>
        <item x="118"/>
        <item x="112"/>
        <item x="115"/>
        <item x="27"/>
        <item x="68"/>
        <item x="96"/>
        <item x="165"/>
        <item x="109"/>
        <item x="104"/>
        <item x="6"/>
        <item x="70"/>
        <item x="31"/>
        <item x="49"/>
        <item x="86"/>
        <item x="11"/>
        <item x="169"/>
        <item x="162"/>
        <item x="92"/>
        <item x="98"/>
        <item x="132"/>
        <item x="78"/>
        <item x="26"/>
        <item x="141"/>
        <item x="52"/>
        <item x="166"/>
        <item x="21"/>
        <item x="161"/>
        <item x="120"/>
        <item x="74"/>
        <item x="151"/>
        <item x="114"/>
        <item x="149"/>
        <item x="131"/>
        <item x="9"/>
        <item x="57"/>
        <item x="105"/>
        <item x="45"/>
        <item x="119"/>
        <item x="36"/>
        <item x="83"/>
        <item x="84"/>
        <item x="87"/>
        <item x="29"/>
        <item x="80"/>
        <item x="38"/>
        <item x="107"/>
        <item x="41"/>
        <item x="102"/>
        <item x="77"/>
        <item x="63"/>
        <item x="53"/>
        <item x="69"/>
        <item x="64"/>
        <item x="126"/>
        <item x="23"/>
        <item x="148"/>
        <item x="163"/>
        <item x="19"/>
        <item x="91"/>
        <item x="134"/>
        <item x="76"/>
        <item x="72"/>
        <item x="130"/>
        <item x="58"/>
        <item x="25"/>
        <item x="75"/>
        <item x="85"/>
        <item x="89"/>
        <item x="144"/>
        <item x="101"/>
        <item x="146"/>
        <item x="15"/>
        <item x="143"/>
        <item x="106"/>
        <item x="55"/>
        <item x="154"/>
        <item x="133"/>
        <item x="73"/>
        <item x="51"/>
        <item x="0"/>
        <item x="67"/>
        <item x="142"/>
        <item x="127"/>
        <item x="79"/>
        <item x="59"/>
        <item x="167"/>
        <item x="110"/>
        <item x="50"/>
        <item x="3"/>
        <item x="103"/>
        <item x="66"/>
        <item x="81"/>
        <item x="61"/>
        <item x="164"/>
        <item x="122"/>
        <item x="138"/>
        <item x="172"/>
        <item t="default"/>
      </items>
    </pivotField>
    <pivotField compact="0" outline="0" subtotalTop="0" showAll="0" includeNewItemsInFilter="1"/>
    <pivotField axis="axisRow" dataField="1" compact="0" outline="0" subtotalTop="0" showAll="0" sortType="descending" defaultSubtotal="0">
      <items count="27">
        <item h="1" x="26"/>
        <item x="18"/>
        <item x="10"/>
        <item x="9"/>
        <item x="21"/>
        <item x="0"/>
        <item x="20"/>
        <item x="14"/>
        <item x="11"/>
        <item x="12"/>
        <item x="13"/>
        <item x="25"/>
        <item x="5"/>
        <item x="3"/>
        <item x="17"/>
        <item x="24"/>
        <item x="8"/>
        <item x="4"/>
        <item x="23"/>
        <item x="22"/>
        <item x="2"/>
        <item x="1"/>
        <item x="7"/>
        <item x="15"/>
        <item x="19"/>
        <item x="6"/>
        <item x="16"/>
      </items>
    </pivotField>
    <pivotField compact="0" outline="0" subtotalTop="0" showAll="0"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items count="110">
        <item h="1" x="1"/>
        <item x="84"/>
        <item x="102"/>
        <item x="74"/>
        <item x="70"/>
        <item x="87"/>
        <item x="86"/>
        <item x="45"/>
        <item x="62"/>
        <item x="88"/>
        <item x="63"/>
        <item x="95"/>
        <item x="93"/>
        <item x="40"/>
        <item x="73"/>
        <item x="65"/>
        <item x="38"/>
        <item x="85"/>
        <item x="34"/>
        <item x="89"/>
        <item x="35"/>
        <item x="43"/>
        <item x="31"/>
        <item x="49"/>
        <item x="82"/>
        <item x="8"/>
        <item x="83"/>
        <item x="51"/>
        <item x="100"/>
        <item x="28"/>
        <item x="3"/>
        <item x="37"/>
        <item x="44"/>
        <item x="64"/>
        <item x="9"/>
        <item x="106"/>
        <item x="26"/>
        <item x="59"/>
        <item x="18"/>
        <item x="50"/>
        <item x="61"/>
        <item x="0"/>
        <item x="41"/>
        <item x="12"/>
        <item x="36"/>
        <item x="17"/>
        <item x="67"/>
        <item x="46"/>
        <item x="98"/>
        <item x="48"/>
        <item x="107"/>
        <item x="94"/>
        <item x="91"/>
        <item x="52"/>
        <item x="101"/>
        <item x="20"/>
        <item x="68"/>
        <item x="39"/>
        <item x="24"/>
        <item x="79"/>
        <item x="97"/>
        <item x="5"/>
        <item x="96"/>
        <item x="23"/>
        <item x="104"/>
        <item x="69"/>
        <item x="54"/>
        <item x="99"/>
        <item x="66"/>
        <item x="56"/>
        <item x="21"/>
        <item x="55"/>
        <item x="71"/>
        <item x="78"/>
        <item x="2"/>
        <item x="53"/>
        <item x="19"/>
        <item x="32"/>
        <item x="10"/>
        <item x="92"/>
        <item x="15"/>
        <item x="7"/>
        <item x="72"/>
        <item x="58"/>
        <item x="47"/>
        <item x="11"/>
        <item x="60"/>
        <item x="77"/>
        <item x="29"/>
        <item x="42"/>
        <item x="76"/>
        <item x="22"/>
        <item x="16"/>
        <item x="6"/>
        <item x="30"/>
        <item x="81"/>
        <item x="57"/>
        <item x="4"/>
        <item x="75"/>
        <item x="90"/>
        <item x="80"/>
        <item x="33"/>
        <item x="25"/>
        <item x="14"/>
        <item x="13"/>
        <item x="103"/>
        <item x="27"/>
        <item x="105"/>
        <item x="108"/>
        <item t="default"/>
      </items>
    </pivotField>
    <pivotField compact="0" outline="0" subtotalTop="0" showAll="0" includeNewItemsInFilter="1"/>
    <pivotField compact="0" outline="0" subtotalTop="0" showAll="0" includeNewItemsInFilter="1"/>
    <pivotField compact="0" outline="0" subtotalTop="0" showAll="0" includeNewItemsInFilter="1"/>
  </pivotFields>
  <rowFields count="1">
    <field x="2"/>
  </rowFields>
  <rowItems count="27">
    <i>
      <x v="1"/>
    </i>
    <i>
      <x v="2"/>
    </i>
    <i>
      <x v="3"/>
    </i>
    <i>
      <x v="4"/>
    </i>
    <i>
      <x v="5"/>
    </i>
    <i>
      <x v="6"/>
    </i>
    <i>
      <x v="7"/>
    </i>
    <i>
      <x v="8"/>
    </i>
    <i>
      <x v="9"/>
    </i>
    <i>
      <x v="10"/>
    </i>
    <i>
      <x v="11"/>
    </i>
    <i>
      <x v="12"/>
    </i>
    <i>
      <x v="13"/>
    </i>
    <i>
      <x v="14"/>
    </i>
    <i>
      <x v="15"/>
    </i>
    <i>
      <x v="16"/>
    </i>
    <i>
      <x v="17"/>
    </i>
    <i>
      <x v="18"/>
    </i>
    <i>
      <x v="19"/>
    </i>
    <i>
      <x v="20"/>
    </i>
    <i>
      <x v="21"/>
    </i>
    <i>
      <x v="22"/>
    </i>
    <i>
      <x v="23"/>
    </i>
    <i>
      <x v="24"/>
    </i>
    <i>
      <x v="25"/>
    </i>
    <i>
      <x v="26"/>
    </i>
    <i t="grand">
      <x/>
    </i>
  </rowItems>
  <colItems count="1">
    <i/>
  </colItems>
  <pageFields count="1">
    <pageField fld="0" hier="0"/>
  </pageFields>
  <dataFields count="1">
    <dataField name="Count of  Lower Salary" fld="2" subtotal="count" baseField="0" baseItem="0"/>
  </dataFields>
  <formats count="1">
    <format dxfId="60">
      <pivotArea field="2" type="button" dataOnly="0" labelOnly="1" outline="0" axis="axisRow"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B00-000000000000}" name="PivotTable1" cacheId="1" dataOnRows="1" applyNumberFormats="0" applyBorderFormats="0" applyFontFormats="0" applyPatternFormats="0" applyAlignmentFormats="0" applyWidthHeightFormats="1" dataCaption="Data" showMissing="0" updatedVersion="8" minRefreshableVersion="3" showMultipleLabel="0" showMemberPropertyTips="0" useAutoFormatting="1" itemPrintTitles="1" createdVersion="8" indent="0" compact="0" compactData="0" gridDropZones="1" chartFormat="4">
  <location ref="A3:B31" firstHeaderRow="2" firstDataRow="2" firstDataCol="1" rowPageCount="1" colPageCount="1"/>
  <pivotFields count="21">
    <pivotField axis="axisPage" compact="0" outline="0" subtotalTop="0" multipleItemSelectionAllowed="1" showAll="0" includeNewItemsInFilter="1">
      <items count="174">
        <item x="46"/>
        <item x="62"/>
        <item x="97"/>
        <item x="171"/>
        <item x="88"/>
        <item x="65"/>
        <item x="99"/>
        <item x="128"/>
        <item x="139"/>
        <item x="48"/>
        <item x="17"/>
        <item x="160"/>
        <item x="158"/>
        <item x="37"/>
        <item x="18"/>
        <item x="12"/>
        <item x="117"/>
        <item x="155"/>
        <item x="140"/>
        <item x="82"/>
        <item x="71"/>
        <item x="24"/>
        <item x="150"/>
        <item x="153"/>
        <item x="108"/>
        <item x="135"/>
        <item x="32"/>
        <item x="20"/>
        <item x="121"/>
        <item x="22"/>
        <item x="8"/>
        <item x="56"/>
        <item x="28"/>
        <item x="159"/>
        <item x="16"/>
        <item x="123"/>
        <item x="129"/>
        <item x="34"/>
        <item x="113"/>
        <item x="39"/>
        <item x="60"/>
        <item x="5"/>
        <item x="100"/>
        <item x="125"/>
        <item x="152"/>
        <item x="90"/>
        <item x="157"/>
        <item x="43"/>
        <item x="95"/>
        <item x="1"/>
        <item x="7"/>
        <item x="42"/>
        <item x="30"/>
        <item x="33"/>
        <item x="13"/>
        <item x="4"/>
        <item x="111"/>
        <item x="93"/>
        <item x="94"/>
        <item x="137"/>
        <item x="54"/>
        <item x="44"/>
        <item x="2"/>
        <item x="40"/>
        <item x="145"/>
        <item x="116"/>
        <item x="156"/>
        <item x="147"/>
        <item x="35"/>
        <item x="47"/>
        <item x="170"/>
        <item x="10"/>
        <item x="14"/>
        <item x="136"/>
        <item x="124"/>
        <item x="168"/>
        <item x="118"/>
        <item x="112"/>
        <item x="115"/>
        <item x="27"/>
        <item x="68"/>
        <item x="96"/>
        <item x="165"/>
        <item x="109"/>
        <item x="104"/>
        <item x="6"/>
        <item x="70"/>
        <item x="31"/>
        <item x="49"/>
        <item x="86"/>
        <item x="11"/>
        <item x="169"/>
        <item x="162"/>
        <item x="92"/>
        <item x="98"/>
        <item x="132"/>
        <item x="78"/>
        <item x="26"/>
        <item x="141"/>
        <item x="52"/>
        <item x="166"/>
        <item x="21"/>
        <item x="161"/>
        <item x="120"/>
        <item x="74"/>
        <item x="151"/>
        <item x="114"/>
        <item x="149"/>
        <item x="131"/>
        <item x="9"/>
        <item x="57"/>
        <item x="105"/>
        <item x="45"/>
        <item x="119"/>
        <item x="36"/>
        <item x="83"/>
        <item x="84"/>
        <item x="87"/>
        <item x="29"/>
        <item x="80"/>
        <item x="38"/>
        <item x="107"/>
        <item x="41"/>
        <item x="102"/>
        <item x="77"/>
        <item x="63"/>
        <item x="53"/>
        <item x="69"/>
        <item x="64"/>
        <item x="126"/>
        <item x="23"/>
        <item x="148"/>
        <item x="163"/>
        <item x="19"/>
        <item x="91"/>
        <item x="134"/>
        <item x="76"/>
        <item x="72"/>
        <item x="130"/>
        <item x="58"/>
        <item x="25"/>
        <item x="75"/>
        <item x="85"/>
        <item x="89"/>
        <item x="144"/>
        <item x="101"/>
        <item x="146"/>
        <item x="15"/>
        <item x="143"/>
        <item x="106"/>
        <item x="55"/>
        <item x="154"/>
        <item x="133"/>
        <item x="73"/>
        <item x="51"/>
        <item x="0"/>
        <item x="67"/>
        <item x="142"/>
        <item x="127"/>
        <item x="79"/>
        <item x="59"/>
        <item x="167"/>
        <item x="110"/>
        <item x="50"/>
        <item x="3"/>
        <item x="103"/>
        <item x="66"/>
        <item x="81"/>
        <item x="61"/>
        <item x="164"/>
        <item x="122"/>
        <item x="138"/>
        <item x="172"/>
        <item t="default"/>
      </items>
    </pivotField>
    <pivotField compact="0" outline="0" subtotalTop="0" showAll="0" includeNewItemsInFilter="1"/>
    <pivotField compact="0" outline="0" subtotalTop="0" showAll="0" defaultSubtotal="0"/>
    <pivotField compact="0" outline="0" subtotalTop="0" showAll="0" defaultSubtotal="0"/>
    <pivotField axis="axisRow" dataField="1" compact="0" outline="0" subtotalTop="0" showAll="0" includeNewItemsInFilter="1" sortType="descending">
      <items count="82">
        <item h="1" x="26"/>
        <item m="1" x="68"/>
        <item m="1" x="39"/>
        <item m="1" x="43"/>
        <item m="1" x="73"/>
        <item m="1" x="37"/>
        <item m="1" x="51"/>
        <item m="1" x="30"/>
        <item m="1" x="46"/>
        <item m="1" x="41"/>
        <item m="1" x="42"/>
        <item m="1" x="44"/>
        <item m="1" x="58"/>
        <item m="1" x="69"/>
        <item m="1" x="28"/>
        <item m="1" x="55"/>
        <item m="1" x="70"/>
        <item m="1" x="57"/>
        <item m="1" x="72"/>
        <item m="1" x="38"/>
        <item m="1" x="52"/>
        <item m="1" x="77"/>
        <item m="1" x="34"/>
        <item m="1" x="65"/>
        <item m="1" x="27"/>
        <item m="1" x="36"/>
        <item m="1" x="50"/>
        <item m="1" x="45"/>
        <item m="1" x="59"/>
        <item m="1" x="56"/>
        <item m="1" x="71"/>
        <item m="1" x="49"/>
        <item m="1" x="62"/>
        <item m="1" x="54"/>
        <item m="1" x="67"/>
        <item m="1" x="75"/>
        <item m="1" x="32"/>
        <item m="1" x="64"/>
        <item m="1" x="80"/>
        <item m="1" x="53"/>
        <item m="1" x="66"/>
        <item m="1" x="29"/>
        <item m="1" x="40"/>
        <item m="1" x="74"/>
        <item m="1" x="31"/>
        <item m="1" x="78"/>
        <item m="1" x="35"/>
        <item m="1" x="48"/>
        <item m="1" x="61"/>
        <item m="1" x="63"/>
        <item m="1" x="79"/>
        <item m="1" x="76"/>
        <item m="1" x="33"/>
        <item m="1" x="47"/>
        <item m="1" x="60"/>
        <item x="19"/>
        <item x="10"/>
        <item x="21"/>
        <item x="15"/>
        <item x="0"/>
        <item x="25"/>
        <item x="4"/>
        <item x="14"/>
        <item x="22"/>
        <item x="24"/>
        <item x="9"/>
        <item x="11"/>
        <item x="12"/>
        <item x="23"/>
        <item x="16"/>
        <item x="2"/>
        <item x="1"/>
        <item x="8"/>
        <item x="7"/>
        <item x="18"/>
        <item x="13"/>
        <item x="20"/>
        <item x="3"/>
        <item x="6"/>
        <item x="5"/>
        <item x="17"/>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items count="110">
        <item h="1" x="1"/>
        <item x="84"/>
        <item x="102"/>
        <item x="74"/>
        <item x="70"/>
        <item x="87"/>
        <item x="86"/>
        <item x="45"/>
        <item x="62"/>
        <item x="88"/>
        <item x="63"/>
        <item x="95"/>
        <item x="93"/>
        <item x="40"/>
        <item x="73"/>
        <item x="65"/>
        <item x="38"/>
        <item x="85"/>
        <item x="34"/>
        <item x="89"/>
        <item x="35"/>
        <item x="43"/>
        <item x="31"/>
        <item x="49"/>
        <item x="82"/>
        <item x="8"/>
        <item x="83"/>
        <item x="51"/>
        <item x="100"/>
        <item x="28"/>
        <item x="3"/>
        <item x="37"/>
        <item x="44"/>
        <item x="64"/>
        <item x="9"/>
        <item x="106"/>
        <item x="26"/>
        <item x="59"/>
        <item x="18"/>
        <item x="50"/>
        <item x="61"/>
        <item x="0"/>
        <item x="41"/>
        <item x="12"/>
        <item x="36"/>
        <item x="17"/>
        <item x="67"/>
        <item x="46"/>
        <item x="98"/>
        <item x="48"/>
        <item x="107"/>
        <item x="94"/>
        <item x="91"/>
        <item x="52"/>
        <item x="101"/>
        <item x="20"/>
        <item x="68"/>
        <item x="39"/>
        <item x="24"/>
        <item x="79"/>
        <item x="97"/>
        <item x="5"/>
        <item x="96"/>
        <item x="23"/>
        <item x="104"/>
        <item x="69"/>
        <item x="54"/>
        <item x="99"/>
        <item x="66"/>
        <item x="56"/>
        <item x="21"/>
        <item x="55"/>
        <item x="71"/>
        <item x="78"/>
        <item x="2"/>
        <item x="53"/>
        <item x="19"/>
        <item x="32"/>
        <item x="10"/>
        <item x="92"/>
        <item x="15"/>
        <item x="7"/>
        <item x="72"/>
        <item x="58"/>
        <item x="47"/>
        <item x="11"/>
        <item x="60"/>
        <item x="77"/>
        <item x="29"/>
        <item x="42"/>
        <item x="76"/>
        <item x="22"/>
        <item x="16"/>
        <item x="6"/>
        <item x="30"/>
        <item x="81"/>
        <item x="57"/>
        <item x="4"/>
        <item x="75"/>
        <item x="90"/>
        <item x="80"/>
        <item x="33"/>
        <item x="25"/>
        <item x="14"/>
        <item x="13"/>
        <item x="103"/>
        <item x="27"/>
        <item x="105"/>
        <item x="108"/>
        <item t="default"/>
      </items>
    </pivotField>
    <pivotField compact="0" outline="0" subtotalTop="0" showAll="0" includeNewItemsInFilter="1"/>
    <pivotField compact="0" outline="0" subtotalTop="0" showAll="0" includeNewItemsInFilter="1"/>
    <pivotField compact="0" outline="0" subtotalTop="0" showAll="0" includeNewItemsInFilter="1"/>
  </pivotFields>
  <rowFields count="1">
    <field x="4"/>
  </rowFields>
  <rowItems count="27">
    <i>
      <x v="55"/>
    </i>
    <i>
      <x v="56"/>
    </i>
    <i>
      <x v="57"/>
    </i>
    <i>
      <x v="58"/>
    </i>
    <i>
      <x v="59"/>
    </i>
    <i>
      <x v="60"/>
    </i>
    <i>
      <x v="61"/>
    </i>
    <i>
      <x v="62"/>
    </i>
    <i>
      <x v="63"/>
    </i>
    <i>
      <x v="64"/>
    </i>
    <i>
      <x v="65"/>
    </i>
    <i>
      <x v="66"/>
    </i>
    <i>
      <x v="67"/>
    </i>
    <i>
      <x v="68"/>
    </i>
    <i>
      <x v="69"/>
    </i>
    <i>
      <x v="70"/>
    </i>
    <i>
      <x v="71"/>
    </i>
    <i>
      <x v="72"/>
    </i>
    <i>
      <x v="73"/>
    </i>
    <i>
      <x v="74"/>
    </i>
    <i>
      <x v="75"/>
    </i>
    <i>
      <x v="76"/>
    </i>
    <i>
      <x v="77"/>
    </i>
    <i>
      <x v="78"/>
    </i>
    <i>
      <x v="79"/>
    </i>
    <i>
      <x v="80"/>
    </i>
    <i t="grand">
      <x/>
    </i>
  </rowItems>
  <colItems count="1">
    <i/>
  </colItems>
  <pageFields count="1">
    <pageField fld="0" hier="0"/>
  </pageFields>
  <dataFields count="1">
    <dataField name="Count of Higher Salary" fld="4"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C00-000000000000}" name="PivotTable4" cacheId="1" dataOnRows="1" applyNumberFormats="0" applyBorderFormats="0" applyFontFormats="0" applyPatternFormats="0" applyAlignmentFormats="0" applyWidthHeightFormats="1" dataCaption="Data" showMissing="0" updatedVersion="8" minRefreshableVersion="3" showMultipleLabel="0" showMemberPropertyTips="0" useAutoFormatting="1" itemPrintTitles="1" createdVersion="8" indent="0" compact="0" compactData="0" gridDropZones="1" chartFormat="11">
  <location ref="A3:B114" firstHeaderRow="2" firstDataRow="2" firstDataCol="1" rowPageCount="1" colPageCount="1"/>
  <pivotFields count="21">
    <pivotField compact="0" outline="0" subtotalTop="0" showAll="0" includeNewItemsInFilter="1">
      <items count="174">
        <item x="46"/>
        <item x="62"/>
        <item x="97"/>
        <item x="171"/>
        <item x="88"/>
        <item x="65"/>
        <item x="99"/>
        <item x="128"/>
        <item x="139"/>
        <item x="48"/>
        <item x="17"/>
        <item x="160"/>
        <item x="158"/>
        <item x="37"/>
        <item x="18"/>
        <item x="12"/>
        <item x="117"/>
        <item x="155"/>
        <item x="140"/>
        <item x="82"/>
        <item x="71"/>
        <item x="24"/>
        <item x="150"/>
        <item x="153"/>
        <item x="108"/>
        <item x="135"/>
        <item x="32"/>
        <item x="20"/>
        <item x="121"/>
        <item x="22"/>
        <item x="8"/>
        <item x="56"/>
        <item x="28"/>
        <item x="159"/>
        <item x="16"/>
        <item x="123"/>
        <item x="129"/>
        <item x="34"/>
        <item x="113"/>
        <item x="39"/>
        <item x="60"/>
        <item x="5"/>
        <item x="100"/>
        <item x="125"/>
        <item x="152"/>
        <item x="90"/>
        <item x="157"/>
        <item x="43"/>
        <item x="95"/>
        <item x="1"/>
        <item x="7"/>
        <item x="42"/>
        <item x="30"/>
        <item x="33"/>
        <item x="13"/>
        <item x="4"/>
        <item x="111"/>
        <item x="93"/>
        <item x="94"/>
        <item x="137"/>
        <item x="54"/>
        <item x="44"/>
        <item x="2"/>
        <item x="40"/>
        <item x="145"/>
        <item x="116"/>
        <item x="156"/>
        <item x="147"/>
        <item x="35"/>
        <item x="47"/>
        <item x="170"/>
        <item x="10"/>
        <item x="14"/>
        <item x="136"/>
        <item x="124"/>
        <item x="168"/>
        <item x="118"/>
        <item x="112"/>
        <item x="115"/>
        <item x="27"/>
        <item x="68"/>
        <item x="96"/>
        <item x="165"/>
        <item x="109"/>
        <item x="104"/>
        <item x="6"/>
        <item x="70"/>
        <item x="31"/>
        <item x="49"/>
        <item x="86"/>
        <item x="11"/>
        <item x="169"/>
        <item x="162"/>
        <item x="92"/>
        <item x="98"/>
        <item x="132"/>
        <item x="78"/>
        <item x="26"/>
        <item x="141"/>
        <item x="52"/>
        <item x="166"/>
        <item x="21"/>
        <item x="161"/>
        <item x="120"/>
        <item x="74"/>
        <item x="151"/>
        <item x="114"/>
        <item x="149"/>
        <item x="131"/>
        <item x="9"/>
        <item x="57"/>
        <item x="105"/>
        <item x="45"/>
        <item x="119"/>
        <item x="36"/>
        <item x="83"/>
        <item x="84"/>
        <item x="87"/>
        <item x="29"/>
        <item x="80"/>
        <item x="38"/>
        <item x="107"/>
        <item x="41"/>
        <item x="102"/>
        <item x="77"/>
        <item x="63"/>
        <item x="53"/>
        <item x="69"/>
        <item x="64"/>
        <item x="126"/>
        <item x="23"/>
        <item x="148"/>
        <item x="163"/>
        <item x="19"/>
        <item x="91"/>
        <item x="134"/>
        <item x="76"/>
        <item x="72"/>
        <item x="130"/>
        <item x="58"/>
        <item x="25"/>
        <item x="75"/>
        <item x="85"/>
        <item x="89"/>
        <item x="144"/>
        <item x="101"/>
        <item x="146"/>
        <item x="15"/>
        <item x="143"/>
        <item x="106"/>
        <item x="55"/>
        <item x="154"/>
        <item x="133"/>
        <item x="73"/>
        <item x="51"/>
        <item x="0"/>
        <item x="67"/>
        <item x="142"/>
        <item x="127"/>
        <item x="79"/>
        <item x="59"/>
        <item x="167"/>
        <item x="110"/>
        <item x="50"/>
        <item x="3"/>
        <item x="103"/>
        <item x="66"/>
        <item x="81"/>
        <item x="61"/>
        <item x="164"/>
        <item x="122"/>
        <item x="138"/>
        <item x="172"/>
        <item t="default"/>
      </items>
    </pivotField>
    <pivotField compact="0" outline="0" subtotalTop="0" showAll="0" includeNewItemsInFilter="1"/>
    <pivotField compact="0" outline="0" subtotalTop="0" showAll="0" defaultSubtotal="0"/>
    <pivotField compact="0" outline="0" subtotalTop="0" showAll="0" defaultSubtotal="0"/>
    <pivotField compact="0" outline="0" subtotalTop="0" showAll="0" includeNewItemsInFilter="1"/>
    <pivotField compact="0" outline="0" subtotalTop="0" showAll="0" includeNewItemsInFilter="1"/>
    <pivotField compact="0" outline="0" subtotalTop="0" showAll="0" includeNewItemsInFilter="1"/>
    <pivotField axis="axisRow" compact="0" outline="0" subtotalTop="0" showAll="0" includeNewItemsInFilter="1">
      <items count="434">
        <item x="184"/>
        <item x="359"/>
        <item x="361"/>
        <item x="11"/>
        <item x="242"/>
        <item x="255"/>
        <item x="35"/>
        <item x="204"/>
        <item x="430"/>
        <item x="31"/>
        <item x="236"/>
        <item x="406"/>
        <item x="125"/>
        <item x="232"/>
        <item x="382"/>
        <item x="4"/>
        <item x="275"/>
        <item x="354"/>
        <item x="385"/>
        <item x="407"/>
        <item x="424"/>
        <item x="163"/>
        <item x="271"/>
        <item x="96"/>
        <item x="70"/>
        <item x="229"/>
        <item x="211"/>
        <item x="417"/>
        <item x="256"/>
        <item x="73"/>
        <item x="2"/>
        <item x="338"/>
        <item x="366"/>
        <item x="383"/>
        <item x="113"/>
        <item x="362"/>
        <item x="145"/>
        <item x="41"/>
        <item x="231"/>
        <item x="74"/>
        <item x="67"/>
        <item x="259"/>
        <item x="358"/>
        <item x="88"/>
        <item x="403"/>
        <item x="245"/>
        <item x="197"/>
        <item x="273"/>
        <item x="61"/>
        <item x="54"/>
        <item x="420"/>
        <item x="192"/>
        <item x="97"/>
        <item x="280"/>
        <item x="129"/>
        <item x="349"/>
        <item x="264"/>
        <item x="325"/>
        <item x="246"/>
        <item x="352"/>
        <item x="311"/>
        <item x="300"/>
        <item x="179"/>
        <item x="369"/>
        <item x="17"/>
        <item x="301"/>
        <item x="146"/>
        <item x="140"/>
        <item x="419"/>
        <item x="38"/>
        <item x="233"/>
        <item x="263"/>
        <item x="220"/>
        <item x="379"/>
        <item x="65"/>
        <item x="276"/>
        <item x="68"/>
        <item x="40"/>
        <item x="251"/>
        <item x="413"/>
        <item x="170"/>
        <item x="329"/>
        <item x="315"/>
        <item x="431"/>
        <item x="32"/>
        <item x="335"/>
        <item x="389"/>
        <item x="425"/>
        <item x="102"/>
        <item x="30"/>
        <item x="219"/>
        <item x="205"/>
        <item x="288"/>
        <item x="267"/>
        <item x="80"/>
        <item x="360"/>
        <item x="357"/>
        <item x="384"/>
        <item x="293"/>
        <item x="239"/>
        <item x="304"/>
        <item x="152"/>
        <item x="394"/>
        <item x="157"/>
        <item x="160"/>
        <item x="128"/>
        <item x="351"/>
        <item x="235"/>
        <item x="426"/>
        <item x="340"/>
        <item x="121"/>
        <item x="348"/>
        <item x="405"/>
        <item x="299"/>
        <item x="307"/>
        <item x="316"/>
        <item x="132"/>
        <item x="60"/>
        <item x="190"/>
        <item x="167"/>
        <item x="110"/>
        <item x="223"/>
        <item x="330"/>
        <item x="285"/>
        <item x="376"/>
        <item x="202"/>
        <item x="37"/>
        <item x="412"/>
        <item x="272"/>
        <item x="178"/>
        <item x="237"/>
        <item x="393"/>
        <item x="57"/>
        <item x="42"/>
        <item x="90"/>
        <item x="119"/>
        <item x="274"/>
        <item x="294"/>
        <item x="287"/>
        <item x="118"/>
        <item x="22"/>
        <item x="306"/>
        <item x="312"/>
        <item x="208"/>
        <item x="400"/>
        <item x="333"/>
        <item x="244"/>
        <item x="29"/>
        <item x="427"/>
        <item x="81"/>
        <item x="194"/>
        <item x="342"/>
        <item x="150"/>
        <item x="135"/>
        <item x="186"/>
        <item x="411"/>
        <item x="103"/>
        <item x="185"/>
        <item x="48"/>
        <item x="173"/>
        <item x="122"/>
        <item x="46"/>
        <item x="399"/>
        <item x="159"/>
        <item x="36"/>
        <item x="63"/>
        <item x="378"/>
        <item x="240"/>
        <item x="23"/>
        <item x="86"/>
        <item x="15"/>
        <item x="318"/>
        <item x="371"/>
        <item x="266"/>
        <item x="93"/>
        <item x="0"/>
        <item x="355"/>
        <item x="5"/>
        <item x="281"/>
        <item x="317"/>
        <item x="386"/>
        <item x="94"/>
        <item x="324"/>
        <item x="243"/>
        <item x="321"/>
        <item x="374"/>
        <item x="72"/>
        <item x="180"/>
        <item x="397"/>
        <item x="404"/>
        <item x="3"/>
        <item x="372"/>
        <item x="387"/>
        <item x="195"/>
        <item x="18"/>
        <item x="45"/>
        <item x="336"/>
        <item x="87"/>
        <item x="8"/>
        <item x="302"/>
        <item x="7"/>
        <item x="52"/>
        <item x="114"/>
        <item x="409"/>
        <item x="51"/>
        <item x="201"/>
        <item x="66"/>
        <item x="209"/>
        <item x="247"/>
        <item x="363"/>
        <item x="429"/>
        <item x="212"/>
        <item x="156"/>
        <item x="262"/>
        <item x="107"/>
        <item x="414"/>
        <item x="421"/>
        <item x="139"/>
        <item x="367"/>
        <item x="381"/>
        <item x="28"/>
        <item x="44"/>
        <item x="322"/>
        <item x="392"/>
        <item x="230"/>
        <item x="297"/>
        <item x="207"/>
        <item x="131"/>
        <item x="109"/>
        <item x="39"/>
        <item x="147"/>
        <item x="290"/>
        <item x="78"/>
        <item x="331"/>
        <item x="341"/>
        <item x="26"/>
        <item x="215"/>
        <item x="137"/>
        <item x="1"/>
        <item x="227"/>
        <item x="82"/>
        <item x="148"/>
        <item x="14"/>
        <item x="390"/>
        <item x="98"/>
        <item x="314"/>
        <item x="282"/>
        <item x="395"/>
        <item x="84"/>
        <item x="234"/>
        <item x="206"/>
        <item x="238"/>
        <item x="142"/>
        <item x="365"/>
        <item x="27"/>
        <item x="117"/>
        <item x="356"/>
        <item x="106"/>
        <item x="323"/>
        <item x="415"/>
        <item x="161"/>
        <item x="344"/>
        <item x="149"/>
        <item x="111"/>
        <item x="292"/>
        <item x="286"/>
        <item x="319"/>
        <item x="50"/>
        <item x="69"/>
        <item x="277"/>
        <item x="373"/>
        <item x="345"/>
        <item x="100"/>
        <item x="265"/>
        <item x="108"/>
        <item x="6"/>
        <item x="10"/>
        <item x="151"/>
        <item x="328"/>
        <item x="83"/>
        <item x="375"/>
        <item x="76"/>
        <item x="136"/>
        <item x="13"/>
        <item x="123"/>
        <item x="172"/>
        <item x="368"/>
        <item x="214"/>
        <item x="391"/>
        <item x="25"/>
        <item x="199"/>
        <item x="422"/>
        <item x="203"/>
        <item x="193"/>
        <item x="182"/>
        <item x="309"/>
        <item x="377"/>
        <item x="269"/>
        <item x="216"/>
        <item x="43"/>
        <item x="99"/>
        <item x="166"/>
        <item x="174"/>
        <item x="120"/>
        <item x="12"/>
        <item x="261"/>
        <item x="56"/>
        <item x="75"/>
        <item x="339"/>
        <item x="260"/>
        <item x="183"/>
        <item x="126"/>
        <item x="402"/>
        <item x="295"/>
        <item x="164"/>
        <item x="33"/>
        <item x="21"/>
        <item x="85"/>
        <item x="141"/>
        <item x="165"/>
        <item x="47"/>
        <item x="423"/>
        <item x="334"/>
        <item x="130"/>
        <item x="241"/>
        <item x="196"/>
        <item x="175"/>
        <item x="115"/>
        <item x="143"/>
        <item x="289"/>
        <item x="191"/>
        <item x="127"/>
        <item x="176"/>
        <item x="303"/>
        <item x="350"/>
        <item x="162"/>
        <item x="298"/>
        <item x="158"/>
        <item x="153"/>
        <item x="95"/>
        <item x="34"/>
        <item x="388"/>
        <item x="187"/>
        <item x="105"/>
        <item x="171"/>
        <item x="154"/>
        <item x="353"/>
        <item x="133"/>
        <item x="258"/>
        <item x="222"/>
        <item x="155"/>
        <item x="221"/>
        <item x="270"/>
        <item x="253"/>
        <item x="268"/>
        <item x="249"/>
        <item x="313"/>
        <item x="347"/>
        <item x="168"/>
        <item x="124"/>
        <item x="24"/>
        <item x="401"/>
        <item x="101"/>
        <item x="248"/>
        <item x="225"/>
        <item x="89"/>
        <item x="252"/>
        <item x="79"/>
        <item x="53"/>
        <item x="181"/>
        <item x="58"/>
        <item x="59"/>
        <item x="177"/>
        <item x="226"/>
        <item x="104"/>
        <item x="49"/>
        <item x="218"/>
        <item x="326"/>
        <item x="224"/>
        <item x="296"/>
        <item x="254"/>
        <item x="91"/>
        <item x="380"/>
        <item x="116"/>
        <item x="64"/>
        <item x="169"/>
        <item x="250"/>
        <item x="198"/>
        <item x="71"/>
        <item x="77"/>
        <item x="320"/>
        <item x="327"/>
        <item x="364"/>
        <item x="92"/>
        <item x="418"/>
        <item x="19"/>
        <item x="189"/>
        <item x="410"/>
        <item x="428"/>
        <item x="278"/>
        <item x="332"/>
        <item x="398"/>
        <item x="20"/>
        <item x="213"/>
        <item x="228"/>
        <item x="279"/>
        <item x="55"/>
        <item x="346"/>
        <item x="343"/>
        <item x="210"/>
        <item x="416"/>
        <item x="138"/>
        <item x="16"/>
        <item x="112"/>
        <item x="200"/>
        <item x="134"/>
        <item x="337"/>
        <item x="396"/>
        <item x="310"/>
        <item x="217"/>
        <item x="62"/>
        <item x="284"/>
        <item x="291"/>
        <item x="305"/>
        <item x="283"/>
        <item x="144"/>
        <item x="308"/>
        <item x="257"/>
        <item x="408"/>
        <item x="370"/>
        <item x="188"/>
        <item x="9"/>
        <item x="432"/>
        <item t="default"/>
      </items>
    </pivotField>
    <pivotField compact="0" outline="0" subtotalTop="0" showAll="0"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Page" dataField="1" compact="0" outline="0" subtotalTop="0" multipleItemSelectionAllowed="1" showAll="0" includeNewItemsInFilter="1">
      <items count="110">
        <item h="1" x="1"/>
        <item x="84"/>
        <item x="102"/>
        <item x="74"/>
        <item x="70"/>
        <item x="87"/>
        <item x="86"/>
        <item x="45"/>
        <item x="62"/>
        <item x="88"/>
        <item x="63"/>
        <item x="95"/>
        <item x="93"/>
        <item x="40"/>
        <item x="73"/>
        <item x="65"/>
        <item x="38"/>
        <item x="85"/>
        <item x="34"/>
        <item x="89"/>
        <item x="35"/>
        <item x="43"/>
        <item x="31"/>
        <item x="49"/>
        <item x="82"/>
        <item x="8"/>
        <item x="83"/>
        <item x="51"/>
        <item x="100"/>
        <item x="28"/>
        <item x="3"/>
        <item x="37"/>
        <item x="44"/>
        <item x="64"/>
        <item x="9"/>
        <item x="106"/>
        <item x="26"/>
        <item x="59"/>
        <item x="18"/>
        <item x="50"/>
        <item x="61"/>
        <item x="0"/>
        <item x="41"/>
        <item x="12"/>
        <item x="36"/>
        <item x="17"/>
        <item x="67"/>
        <item x="46"/>
        <item x="98"/>
        <item x="48"/>
        <item x="107"/>
        <item x="94"/>
        <item x="91"/>
        <item x="52"/>
        <item x="101"/>
        <item x="20"/>
        <item x="68"/>
        <item x="39"/>
        <item x="24"/>
        <item x="79"/>
        <item x="97"/>
        <item x="5"/>
        <item x="96"/>
        <item x="23"/>
        <item x="104"/>
        <item x="69"/>
        <item x="54"/>
        <item x="99"/>
        <item x="66"/>
        <item x="56"/>
        <item x="21"/>
        <item x="55"/>
        <item x="71"/>
        <item x="78"/>
        <item x="2"/>
        <item x="53"/>
        <item x="19"/>
        <item x="32"/>
        <item x="10"/>
        <item x="92"/>
        <item x="15"/>
        <item x="7"/>
        <item x="72"/>
        <item x="58"/>
        <item x="47"/>
        <item x="11"/>
        <item x="60"/>
        <item x="77"/>
        <item x="29"/>
        <item x="42"/>
        <item x="76"/>
        <item x="22"/>
        <item x="16"/>
        <item x="6"/>
        <item x="30"/>
        <item x="81"/>
        <item x="57"/>
        <item x="4"/>
        <item x="75"/>
        <item x="90"/>
        <item x="80"/>
        <item x="33"/>
        <item x="25"/>
        <item x="14"/>
        <item x="13"/>
        <item x="103"/>
        <item x="27"/>
        <item x="105"/>
        <item x="108"/>
        <item t="default"/>
      </items>
    </pivotField>
    <pivotField compact="0" outline="0" subtotalTop="0" showAll="0" includeNewItemsInFilter="1"/>
    <pivotField compact="0" outline="0" subtotalTop="0" showAll="0" includeNewItemsInFilter="1"/>
    <pivotField compact="0" outline="0" subtotalTop="0" showAll="0" includeNewItemsInFilter="1"/>
  </pivotFields>
  <rowFields count="1">
    <field x="7"/>
  </rowFields>
  <rowItems count="110">
    <i>
      <x v="3"/>
    </i>
    <i>
      <x v="6"/>
    </i>
    <i>
      <x v="7"/>
    </i>
    <i>
      <x v="14"/>
    </i>
    <i>
      <x v="15"/>
    </i>
    <i>
      <x v="24"/>
    </i>
    <i>
      <x v="31"/>
    </i>
    <i>
      <x v="32"/>
    </i>
    <i>
      <x v="39"/>
    </i>
    <i>
      <x v="61"/>
    </i>
    <i>
      <x v="65"/>
    </i>
    <i>
      <x v="67"/>
    </i>
    <i>
      <x v="68"/>
    </i>
    <i>
      <x v="74"/>
    </i>
    <i>
      <x v="75"/>
    </i>
    <i>
      <x v="76"/>
    </i>
    <i>
      <x v="78"/>
    </i>
    <i>
      <x v="84"/>
    </i>
    <i>
      <x v="91"/>
    </i>
    <i>
      <x v="101"/>
    </i>
    <i>
      <x v="103"/>
    </i>
    <i>
      <x v="106"/>
    </i>
    <i>
      <x v="107"/>
    </i>
    <i>
      <x v="112"/>
    </i>
    <i>
      <x v="114"/>
    </i>
    <i>
      <x v="116"/>
    </i>
    <i>
      <x v="117"/>
    </i>
    <i>
      <x v="119"/>
    </i>
    <i>
      <x v="125"/>
    </i>
    <i>
      <x v="126"/>
    </i>
    <i>
      <x v="128"/>
    </i>
    <i>
      <x v="135"/>
    </i>
    <i>
      <x v="144"/>
    </i>
    <i>
      <x v="146"/>
    </i>
    <i>
      <x v="148"/>
    </i>
    <i>
      <x v="150"/>
    </i>
    <i>
      <x v="151"/>
    </i>
    <i>
      <x v="153"/>
    </i>
    <i>
      <x v="156"/>
    </i>
    <i>
      <x v="165"/>
    </i>
    <i>
      <x v="167"/>
    </i>
    <i>
      <x v="168"/>
    </i>
    <i>
      <x v="169"/>
    </i>
    <i>
      <x v="175"/>
    </i>
    <i>
      <x v="184"/>
    </i>
    <i>
      <x v="185"/>
    </i>
    <i>
      <x v="186"/>
    </i>
    <i>
      <x v="187"/>
    </i>
    <i>
      <x v="190"/>
    </i>
    <i>
      <x v="194"/>
    </i>
    <i>
      <x v="197"/>
    </i>
    <i>
      <x v="198"/>
    </i>
    <i>
      <x v="206"/>
    </i>
    <i>
      <x v="207"/>
    </i>
    <i>
      <x v="213"/>
    </i>
    <i>
      <x v="215"/>
    </i>
    <i>
      <x v="217"/>
    </i>
    <i>
      <x v="222"/>
    </i>
    <i>
      <x v="226"/>
    </i>
    <i>
      <x v="229"/>
    </i>
    <i>
      <x v="237"/>
    </i>
    <i>
      <x v="246"/>
    </i>
    <i>
      <x v="252"/>
    </i>
    <i>
      <x v="255"/>
    </i>
    <i>
      <x v="259"/>
    </i>
    <i>
      <x v="260"/>
    </i>
    <i>
      <x v="262"/>
    </i>
    <i>
      <x v="267"/>
    </i>
    <i>
      <x v="268"/>
    </i>
    <i>
      <x v="270"/>
    </i>
    <i>
      <x v="272"/>
    </i>
    <i>
      <x v="276"/>
    </i>
    <i>
      <x v="277"/>
    </i>
    <i>
      <x v="280"/>
    </i>
    <i>
      <x v="281"/>
    </i>
    <i>
      <x v="287"/>
    </i>
    <i>
      <x v="290"/>
    </i>
    <i>
      <x v="293"/>
    </i>
    <i>
      <x v="294"/>
    </i>
    <i>
      <x v="303"/>
    </i>
    <i>
      <x v="304"/>
    </i>
    <i>
      <x v="306"/>
    </i>
    <i>
      <x v="309"/>
    </i>
    <i>
      <x v="316"/>
    </i>
    <i>
      <x v="330"/>
    </i>
    <i>
      <x v="333"/>
    </i>
    <i>
      <x v="334"/>
    </i>
    <i>
      <x v="339"/>
    </i>
    <i>
      <x v="341"/>
    </i>
    <i>
      <x v="342"/>
    </i>
    <i>
      <x v="352"/>
    </i>
    <i>
      <x v="358"/>
    </i>
    <i>
      <x v="367"/>
    </i>
    <i>
      <x v="370"/>
    </i>
    <i>
      <x v="374"/>
    </i>
    <i>
      <x v="375"/>
    </i>
    <i>
      <x v="376"/>
    </i>
    <i>
      <x v="385"/>
    </i>
    <i>
      <x v="386"/>
    </i>
    <i>
      <x v="388"/>
    </i>
    <i>
      <x v="394"/>
    </i>
    <i>
      <x v="406"/>
    </i>
    <i>
      <x v="409"/>
    </i>
    <i>
      <x v="411"/>
    </i>
    <i>
      <x v="417"/>
    </i>
    <i>
      <x v="421"/>
    </i>
    <i>
      <x v="427"/>
    </i>
    <i>
      <x v="430"/>
    </i>
    <i>
      <x v="432"/>
    </i>
    <i t="grand">
      <x/>
    </i>
  </rowItems>
  <colItems count="1">
    <i/>
  </colItems>
  <pageFields count="1">
    <pageField fld="17" hier="0"/>
  </pageFields>
  <dataFields count="1">
    <dataField name="Count of Competitors" fld="17" subtotal="count" baseField="0" baseItem="0"/>
  </dataFields>
  <chartFormats count="2">
    <chartFormat chart="2"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7DEBE5-34F6-4B69-8108-9348282C804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437" firstHeaderRow="1" firstDataRow="1" firstDataCol="1" rowPageCount="1" colPageCount="1"/>
  <pivotFields count="21">
    <pivotField axis="axisPage" multipleItemSelectionAllowed="1" showAll="0">
      <items count="174">
        <item x="46"/>
        <item x="62"/>
        <item x="97"/>
        <item x="171"/>
        <item x="88"/>
        <item x="65"/>
        <item x="99"/>
        <item x="128"/>
        <item x="139"/>
        <item x="48"/>
        <item x="17"/>
        <item x="160"/>
        <item x="158"/>
        <item x="37"/>
        <item x="18"/>
        <item x="12"/>
        <item x="117"/>
        <item x="155"/>
        <item x="140"/>
        <item x="82"/>
        <item x="71"/>
        <item x="24"/>
        <item x="150"/>
        <item x="153"/>
        <item x="108"/>
        <item x="135"/>
        <item x="32"/>
        <item x="20"/>
        <item x="121"/>
        <item x="22"/>
        <item x="8"/>
        <item x="56"/>
        <item x="28"/>
        <item x="159"/>
        <item x="16"/>
        <item x="123"/>
        <item x="129"/>
        <item x="34"/>
        <item x="113"/>
        <item x="39"/>
        <item x="60"/>
        <item x="5"/>
        <item x="100"/>
        <item x="125"/>
        <item x="152"/>
        <item x="90"/>
        <item x="157"/>
        <item x="43"/>
        <item x="95"/>
        <item x="1"/>
        <item x="7"/>
        <item x="42"/>
        <item x="30"/>
        <item x="33"/>
        <item x="13"/>
        <item x="4"/>
        <item x="111"/>
        <item x="93"/>
        <item x="94"/>
        <item x="137"/>
        <item x="54"/>
        <item x="44"/>
        <item x="2"/>
        <item x="40"/>
        <item x="145"/>
        <item x="116"/>
        <item x="156"/>
        <item x="147"/>
        <item x="35"/>
        <item x="47"/>
        <item x="170"/>
        <item x="10"/>
        <item x="14"/>
        <item x="136"/>
        <item x="124"/>
        <item x="168"/>
        <item x="118"/>
        <item x="112"/>
        <item x="115"/>
        <item x="27"/>
        <item x="68"/>
        <item x="96"/>
        <item x="165"/>
        <item x="109"/>
        <item x="104"/>
        <item x="6"/>
        <item x="70"/>
        <item x="31"/>
        <item x="49"/>
        <item x="86"/>
        <item x="11"/>
        <item x="169"/>
        <item x="162"/>
        <item x="92"/>
        <item x="98"/>
        <item x="132"/>
        <item x="78"/>
        <item x="26"/>
        <item x="141"/>
        <item x="52"/>
        <item x="166"/>
        <item x="21"/>
        <item x="161"/>
        <item x="120"/>
        <item x="74"/>
        <item x="151"/>
        <item x="114"/>
        <item x="149"/>
        <item x="131"/>
        <item x="9"/>
        <item x="57"/>
        <item x="105"/>
        <item x="45"/>
        <item x="119"/>
        <item x="36"/>
        <item x="83"/>
        <item x="84"/>
        <item x="87"/>
        <item x="29"/>
        <item x="80"/>
        <item x="38"/>
        <item x="107"/>
        <item x="41"/>
        <item x="102"/>
        <item x="77"/>
        <item x="63"/>
        <item x="53"/>
        <item x="69"/>
        <item x="64"/>
        <item x="126"/>
        <item x="23"/>
        <item x="148"/>
        <item x="163"/>
        <item x="19"/>
        <item x="91"/>
        <item x="134"/>
        <item x="76"/>
        <item x="72"/>
        <item x="130"/>
        <item x="58"/>
        <item x="25"/>
        <item x="75"/>
        <item x="85"/>
        <item x="89"/>
        <item x="144"/>
        <item x="101"/>
        <item x="146"/>
        <item x="15"/>
        <item x="143"/>
        <item x="106"/>
        <item x="55"/>
        <item x="154"/>
        <item x="133"/>
        <item x="73"/>
        <item x="51"/>
        <item x="0"/>
        <item x="67"/>
        <item x="142"/>
        <item x="127"/>
        <item x="79"/>
        <item x="59"/>
        <item x="167"/>
        <item x="110"/>
        <item x="50"/>
        <item x="3"/>
        <item x="103"/>
        <item x="66"/>
        <item x="81"/>
        <item x="61"/>
        <item x="164"/>
        <item x="122"/>
        <item x="138"/>
        <item x="172"/>
        <item t="default"/>
      </items>
    </pivotField>
    <pivotField showAll="0"/>
    <pivotField showAll="0"/>
    <pivotField showAll="0"/>
    <pivotField showAll="0"/>
    <pivotField showAll="0"/>
    <pivotField dataField="1" showAll="0"/>
    <pivotField axis="axisRow" multipleItemSelectionAllowed="1" showAll="0" sortType="descending">
      <items count="434">
        <item x="184"/>
        <item x="359"/>
        <item x="361"/>
        <item x="11"/>
        <item x="242"/>
        <item x="255"/>
        <item x="35"/>
        <item x="204"/>
        <item x="430"/>
        <item x="31"/>
        <item x="236"/>
        <item x="406"/>
        <item x="125"/>
        <item x="232"/>
        <item x="382"/>
        <item x="4"/>
        <item x="275"/>
        <item x="354"/>
        <item x="385"/>
        <item x="407"/>
        <item x="424"/>
        <item x="163"/>
        <item x="271"/>
        <item x="96"/>
        <item x="70"/>
        <item x="229"/>
        <item x="211"/>
        <item x="417"/>
        <item x="256"/>
        <item x="73"/>
        <item x="2"/>
        <item x="338"/>
        <item x="366"/>
        <item x="383"/>
        <item x="113"/>
        <item x="362"/>
        <item x="145"/>
        <item x="41"/>
        <item x="231"/>
        <item x="74"/>
        <item x="67"/>
        <item x="259"/>
        <item x="358"/>
        <item x="88"/>
        <item x="403"/>
        <item x="245"/>
        <item x="197"/>
        <item x="273"/>
        <item x="61"/>
        <item x="54"/>
        <item x="420"/>
        <item x="192"/>
        <item x="97"/>
        <item x="280"/>
        <item x="129"/>
        <item x="349"/>
        <item x="264"/>
        <item x="325"/>
        <item x="246"/>
        <item x="352"/>
        <item x="311"/>
        <item x="300"/>
        <item x="179"/>
        <item x="369"/>
        <item x="17"/>
        <item x="301"/>
        <item x="146"/>
        <item x="140"/>
        <item x="419"/>
        <item x="38"/>
        <item x="233"/>
        <item x="263"/>
        <item x="220"/>
        <item x="379"/>
        <item x="65"/>
        <item x="276"/>
        <item x="68"/>
        <item x="40"/>
        <item x="251"/>
        <item x="413"/>
        <item x="170"/>
        <item x="329"/>
        <item x="315"/>
        <item x="431"/>
        <item x="32"/>
        <item x="335"/>
        <item x="389"/>
        <item x="425"/>
        <item x="102"/>
        <item x="30"/>
        <item x="219"/>
        <item x="205"/>
        <item x="288"/>
        <item x="267"/>
        <item x="80"/>
        <item x="360"/>
        <item x="357"/>
        <item x="384"/>
        <item x="293"/>
        <item x="239"/>
        <item x="304"/>
        <item x="152"/>
        <item x="394"/>
        <item x="157"/>
        <item x="160"/>
        <item x="128"/>
        <item x="351"/>
        <item x="235"/>
        <item x="426"/>
        <item x="340"/>
        <item x="121"/>
        <item x="348"/>
        <item x="405"/>
        <item x="299"/>
        <item x="307"/>
        <item x="316"/>
        <item x="132"/>
        <item x="60"/>
        <item x="190"/>
        <item x="167"/>
        <item x="110"/>
        <item x="223"/>
        <item x="330"/>
        <item x="285"/>
        <item x="376"/>
        <item x="202"/>
        <item x="37"/>
        <item x="412"/>
        <item x="272"/>
        <item x="178"/>
        <item x="237"/>
        <item x="393"/>
        <item x="57"/>
        <item x="42"/>
        <item x="90"/>
        <item x="119"/>
        <item x="274"/>
        <item x="294"/>
        <item x="287"/>
        <item x="118"/>
        <item x="22"/>
        <item x="306"/>
        <item x="312"/>
        <item x="208"/>
        <item x="400"/>
        <item x="333"/>
        <item x="244"/>
        <item x="29"/>
        <item x="427"/>
        <item x="81"/>
        <item x="194"/>
        <item x="342"/>
        <item x="150"/>
        <item x="135"/>
        <item x="186"/>
        <item x="411"/>
        <item x="103"/>
        <item x="185"/>
        <item x="48"/>
        <item x="173"/>
        <item x="122"/>
        <item x="46"/>
        <item x="399"/>
        <item x="159"/>
        <item x="36"/>
        <item x="63"/>
        <item x="378"/>
        <item x="240"/>
        <item x="23"/>
        <item x="86"/>
        <item x="15"/>
        <item x="318"/>
        <item x="371"/>
        <item x="266"/>
        <item x="93"/>
        <item x="0"/>
        <item x="355"/>
        <item x="5"/>
        <item x="281"/>
        <item x="317"/>
        <item x="386"/>
        <item x="94"/>
        <item x="324"/>
        <item x="243"/>
        <item x="321"/>
        <item x="374"/>
        <item x="72"/>
        <item x="180"/>
        <item x="397"/>
        <item x="404"/>
        <item x="3"/>
        <item x="372"/>
        <item x="387"/>
        <item x="195"/>
        <item x="18"/>
        <item x="45"/>
        <item x="336"/>
        <item x="87"/>
        <item x="8"/>
        <item x="302"/>
        <item x="7"/>
        <item x="52"/>
        <item x="114"/>
        <item x="409"/>
        <item x="51"/>
        <item x="201"/>
        <item x="66"/>
        <item x="209"/>
        <item x="247"/>
        <item x="363"/>
        <item x="429"/>
        <item x="212"/>
        <item x="156"/>
        <item x="262"/>
        <item x="107"/>
        <item x="414"/>
        <item x="421"/>
        <item x="139"/>
        <item x="367"/>
        <item x="381"/>
        <item x="28"/>
        <item x="44"/>
        <item x="322"/>
        <item x="392"/>
        <item x="230"/>
        <item x="297"/>
        <item x="207"/>
        <item x="131"/>
        <item x="109"/>
        <item x="39"/>
        <item x="147"/>
        <item x="290"/>
        <item x="78"/>
        <item x="331"/>
        <item x="341"/>
        <item x="26"/>
        <item x="215"/>
        <item x="137"/>
        <item x="1"/>
        <item x="227"/>
        <item x="82"/>
        <item x="148"/>
        <item x="14"/>
        <item x="390"/>
        <item x="98"/>
        <item x="314"/>
        <item x="282"/>
        <item x="395"/>
        <item x="84"/>
        <item x="234"/>
        <item x="206"/>
        <item x="238"/>
        <item x="142"/>
        <item x="365"/>
        <item x="27"/>
        <item x="117"/>
        <item x="356"/>
        <item x="106"/>
        <item x="323"/>
        <item x="415"/>
        <item x="161"/>
        <item x="344"/>
        <item x="149"/>
        <item x="111"/>
        <item x="292"/>
        <item x="286"/>
        <item x="319"/>
        <item x="50"/>
        <item x="69"/>
        <item x="277"/>
        <item x="373"/>
        <item x="345"/>
        <item x="100"/>
        <item x="265"/>
        <item x="108"/>
        <item x="6"/>
        <item x="10"/>
        <item x="151"/>
        <item x="328"/>
        <item x="83"/>
        <item x="375"/>
        <item x="76"/>
        <item x="136"/>
        <item x="13"/>
        <item x="123"/>
        <item x="172"/>
        <item x="368"/>
        <item x="214"/>
        <item x="391"/>
        <item x="25"/>
        <item x="199"/>
        <item x="422"/>
        <item x="203"/>
        <item x="193"/>
        <item x="182"/>
        <item x="309"/>
        <item x="377"/>
        <item x="269"/>
        <item x="216"/>
        <item x="43"/>
        <item x="99"/>
        <item x="166"/>
        <item x="174"/>
        <item x="120"/>
        <item x="12"/>
        <item x="261"/>
        <item x="56"/>
        <item x="75"/>
        <item x="339"/>
        <item x="260"/>
        <item x="183"/>
        <item x="126"/>
        <item x="402"/>
        <item x="295"/>
        <item x="164"/>
        <item x="33"/>
        <item x="21"/>
        <item x="85"/>
        <item x="141"/>
        <item x="165"/>
        <item x="47"/>
        <item x="423"/>
        <item x="334"/>
        <item x="130"/>
        <item x="241"/>
        <item x="196"/>
        <item x="175"/>
        <item x="115"/>
        <item x="143"/>
        <item x="289"/>
        <item x="191"/>
        <item x="127"/>
        <item x="176"/>
        <item x="303"/>
        <item x="350"/>
        <item x="162"/>
        <item x="298"/>
        <item x="158"/>
        <item x="153"/>
        <item x="95"/>
        <item x="34"/>
        <item x="388"/>
        <item x="187"/>
        <item x="105"/>
        <item x="171"/>
        <item x="154"/>
        <item x="353"/>
        <item x="133"/>
        <item x="258"/>
        <item x="222"/>
        <item x="155"/>
        <item x="221"/>
        <item x="270"/>
        <item x="253"/>
        <item x="268"/>
        <item x="249"/>
        <item x="313"/>
        <item x="347"/>
        <item x="168"/>
        <item x="124"/>
        <item x="24"/>
        <item x="401"/>
        <item x="101"/>
        <item x="248"/>
        <item x="225"/>
        <item x="89"/>
        <item x="252"/>
        <item x="79"/>
        <item x="53"/>
        <item x="181"/>
        <item x="58"/>
        <item x="59"/>
        <item x="177"/>
        <item x="226"/>
        <item x="104"/>
        <item x="49"/>
        <item x="218"/>
        <item x="326"/>
        <item x="224"/>
        <item x="296"/>
        <item x="254"/>
        <item x="91"/>
        <item x="380"/>
        <item x="116"/>
        <item x="64"/>
        <item x="169"/>
        <item x="250"/>
        <item x="198"/>
        <item x="71"/>
        <item x="77"/>
        <item x="320"/>
        <item x="327"/>
        <item x="364"/>
        <item x="92"/>
        <item x="418"/>
        <item x="19"/>
        <item x="189"/>
        <item x="410"/>
        <item x="428"/>
        <item x="278"/>
        <item x="332"/>
        <item x="398"/>
        <item x="20"/>
        <item x="213"/>
        <item x="228"/>
        <item x="279"/>
        <item x="55"/>
        <item x="346"/>
        <item x="343"/>
        <item x="210"/>
        <item x="416"/>
        <item x="138"/>
        <item x="16"/>
        <item x="112"/>
        <item x="200"/>
        <item x="134"/>
        <item x="337"/>
        <item x="396"/>
        <item x="310"/>
        <item x="217"/>
        <item x="62"/>
        <item x="284"/>
        <item x="291"/>
        <item x="305"/>
        <item x="283"/>
        <item x="144"/>
        <item x="308"/>
        <item x="257"/>
        <item x="408"/>
        <item x="370"/>
        <item x="188"/>
        <item x="9"/>
        <item x="432"/>
        <item t="default"/>
      </items>
      <autoSortScope>
        <pivotArea dataOnly="0" outline="0" fieldPosition="0">
          <references count="1">
            <reference field="4294967294" count="1" selected="0">
              <x v="0"/>
            </reference>
          </references>
        </pivotArea>
      </autoSortScope>
    </pivotField>
    <pivotField showAll="0"/>
    <pivotField showAll="0">
      <items count="46">
        <item x="33"/>
        <item x="12"/>
        <item x="3"/>
        <item x="42"/>
        <item x="25"/>
        <item x="38"/>
        <item x="7"/>
        <item x="41"/>
        <item x="15"/>
        <item x="14"/>
        <item x="35"/>
        <item x="4"/>
        <item x="23"/>
        <item x="18"/>
        <item x="21"/>
        <item x="2"/>
        <item x="24"/>
        <item h="1" x="30"/>
        <item x="36"/>
        <item x="5"/>
        <item x="32"/>
        <item x="39"/>
        <item x="17"/>
        <item x="27"/>
        <item x="19"/>
        <item x="20"/>
        <item x="0"/>
        <item x="22"/>
        <item x="37"/>
        <item x="29"/>
        <item x="11"/>
        <item x="8"/>
        <item x="34"/>
        <item x="31"/>
        <item x="40"/>
        <item x="9"/>
        <item x="10"/>
        <item x="16"/>
        <item x="28"/>
        <item x="26"/>
        <item x="1"/>
        <item x="6"/>
        <item x="13"/>
        <item x="43"/>
        <item x="44"/>
        <item t="default"/>
      </items>
    </pivotField>
    <pivotField showAll="0"/>
    <pivotField showAll="0"/>
    <pivotField showAll="0"/>
    <pivotField showAll="0">
      <items count="15">
        <item x="7"/>
        <item x="11"/>
        <item x="12"/>
        <item x="4"/>
        <item x="9"/>
        <item x="0"/>
        <item x="6"/>
        <item x="3"/>
        <item x="2"/>
        <item x="1"/>
        <item x="10"/>
        <item x="5"/>
        <item x="8"/>
        <item x="13"/>
        <item t="default"/>
      </items>
    </pivotField>
    <pivotField showAll="0">
      <items count="60">
        <item x="18"/>
        <item x="48"/>
        <item x="4"/>
        <item x="16"/>
        <item x="39"/>
        <item x="25"/>
        <item x="6"/>
        <item x="30"/>
        <item x="11"/>
        <item x="46"/>
        <item x="5"/>
        <item x="52"/>
        <item x="2"/>
        <item x="7"/>
        <item x="22"/>
        <item x="53"/>
        <item x="3"/>
        <item x="10"/>
        <item x="8"/>
        <item x="19"/>
        <item x="50"/>
        <item x="12"/>
        <item x="44"/>
        <item x="24"/>
        <item x="40"/>
        <item x="14"/>
        <item x="55"/>
        <item x="42"/>
        <item x="23"/>
        <item x="21"/>
        <item x="0"/>
        <item x="13"/>
        <item x="15"/>
        <item x="9"/>
        <item x="29"/>
        <item x="49"/>
        <item x="33"/>
        <item x="38"/>
        <item x="34"/>
        <item x="41"/>
        <item x="54"/>
        <item x="57"/>
        <item x="31"/>
        <item x="1"/>
        <item x="27"/>
        <item x="51"/>
        <item x="20"/>
        <item x="43"/>
        <item x="36"/>
        <item x="28"/>
        <item x="45"/>
        <item x="35"/>
        <item x="37"/>
        <item x="47"/>
        <item x="17"/>
        <item x="32"/>
        <item x="26"/>
        <item x="56"/>
        <item x="58"/>
        <item t="default"/>
      </items>
    </pivotField>
    <pivotField showAll="0"/>
    <pivotField showAll="0"/>
    <pivotField showAll="0"/>
    <pivotField showAll="0"/>
    <pivotField showAll="0"/>
    <pivotField showAll="0"/>
  </pivotFields>
  <rowFields count="1">
    <field x="7"/>
  </rowFields>
  <rowItems count="434">
    <i>
      <x v="244"/>
    </i>
    <i>
      <x v="39"/>
    </i>
    <i>
      <x v="221"/>
    </i>
    <i>
      <x v="384"/>
    </i>
    <i>
      <x v="301"/>
    </i>
    <i>
      <x v="40"/>
    </i>
    <i>
      <x v="276"/>
    </i>
    <i>
      <x v="358"/>
    </i>
    <i>
      <x v="275"/>
    </i>
    <i>
      <x v="241"/>
    </i>
    <i>
      <x v="220"/>
    </i>
    <i>
      <x v="240"/>
    </i>
    <i>
      <x v="163"/>
    </i>
    <i>
      <x v="132"/>
    </i>
    <i>
      <x v="371"/>
    </i>
    <i>
      <x v="213"/>
    </i>
    <i>
      <x v="198"/>
    </i>
    <i>
      <x v="335"/>
    </i>
    <i>
      <x v="402"/>
    </i>
    <i>
      <x v="238"/>
    </i>
    <i>
      <x v="206"/>
    </i>
    <i>
      <x v="235"/>
    </i>
    <i>
      <x v="265"/>
    </i>
    <i>
      <x v="117"/>
    </i>
    <i>
      <x v="135"/>
    </i>
    <i>
      <x v="30"/>
    </i>
    <i>
      <x v="169"/>
    </i>
    <i>
      <x v="214"/>
    </i>
    <i>
      <x v="314"/>
    </i>
    <i>
      <x v="64"/>
    </i>
    <i>
      <x v="360"/>
    </i>
    <i>
      <x v="231"/>
    </i>
    <i>
      <x v="59"/>
    </i>
    <i>
      <x v="37"/>
    </i>
    <i>
      <x v="350"/>
    </i>
    <i>
      <x v="89"/>
    </i>
    <i>
      <x v="255"/>
    </i>
    <i>
      <x v="43"/>
    </i>
    <i>
      <x v="389"/>
    </i>
    <i>
      <x v="71"/>
    </i>
    <i>
      <x v="228"/>
    </i>
    <i>
      <x v="9"/>
    </i>
    <i>
      <x v="380"/>
    </i>
    <i>
      <x v="208"/>
    </i>
    <i>
      <x v="111"/>
    </i>
    <i>
      <x v="338"/>
    </i>
    <i>
      <x v="309"/>
    </i>
    <i>
      <x v="93"/>
    </i>
    <i>
      <x v="3"/>
    </i>
    <i>
      <x v="408"/>
    </i>
    <i>
      <x v="289"/>
    </i>
    <i>
      <x v="99"/>
    </i>
    <i>
      <x v="261"/>
    </i>
    <i>
      <x v="352"/>
    </i>
    <i>
      <x v="149"/>
    </i>
    <i>
      <x v="354"/>
    </i>
    <i>
      <x v="328"/>
    </i>
    <i>
      <x v="170"/>
    </i>
    <i>
      <x v="15"/>
    </i>
    <i>
      <x v="385"/>
    </i>
    <i>
      <x v="212"/>
    </i>
    <i>
      <x v="232"/>
    </i>
    <i>
      <x v="320"/>
    </i>
    <i>
      <x v="316"/>
    </i>
    <i>
      <x v="277"/>
    </i>
    <i>
      <x v="417"/>
    </i>
    <i>
      <x v="177"/>
    </i>
    <i>
      <x v="133"/>
    </i>
    <i>
      <x v="406"/>
    </i>
    <i>
      <x v="412"/>
    </i>
    <i>
      <x v="104"/>
    </i>
    <i>
      <x v="345"/>
    </i>
    <i>
      <x v="224"/>
    </i>
    <i>
      <x v="32"/>
    </i>
    <i>
      <x v="96"/>
    </i>
    <i>
      <x v="267"/>
    </i>
    <i>
      <x v="123"/>
    </i>
    <i>
      <x v="165"/>
    </i>
    <i>
      <x v="272"/>
    </i>
    <i>
      <x v="399"/>
    </i>
    <i>
      <x v="234"/>
    </i>
    <i>
      <x v="230"/>
    </i>
    <i>
      <x v="273"/>
    </i>
    <i>
      <x v="392"/>
    </i>
    <i>
      <x v="107"/>
    </i>
    <i>
      <x v="5"/>
    </i>
    <i>
      <x v="167"/>
    </i>
    <i>
      <x v="42"/>
    </i>
    <i>
      <x v="103"/>
    </i>
    <i>
      <x v="337"/>
    </i>
    <i>
      <x v="254"/>
    </i>
    <i>
      <x v="16"/>
    </i>
    <i>
      <x v="375"/>
    </i>
    <i>
      <x v="260"/>
    </i>
    <i>
      <x v="75"/>
    </i>
    <i>
      <x v="304"/>
    </i>
    <i>
      <x v="161"/>
    </i>
    <i>
      <x v="420"/>
    </i>
    <i>
      <x v="307"/>
    </i>
    <i>
      <x v="53"/>
    </i>
    <i>
      <x v="405"/>
    </i>
    <i>
      <x v="101"/>
    </i>
    <i>
      <x v="431"/>
    </i>
    <i>
      <x v="248"/>
    </i>
    <i>
      <x v="80"/>
    </i>
    <i>
      <x v="49"/>
    </i>
    <i>
      <x v="427"/>
    </i>
    <i>
      <x v="55"/>
    </i>
    <i>
      <x v="22"/>
    </i>
    <i>
      <x v="200"/>
    </i>
    <i>
      <x v="109"/>
    </i>
    <i>
      <x v="227"/>
    </i>
    <i>
      <x v="136"/>
    </i>
    <i>
      <x v="388"/>
    </i>
    <i>
      <x v="36"/>
    </i>
    <i>
      <x v="229"/>
    </i>
    <i>
      <x v="126"/>
    </i>
    <i>
      <x v="416"/>
    </i>
    <i>
      <x v="119"/>
    </i>
    <i>
      <x v="242"/>
    </i>
    <i>
      <x v="386"/>
    </i>
    <i>
      <x v="329"/>
    </i>
    <i>
      <x v="315"/>
    </i>
    <i>
      <x v="195"/>
    </i>
    <i>
      <x v="66"/>
    </i>
    <i>
      <x v="29"/>
    </i>
    <i>
      <x v="23"/>
    </i>
    <i>
      <x v="306"/>
    </i>
    <i>
      <x v="297"/>
    </i>
    <i>
      <x v="47"/>
    </i>
    <i>
      <x v="175"/>
    </i>
    <i>
      <x v="28"/>
    </i>
    <i>
      <x v="308"/>
    </i>
    <i>
      <x v="319"/>
    </i>
    <i>
      <x v="176"/>
    </i>
    <i>
      <x v="2"/>
    </i>
    <i>
      <x v="353"/>
    </i>
    <i>
      <x v="292"/>
    </i>
    <i>
      <x v="211"/>
    </i>
    <i>
      <x v="336"/>
    </i>
    <i>
      <x v="295"/>
    </i>
    <i>
      <x v="418"/>
    </i>
    <i>
      <x v="326"/>
    </i>
    <i>
      <x v="300"/>
    </i>
    <i>
      <x v="154"/>
    </i>
    <i>
      <x v="363"/>
    </i>
    <i>
      <x v="269"/>
    </i>
    <i>
      <x v="274"/>
    </i>
    <i>
      <x v="139"/>
    </i>
    <i>
      <x v="41"/>
    </i>
    <i>
      <x v="387"/>
    </i>
    <i>
      <x v="245"/>
    </i>
    <i>
      <x v="313"/>
    </i>
    <i>
      <x v="209"/>
    </i>
    <i>
      <x v="83"/>
    </i>
    <i>
      <x v="52"/>
    </i>
    <i>
      <x v="422"/>
    </i>
    <i>
      <x v="268"/>
    </i>
    <i>
      <x v="18"/>
    </i>
    <i>
      <x v="34"/>
    </i>
    <i>
      <x v="156"/>
    </i>
    <i>
      <x v="199"/>
    </i>
    <i>
      <x v="204"/>
    </i>
    <i>
      <x v="158"/>
    </i>
    <i>
      <x v="346"/>
    </i>
    <i>
      <x v="67"/>
    </i>
    <i>
      <x v="410"/>
    </i>
    <i>
      <x v="281"/>
    </i>
    <i>
      <x v="343"/>
    </i>
    <i>
      <x v="425"/>
    </i>
    <i>
      <x v="226"/>
    </i>
    <i>
      <x v="270"/>
    </i>
    <i>
      <x v="56"/>
    </i>
    <i>
      <x v="205"/>
    </i>
    <i>
      <x v="369"/>
    </i>
    <i>
      <x v="172"/>
    </i>
    <i>
      <x v="78"/>
    </i>
    <i>
      <x v="243"/>
    </i>
    <i>
      <x v="44"/>
    </i>
    <i>
      <x v="349"/>
    </i>
    <i>
      <x v="124"/>
    </i>
    <i>
      <x v="374"/>
    </i>
    <i>
      <x v="159"/>
    </i>
    <i>
      <x v="100"/>
    </i>
    <i>
      <x v="322"/>
    </i>
    <i>
      <x v="116"/>
    </i>
    <i>
      <x v="222"/>
    </i>
    <i>
      <x v="279"/>
    </i>
    <i>
      <x v="120"/>
    </i>
    <i>
      <x v="247"/>
    </i>
    <i>
      <x v="128"/>
    </i>
    <i>
      <x v="282"/>
    </i>
    <i>
      <x v="180"/>
    </i>
    <i>
      <x v="284"/>
    </i>
    <i>
      <x v="419"/>
    </i>
    <i>
      <x v="365"/>
    </i>
    <i>
      <x v="13"/>
    </i>
    <i>
      <x v="286"/>
    </i>
    <i>
      <x v="155"/>
    </i>
    <i>
      <x v="288"/>
    </i>
    <i>
      <x v="118"/>
    </i>
    <i>
      <x v="421"/>
    </i>
    <i>
      <x v="81"/>
    </i>
    <i>
      <x v="194"/>
    </i>
    <i>
      <x v="287"/>
    </i>
    <i>
      <x v="122"/>
    </i>
    <i>
      <x v="413"/>
    </i>
    <i>
      <x v="113"/>
    </i>
    <i>
      <x v="1"/>
    </i>
    <i>
      <x v="311"/>
    </i>
    <i>
      <x v="14"/>
    </i>
    <i>
      <x v="54"/>
    </i>
    <i>
      <x v="330"/>
    </i>
    <i>
      <x v="134"/>
    </i>
    <i>
      <x v="218"/>
    </i>
    <i>
      <x v="20"/>
    </i>
    <i>
      <x v="181"/>
    </i>
    <i>
      <x v="196"/>
    </i>
    <i>
      <x v="347"/>
    </i>
    <i>
      <x v="299"/>
    </i>
    <i>
      <x v="72"/>
    </i>
    <i>
      <x v="225"/>
    </i>
    <i>
      <x v="73"/>
    </i>
    <i>
      <x v="115"/>
    </i>
    <i>
      <x v="150"/>
    </i>
    <i>
      <x v="334"/>
    </i>
    <i>
      <x v="246"/>
    </i>
    <i>
      <x v="7"/>
    </i>
    <i>
      <x v="400"/>
    </i>
    <i>
      <x v="148"/>
    </i>
    <i>
      <x v="407"/>
    </i>
    <i>
      <x v="271"/>
    </i>
    <i>
      <x v="152"/>
    </i>
    <i>
      <x v="51"/>
    </i>
    <i>
      <x v="11"/>
    </i>
    <i>
      <x v="138"/>
    </i>
    <i>
      <x v="239"/>
    </i>
    <i>
      <x v="367"/>
    </i>
    <i>
      <x v="88"/>
    </i>
    <i>
      <x v="262"/>
    </i>
    <i>
      <x v="396"/>
    </i>
    <i>
      <x v="63"/>
    </i>
    <i>
      <x v="25"/>
    </i>
    <i>
      <x v="310"/>
    </i>
    <i>
      <x v="233"/>
    </i>
    <i>
      <x v="318"/>
    </i>
    <i>
      <x v="382"/>
    </i>
    <i>
      <x v="325"/>
    </i>
    <i>
      <x v="31"/>
    </i>
    <i>
      <x v="280"/>
    </i>
    <i>
      <x v="65"/>
    </i>
    <i>
      <x v="130"/>
    </i>
    <i>
      <x v="33"/>
    </i>
    <i>
      <x v="62"/>
    </i>
    <i>
      <x v="202"/>
    </i>
    <i>
      <x v="370"/>
    </i>
    <i>
      <x v="143"/>
    </i>
    <i>
      <x v="108"/>
    </i>
    <i>
      <x v="86"/>
    </i>
    <i>
      <x v="249"/>
    </i>
    <i>
      <x v="341"/>
    </i>
    <i>
      <x v="381"/>
    </i>
    <i>
      <x v="294"/>
    </i>
    <i>
      <x v="290"/>
    </i>
    <i>
      <x v="127"/>
    </i>
    <i>
      <x v="373"/>
    </i>
    <i>
      <x v="145"/>
    </i>
    <i>
      <x v="76"/>
    </i>
    <i>
      <x v="327"/>
    </i>
    <i>
      <x v="4"/>
    </i>
    <i>
      <x v="339"/>
    </i>
    <i>
      <x v="376"/>
    </i>
    <i>
      <x v="61"/>
    </i>
    <i>
      <x v="26"/>
    </i>
    <i>
      <x v="342"/>
    </i>
    <i>
      <x v="48"/>
    </i>
    <i>
      <x v="184"/>
    </i>
    <i>
      <x v="90"/>
    </i>
    <i>
      <x v="58"/>
    </i>
    <i>
      <x v="368"/>
    </i>
    <i>
      <x v="430"/>
    </i>
    <i>
      <x v="114"/>
    </i>
    <i>
      <x v="207"/>
    </i>
    <i>
      <x v="398"/>
    </i>
    <i>
      <x v="92"/>
    </i>
    <i>
      <x v="17"/>
    </i>
    <i>
      <x v="321"/>
    </i>
    <i>
      <x v="223"/>
    </i>
    <i>
      <x v="378"/>
    </i>
    <i>
      <x v="106"/>
    </i>
    <i>
      <x v="332"/>
    </i>
    <i>
      <x v="424"/>
    </i>
    <i>
      <x v="362"/>
    </i>
    <i>
      <x v="84"/>
    </i>
    <i>
      <x v="285"/>
    </i>
    <i>
      <x v="372"/>
    </i>
    <i>
      <x v="157"/>
    </i>
    <i>
      <x v="203"/>
    </i>
    <i>
      <x v="21"/>
    </i>
    <i>
      <x v="190"/>
    </i>
    <i>
      <x v="197"/>
    </i>
    <i>
      <x v="140"/>
    </i>
    <i>
      <x v="182"/>
    </i>
    <i>
      <x v="237"/>
    </i>
    <i>
      <x v="142"/>
    </i>
    <i>
      <x v="151"/>
    </i>
    <i>
      <x v="70"/>
    </i>
    <i>
      <x v="428"/>
    </i>
    <i>
      <x v="168"/>
    </i>
    <i>
      <x v="333"/>
    </i>
    <i>
      <x v="317"/>
    </i>
    <i>
      <x v="201"/>
    </i>
    <i>
      <x v="19"/>
    </i>
    <i>
      <x v="91"/>
    </i>
    <i>
      <x v="125"/>
    </i>
    <i>
      <x v="331"/>
    </i>
    <i>
      <x v="35"/>
    </i>
    <i>
      <x v="68"/>
    </i>
    <i>
      <x v="391"/>
    </i>
    <i>
      <x v="395"/>
    </i>
    <i>
      <x v="121"/>
    </i>
    <i>
      <x v="401"/>
    </i>
    <i>
      <x v="257"/>
    </i>
    <i>
      <x v="303"/>
    </i>
    <i>
      <x v="355"/>
    </i>
    <i>
      <x v="351"/>
    </i>
    <i>
      <x v="24"/>
    </i>
    <i>
      <x v="217"/>
    </i>
    <i>
      <x v="236"/>
    </i>
    <i>
      <x v="379"/>
    </i>
    <i>
      <x v="146"/>
    </i>
    <i>
      <x v="423"/>
    </i>
    <i>
      <x v="296"/>
    </i>
    <i>
      <x v="153"/>
    </i>
    <i>
      <x v="38"/>
    </i>
    <i>
      <x v="404"/>
    </i>
    <i>
      <x v="10"/>
    </i>
    <i>
      <x v="253"/>
    </i>
    <i>
      <x v="191"/>
    </i>
    <i>
      <x v="187"/>
    </i>
    <i>
      <x v="409"/>
    </i>
    <i>
      <x v="183"/>
    </i>
    <i>
      <x v="252"/>
    </i>
    <i>
      <x v="112"/>
    </i>
    <i>
      <x v="171"/>
    </i>
    <i>
      <x v="193"/>
    </i>
    <i>
      <x v="383"/>
    </i>
    <i>
      <x v="263"/>
    </i>
    <i>
      <x v="192"/>
    </i>
    <i>
      <x v="98"/>
    </i>
    <i>
      <x v="185"/>
    </i>
    <i>
      <x v="394"/>
    </i>
    <i>
      <x v="27"/>
    </i>
    <i>
      <x v="293"/>
    </i>
    <i>
      <x v="390"/>
    </i>
    <i>
      <x v="278"/>
    </i>
    <i>
      <x v="250"/>
    </i>
    <i>
      <x v="364"/>
    </i>
    <i>
      <x v="414"/>
    </i>
    <i>
      <x v="266"/>
    </i>
    <i>
      <x v="393"/>
    </i>
    <i>
      <x v="144"/>
    </i>
    <i>
      <x v="102"/>
    </i>
    <i>
      <x v="188"/>
    </i>
    <i>
      <x v="344"/>
    </i>
    <i>
      <x v="426"/>
    </i>
    <i>
      <x v="258"/>
    </i>
    <i>
      <x/>
    </i>
    <i>
      <x v="46"/>
    </i>
    <i>
      <x v="166"/>
    </i>
    <i>
      <x v="69"/>
    </i>
    <i>
      <x v="283"/>
    </i>
    <i>
      <x v="259"/>
    </i>
    <i>
      <x v="79"/>
    </i>
    <i>
      <x v="302"/>
    </i>
    <i>
      <x v="397"/>
    </i>
    <i>
      <x v="189"/>
    </i>
    <i>
      <x v="348"/>
    </i>
    <i>
      <x v="359"/>
    </i>
    <i>
      <x v="429"/>
    </i>
    <i>
      <x v="131"/>
    </i>
    <i>
      <x v="186"/>
    </i>
    <i>
      <x v="160"/>
    </i>
    <i>
      <x v="174"/>
    </i>
    <i>
      <x v="85"/>
    </i>
    <i>
      <x v="312"/>
    </i>
    <i>
      <x v="147"/>
    </i>
    <i>
      <x v="415"/>
    </i>
    <i>
      <x v="6"/>
    </i>
    <i>
      <x v="12"/>
    </i>
    <i>
      <x v="82"/>
    </i>
    <i>
      <x v="377"/>
    </i>
    <i>
      <x v="340"/>
    </i>
    <i>
      <x v="77"/>
    </i>
    <i>
      <x v="94"/>
    </i>
    <i>
      <x v="74"/>
    </i>
    <i>
      <x v="215"/>
    </i>
    <i>
      <x v="110"/>
    </i>
    <i>
      <x v="411"/>
    </i>
    <i>
      <x v="164"/>
    </i>
    <i>
      <x v="179"/>
    </i>
    <i>
      <x v="97"/>
    </i>
    <i>
      <x v="432"/>
    </i>
    <i>
      <x v="50"/>
    </i>
    <i>
      <x v="361"/>
    </i>
    <i>
      <x v="162"/>
    </i>
    <i>
      <x v="105"/>
    </i>
    <i>
      <x v="137"/>
    </i>
    <i>
      <x v="356"/>
    </i>
    <i>
      <x v="298"/>
    </i>
    <i>
      <x v="60"/>
    </i>
    <i>
      <x v="57"/>
    </i>
    <i>
      <x v="219"/>
    </i>
    <i>
      <x v="323"/>
    </i>
    <i>
      <x v="264"/>
    </i>
    <i>
      <x v="210"/>
    </i>
    <i>
      <x v="141"/>
    </i>
    <i>
      <x v="95"/>
    </i>
    <i>
      <x v="129"/>
    </i>
    <i>
      <x v="291"/>
    </i>
    <i>
      <x v="305"/>
    </i>
    <i>
      <x v="8"/>
    </i>
    <i>
      <x v="87"/>
    </i>
    <i>
      <x v="216"/>
    </i>
    <i>
      <x v="256"/>
    </i>
    <i>
      <x v="251"/>
    </i>
    <i>
      <x v="403"/>
    </i>
    <i>
      <x v="366"/>
    </i>
    <i>
      <x v="357"/>
    </i>
    <i>
      <x v="45"/>
    </i>
    <i>
      <x v="324"/>
    </i>
    <i>
      <x v="178"/>
    </i>
    <i>
      <x v="173"/>
    </i>
    <i t="grand">
      <x/>
    </i>
  </rowItems>
  <colItems count="1">
    <i/>
  </colItems>
  <pageFields count="1">
    <pageField fld="0" hier="-1"/>
  </pageFields>
  <dataFields count="1">
    <dataField name="Sum of Rating" fld="6" baseField="0" baseItem="27" numFmtId="1"/>
  </dataFields>
  <formats count="2">
    <format dxfId="59">
      <pivotArea collapsedLevelsAreSubtotals="1" fieldPosition="0">
        <references count="1">
          <reference field="7" count="1">
            <x v="244"/>
          </reference>
        </references>
      </pivotArea>
    </format>
    <format dxfId="58">
      <pivotArea dataOnly="0" labelOnly="1" fieldPosition="0">
        <references count="1">
          <reference field="7" count="1">
            <x v="244"/>
          </reference>
        </references>
      </pivotArea>
    </format>
  </format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539E691-D36F-4E56-96D0-316B220D7F5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5:B439" firstHeaderRow="1" firstDataRow="1" firstDataCol="1" rowPageCount="3" colPageCount="1"/>
  <pivotFields count="21">
    <pivotField showAll="0">
      <items count="174">
        <item x="46"/>
        <item x="62"/>
        <item x="97"/>
        <item x="171"/>
        <item x="88"/>
        <item x="65"/>
        <item x="99"/>
        <item x="128"/>
        <item x="139"/>
        <item x="48"/>
        <item x="17"/>
        <item x="160"/>
        <item x="158"/>
        <item x="37"/>
        <item x="18"/>
        <item x="12"/>
        <item x="117"/>
        <item x="155"/>
        <item x="140"/>
        <item x="82"/>
        <item x="71"/>
        <item x="24"/>
        <item x="150"/>
        <item x="153"/>
        <item x="108"/>
        <item x="135"/>
        <item x="32"/>
        <item x="20"/>
        <item x="121"/>
        <item x="22"/>
        <item x="8"/>
        <item x="56"/>
        <item x="28"/>
        <item x="159"/>
        <item x="16"/>
        <item x="123"/>
        <item x="129"/>
        <item x="34"/>
        <item x="113"/>
        <item x="39"/>
        <item x="60"/>
        <item x="5"/>
        <item x="100"/>
        <item x="125"/>
        <item x="152"/>
        <item x="90"/>
        <item x="157"/>
        <item x="43"/>
        <item x="95"/>
        <item x="1"/>
        <item x="7"/>
        <item x="42"/>
        <item x="30"/>
        <item x="33"/>
        <item x="13"/>
        <item x="4"/>
        <item x="111"/>
        <item x="93"/>
        <item x="94"/>
        <item x="137"/>
        <item x="54"/>
        <item x="44"/>
        <item x="2"/>
        <item x="40"/>
        <item x="145"/>
        <item x="116"/>
        <item x="156"/>
        <item x="147"/>
        <item x="35"/>
        <item x="47"/>
        <item x="170"/>
        <item x="10"/>
        <item x="14"/>
        <item x="136"/>
        <item x="124"/>
        <item x="168"/>
        <item x="118"/>
        <item x="112"/>
        <item x="115"/>
        <item x="27"/>
        <item x="68"/>
        <item x="96"/>
        <item x="165"/>
        <item x="109"/>
        <item x="104"/>
        <item x="6"/>
        <item x="70"/>
        <item x="31"/>
        <item x="49"/>
        <item x="86"/>
        <item x="11"/>
        <item x="169"/>
        <item x="162"/>
        <item x="92"/>
        <item x="98"/>
        <item x="132"/>
        <item x="78"/>
        <item x="26"/>
        <item x="141"/>
        <item x="52"/>
        <item x="166"/>
        <item x="21"/>
        <item x="161"/>
        <item x="120"/>
        <item x="74"/>
        <item x="151"/>
        <item x="114"/>
        <item x="149"/>
        <item x="131"/>
        <item x="9"/>
        <item x="57"/>
        <item x="105"/>
        <item x="45"/>
        <item x="119"/>
        <item x="36"/>
        <item x="83"/>
        <item x="84"/>
        <item x="87"/>
        <item x="29"/>
        <item x="80"/>
        <item x="38"/>
        <item x="107"/>
        <item x="41"/>
        <item x="102"/>
        <item x="77"/>
        <item x="63"/>
        <item x="53"/>
        <item x="69"/>
        <item x="64"/>
        <item x="126"/>
        <item x="23"/>
        <item x="148"/>
        <item x="163"/>
        <item x="19"/>
        <item x="91"/>
        <item x="134"/>
        <item x="76"/>
        <item x="72"/>
        <item x="130"/>
        <item x="58"/>
        <item x="25"/>
        <item x="75"/>
        <item x="85"/>
        <item x="89"/>
        <item x="144"/>
        <item x="101"/>
        <item x="146"/>
        <item x="15"/>
        <item x="143"/>
        <item x="106"/>
        <item x="55"/>
        <item x="154"/>
        <item x="133"/>
        <item x="73"/>
        <item x="51"/>
        <item x="0"/>
        <item x="67"/>
        <item x="142"/>
        <item x="127"/>
        <item x="79"/>
        <item x="59"/>
        <item x="167"/>
        <item x="110"/>
        <item x="50"/>
        <item x="3"/>
        <item x="103"/>
        <item x="66"/>
        <item x="81"/>
        <item x="61"/>
        <item x="164"/>
        <item x="122"/>
        <item x="138"/>
        <item x="172"/>
        <item t="default"/>
      </items>
    </pivotField>
    <pivotField showAll="0"/>
    <pivotField showAll="0"/>
    <pivotField showAll="0"/>
    <pivotField showAll="0"/>
    <pivotField showAll="0"/>
    <pivotField dataField="1" showAll="0"/>
    <pivotField axis="axisRow" multipleItemSelectionAllowed="1" showAll="0" sortType="descending">
      <items count="434">
        <item x="184"/>
        <item x="359"/>
        <item x="361"/>
        <item x="11"/>
        <item x="242"/>
        <item x="255"/>
        <item x="35"/>
        <item x="204"/>
        <item x="430"/>
        <item x="31"/>
        <item x="236"/>
        <item x="406"/>
        <item x="125"/>
        <item x="232"/>
        <item x="382"/>
        <item x="4"/>
        <item x="275"/>
        <item x="354"/>
        <item x="385"/>
        <item x="407"/>
        <item x="424"/>
        <item x="163"/>
        <item x="271"/>
        <item x="96"/>
        <item x="70"/>
        <item x="229"/>
        <item x="211"/>
        <item x="417"/>
        <item x="256"/>
        <item x="73"/>
        <item x="2"/>
        <item x="338"/>
        <item x="366"/>
        <item x="383"/>
        <item x="113"/>
        <item x="362"/>
        <item x="145"/>
        <item x="41"/>
        <item x="231"/>
        <item x="74"/>
        <item x="67"/>
        <item x="259"/>
        <item x="358"/>
        <item x="88"/>
        <item x="403"/>
        <item x="245"/>
        <item x="197"/>
        <item x="273"/>
        <item x="61"/>
        <item x="54"/>
        <item x="420"/>
        <item x="192"/>
        <item x="97"/>
        <item x="280"/>
        <item x="129"/>
        <item x="349"/>
        <item x="264"/>
        <item x="325"/>
        <item x="246"/>
        <item x="352"/>
        <item x="311"/>
        <item x="300"/>
        <item x="179"/>
        <item x="369"/>
        <item x="17"/>
        <item x="301"/>
        <item x="146"/>
        <item x="140"/>
        <item x="419"/>
        <item x="38"/>
        <item x="233"/>
        <item x="263"/>
        <item x="220"/>
        <item x="379"/>
        <item x="65"/>
        <item x="276"/>
        <item x="68"/>
        <item x="40"/>
        <item x="251"/>
        <item x="413"/>
        <item x="170"/>
        <item x="329"/>
        <item x="315"/>
        <item x="431"/>
        <item x="32"/>
        <item x="335"/>
        <item x="389"/>
        <item x="425"/>
        <item x="102"/>
        <item x="30"/>
        <item x="219"/>
        <item x="205"/>
        <item x="288"/>
        <item x="267"/>
        <item x="80"/>
        <item x="360"/>
        <item x="357"/>
        <item x="384"/>
        <item x="293"/>
        <item x="239"/>
        <item x="304"/>
        <item x="152"/>
        <item x="394"/>
        <item x="157"/>
        <item x="160"/>
        <item x="128"/>
        <item x="351"/>
        <item x="235"/>
        <item x="426"/>
        <item x="340"/>
        <item x="121"/>
        <item x="348"/>
        <item x="405"/>
        <item x="299"/>
        <item x="307"/>
        <item x="316"/>
        <item x="132"/>
        <item x="60"/>
        <item x="190"/>
        <item x="167"/>
        <item x="110"/>
        <item x="223"/>
        <item x="330"/>
        <item x="285"/>
        <item x="376"/>
        <item x="202"/>
        <item x="37"/>
        <item x="412"/>
        <item x="272"/>
        <item x="178"/>
        <item x="237"/>
        <item x="393"/>
        <item x="57"/>
        <item x="42"/>
        <item x="90"/>
        <item x="119"/>
        <item x="274"/>
        <item x="294"/>
        <item x="287"/>
        <item x="118"/>
        <item x="22"/>
        <item x="306"/>
        <item x="312"/>
        <item x="208"/>
        <item x="400"/>
        <item x="333"/>
        <item x="244"/>
        <item x="29"/>
        <item x="427"/>
        <item x="81"/>
        <item x="194"/>
        <item x="342"/>
        <item x="150"/>
        <item x="135"/>
        <item x="186"/>
        <item x="411"/>
        <item x="103"/>
        <item x="185"/>
        <item x="48"/>
        <item x="173"/>
        <item x="122"/>
        <item x="46"/>
        <item x="399"/>
        <item x="159"/>
        <item x="36"/>
        <item x="63"/>
        <item x="378"/>
        <item x="240"/>
        <item x="23"/>
        <item x="86"/>
        <item x="15"/>
        <item x="318"/>
        <item x="371"/>
        <item x="266"/>
        <item x="93"/>
        <item x="0"/>
        <item x="355"/>
        <item x="5"/>
        <item x="281"/>
        <item x="317"/>
        <item x="386"/>
        <item x="94"/>
        <item x="324"/>
        <item x="243"/>
        <item x="321"/>
        <item x="374"/>
        <item x="72"/>
        <item x="180"/>
        <item x="397"/>
        <item x="404"/>
        <item x="3"/>
        <item x="372"/>
        <item x="387"/>
        <item x="195"/>
        <item x="18"/>
        <item x="45"/>
        <item x="336"/>
        <item x="87"/>
        <item x="8"/>
        <item x="302"/>
        <item x="7"/>
        <item x="52"/>
        <item x="114"/>
        <item x="409"/>
        <item x="51"/>
        <item x="201"/>
        <item x="66"/>
        <item x="209"/>
        <item x="247"/>
        <item x="363"/>
        <item x="429"/>
        <item x="212"/>
        <item x="156"/>
        <item x="262"/>
        <item x="107"/>
        <item x="414"/>
        <item x="421"/>
        <item x="139"/>
        <item x="367"/>
        <item x="381"/>
        <item x="28"/>
        <item x="44"/>
        <item x="322"/>
        <item x="392"/>
        <item x="230"/>
        <item x="297"/>
        <item x="207"/>
        <item x="131"/>
        <item x="109"/>
        <item x="39"/>
        <item x="147"/>
        <item x="290"/>
        <item x="78"/>
        <item x="331"/>
        <item x="341"/>
        <item x="26"/>
        <item x="215"/>
        <item x="137"/>
        <item x="1"/>
        <item x="227"/>
        <item x="82"/>
        <item x="148"/>
        <item x="14"/>
        <item x="390"/>
        <item x="98"/>
        <item x="314"/>
        <item x="282"/>
        <item x="395"/>
        <item x="84"/>
        <item x="234"/>
        <item x="206"/>
        <item x="238"/>
        <item x="142"/>
        <item x="365"/>
        <item x="27"/>
        <item x="117"/>
        <item x="356"/>
        <item x="106"/>
        <item x="323"/>
        <item x="415"/>
        <item x="161"/>
        <item x="344"/>
        <item x="149"/>
        <item x="111"/>
        <item x="292"/>
        <item x="286"/>
        <item x="319"/>
        <item x="50"/>
        <item x="69"/>
        <item x="277"/>
        <item x="373"/>
        <item x="345"/>
        <item x="100"/>
        <item x="265"/>
        <item x="108"/>
        <item x="6"/>
        <item x="10"/>
        <item x="151"/>
        <item x="328"/>
        <item x="83"/>
        <item x="375"/>
        <item x="76"/>
        <item x="136"/>
        <item x="13"/>
        <item x="123"/>
        <item x="172"/>
        <item x="368"/>
        <item x="214"/>
        <item x="391"/>
        <item x="25"/>
        <item x="199"/>
        <item x="422"/>
        <item x="203"/>
        <item x="193"/>
        <item x="182"/>
        <item x="309"/>
        <item x="377"/>
        <item x="269"/>
        <item x="216"/>
        <item x="43"/>
        <item x="99"/>
        <item x="166"/>
        <item x="174"/>
        <item x="120"/>
        <item x="12"/>
        <item x="261"/>
        <item x="56"/>
        <item x="75"/>
        <item x="339"/>
        <item x="260"/>
        <item x="183"/>
        <item x="126"/>
        <item x="402"/>
        <item x="295"/>
        <item x="164"/>
        <item x="33"/>
        <item x="21"/>
        <item x="85"/>
        <item x="141"/>
        <item x="165"/>
        <item x="47"/>
        <item x="423"/>
        <item x="334"/>
        <item x="130"/>
        <item x="241"/>
        <item x="196"/>
        <item x="175"/>
        <item x="115"/>
        <item x="143"/>
        <item x="289"/>
        <item x="191"/>
        <item x="127"/>
        <item x="176"/>
        <item x="303"/>
        <item x="350"/>
        <item x="162"/>
        <item x="298"/>
        <item x="158"/>
        <item x="153"/>
        <item x="95"/>
        <item x="34"/>
        <item x="388"/>
        <item x="187"/>
        <item x="105"/>
        <item x="171"/>
        <item x="154"/>
        <item x="353"/>
        <item x="133"/>
        <item x="258"/>
        <item x="222"/>
        <item x="155"/>
        <item x="221"/>
        <item x="270"/>
        <item x="253"/>
        <item x="268"/>
        <item x="249"/>
        <item x="313"/>
        <item x="347"/>
        <item x="168"/>
        <item x="124"/>
        <item x="24"/>
        <item x="401"/>
        <item x="101"/>
        <item x="248"/>
        <item x="225"/>
        <item x="89"/>
        <item x="252"/>
        <item x="79"/>
        <item x="53"/>
        <item x="181"/>
        <item x="58"/>
        <item x="59"/>
        <item x="177"/>
        <item x="226"/>
        <item x="104"/>
        <item x="49"/>
        <item x="218"/>
        <item x="326"/>
        <item x="224"/>
        <item x="296"/>
        <item x="254"/>
        <item x="91"/>
        <item x="380"/>
        <item x="116"/>
        <item x="64"/>
        <item x="169"/>
        <item x="250"/>
        <item x="198"/>
        <item x="71"/>
        <item x="77"/>
        <item x="320"/>
        <item x="327"/>
        <item x="364"/>
        <item x="92"/>
        <item x="418"/>
        <item x="19"/>
        <item x="189"/>
        <item x="410"/>
        <item x="428"/>
        <item x="278"/>
        <item x="332"/>
        <item x="398"/>
        <item x="20"/>
        <item x="213"/>
        <item x="228"/>
        <item x="279"/>
        <item x="55"/>
        <item x="346"/>
        <item x="343"/>
        <item x="210"/>
        <item x="416"/>
        <item x="138"/>
        <item x="16"/>
        <item x="112"/>
        <item x="200"/>
        <item x="134"/>
        <item x="337"/>
        <item x="396"/>
        <item x="310"/>
        <item x="217"/>
        <item x="62"/>
        <item x="284"/>
        <item x="291"/>
        <item x="305"/>
        <item x="283"/>
        <item x="144"/>
        <item x="308"/>
        <item x="257"/>
        <item x="408"/>
        <item x="370"/>
        <item x="188"/>
        <item x="9"/>
        <item x="432"/>
        <item t="default"/>
      </items>
      <autoSortScope>
        <pivotArea dataOnly="0" outline="0" fieldPosition="0">
          <references count="1">
            <reference field="4294967294" count="1" selected="0">
              <x v="0"/>
            </reference>
          </references>
        </pivotArea>
      </autoSortScope>
    </pivotField>
    <pivotField showAll="0"/>
    <pivotField showAll="0">
      <items count="46">
        <item x="33"/>
        <item x="12"/>
        <item x="3"/>
        <item x="42"/>
        <item x="25"/>
        <item x="38"/>
        <item x="7"/>
        <item x="41"/>
        <item x="15"/>
        <item x="14"/>
        <item x="35"/>
        <item x="4"/>
        <item x="23"/>
        <item x="18"/>
        <item x="21"/>
        <item x="2"/>
        <item x="24"/>
        <item h="1" x="30"/>
        <item x="36"/>
        <item x="5"/>
        <item x="32"/>
        <item x="39"/>
        <item x="17"/>
        <item x="27"/>
        <item x="19"/>
        <item x="20"/>
        <item x="0"/>
        <item x="22"/>
        <item x="37"/>
        <item x="29"/>
        <item x="11"/>
        <item x="8"/>
        <item x="34"/>
        <item x="31"/>
        <item x="40"/>
        <item x="9"/>
        <item x="10"/>
        <item x="16"/>
        <item x="28"/>
        <item x="26"/>
        <item x="1"/>
        <item x="6"/>
        <item x="13"/>
        <item x="43"/>
        <item x="44"/>
        <item t="default"/>
      </items>
    </pivotField>
    <pivotField showAll="0"/>
    <pivotField showAll="0"/>
    <pivotField showAll="0"/>
    <pivotField axis="axisPage" multipleItemSelectionAllowed="1" showAll="0">
      <items count="15">
        <item x="7"/>
        <item x="11"/>
        <item x="12"/>
        <item x="4"/>
        <item x="9"/>
        <item x="0"/>
        <item x="6"/>
        <item x="3"/>
        <item x="2"/>
        <item x="1"/>
        <item x="10"/>
        <item x="5"/>
        <item x="8"/>
        <item x="13"/>
        <item t="default"/>
      </items>
    </pivotField>
    <pivotField axis="axisPage" multipleItemSelectionAllowed="1" showAll="0">
      <items count="60">
        <item sd="0" x="18"/>
        <item x="48"/>
        <item x="4"/>
        <item x="16"/>
        <item x="39"/>
        <item x="25"/>
        <item x="6"/>
        <item x="30"/>
        <item x="11"/>
        <item x="46"/>
        <item x="5"/>
        <item x="52"/>
        <item x="2"/>
        <item x="7"/>
        <item x="22"/>
        <item x="53"/>
        <item x="3"/>
        <item x="10"/>
        <item x="8"/>
        <item x="19"/>
        <item x="50"/>
        <item x="12"/>
        <item x="44"/>
        <item x="24"/>
        <item x="40"/>
        <item x="14"/>
        <item x="55"/>
        <item x="42"/>
        <item x="23"/>
        <item x="21"/>
        <item x="0"/>
        <item x="13"/>
        <item x="15"/>
        <item x="9"/>
        <item x="29"/>
        <item x="49"/>
        <item x="33"/>
        <item x="38"/>
        <item x="34"/>
        <item x="41"/>
        <item x="54"/>
        <item x="57"/>
        <item x="31"/>
        <item x="1"/>
        <item x="27"/>
        <item x="51"/>
        <item x="20"/>
        <item x="43"/>
        <item x="36"/>
        <item x="28"/>
        <item x="45"/>
        <item x="35"/>
        <item x="37"/>
        <item x="47"/>
        <item x="17"/>
        <item x="32"/>
        <item x="26"/>
        <item x="56"/>
        <item x="58"/>
        <item t="default"/>
      </items>
    </pivotField>
    <pivotField axis="axisPage" multipleItemSelectionAllowed="1" showAll="0">
      <items count="25">
        <item x="11"/>
        <item x="19"/>
        <item x="10"/>
        <item x="17"/>
        <item x="4"/>
        <item x="1"/>
        <item x="21"/>
        <item x="22"/>
        <item x="18"/>
        <item x="9"/>
        <item x="7"/>
        <item x="8"/>
        <item x="3"/>
        <item x="0"/>
        <item x="2"/>
        <item x="13"/>
        <item x="20"/>
        <item x="6"/>
        <item x="15"/>
        <item x="5"/>
        <item x="14"/>
        <item x="12"/>
        <item x="16"/>
        <item x="23"/>
        <item t="default"/>
      </items>
    </pivotField>
    <pivotField showAll="0"/>
    <pivotField showAll="0"/>
    <pivotField showAll="0"/>
    <pivotField showAll="0"/>
    <pivotField showAll="0"/>
  </pivotFields>
  <rowFields count="1">
    <field x="7"/>
  </rowFields>
  <rowItems count="434">
    <i>
      <x v="274"/>
    </i>
    <i>
      <x v="350"/>
    </i>
    <i>
      <x v="301"/>
    </i>
    <i>
      <x v="37"/>
    </i>
    <i>
      <x v="245"/>
    </i>
    <i>
      <x v="41"/>
    </i>
    <i>
      <x v="295"/>
    </i>
    <i>
      <x v="59"/>
    </i>
    <i>
      <x v="326"/>
    </i>
    <i>
      <x v="83"/>
    </i>
    <i>
      <x v="231"/>
    </i>
    <i>
      <x v="89"/>
    </i>
    <i>
      <x v="269"/>
    </i>
    <i>
      <x v="139"/>
    </i>
    <i>
      <x v="292"/>
    </i>
    <i>
      <x v="154"/>
    </i>
    <i>
      <x v="300"/>
    </i>
    <i>
      <x v="209"/>
    </i>
    <i>
      <x v="313"/>
    </i>
    <i>
      <x v="211"/>
    </i>
    <i>
      <x v="336"/>
    </i>
    <i>
      <x v="363"/>
    </i>
    <i>
      <x v="387"/>
    </i>
    <i>
      <x v="418"/>
    </i>
    <i>
      <x v="71"/>
    </i>
    <i>
      <x v="43"/>
    </i>
    <i>
      <x v="52"/>
    </i>
    <i>
      <x v="268"/>
    </i>
    <i>
      <x v="389"/>
    </i>
    <i>
      <x v="228"/>
    </i>
    <i>
      <x v="422"/>
    </i>
    <i>
      <x v="221"/>
    </i>
    <i>
      <x v="208"/>
    </i>
    <i>
      <x v="380"/>
    </i>
    <i>
      <x v="156"/>
    </i>
    <i>
      <x v="9"/>
    </i>
    <i>
      <x v="158"/>
    </i>
    <i>
      <x v="34"/>
    </i>
    <i>
      <x v="199"/>
    </i>
    <i>
      <x v="204"/>
    </i>
    <i>
      <x v="18"/>
    </i>
    <i>
      <x v="289"/>
    </i>
    <i>
      <x v="3"/>
    </i>
    <i>
      <x v="270"/>
    </i>
    <i>
      <x v="67"/>
    </i>
    <i>
      <x v="309"/>
    </i>
    <i>
      <x v="281"/>
    </i>
    <i>
      <x v="93"/>
    </i>
    <i>
      <x v="410"/>
    </i>
    <i>
      <x v="111"/>
    </i>
    <i>
      <x v="338"/>
    </i>
    <i>
      <x v="408"/>
    </i>
    <i>
      <x v="343"/>
    </i>
    <i>
      <x v="346"/>
    </i>
    <i>
      <x v="226"/>
    </i>
    <i>
      <x v="425"/>
    </i>
    <i>
      <x v="369"/>
    </i>
    <i>
      <x v="56"/>
    </i>
    <i>
      <x v="205"/>
    </i>
    <i>
      <x v="163"/>
    </i>
    <i>
      <x v="99"/>
    </i>
    <i>
      <x v="172"/>
    </i>
    <i>
      <x v="78"/>
    </i>
    <i>
      <x v="261"/>
    </i>
    <i>
      <x v="352"/>
    </i>
    <i>
      <x v="374"/>
    </i>
    <i>
      <x v="116"/>
    </i>
    <i>
      <x v="124"/>
    </i>
    <i>
      <x v="322"/>
    </i>
    <i>
      <x v="276"/>
    </i>
    <i>
      <x v="149"/>
    </i>
    <i>
      <x v="100"/>
    </i>
    <i>
      <x v="371"/>
    </i>
    <i>
      <x v="132"/>
    </i>
    <i>
      <x v="243"/>
    </i>
    <i>
      <x v="349"/>
    </i>
    <i>
      <x v="44"/>
    </i>
    <i>
      <x v="213"/>
    </i>
    <i>
      <x v="220"/>
    </i>
    <i>
      <x v="159"/>
    </i>
    <i>
      <x v="282"/>
    </i>
    <i>
      <x v="279"/>
    </i>
    <i>
      <x v="13"/>
    </i>
    <i>
      <x v="284"/>
    </i>
    <i>
      <x v="128"/>
    </i>
    <i>
      <x v="120"/>
    </i>
    <i>
      <x v="419"/>
    </i>
    <i>
      <x v="354"/>
    </i>
    <i>
      <x v="198"/>
    </i>
    <i>
      <x v="286"/>
    </i>
    <i>
      <x v="247"/>
    </i>
    <i>
      <x v="365"/>
    </i>
    <i>
      <x v="170"/>
    </i>
    <i>
      <x v="180"/>
    </i>
    <i>
      <x v="328"/>
    </i>
    <i>
      <x v="335"/>
    </i>
    <i>
      <x v="222"/>
    </i>
    <i>
      <x v="118"/>
    </i>
    <i>
      <x v="232"/>
    </i>
    <i>
      <x v="320"/>
    </i>
    <i>
      <x v="212"/>
    </i>
    <i>
      <x v="421"/>
    </i>
    <i>
      <x v="155"/>
    </i>
    <i>
      <x v="385"/>
    </i>
    <i>
      <x v="316"/>
    </i>
    <i>
      <x v="288"/>
    </i>
    <i>
      <x v="206"/>
    </i>
    <i>
      <x v="54"/>
    </i>
    <i>
      <x v="277"/>
    </i>
    <i>
      <x v="235"/>
    </i>
    <i>
      <x v="413"/>
    </i>
    <i>
      <x v="287"/>
    </i>
    <i>
      <x v="311"/>
    </i>
    <i>
      <x v="1"/>
    </i>
    <i>
      <x v="81"/>
    </i>
    <i>
      <x v="330"/>
    </i>
    <i>
      <x v="14"/>
    </i>
    <i>
      <x v="177"/>
    </i>
    <i>
      <x v="417"/>
    </i>
    <i>
      <x v="194"/>
    </i>
    <i>
      <x v="133"/>
    </i>
    <i>
      <x v="122"/>
    </i>
    <i>
      <x v="113"/>
    </i>
    <i>
      <x v="238"/>
    </i>
    <i>
      <x v="224"/>
    </i>
    <i>
      <x v="20"/>
    </i>
    <i>
      <x v="225"/>
    </i>
    <i>
      <x v="104"/>
    </i>
    <i>
      <x v="412"/>
    </i>
    <i>
      <x v="7"/>
    </i>
    <i>
      <x v="73"/>
    </i>
    <i>
      <x v="181"/>
    </i>
    <i>
      <x v="406"/>
    </i>
    <i>
      <x v="32"/>
    </i>
    <i>
      <x v="345"/>
    </i>
    <i>
      <x v="196"/>
    </i>
    <i>
      <x v="150"/>
    </i>
    <i>
      <x v="334"/>
    </i>
    <i>
      <x v="115"/>
    </i>
    <i>
      <x v="72"/>
    </i>
    <i>
      <x v="246"/>
    </i>
    <i>
      <x v="134"/>
    </i>
    <i>
      <x v="299"/>
    </i>
    <i>
      <x v="347"/>
    </i>
    <i>
      <x v="218"/>
    </i>
    <i>
      <x v="40"/>
    </i>
    <i>
      <x v="367"/>
    </i>
    <i>
      <x v="11"/>
    </i>
    <i>
      <x v="407"/>
    </i>
    <i>
      <x v="96"/>
    </i>
    <i>
      <x v="88"/>
    </i>
    <i>
      <x v="39"/>
    </i>
    <i>
      <x v="400"/>
    </i>
    <i>
      <x v="234"/>
    </i>
    <i>
      <x v="51"/>
    </i>
    <i>
      <x v="239"/>
    </i>
    <i>
      <x v="138"/>
    </i>
    <i>
      <x v="148"/>
    </i>
    <i>
      <x v="152"/>
    </i>
    <i>
      <x v="165"/>
    </i>
    <i>
      <x v="267"/>
    </i>
    <i>
      <x v="399"/>
    </i>
    <i>
      <x v="271"/>
    </i>
    <i>
      <x v="272"/>
    </i>
    <i>
      <x v="123"/>
    </i>
    <i>
      <x v="392"/>
    </i>
    <i>
      <x v="167"/>
    </i>
    <i>
      <x v="233"/>
    </i>
    <i>
      <x v="262"/>
    </i>
    <i>
      <x v="382"/>
    </i>
    <i>
      <x v="265"/>
    </i>
    <i>
      <x v="275"/>
    </i>
    <i>
      <x v="318"/>
    </i>
    <i>
      <x v="5"/>
    </i>
    <i>
      <x v="325"/>
    </i>
    <i>
      <x v="273"/>
    </i>
    <i>
      <x v="230"/>
    </i>
    <i>
      <x v="31"/>
    </i>
    <i>
      <x v="107"/>
    </i>
    <i>
      <x v="396"/>
    </i>
    <i>
      <x v="63"/>
    </i>
    <i>
      <x v="240"/>
    </i>
    <i>
      <x v="25"/>
    </i>
    <i>
      <x v="358"/>
    </i>
    <i>
      <x v="310"/>
    </i>
    <i>
      <x v="108"/>
    </i>
    <i>
      <x v="337"/>
    </i>
    <i>
      <x v="86"/>
    </i>
    <i>
      <x v="42"/>
    </i>
    <i>
      <x v="62"/>
    </i>
    <i>
      <x v="16"/>
    </i>
    <i>
      <x v="381"/>
    </i>
    <i>
      <x v="280"/>
    </i>
    <i>
      <x v="33"/>
    </i>
    <i>
      <x v="103"/>
    </i>
    <i>
      <x v="341"/>
    </i>
    <i>
      <x v="130"/>
    </i>
    <i>
      <x v="65"/>
    </i>
    <i>
      <x v="294"/>
    </i>
    <i>
      <x v="370"/>
    </i>
    <i>
      <x v="202"/>
    </i>
    <i>
      <x v="249"/>
    </i>
    <i>
      <x v="143"/>
    </i>
    <i>
      <x v="254"/>
    </i>
    <i>
      <x v="30"/>
    </i>
    <i>
      <x v="135"/>
    </i>
    <i>
      <x v="169"/>
    </i>
    <i>
      <x v="117"/>
    </i>
    <i>
      <x v="214"/>
    </i>
    <i>
      <x v="314"/>
    </i>
    <i>
      <x v="376"/>
    </i>
    <i>
      <x v="4"/>
    </i>
    <i>
      <x v="48"/>
    </i>
    <i>
      <x v="373"/>
    </i>
    <i>
      <x v="342"/>
    </i>
    <i>
      <x v="26"/>
    </i>
    <i>
      <x v="61"/>
    </i>
    <i>
      <x v="368"/>
    </i>
    <i>
      <x v="58"/>
    </i>
    <i>
      <x v="290"/>
    </i>
    <i>
      <x v="304"/>
    </i>
    <i>
      <x v="375"/>
    </i>
    <i>
      <x v="260"/>
    </i>
    <i>
      <x v="127"/>
    </i>
    <i>
      <x v="145"/>
    </i>
    <i>
      <x v="420"/>
    </i>
    <i>
      <x v="75"/>
    </i>
    <i>
      <x v="161"/>
    </i>
    <i>
      <x v="184"/>
    </i>
    <i>
      <x v="430"/>
    </i>
    <i>
      <x v="76"/>
    </i>
    <i>
      <x v="90"/>
    </i>
    <i>
      <x v="327"/>
    </i>
    <i>
      <x v="241"/>
    </i>
    <i>
      <x v="339"/>
    </i>
    <i>
      <x v="17"/>
    </i>
    <i>
      <x v="424"/>
    </i>
    <i>
      <x v="405"/>
    </i>
    <i>
      <x v="223"/>
    </i>
    <i>
      <x v="321"/>
    </i>
    <i>
      <x v="92"/>
    </i>
    <i>
      <x v="114"/>
    </i>
    <i>
      <x v="53"/>
    </i>
    <i>
      <x v="203"/>
    </i>
    <i>
      <x v="431"/>
    </i>
    <i>
      <x v="207"/>
    </i>
    <i>
      <x v="21"/>
    </i>
    <i>
      <x v="106"/>
    </i>
    <i>
      <x v="157"/>
    </i>
    <i>
      <x v="398"/>
    </i>
    <i>
      <x v="307"/>
    </i>
    <i>
      <x v="248"/>
    </i>
    <i>
      <x v="362"/>
    </i>
    <i>
      <x v="285"/>
    </i>
    <i>
      <x v="84"/>
    </i>
    <i>
      <x v="332"/>
    </i>
    <i>
      <x v="101"/>
    </i>
    <i>
      <x v="372"/>
    </i>
    <i>
      <x v="378"/>
    </i>
    <i>
      <x v="64"/>
    </i>
    <i>
      <x v="19"/>
    </i>
    <i>
      <x v="136"/>
    </i>
    <i>
      <x v="68"/>
    </i>
    <i>
      <x v="190"/>
    </i>
    <i>
      <x v="317"/>
    </i>
    <i>
      <x v="91"/>
    </i>
    <i>
      <x v="49"/>
    </i>
    <i>
      <x v="168"/>
    </i>
    <i>
      <x v="151"/>
    </i>
    <i>
      <x v="331"/>
    </i>
    <i>
      <x v="70"/>
    </i>
    <i>
      <x v="80"/>
    </i>
    <i>
      <x v="227"/>
    </i>
    <i>
      <x v="427"/>
    </i>
    <i>
      <x v="109"/>
    </i>
    <i>
      <x v="428"/>
    </i>
    <i>
      <x v="237"/>
    </i>
    <i>
      <x v="182"/>
    </i>
    <i>
      <x v="125"/>
    </i>
    <i>
      <x v="36"/>
    </i>
    <i>
      <x v="388"/>
    </i>
    <i>
      <x v="140"/>
    </i>
    <i>
      <x v="244"/>
    </i>
    <i>
      <x v="197"/>
    </i>
    <i>
      <x v="391"/>
    </i>
    <i>
      <x v="333"/>
    </i>
    <i>
      <x v="121"/>
    </i>
    <i>
      <x v="200"/>
    </i>
    <i>
      <x v="395"/>
    </i>
    <i>
      <x v="201"/>
    </i>
    <i>
      <x v="35"/>
    </i>
    <i>
      <x v="142"/>
    </i>
    <i>
      <x v="55"/>
    </i>
    <i>
      <x v="22"/>
    </i>
    <i>
      <x v="236"/>
    </i>
    <i>
      <x v="242"/>
    </i>
    <i>
      <x v="229"/>
    </i>
    <i>
      <x v="126"/>
    </i>
    <i>
      <x v="257"/>
    </i>
    <i>
      <x v="401"/>
    </i>
    <i>
      <x v="146"/>
    </i>
    <i>
      <x v="404"/>
    </i>
    <i>
      <x v="119"/>
    </i>
    <i>
      <x v="351"/>
    </i>
    <i>
      <x v="360"/>
    </i>
    <i>
      <x v="24"/>
    </i>
    <i>
      <x v="153"/>
    </i>
    <i>
      <x v="10"/>
    </i>
    <i>
      <x v="38"/>
    </i>
    <i>
      <x v="379"/>
    </i>
    <i>
      <x v="423"/>
    </i>
    <i>
      <x v="355"/>
    </i>
    <i>
      <x v="253"/>
    </i>
    <i>
      <x v="191"/>
    </i>
    <i>
      <x v="296"/>
    </i>
    <i>
      <x v="303"/>
    </i>
    <i>
      <x v="416"/>
    </i>
    <i>
      <x v="217"/>
    </i>
    <i>
      <x v="171"/>
    </i>
    <i>
      <x v="386"/>
    </i>
    <i>
      <x v="98"/>
    </i>
    <i>
      <x v="192"/>
    </i>
    <i>
      <x v="29"/>
    </i>
    <i>
      <x v="193"/>
    </i>
    <i>
      <x v="409"/>
    </i>
    <i>
      <x v="195"/>
    </i>
    <i>
      <x v="187"/>
    </i>
    <i>
      <x v="293"/>
    </i>
    <i>
      <x v="394"/>
    </i>
    <i>
      <x v="66"/>
    </i>
    <i>
      <x v="263"/>
    </i>
    <i>
      <x v="27"/>
    </i>
    <i>
      <x v="329"/>
    </i>
    <i>
      <x v="112"/>
    </i>
    <i>
      <x v="183"/>
    </i>
    <i>
      <x v="252"/>
    </i>
    <i>
      <x v="185"/>
    </i>
    <i>
      <x v="383"/>
    </i>
    <i>
      <x v="384"/>
    </i>
    <i>
      <x v="315"/>
    </i>
    <i>
      <x v="255"/>
    </i>
    <i>
      <x v="364"/>
    </i>
    <i>
      <x v="306"/>
    </i>
    <i>
      <x v="414"/>
    </i>
    <i>
      <x v="250"/>
    </i>
    <i>
      <x v="402"/>
    </i>
    <i>
      <x v="188"/>
    </i>
    <i>
      <x v="266"/>
    </i>
    <i>
      <x v="390"/>
    </i>
    <i>
      <x v="144"/>
    </i>
    <i>
      <x v="23"/>
    </i>
    <i>
      <x v="297"/>
    </i>
    <i>
      <x v="278"/>
    </i>
    <i>
      <x v="393"/>
    </i>
    <i>
      <x v="102"/>
    </i>
    <i>
      <x v="166"/>
    </i>
    <i>
      <x v="258"/>
    </i>
    <i>
      <x v="46"/>
    </i>
    <i>
      <x/>
    </i>
    <i>
      <x v="283"/>
    </i>
    <i>
      <x v="175"/>
    </i>
    <i>
      <x v="426"/>
    </i>
    <i>
      <x v="69"/>
    </i>
    <i>
      <x v="344"/>
    </i>
    <i>
      <x v="47"/>
    </i>
    <i>
      <x v="28"/>
    </i>
    <i>
      <x v="397"/>
    </i>
    <i>
      <x v="79"/>
    </i>
    <i>
      <x v="302"/>
    </i>
    <i>
      <x v="189"/>
    </i>
    <i>
      <x v="259"/>
    </i>
    <i>
      <x v="131"/>
    </i>
    <i>
      <x v="186"/>
    </i>
    <i>
      <x v="429"/>
    </i>
    <i>
      <x v="160"/>
    </i>
    <i>
      <x v="359"/>
    </i>
    <i>
      <x v="15"/>
    </i>
    <i>
      <x v="319"/>
    </i>
    <i>
      <x v="308"/>
    </i>
    <i>
      <x v="174"/>
    </i>
    <i>
      <x v="348"/>
    </i>
    <i>
      <x v="147"/>
    </i>
    <i>
      <x v="312"/>
    </i>
    <i>
      <x v="85"/>
    </i>
    <i>
      <x v="340"/>
    </i>
    <i>
      <x v="6"/>
    </i>
    <i>
      <x v="82"/>
    </i>
    <i>
      <x v="2"/>
    </i>
    <i>
      <x v="12"/>
    </i>
    <i>
      <x v="176"/>
    </i>
    <i>
      <x v="377"/>
    </i>
    <i>
      <x v="415"/>
    </i>
    <i>
      <x v="353"/>
    </i>
    <i>
      <x v="94"/>
    </i>
    <i>
      <x v="77"/>
    </i>
    <i>
      <x v="74"/>
    </i>
    <i>
      <x v="215"/>
    </i>
    <i>
      <x v="110"/>
    </i>
    <i>
      <x v="411"/>
    </i>
    <i>
      <x v="164"/>
    </i>
    <i>
      <x v="179"/>
    </i>
    <i>
      <x v="97"/>
    </i>
    <i>
      <x v="432"/>
    </i>
    <i>
      <x v="324"/>
    </i>
    <i>
      <x v="173"/>
    </i>
    <i>
      <x v="403"/>
    </i>
    <i>
      <x v="95"/>
    </i>
    <i>
      <x v="57"/>
    </i>
    <i>
      <x v="8"/>
    </i>
    <i>
      <x v="129"/>
    </i>
    <i>
      <x v="357"/>
    </i>
    <i>
      <x v="50"/>
    </i>
    <i>
      <x v="361"/>
    </i>
    <i>
      <x v="178"/>
    </i>
    <i>
      <x v="256"/>
    </i>
    <i>
      <x v="137"/>
    </i>
    <i>
      <x v="45"/>
    </i>
    <i>
      <x v="60"/>
    </i>
    <i>
      <x v="323"/>
    </i>
    <i>
      <x v="162"/>
    </i>
    <i>
      <x v="141"/>
    </i>
    <i>
      <x v="219"/>
    </i>
    <i>
      <x v="356"/>
    </i>
    <i>
      <x v="87"/>
    </i>
    <i>
      <x v="298"/>
    </i>
    <i>
      <x v="264"/>
    </i>
    <i>
      <x v="366"/>
    </i>
    <i>
      <x v="105"/>
    </i>
    <i>
      <x v="251"/>
    </i>
    <i>
      <x v="210"/>
    </i>
    <i>
      <x v="305"/>
    </i>
    <i>
      <x v="291"/>
    </i>
    <i>
      <x v="216"/>
    </i>
    <i t="grand">
      <x/>
    </i>
  </rowItems>
  <colItems count="1">
    <i/>
  </colItems>
  <pageFields count="3">
    <pageField fld="15" hier="-1"/>
    <pageField fld="14" hier="-1"/>
    <pageField fld="13" hier="-1"/>
  </pageFields>
  <dataFields count="1">
    <dataField name="Average of Rating" fld="6" subtotal="average" baseField="7" baseItem="244"/>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7612C3E-6965-4A97-A56E-E46500337040}" name="PivotTable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106" firstHeaderRow="1" firstDataRow="1" firstDataCol="1"/>
  <pivotFields count="21">
    <pivotField showAll="0">
      <items count="173">
        <item x="46"/>
        <item x="62"/>
        <item x="97"/>
        <item x="171"/>
        <item x="88"/>
        <item x="65"/>
        <item x="99"/>
        <item x="128"/>
        <item x="139"/>
        <item x="48"/>
        <item x="17"/>
        <item x="160"/>
        <item x="158"/>
        <item x="37"/>
        <item x="18"/>
        <item x="12"/>
        <item x="117"/>
        <item x="155"/>
        <item x="140"/>
        <item x="82"/>
        <item x="71"/>
        <item x="24"/>
        <item x="150"/>
        <item x="153"/>
        <item x="108"/>
        <item x="135"/>
        <item x="32"/>
        <item x="20"/>
        <item x="121"/>
        <item x="22"/>
        <item x="8"/>
        <item x="56"/>
        <item x="28"/>
        <item x="159"/>
        <item x="16"/>
        <item x="123"/>
        <item x="129"/>
        <item x="34"/>
        <item x="113"/>
        <item x="39"/>
        <item x="60"/>
        <item x="5"/>
        <item x="100"/>
        <item x="125"/>
        <item x="152"/>
        <item x="90"/>
        <item x="157"/>
        <item x="43"/>
        <item x="95"/>
        <item x="1"/>
        <item x="7"/>
        <item x="42"/>
        <item x="30"/>
        <item x="33"/>
        <item x="13"/>
        <item x="4"/>
        <item x="111"/>
        <item x="93"/>
        <item x="94"/>
        <item x="137"/>
        <item x="54"/>
        <item x="44"/>
        <item x="2"/>
        <item x="40"/>
        <item x="145"/>
        <item x="116"/>
        <item x="156"/>
        <item x="147"/>
        <item x="35"/>
        <item x="47"/>
        <item x="170"/>
        <item x="10"/>
        <item x="14"/>
        <item x="136"/>
        <item x="124"/>
        <item x="168"/>
        <item x="118"/>
        <item x="112"/>
        <item x="115"/>
        <item x="27"/>
        <item x="68"/>
        <item x="96"/>
        <item x="165"/>
        <item x="109"/>
        <item x="104"/>
        <item x="6"/>
        <item x="70"/>
        <item x="31"/>
        <item x="49"/>
        <item x="86"/>
        <item x="11"/>
        <item x="169"/>
        <item x="162"/>
        <item x="92"/>
        <item x="98"/>
        <item x="132"/>
        <item x="78"/>
        <item x="26"/>
        <item x="141"/>
        <item x="52"/>
        <item x="166"/>
        <item x="21"/>
        <item x="161"/>
        <item x="120"/>
        <item x="74"/>
        <item x="151"/>
        <item x="114"/>
        <item x="149"/>
        <item x="131"/>
        <item x="9"/>
        <item x="57"/>
        <item x="105"/>
        <item x="45"/>
        <item x="119"/>
        <item x="36"/>
        <item x="83"/>
        <item x="84"/>
        <item x="87"/>
        <item x="29"/>
        <item x="80"/>
        <item x="38"/>
        <item x="107"/>
        <item x="41"/>
        <item x="102"/>
        <item x="77"/>
        <item x="63"/>
        <item x="53"/>
        <item x="69"/>
        <item x="64"/>
        <item x="126"/>
        <item x="23"/>
        <item x="148"/>
        <item x="163"/>
        <item x="19"/>
        <item x="91"/>
        <item x="134"/>
        <item x="76"/>
        <item x="72"/>
        <item x="130"/>
        <item x="58"/>
        <item x="25"/>
        <item x="75"/>
        <item x="85"/>
        <item x="89"/>
        <item x="144"/>
        <item x="101"/>
        <item x="146"/>
        <item x="15"/>
        <item x="143"/>
        <item x="106"/>
        <item x="55"/>
        <item x="154"/>
        <item x="133"/>
        <item x="73"/>
        <item x="51"/>
        <item x="0"/>
        <item x="67"/>
        <item x="142"/>
        <item x="127"/>
        <item x="79"/>
        <item x="59"/>
        <item x="167"/>
        <item x="110"/>
        <item x="50"/>
        <item x="3"/>
        <item x="103"/>
        <item x="66"/>
        <item x="81"/>
        <item x="61"/>
        <item x="164"/>
        <item x="122"/>
        <item x="138"/>
        <item t="default"/>
      </items>
    </pivotField>
    <pivotField showAll="0"/>
    <pivotField numFmtId="166" showAll="0"/>
    <pivotField showAll="0"/>
    <pivotField numFmtId="166" showAll="0"/>
    <pivotField showAll="0"/>
    <pivotField multipleItemSelectionAllowed="1" showAll="0">
      <items count="33">
        <item h="1" x="26"/>
        <item x="31"/>
        <item x="30"/>
        <item x="20"/>
        <item x="27"/>
        <item x="25"/>
        <item x="23"/>
        <item x="21"/>
        <item x="19"/>
        <item x="15"/>
        <item x="4"/>
        <item x="29"/>
        <item x="0"/>
        <item x="13"/>
        <item x="18"/>
        <item x="11"/>
        <item x="3"/>
        <item x="7"/>
        <item x="10"/>
        <item x="2"/>
        <item x="5"/>
        <item x="22"/>
        <item x="12"/>
        <item x="1"/>
        <item x="14"/>
        <item x="6"/>
        <item x="8"/>
        <item x="28"/>
        <item x="9"/>
        <item x="17"/>
        <item x="24"/>
        <item x="16"/>
        <item t="default"/>
      </items>
    </pivotField>
    <pivotField dataField="1" showAll="0"/>
    <pivotField showAll="0"/>
    <pivotField showAll="0"/>
    <pivotField showAll="0"/>
    <pivotField showAll="0"/>
    <pivotField axis="axisRow" showAll="0">
      <items count="104">
        <item h="1" x="43"/>
        <item x="37"/>
        <item x="81"/>
        <item x="76"/>
        <item x="82"/>
        <item x="36"/>
        <item x="63"/>
        <item x="64"/>
        <item x="92"/>
        <item x="22"/>
        <item x="41"/>
        <item x="93"/>
        <item x="85"/>
        <item x="86"/>
        <item x="79"/>
        <item x="99"/>
        <item x="95"/>
        <item x="91"/>
        <item x="50"/>
        <item x="33"/>
        <item x="48"/>
        <item x="94"/>
        <item x="73"/>
        <item x="67"/>
        <item x="28"/>
        <item x="38"/>
        <item x="75"/>
        <item x="78"/>
        <item x="84"/>
        <item x="74"/>
        <item x="72"/>
        <item x="54"/>
        <item x="88"/>
        <item x="17"/>
        <item x="59"/>
        <item x="69"/>
        <item x="62"/>
        <item x="101"/>
        <item x="25"/>
        <item x="77"/>
        <item x="61"/>
        <item x="68"/>
        <item x="70"/>
        <item x="96"/>
        <item x="60"/>
        <item x="34"/>
        <item x="52"/>
        <item x="80"/>
        <item x="56"/>
        <item x="102"/>
        <item x="57"/>
        <item x="12"/>
        <item x="32"/>
        <item x="21"/>
        <item x="1"/>
        <item x="58"/>
        <item x="87"/>
        <item x="49"/>
        <item x="100"/>
        <item x="13"/>
        <item x="45"/>
        <item x="66"/>
        <item x="97"/>
        <item x="31"/>
        <item x="89"/>
        <item x="2"/>
        <item x="44"/>
        <item x="8"/>
        <item x="83"/>
        <item x="47"/>
        <item x="14"/>
        <item x="98"/>
        <item x="18"/>
        <item x="90"/>
        <item x="7"/>
        <item x="23"/>
        <item x="0"/>
        <item x="40"/>
        <item x="42"/>
        <item x="6"/>
        <item x="15"/>
        <item x="4"/>
        <item x="30"/>
        <item x="3"/>
        <item x="46"/>
        <item x="55"/>
        <item x="24"/>
        <item x="65"/>
        <item x="26"/>
        <item x="39"/>
        <item x="53"/>
        <item x="29"/>
        <item x="51"/>
        <item x="5"/>
        <item x="20"/>
        <item x="10"/>
        <item x="35"/>
        <item x="9"/>
        <item x="16"/>
        <item x="11"/>
        <item x="19"/>
        <item x="71"/>
        <item x="27"/>
        <item t="default"/>
      </items>
    </pivotField>
    <pivotField showAll="0"/>
    <pivotField showAll="0"/>
    <pivotField showAll="0"/>
    <pivotField showAll="0"/>
    <pivotField showAll="0"/>
    <pivotField showAll="0"/>
    <pivotField showAll="0"/>
    <pivotField showAll="0"/>
  </pivotFields>
  <rowFields count="1">
    <field x="12"/>
  </rowFields>
  <rowItems count="103">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t="grand">
      <x/>
    </i>
  </rowItems>
  <colItems count="1">
    <i/>
  </colItems>
  <dataFields count="1">
    <dataField name="Count of  Company" fld="7" subtotal="count" baseField="0" baseItem="0"/>
  </dataFields>
  <formats count="12">
    <format dxfId="57">
      <pivotArea field="12" type="button" dataOnly="0" labelOnly="1" outline="0" axis="axisRow" fieldPosition="0"/>
    </format>
    <format dxfId="56">
      <pivotArea dataOnly="0" labelOnly="1" outline="0" axis="axisValues" fieldPosition="0"/>
    </format>
    <format dxfId="55">
      <pivotArea collapsedLevelsAreSubtotals="1" fieldPosition="0">
        <references count="1">
          <reference field="12" count="0"/>
        </references>
      </pivotArea>
    </format>
    <format dxfId="54">
      <pivotArea dataOnly="0" labelOnly="1" fieldPosition="0">
        <references count="1">
          <reference field="12" count="5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reference>
        </references>
      </pivotArea>
    </format>
    <format dxfId="53">
      <pivotArea dataOnly="0" labelOnly="1" fieldPosition="0">
        <references count="1">
          <reference field="12" count="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x v="100"/>
          </reference>
        </references>
      </pivotArea>
    </format>
    <format dxfId="52">
      <pivotArea dataOnly="0" labelOnly="1" fieldPosition="0">
        <references count="1">
          <reference field="12" count="2">
            <x v="101"/>
            <x v="102"/>
          </reference>
        </references>
      </pivotArea>
    </format>
    <format dxfId="51">
      <pivotArea collapsedLevelsAreSubtotals="1" fieldPosition="0">
        <references count="1">
          <reference field="12" count="0"/>
        </references>
      </pivotArea>
    </format>
    <format dxfId="50">
      <pivotArea dataOnly="0" labelOnly="1" fieldPosition="0">
        <references count="1">
          <reference field="12" count="5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reference>
        </references>
      </pivotArea>
    </format>
    <format dxfId="49">
      <pivotArea dataOnly="0" labelOnly="1" fieldPosition="0">
        <references count="1">
          <reference field="12" count="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x v="100"/>
          </reference>
        </references>
      </pivotArea>
    </format>
    <format dxfId="48">
      <pivotArea dataOnly="0" labelOnly="1" fieldPosition="0">
        <references count="1">
          <reference field="12" count="2">
            <x v="101"/>
            <x v="102"/>
          </reference>
        </references>
      </pivotArea>
    </format>
    <format dxfId="47">
      <pivotArea grandRow="1" outline="0" collapsedLevelsAreSubtotals="1" fieldPosition="0"/>
    </format>
    <format dxfId="46">
      <pivotArea dataOnly="0" labelOnly="1" grandRow="1" outline="0" fieldPosition="0"/>
    </format>
  </formats>
  <chartFormats count="2">
    <chartFormat chart="5" format="2" series="1">
      <pivotArea type="data" outline="0" fieldPosition="0">
        <references count="1">
          <reference field="4294967294" count="1" selected="0">
            <x v="0"/>
          </reference>
        </references>
      </pivotArea>
    </chartFormat>
    <chartFormat chart="9"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4" cacheId="3" dataOnRows="1" applyNumberFormats="0" applyBorderFormats="0" applyFontFormats="0" applyPatternFormats="0" applyAlignmentFormats="0" applyWidthHeightFormats="1" dataCaption="Data" showMissing="0" updatedVersion="8" minRefreshableVersion="3" showMultipleLabel="0" showMemberPropertyTips="0" useAutoFormatting="1" itemPrintTitles="1" createdVersion="8" indent="0" compact="0" compactData="0" gridDropZones="1" chartFormat="15">
  <location ref="A3:B12" firstHeaderRow="2" firstDataRow="2" firstDataCol="1"/>
  <pivotFields count="11">
    <pivotField compact="0" outline="0" subtotalTop="0" showAll="0" includeNewItemsInFilter="1"/>
    <pivotField compact="0" outline="0" subtotalTop="0" showAll="0" defaultSubtotal="0"/>
    <pivotField compact="0" outline="0" subtotalTop="0" showAll="0" defaultSubtotal="0"/>
    <pivotField compact="0" outline="0" subtotalTop="0" multipleItemSelectionAllowed="1" showAll="0" defaultSubtotal="0">
      <items count="81">
        <item m="1" x="60"/>
        <item h="1" m="1" x="33"/>
        <item h="1" m="1" x="79"/>
        <item m="1" x="61"/>
        <item h="1" m="1" x="35"/>
        <item h="1" m="1" x="31"/>
        <item h="1" m="1" x="40"/>
        <item h="1" m="1" x="66"/>
        <item h="1" m="1" x="80"/>
        <item h="1" m="1" x="32"/>
        <item h="1" m="1" x="67"/>
        <item h="1" m="1" x="62"/>
        <item h="1" m="1" x="71"/>
        <item h="1" m="1" x="59"/>
        <item h="1" m="1" x="50"/>
        <item h="1" m="1" x="27"/>
        <item h="1" m="1" x="34"/>
        <item h="1" m="1" x="52"/>
        <item h="1" m="1" x="72"/>
        <item h="1" m="1" x="70"/>
        <item h="1" m="1" x="28"/>
        <item h="1" m="1" x="58"/>
        <item h="1" m="1" x="42"/>
        <item h="1" m="1" x="41"/>
        <item h="1" m="1" x="51"/>
        <item h="1" m="1" x="73"/>
        <item h="1" m="1" x="39"/>
        <item h="1" x="26"/>
        <item h="1" m="1" x="55"/>
        <item h="1" m="1" x="53"/>
        <item h="1" m="1" x="64"/>
        <item h="1" m="1" x="76"/>
        <item h="1" m="1" x="38"/>
        <item h="1" m="1" x="68"/>
        <item h="1" m="1" x="47"/>
        <item h="1" m="1" x="74"/>
        <item h="1" m="1" x="29"/>
        <item h="1" m="1" x="45"/>
        <item h="1" m="1" x="30"/>
        <item h="1" m="1" x="46"/>
        <item h="1" m="1" x="56"/>
        <item h="1" m="1" x="49"/>
        <item h="1" m="1" x="48"/>
        <item h="1" m="1" x="77"/>
        <item h="1" m="1" x="69"/>
        <item h="1" m="1" x="75"/>
        <item h="1" m="1" x="43"/>
        <item h="1" m="1" x="78"/>
        <item h="1" m="1" x="37"/>
        <item h="1" m="1" x="63"/>
        <item h="1" m="1" x="44"/>
        <item h="1" m="1" x="65"/>
        <item h="1" m="1" x="54"/>
        <item h="1" m="1" x="36"/>
        <item h="1" m="1" x="57"/>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s>
    </pivotField>
    <pivotField compact="0" outline="0" subtotalTop="0" showAll="0" defaultSubtotal="0"/>
    <pivotField compact="0" outline="0" subtotalTop="0" multipleItemSelectionAllowed="1" showAll="0" includeNewItemsInFilter="1">
      <items count="34">
        <item h="1" x="26"/>
        <item x="31"/>
        <item x="30"/>
        <item x="20"/>
        <item x="27"/>
        <item x="25"/>
        <item x="23"/>
        <item x="21"/>
        <item x="19"/>
        <item x="15"/>
        <item x="4"/>
        <item x="29"/>
        <item x="0"/>
        <item x="13"/>
        <item x="18"/>
        <item x="11"/>
        <item x="3"/>
        <item x="7"/>
        <item x="10"/>
        <item x="2"/>
        <item x="5"/>
        <item x="22"/>
        <item x="12"/>
        <item x="1"/>
        <item x="14"/>
        <item x="6"/>
        <item x="8"/>
        <item x="28"/>
        <item x="9"/>
        <item x="17"/>
        <item x="24"/>
        <item x="16"/>
        <item x="32"/>
        <item t="default"/>
      </items>
    </pivotField>
    <pivotField dataField="1" compact="0" outline="0" subtotalTop="0" multipleItemSelectionAllowed="1" showAll="0" defaultSubtotal="0"/>
    <pivotField compact="0" outline="0" subtotalTop="0" showAll="0" defaultSubtotal="0"/>
    <pivotField compact="0" outline="0" subtotalTop="0" showAll="0" defaultSubtotal="0"/>
    <pivotField compact="0" outline="0" subtotalTop="0" showAll="0" includeNewItemsInFilter="1"/>
    <pivotField axis="axisRow" compact="0" outline="0" subtotalTop="0" showAll="0" includeNewItemsInFilter="1">
      <items count="10">
        <item h="1" x="7"/>
        <item x="6"/>
        <item x="4"/>
        <item x="0"/>
        <item x="5"/>
        <item x="1"/>
        <item x="2"/>
        <item x="3"/>
        <item h="1" x="8"/>
        <item t="default"/>
      </items>
    </pivotField>
  </pivotFields>
  <rowFields count="1">
    <field x="10"/>
  </rowFields>
  <rowItems count="8">
    <i>
      <x v="1"/>
    </i>
    <i>
      <x v="2"/>
    </i>
    <i>
      <x v="3"/>
    </i>
    <i>
      <x v="4"/>
    </i>
    <i>
      <x v="5"/>
    </i>
    <i>
      <x v="6"/>
    </i>
    <i>
      <x v="7"/>
    </i>
    <i t="grand">
      <x/>
    </i>
  </rowItems>
  <colItems count="1">
    <i/>
  </colItems>
  <dataFields count="1">
    <dataField name="Count of  Company" fld="6" subtotal="count" baseField="0" baseItem="0"/>
  </dataFields>
  <formats count="7">
    <format dxfId="45">
      <pivotArea field="10" type="button" dataOnly="0" labelOnly="1" outline="0" axis="axisRow" fieldPosition="0"/>
    </format>
    <format dxfId="44">
      <pivotArea dataOnly="0" labelOnly="1" grandRow="1" outline="0" fieldPosition="0"/>
    </format>
    <format dxfId="43">
      <pivotArea grandRow="1" outline="0" collapsedLevelsAreSubtotals="1" fieldPosition="0"/>
    </format>
    <format dxfId="42">
      <pivotArea outline="0" fieldPosition="0">
        <references count="1">
          <reference field="10" count="0" selected="0"/>
        </references>
      </pivotArea>
    </format>
    <format dxfId="41">
      <pivotArea dataOnly="0" labelOnly="1" outline="0" fieldPosition="0">
        <references count="1">
          <reference field="10" count="0"/>
        </references>
      </pivotArea>
    </format>
    <format dxfId="40">
      <pivotArea type="origin" dataOnly="0" labelOnly="1" outline="0" fieldPosition="0"/>
    </format>
    <format dxfId="39">
      <pivotArea type="topRight" dataOnly="0" labelOnly="1" outline="0" fieldPosition="0"/>
    </format>
  </formats>
  <chartFormats count="5">
    <chartFormat chart="5"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9" format="3" series="1">
      <pivotArea type="data" outline="0" fieldPosition="0">
        <references count="1">
          <reference field="4294967294" count="1" selected="0">
            <x v="0"/>
          </reference>
        </references>
      </pivotArea>
    </chartFormat>
    <chartFormat chart="14" format="8"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5" dataOnRows="1" applyNumberFormats="0" applyBorderFormats="0" applyFontFormats="0" applyPatternFormats="0" applyAlignmentFormats="0" applyWidthHeightFormats="1" dataCaption="Data" showMissing="0" updatedVersion="8" minRefreshableVersion="3" showMultipleLabel="0" showMemberPropertyTips="0" useAutoFormatting="1" itemPrintTitles="1" createdVersion="8" indent="0" compact="0" compactData="0" gridDropZones="1">
  <location ref="A3:B62" firstHeaderRow="2" firstDataRow="2" firstDataCol="1"/>
  <pivotFields count="1">
    <pivotField axis="axisRow" dataField="1" compact="0" outline="0" subtotalTop="0" showAll="0" includeNewItemsInFilter="1" sortType="descending">
      <items count="60">
        <item h="1" x="18"/>
        <item x="48"/>
        <item x="4"/>
        <item x="16"/>
        <item x="39"/>
        <item x="25"/>
        <item x="6"/>
        <item x="30"/>
        <item x="11"/>
        <item x="46"/>
        <item x="5"/>
        <item x="52"/>
        <item x="2"/>
        <item x="7"/>
        <item x="22"/>
        <item x="53"/>
        <item x="3"/>
        <item x="10"/>
        <item x="8"/>
        <item x="19"/>
        <item x="50"/>
        <item x="12"/>
        <item x="44"/>
        <item x="24"/>
        <item x="40"/>
        <item x="14"/>
        <item x="55"/>
        <item x="42"/>
        <item x="23"/>
        <item x="21"/>
        <item x="0"/>
        <item x="13"/>
        <item x="15"/>
        <item x="9"/>
        <item x="29"/>
        <item x="49"/>
        <item x="33"/>
        <item x="38"/>
        <item x="34"/>
        <item x="41"/>
        <item x="54"/>
        <item x="57"/>
        <item x="31"/>
        <item x="1"/>
        <item x="27"/>
        <item x="51"/>
        <item x="20"/>
        <item x="43"/>
        <item x="36"/>
        <item x="28"/>
        <item x="45"/>
        <item x="35"/>
        <item x="37"/>
        <item x="47"/>
        <item x="17"/>
        <item x="32"/>
        <item x="26"/>
        <item x="56"/>
        <item h="1" x="58"/>
        <item t="default"/>
      </items>
      <autoSortScope>
        <pivotArea dataOnly="0" outline="0" fieldPosition="0">
          <references count="1">
            <reference field="4294967294" count="1" selected="0">
              <x v="0"/>
            </reference>
          </references>
        </pivotArea>
      </autoSortScope>
    </pivotField>
  </pivotFields>
  <rowFields count="1">
    <field x="0"/>
  </rowFields>
  <rowItems count="58">
    <i>
      <x v="6"/>
    </i>
    <i>
      <x v="33"/>
    </i>
    <i>
      <x v="10"/>
    </i>
    <i>
      <x v="3"/>
    </i>
    <i>
      <x v="18"/>
    </i>
    <i>
      <x v="12"/>
    </i>
    <i>
      <x v="46"/>
    </i>
    <i>
      <x v="30"/>
    </i>
    <i>
      <x v="31"/>
    </i>
    <i>
      <x v="2"/>
    </i>
    <i>
      <x v="25"/>
    </i>
    <i>
      <x v="43"/>
    </i>
    <i>
      <x v="21"/>
    </i>
    <i>
      <x v="32"/>
    </i>
    <i>
      <x v="5"/>
    </i>
    <i>
      <x v="34"/>
    </i>
    <i>
      <x v="14"/>
    </i>
    <i>
      <x v="17"/>
    </i>
    <i>
      <x v="49"/>
    </i>
    <i>
      <x v="23"/>
    </i>
    <i>
      <x v="29"/>
    </i>
    <i>
      <x v="36"/>
    </i>
    <i>
      <x v="57"/>
    </i>
    <i>
      <x v="54"/>
    </i>
    <i>
      <x v="28"/>
    </i>
    <i>
      <x v="4"/>
    </i>
    <i>
      <x v="1"/>
    </i>
    <i>
      <x v="42"/>
    </i>
    <i>
      <x v="8"/>
    </i>
    <i>
      <x v="56"/>
    </i>
    <i>
      <x v="16"/>
    </i>
    <i>
      <x v="9"/>
    </i>
    <i>
      <x v="39"/>
    </i>
    <i>
      <x v="50"/>
    </i>
    <i>
      <x v="55"/>
    </i>
    <i>
      <x v="53"/>
    </i>
    <i>
      <x v="38"/>
    </i>
    <i>
      <x v="11"/>
    </i>
    <i>
      <x v="22"/>
    </i>
    <i>
      <x v="51"/>
    </i>
    <i>
      <x v="13"/>
    </i>
    <i>
      <x v="19"/>
    </i>
    <i>
      <x v="26"/>
    </i>
    <i>
      <x v="37"/>
    </i>
    <i>
      <x v="24"/>
    </i>
    <i>
      <x v="35"/>
    </i>
    <i>
      <x v="27"/>
    </i>
    <i>
      <x v="41"/>
    </i>
    <i>
      <x v="20"/>
    </i>
    <i>
      <x v="52"/>
    </i>
    <i>
      <x v="47"/>
    </i>
    <i>
      <x v="15"/>
    </i>
    <i>
      <x v="48"/>
    </i>
    <i>
      <x v="40"/>
    </i>
    <i>
      <x v="44"/>
    </i>
    <i>
      <x v="7"/>
    </i>
    <i>
      <x v="45"/>
    </i>
    <i t="grand">
      <x/>
    </i>
  </rowItems>
  <colItems count="1">
    <i/>
  </colItems>
  <dataFields count="1">
    <dataField name="Count of Industry" fld="0" subtotal="count" baseField="0" baseItem="0"/>
  </dataFields>
  <formats count="9">
    <format dxfId="38">
      <pivotArea field="0" type="button" dataOnly="0" labelOnly="1" outline="0" axis="axisRow" fieldPosition="0"/>
    </format>
    <format dxfId="37">
      <pivotArea outline="0" collapsedLevelsAreSubtotals="1" fieldPosition="0"/>
    </format>
    <format dxfId="36">
      <pivotArea dataOnly="0" labelOnly="1" outline="0" fieldPosition="0">
        <references count="1">
          <reference field="0" count="50">
            <x v="1"/>
            <x v="2"/>
            <x v="3"/>
            <x v="4"/>
            <x v="5"/>
            <x v="6"/>
            <x v="8"/>
            <x v="9"/>
            <x v="10"/>
            <x v="11"/>
            <x v="12"/>
            <x v="13"/>
            <x v="14"/>
            <x v="16"/>
            <x v="17"/>
            <x v="18"/>
            <x v="19"/>
            <x v="20"/>
            <x v="21"/>
            <x v="22"/>
            <x v="23"/>
            <x v="24"/>
            <x v="25"/>
            <x v="26"/>
            <x v="27"/>
            <x v="28"/>
            <x v="29"/>
            <x v="30"/>
            <x v="31"/>
            <x v="32"/>
            <x v="33"/>
            <x v="34"/>
            <x v="35"/>
            <x v="36"/>
            <x v="37"/>
            <x v="38"/>
            <x v="39"/>
            <x v="41"/>
            <x v="42"/>
            <x v="43"/>
            <x v="46"/>
            <x v="49"/>
            <x v="50"/>
            <x v="51"/>
            <x v="52"/>
            <x v="53"/>
            <x v="54"/>
            <x v="55"/>
            <x v="56"/>
            <x v="57"/>
          </reference>
        </references>
      </pivotArea>
    </format>
    <format dxfId="35">
      <pivotArea dataOnly="0" labelOnly="1" outline="0" fieldPosition="0">
        <references count="1">
          <reference field="0" count="7">
            <x v="7"/>
            <x v="15"/>
            <x v="40"/>
            <x v="44"/>
            <x v="45"/>
            <x v="47"/>
            <x v="48"/>
          </reference>
        </references>
      </pivotArea>
    </format>
    <format dxfId="34">
      <pivotArea dataOnly="0" labelOnly="1" grandRow="1" outline="0" fieldPosition="0"/>
    </format>
    <format dxfId="33">
      <pivotArea dataOnly="0" labelOnly="1" grandRow="1" outline="0" fieldPosition="0"/>
    </format>
    <format dxfId="32">
      <pivotArea grandRow="1" outline="0" collapsedLevelsAreSubtotals="1" fieldPosition="0"/>
    </format>
    <format dxfId="31">
      <pivotArea type="origin" dataOnly="0" labelOnly="1" outline="0" fieldPosition="0"/>
    </format>
    <format dxfId="30">
      <pivotArea type="topRight" dataOnly="0" labelOnly="1" outline="0" fieldPosition="0"/>
    </format>
  </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22" cacheId="2" dataOnRows="1" applyNumberFormats="0" applyBorderFormats="0" applyFontFormats="0" applyPatternFormats="0" applyAlignmentFormats="0" applyWidthHeightFormats="1" dataCaption="Data" showMissing="0" updatedVersion="8" minRefreshableVersion="3" showMultipleLabel="0" showMemberPropertyTips="0" useAutoFormatting="1" itemPrintTitles="1" createdVersion="8" indent="0" compact="0" compactData="0" gridDropZones="1">
  <location ref="A3:B49" firstHeaderRow="2" firstDataRow="2" firstDataCol="1"/>
  <pivotFields count="10">
    <pivotField dataField="1" compact="0" outline="0" subtotalTop="0" showAll="0" includeNewItemsInFilter="1"/>
    <pivotField compact="0" outline="0" subtotalTop="0" showAll="0" includeNewItemsInFilter="1"/>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includeNewItemsInFilter="1"/>
    <pivotField compact="0" outline="0" subtotalTop="0" showAll="0" defaultSubtotal="0"/>
    <pivotField compact="0" outline="0" subtotalTop="0" showAll="0" defaultSubtotal="0"/>
    <pivotField axis="axisRow" compact="0" outline="0" subtotalTop="0" showAll="0" includeNewItemsInFilter="1">
      <items count="46">
        <item x="33"/>
        <item x="12"/>
        <item x="3"/>
        <item x="25"/>
        <item x="38"/>
        <item x="7"/>
        <item x="41"/>
        <item x="15"/>
        <item x="14"/>
        <item x="35"/>
        <item x="4"/>
        <item x="23"/>
        <item x="18"/>
        <item x="21"/>
        <item x="2"/>
        <item x="24"/>
        <item x="30"/>
        <item x="36"/>
        <item x="5"/>
        <item x="32"/>
        <item x="39"/>
        <item x="17"/>
        <item x="27"/>
        <item x="19"/>
        <item x="20"/>
        <item x="0"/>
        <item x="22"/>
        <item x="37"/>
        <item x="29"/>
        <item x="11"/>
        <item x="8"/>
        <item x="34"/>
        <item x="31"/>
        <item x="40"/>
        <item x="9"/>
        <item x="10"/>
        <item x="16"/>
        <item x="28"/>
        <item x="26"/>
        <item x="1"/>
        <item x="6"/>
        <item x="13"/>
        <item x="43"/>
        <item h="1" x="44"/>
        <item x="42"/>
        <item t="default"/>
      </items>
    </pivotField>
  </pivotFields>
  <rowFields count="1">
    <field x="9"/>
  </rowFields>
  <rowItems count="4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4"/>
    </i>
    <i t="grand">
      <x/>
    </i>
  </rowItems>
  <colItems count="1">
    <i/>
  </colItems>
  <dataFields count="1">
    <dataField name="Count of Job Title" fld="0" subtotal="count" baseField="0" baseItem="0"/>
  </dataFields>
  <formats count="10">
    <format dxfId="29">
      <pivotArea field="9" type="button" dataOnly="0" labelOnly="1" outline="0" axis="axisRow" fieldPosition="0"/>
    </format>
    <format dxfId="28">
      <pivotArea dataOnly="0" labelOnly="1" grandRow="1" outline="0" fieldPosition="0"/>
    </format>
    <format dxfId="27">
      <pivotArea grandRow="1" outline="0" collapsedLevelsAreSubtotals="1" fieldPosition="0"/>
    </format>
    <format dxfId="26">
      <pivotArea outline="0" fieldPosition="0">
        <references count="1">
          <reference field="9" count="0" selected="0"/>
        </references>
      </pivotArea>
    </format>
    <format dxfId="25">
      <pivotArea dataOnly="0" labelOnly="1" outline="0" fieldPosition="0">
        <references count="1">
          <reference field="9" count="0"/>
        </references>
      </pivotArea>
    </format>
    <format dxfId="24">
      <pivotArea field="9" type="button" dataOnly="0" labelOnly="1" outline="0" axis="axisRow" fieldPosition="0"/>
    </format>
    <format dxfId="23">
      <pivotArea outline="0" fieldPosition="0">
        <references count="1">
          <reference field="9" count="0" selected="0"/>
        </references>
      </pivotArea>
    </format>
    <format dxfId="22">
      <pivotArea dataOnly="0" labelOnly="1" outline="0" fieldPosition="0">
        <references count="1">
          <reference field="9" count="0"/>
        </references>
      </pivotArea>
    </format>
    <format dxfId="21">
      <pivotArea type="origin" dataOnly="0" labelOnly="1" outline="0" fieldPosition="0"/>
    </format>
    <format dxfId="20">
      <pivotArea type="topRight" dataOnly="0" labelOnly="1" outline="0" fieldPosition="0"/>
    </format>
  </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8" cacheId="4" dataOnRows="1" applyNumberFormats="0" applyBorderFormats="0" applyFontFormats="0" applyPatternFormats="0" applyAlignmentFormats="0" applyWidthHeightFormats="1" dataCaption="Data" showMissing="0" updatedVersion="8" minRefreshableVersion="3" showMultipleLabel="0" showMemberPropertyTips="0" useAutoFormatting="1" itemPrintTitles="1" createdVersion="8" indent="0" compact="0" compactData="0" gridDropZones="1">
  <location ref="A3:B177" firstHeaderRow="2" firstDataRow="2" firstDataCol="1"/>
  <pivotFields count="1">
    <pivotField axis="axisRow" dataField="1" compact="0" outline="0" subtotalTop="0" showAll="0" includeNewItemsInFilter="1" sortType="descending">
      <items count="174">
        <item x="46"/>
        <item x="62"/>
        <item x="97"/>
        <item x="171"/>
        <item x="88"/>
        <item x="65"/>
        <item x="99"/>
        <item x="128"/>
        <item x="139"/>
        <item x="48"/>
        <item x="17"/>
        <item x="160"/>
        <item x="158"/>
        <item x="37"/>
        <item x="18"/>
        <item x="12"/>
        <item x="117"/>
        <item x="155"/>
        <item x="140"/>
        <item x="82"/>
        <item x="71"/>
        <item x="24"/>
        <item x="150"/>
        <item x="153"/>
        <item x="108"/>
        <item x="135"/>
        <item x="32"/>
        <item x="20"/>
        <item x="121"/>
        <item x="22"/>
        <item x="8"/>
        <item x="56"/>
        <item x="28"/>
        <item x="159"/>
        <item x="16"/>
        <item x="123"/>
        <item x="129"/>
        <item x="34"/>
        <item x="113"/>
        <item x="39"/>
        <item x="60"/>
        <item x="5"/>
        <item x="100"/>
        <item x="125"/>
        <item x="152"/>
        <item x="90"/>
        <item x="157"/>
        <item x="43"/>
        <item x="95"/>
        <item x="1"/>
        <item x="7"/>
        <item x="42"/>
        <item x="30"/>
        <item x="33"/>
        <item x="13"/>
        <item x="4"/>
        <item x="111"/>
        <item x="93"/>
        <item x="94"/>
        <item x="137"/>
        <item x="54"/>
        <item x="44"/>
        <item x="2"/>
        <item x="40"/>
        <item x="145"/>
        <item x="116"/>
        <item x="156"/>
        <item x="147"/>
        <item x="35"/>
        <item x="47"/>
        <item x="170"/>
        <item x="10"/>
        <item x="14"/>
        <item x="136"/>
        <item x="124"/>
        <item x="168"/>
        <item x="118"/>
        <item x="112"/>
        <item x="115"/>
        <item x="27"/>
        <item x="68"/>
        <item x="96"/>
        <item x="165"/>
        <item x="109"/>
        <item x="104"/>
        <item x="6"/>
        <item x="70"/>
        <item x="31"/>
        <item x="49"/>
        <item x="86"/>
        <item x="11"/>
        <item x="169"/>
        <item x="162"/>
        <item x="92"/>
        <item x="98"/>
        <item x="132"/>
        <item x="78"/>
        <item x="26"/>
        <item x="141"/>
        <item x="52"/>
        <item x="166"/>
        <item x="21"/>
        <item x="161"/>
        <item x="120"/>
        <item x="74"/>
        <item x="151"/>
        <item x="114"/>
        <item x="149"/>
        <item x="131"/>
        <item x="9"/>
        <item x="57"/>
        <item x="105"/>
        <item x="45"/>
        <item x="119"/>
        <item x="36"/>
        <item x="83"/>
        <item x="84"/>
        <item x="87"/>
        <item x="29"/>
        <item x="80"/>
        <item x="38"/>
        <item x="107"/>
        <item x="41"/>
        <item x="102"/>
        <item x="77"/>
        <item x="63"/>
        <item x="53"/>
        <item x="69"/>
        <item x="64"/>
        <item x="126"/>
        <item x="23"/>
        <item x="148"/>
        <item x="163"/>
        <item x="19"/>
        <item x="91"/>
        <item x="134"/>
        <item x="76"/>
        <item x="72"/>
        <item x="130"/>
        <item x="58"/>
        <item x="25"/>
        <item x="75"/>
        <item x="85"/>
        <item x="89"/>
        <item x="144"/>
        <item x="101"/>
        <item x="146"/>
        <item x="15"/>
        <item x="143"/>
        <item x="106"/>
        <item x="55"/>
        <item x="154"/>
        <item x="133"/>
        <item x="73"/>
        <item x="51"/>
        <item x="0"/>
        <item x="67"/>
        <item x="142"/>
        <item x="127"/>
        <item x="79"/>
        <item x="59"/>
        <item x="167"/>
        <item x="110"/>
        <item x="50"/>
        <item x="3"/>
        <item x="103"/>
        <item x="66"/>
        <item x="81"/>
        <item x="61"/>
        <item x="164"/>
        <item x="122"/>
        <item x="138"/>
        <item h="1" x="172"/>
        <item t="default"/>
      </items>
      <autoSortScope>
        <pivotArea dataOnly="0" outline="0" fieldPosition="0">
          <references count="1">
            <reference field="4294967294" count="1" selected="0">
              <x v="0"/>
            </reference>
          </references>
        </pivotArea>
      </autoSortScope>
    </pivotField>
  </pivotFields>
  <rowFields count="1">
    <field x="0"/>
  </rowFields>
  <rowItems count="173">
    <i>
      <x v="49"/>
    </i>
    <i>
      <x v="34"/>
    </i>
    <i>
      <x v="140"/>
    </i>
    <i>
      <x v="101"/>
    </i>
    <i>
      <x v="27"/>
    </i>
    <i>
      <x v="137"/>
    </i>
    <i>
      <x v="139"/>
    </i>
    <i>
      <x v="48"/>
    </i>
    <i>
      <x v="81"/>
    </i>
    <i>
      <x v="57"/>
    </i>
    <i>
      <x v="145"/>
    </i>
    <i>
      <x v="4"/>
    </i>
    <i>
      <x v="134"/>
    </i>
    <i>
      <x v="99"/>
    </i>
    <i>
      <x v="143"/>
    </i>
    <i>
      <x v="2"/>
    </i>
    <i>
      <x v="42"/>
    </i>
    <i>
      <x v="114"/>
    </i>
    <i>
      <x v="160"/>
    </i>
    <i>
      <x v="58"/>
    </i>
    <i>
      <x v="74"/>
    </i>
    <i>
      <x v="118"/>
    </i>
    <i>
      <x v="148"/>
    </i>
    <i>
      <x v="138"/>
    </i>
    <i>
      <x v="52"/>
    </i>
    <i>
      <x v="32"/>
    </i>
    <i>
      <x v="53"/>
    </i>
    <i>
      <x v="131"/>
    </i>
    <i>
      <x v="54"/>
    </i>
    <i>
      <x v="14"/>
    </i>
    <i>
      <x v="55"/>
    </i>
    <i>
      <x v="50"/>
    </i>
    <i>
      <x v="19"/>
    </i>
    <i>
      <x v="116"/>
    </i>
    <i>
      <x v="25"/>
    </i>
    <i>
      <x v="124"/>
    </i>
    <i>
      <x v="59"/>
    </i>
    <i>
      <x v="8"/>
    </i>
    <i>
      <x v="61"/>
    </i>
    <i>
      <x v="10"/>
    </i>
    <i>
      <x v="62"/>
    </i>
    <i>
      <x v="18"/>
    </i>
    <i>
      <x v="63"/>
    </i>
    <i>
      <x v="158"/>
    </i>
    <i>
      <x v="67"/>
    </i>
    <i>
      <x v="170"/>
    </i>
    <i>
      <x v="68"/>
    </i>
    <i>
      <x v="115"/>
    </i>
    <i>
      <x v="69"/>
    </i>
    <i>
      <x v="117"/>
    </i>
    <i>
      <x v="71"/>
    </i>
    <i>
      <x v="122"/>
    </i>
    <i>
      <x v="72"/>
    </i>
    <i>
      <x v="129"/>
    </i>
    <i>
      <x v="171"/>
    </i>
    <i>
      <x v="133"/>
    </i>
    <i>
      <x v="26"/>
    </i>
    <i>
      <x v="35"/>
    </i>
    <i>
      <x/>
    </i>
    <i>
      <x v="36"/>
    </i>
    <i>
      <x v="89"/>
    </i>
    <i>
      <x v="142"/>
    </i>
    <i>
      <x v="93"/>
    </i>
    <i>
      <x v="144"/>
    </i>
    <i>
      <x v="94"/>
    </i>
    <i>
      <x v="147"/>
    </i>
    <i>
      <x v="95"/>
    </i>
    <i>
      <x v="155"/>
    </i>
    <i>
      <x v="6"/>
    </i>
    <i>
      <x v="159"/>
    </i>
    <i>
      <x v="28"/>
    </i>
    <i>
      <x v="164"/>
    </i>
    <i>
      <x v="103"/>
    </i>
    <i>
      <x v="51"/>
    </i>
    <i>
      <x v="112"/>
    </i>
    <i>
      <x v="85"/>
    </i>
    <i>
      <x v="29"/>
    </i>
    <i>
      <x v="75"/>
    </i>
    <i>
      <x v="3"/>
    </i>
    <i>
      <x v="77"/>
    </i>
    <i>
      <x v="56"/>
    </i>
    <i>
      <x v="78"/>
    </i>
    <i>
      <x v="13"/>
    </i>
    <i>
      <x v="79"/>
    </i>
    <i>
      <x v="163"/>
    </i>
    <i>
      <x v="80"/>
    </i>
    <i>
      <x v="127"/>
    </i>
    <i>
      <x v="38"/>
    </i>
    <i>
      <x v="135"/>
    </i>
    <i>
      <x v="82"/>
    </i>
    <i>
      <x v="64"/>
    </i>
    <i>
      <x v="83"/>
    </i>
    <i>
      <x v="151"/>
    </i>
    <i>
      <x v="84"/>
    </i>
    <i>
      <x v="15"/>
    </i>
    <i>
      <x v="39"/>
    </i>
    <i>
      <x v="167"/>
    </i>
    <i>
      <x v="86"/>
    </i>
    <i>
      <x v="125"/>
    </i>
    <i>
      <x v="87"/>
    </i>
    <i>
      <x v="9"/>
    </i>
    <i>
      <x v="88"/>
    </i>
    <i>
      <x v="5"/>
    </i>
    <i>
      <x v="40"/>
    </i>
    <i>
      <x v="12"/>
    </i>
    <i>
      <x v="90"/>
    </i>
    <i>
      <x v="141"/>
    </i>
    <i>
      <x v="91"/>
    </i>
    <i>
      <x v="66"/>
    </i>
    <i>
      <x v="92"/>
    </i>
    <i>
      <x v="149"/>
    </i>
    <i>
      <x v="41"/>
    </i>
    <i>
      <x v="153"/>
    </i>
    <i>
      <x v="17"/>
    </i>
    <i>
      <x v="157"/>
    </i>
    <i>
      <x v="43"/>
    </i>
    <i>
      <x v="161"/>
    </i>
    <i>
      <x v="96"/>
    </i>
    <i>
      <x v="165"/>
    </i>
    <i>
      <x v="97"/>
    </i>
    <i>
      <x v="169"/>
    </i>
    <i>
      <x v="98"/>
    </i>
    <i>
      <x v="24"/>
    </i>
    <i>
      <x v="44"/>
    </i>
    <i>
      <x v="126"/>
    </i>
    <i>
      <x v="100"/>
    </i>
    <i>
      <x v="128"/>
    </i>
    <i>
      <x v="45"/>
    </i>
    <i>
      <x v="130"/>
    </i>
    <i>
      <x v="102"/>
    </i>
    <i>
      <x v="132"/>
    </i>
    <i>
      <x v="46"/>
    </i>
    <i>
      <x v="11"/>
    </i>
    <i>
      <x v="104"/>
    </i>
    <i>
      <x v="136"/>
    </i>
    <i>
      <x v="105"/>
    </i>
    <i>
      <x v="60"/>
    </i>
    <i>
      <x v="106"/>
    </i>
    <i>
      <x v="30"/>
    </i>
    <i>
      <x v="107"/>
    </i>
    <i>
      <x v="31"/>
    </i>
    <i>
      <x v="108"/>
    </i>
    <i>
      <x v="65"/>
    </i>
    <i>
      <x v="109"/>
    </i>
    <i>
      <x v="146"/>
    </i>
    <i>
      <x v="110"/>
    </i>
    <i>
      <x v="33"/>
    </i>
    <i>
      <x v="111"/>
    </i>
    <i>
      <x v="150"/>
    </i>
    <i>
      <x v="47"/>
    </i>
    <i>
      <x v="152"/>
    </i>
    <i>
      <x v="113"/>
    </i>
    <i>
      <x v="154"/>
    </i>
    <i>
      <x v="7"/>
    </i>
    <i>
      <x v="156"/>
    </i>
    <i>
      <x v="1"/>
    </i>
    <i>
      <x v="70"/>
    </i>
    <i>
      <x v="20"/>
    </i>
    <i>
      <x v="16"/>
    </i>
    <i>
      <x v="21"/>
    </i>
    <i>
      <x v="162"/>
    </i>
    <i>
      <x v="22"/>
    </i>
    <i>
      <x v="73"/>
    </i>
    <i>
      <x v="119"/>
    </i>
    <i>
      <x v="166"/>
    </i>
    <i>
      <x v="120"/>
    </i>
    <i>
      <x v="168"/>
    </i>
    <i>
      <x v="121"/>
    </i>
    <i>
      <x v="37"/>
    </i>
    <i>
      <x v="23"/>
    </i>
    <i>
      <x v="76"/>
    </i>
    <i>
      <x v="123"/>
    </i>
    <i t="grand">
      <x/>
    </i>
  </rowItems>
  <colItems count="1">
    <i/>
  </colItems>
  <dataFields count="1">
    <dataField name="Count of Job Title" fld="0" subtotal="count" baseField="0" baseItem="0"/>
  </dataFields>
  <formats count="10">
    <format dxfId="19">
      <pivotArea field="0" type="button" dataOnly="0" labelOnly="1" outline="0" axis="axisRow" fieldPosition="0"/>
    </format>
    <format dxfId="18">
      <pivotArea dataOnly="0" labelOnly="1" grandRow="1" outline="0" fieldPosition="0"/>
    </format>
    <format dxfId="17">
      <pivotArea grandRow="1" outline="0" collapsedLevelsAreSubtotals="1" fieldPosition="0"/>
    </format>
    <format dxfId="16">
      <pivotArea outline="0" fieldPosition="0">
        <references count="1">
          <reference field="0" count="0" selected="0"/>
        </references>
      </pivotArea>
    </format>
    <format dxfId="15">
      <pivotArea dataOnly="0" labelOnly="1" outline="0" fieldPosition="0">
        <references count="1">
          <reference field="0" count="50">
            <x v="2"/>
            <x v="4"/>
            <x v="8"/>
            <x v="10"/>
            <x v="14"/>
            <x v="18"/>
            <x v="19"/>
            <x v="25"/>
            <x v="27"/>
            <x v="32"/>
            <x v="34"/>
            <x v="42"/>
            <x v="48"/>
            <x v="49"/>
            <x v="50"/>
            <x v="52"/>
            <x v="53"/>
            <x v="54"/>
            <x v="55"/>
            <x v="57"/>
            <x v="58"/>
            <x v="59"/>
            <x v="61"/>
            <x v="62"/>
            <x v="63"/>
            <x v="67"/>
            <x v="68"/>
            <x v="69"/>
            <x v="74"/>
            <x v="81"/>
            <x v="99"/>
            <x v="101"/>
            <x v="114"/>
            <x v="115"/>
            <x v="116"/>
            <x v="117"/>
            <x v="118"/>
            <x v="124"/>
            <x v="131"/>
            <x v="134"/>
            <x v="137"/>
            <x v="138"/>
            <x v="139"/>
            <x v="140"/>
            <x v="143"/>
            <x v="145"/>
            <x v="148"/>
            <x v="158"/>
            <x v="160"/>
            <x v="170"/>
          </reference>
        </references>
      </pivotArea>
    </format>
    <format dxfId="14">
      <pivotArea dataOnly="0" labelOnly="1" outline="0" fieldPosition="0">
        <references count="1">
          <reference field="0" count="50">
            <x v="0"/>
            <x v="3"/>
            <x v="6"/>
            <x v="13"/>
            <x v="15"/>
            <x v="26"/>
            <x v="28"/>
            <x v="29"/>
            <x v="35"/>
            <x v="36"/>
            <x v="38"/>
            <x v="39"/>
            <x v="51"/>
            <x v="56"/>
            <x v="64"/>
            <x v="71"/>
            <x v="72"/>
            <x v="75"/>
            <x v="77"/>
            <x v="78"/>
            <x v="79"/>
            <x v="80"/>
            <x v="82"/>
            <x v="83"/>
            <x v="84"/>
            <x v="85"/>
            <x v="86"/>
            <x v="87"/>
            <x v="89"/>
            <x v="93"/>
            <x v="94"/>
            <x v="95"/>
            <x v="103"/>
            <x v="112"/>
            <x v="122"/>
            <x v="125"/>
            <x v="127"/>
            <x v="129"/>
            <x v="133"/>
            <x v="135"/>
            <x v="142"/>
            <x v="144"/>
            <x v="147"/>
            <x v="151"/>
            <x v="155"/>
            <x v="159"/>
            <x v="163"/>
            <x v="164"/>
            <x v="167"/>
            <x v="171"/>
          </reference>
        </references>
      </pivotArea>
    </format>
    <format dxfId="13">
      <pivotArea dataOnly="0" labelOnly="1" outline="0" fieldPosition="0">
        <references count="1">
          <reference field="0" count="50">
            <x v="5"/>
            <x v="9"/>
            <x v="11"/>
            <x v="12"/>
            <x v="17"/>
            <x v="24"/>
            <x v="30"/>
            <x v="31"/>
            <x v="33"/>
            <x v="40"/>
            <x v="41"/>
            <x v="43"/>
            <x v="44"/>
            <x v="45"/>
            <x v="46"/>
            <x v="47"/>
            <x v="60"/>
            <x v="65"/>
            <x v="66"/>
            <x v="88"/>
            <x v="90"/>
            <x v="91"/>
            <x v="92"/>
            <x v="96"/>
            <x v="97"/>
            <x v="98"/>
            <x v="100"/>
            <x v="102"/>
            <x v="104"/>
            <x v="105"/>
            <x v="106"/>
            <x v="107"/>
            <x v="108"/>
            <x v="109"/>
            <x v="110"/>
            <x v="111"/>
            <x v="126"/>
            <x v="128"/>
            <x v="130"/>
            <x v="132"/>
            <x v="136"/>
            <x v="141"/>
            <x v="146"/>
            <x v="149"/>
            <x v="150"/>
            <x v="153"/>
            <x v="157"/>
            <x v="161"/>
            <x v="165"/>
            <x v="169"/>
          </reference>
        </references>
      </pivotArea>
    </format>
    <format dxfId="12">
      <pivotArea dataOnly="0" labelOnly="1" outline="0" fieldPosition="0">
        <references count="1">
          <reference field="0" count="22">
            <x v="1"/>
            <x v="7"/>
            <x v="16"/>
            <x v="20"/>
            <x v="21"/>
            <x v="22"/>
            <x v="23"/>
            <x v="37"/>
            <x v="70"/>
            <x v="73"/>
            <x v="76"/>
            <x v="113"/>
            <x v="119"/>
            <x v="120"/>
            <x v="121"/>
            <x v="123"/>
            <x v="152"/>
            <x v="154"/>
            <x v="156"/>
            <x v="162"/>
            <x v="166"/>
            <x v="168"/>
          </reference>
        </references>
      </pivotArea>
    </format>
    <format dxfId="11">
      <pivotArea type="origin" dataOnly="0" labelOnly="1" outline="0" fieldPosition="0"/>
    </format>
    <format dxfId="10">
      <pivotArea type="topRight" dataOnly="0" labelOnly="1" outline="0" fieldPosition="0"/>
    </format>
  </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FB4F21F-E14A-45DB-82CE-1C9E43AC60A2}"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48" firstHeaderRow="1" firstDataRow="1" firstDataCol="1" rowPageCount="1" colPageCount="1"/>
  <pivotFields count="21">
    <pivotField axis="axisPage" dataField="1" multipleItemSelectionAllowed="1" showAll="0">
      <items count="173">
        <item x="46"/>
        <item x="62"/>
        <item x="97"/>
        <item x="171"/>
        <item x="88"/>
        <item x="65"/>
        <item x="99"/>
        <item x="128"/>
        <item x="139"/>
        <item x="48"/>
        <item x="17"/>
        <item x="160"/>
        <item x="158"/>
        <item x="37"/>
        <item x="18"/>
        <item x="12"/>
        <item x="117"/>
        <item x="155"/>
        <item x="140"/>
        <item x="82"/>
        <item x="71"/>
        <item x="24"/>
        <item x="150"/>
        <item x="153"/>
        <item x="108"/>
        <item x="135"/>
        <item x="32"/>
        <item x="20"/>
        <item x="121"/>
        <item x="22"/>
        <item x="8"/>
        <item x="56"/>
        <item x="28"/>
        <item x="159"/>
        <item x="16"/>
        <item x="123"/>
        <item x="129"/>
        <item x="34"/>
        <item x="113"/>
        <item x="39"/>
        <item x="60"/>
        <item x="5"/>
        <item x="100"/>
        <item x="125"/>
        <item x="152"/>
        <item x="90"/>
        <item x="157"/>
        <item x="43"/>
        <item x="95"/>
        <item x="1"/>
        <item x="7"/>
        <item x="42"/>
        <item x="30"/>
        <item x="33"/>
        <item x="13"/>
        <item x="4"/>
        <item x="111"/>
        <item x="93"/>
        <item x="94"/>
        <item x="137"/>
        <item x="54"/>
        <item x="44"/>
        <item x="2"/>
        <item x="40"/>
        <item x="145"/>
        <item x="116"/>
        <item x="156"/>
        <item x="147"/>
        <item x="35"/>
        <item x="47"/>
        <item x="170"/>
        <item x="10"/>
        <item x="14"/>
        <item x="136"/>
        <item x="124"/>
        <item x="168"/>
        <item x="118"/>
        <item x="112"/>
        <item x="115"/>
        <item x="27"/>
        <item x="68"/>
        <item x="96"/>
        <item x="165"/>
        <item x="109"/>
        <item x="104"/>
        <item x="6"/>
        <item x="70"/>
        <item x="31"/>
        <item x="49"/>
        <item x="86"/>
        <item x="11"/>
        <item x="169"/>
        <item x="162"/>
        <item x="92"/>
        <item x="98"/>
        <item x="132"/>
        <item x="78"/>
        <item x="26"/>
        <item x="141"/>
        <item x="52"/>
        <item x="166"/>
        <item x="21"/>
        <item x="161"/>
        <item x="120"/>
        <item x="74"/>
        <item x="151"/>
        <item x="114"/>
        <item x="149"/>
        <item x="131"/>
        <item x="9"/>
        <item x="57"/>
        <item x="105"/>
        <item x="45"/>
        <item x="119"/>
        <item x="36"/>
        <item x="83"/>
        <item x="84"/>
        <item x="87"/>
        <item x="29"/>
        <item x="80"/>
        <item x="38"/>
        <item x="107"/>
        <item x="41"/>
        <item x="102"/>
        <item x="77"/>
        <item x="63"/>
        <item x="53"/>
        <item x="69"/>
        <item x="64"/>
        <item x="126"/>
        <item x="23"/>
        <item x="148"/>
        <item x="163"/>
        <item x="19"/>
        <item x="91"/>
        <item x="134"/>
        <item x="76"/>
        <item x="72"/>
        <item x="130"/>
        <item x="58"/>
        <item x="25"/>
        <item x="75"/>
        <item x="85"/>
        <item x="89"/>
        <item x="144"/>
        <item x="101"/>
        <item x="146"/>
        <item x="15"/>
        <item x="143"/>
        <item x="106"/>
        <item x="55"/>
        <item x="154"/>
        <item x="133"/>
        <item x="73"/>
        <item x="51"/>
        <item x="0"/>
        <item x="67"/>
        <item x="142"/>
        <item x="127"/>
        <item x="79"/>
        <item x="59"/>
        <item x="167"/>
        <item x="110"/>
        <item x="50"/>
        <item x="3"/>
        <item x="103"/>
        <item x="66"/>
        <item x="81"/>
        <item x="61"/>
        <item x="164"/>
        <item x="122"/>
        <item x="138"/>
        <item t="default"/>
      </items>
    </pivotField>
    <pivotField showAll="0"/>
    <pivotField numFmtId="166" showAll="0"/>
    <pivotField showAll="0"/>
    <pivotField numFmtId="166" showAll="0"/>
    <pivotField showAll="0"/>
    <pivotField showAll="0"/>
    <pivotField showAll="0"/>
    <pivotField showAll="0"/>
    <pivotField axis="axisRow" showAll="0">
      <items count="45">
        <item x="33"/>
        <item x="12"/>
        <item x="3"/>
        <item x="42"/>
        <item x="25"/>
        <item x="38"/>
        <item x="7"/>
        <item x="41"/>
        <item x="15"/>
        <item x="14"/>
        <item x="35"/>
        <item x="4"/>
        <item x="23"/>
        <item x="18"/>
        <item x="21"/>
        <item x="2"/>
        <item x="24"/>
        <item x="30"/>
        <item x="36"/>
        <item x="5"/>
        <item x="32"/>
        <item x="39"/>
        <item x="17"/>
        <item x="27"/>
        <item x="19"/>
        <item x="20"/>
        <item x="0"/>
        <item x="22"/>
        <item x="37"/>
        <item x="29"/>
        <item x="11"/>
        <item x="8"/>
        <item x="34"/>
        <item x="31"/>
        <item x="40"/>
        <item x="9"/>
        <item x="10"/>
        <item x="16"/>
        <item x="28"/>
        <item x="26"/>
        <item x="1"/>
        <item x="6"/>
        <item x="13"/>
        <item x="43"/>
        <item t="default"/>
      </items>
    </pivotField>
    <pivotField showAll="0"/>
    <pivotField showAll="0"/>
    <pivotField showAll="0"/>
    <pivotField showAll="0"/>
    <pivotField showAll="0"/>
    <pivotField showAll="0"/>
    <pivotField showAll="0">
      <items count="14">
        <item x="1"/>
        <item x="10"/>
        <item x="7"/>
        <item x="3"/>
        <item x="2"/>
        <item x="4"/>
        <item x="8"/>
        <item x="6"/>
        <item x="11"/>
        <item x="9"/>
        <item x="5"/>
        <item x="12"/>
        <item x="0"/>
        <item t="default"/>
      </items>
    </pivotField>
    <pivotField showAll="0"/>
    <pivotField showAll="0"/>
    <pivotField showAll="0"/>
    <pivotField showAll="0"/>
  </pivotFields>
  <rowFields count="1">
    <field x="9"/>
  </rowFields>
  <rowItems count="4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t="grand">
      <x/>
    </i>
  </rowItems>
  <colItems count="1">
    <i/>
  </colItems>
  <pageFields count="1">
    <pageField fld="0" hier="-1"/>
  </pageFields>
  <dataFields count="1">
    <dataField name="Count of Job Title" fld="0" subtotal="count" baseField="0" baseItem="0"/>
  </dataFields>
  <chartFormats count="90">
    <chartFormat chart="0" format="0" series="1">
      <pivotArea type="data" outline="0" fieldPosition="0">
        <references count="1">
          <reference field="4294967294" count="1" selected="0">
            <x v="0"/>
          </reference>
        </references>
      </pivotArea>
    </chartFormat>
    <chartFormat chart="5" format="136" series="1">
      <pivotArea type="data" outline="0" fieldPosition="0">
        <references count="1">
          <reference field="4294967294" count="1" selected="0">
            <x v="0"/>
          </reference>
        </references>
      </pivotArea>
    </chartFormat>
    <chartFormat chart="5" format="137">
      <pivotArea type="data" outline="0" fieldPosition="0">
        <references count="2">
          <reference field="4294967294" count="1" selected="0">
            <x v="0"/>
          </reference>
          <reference field="9" count="1" selected="0">
            <x v="0"/>
          </reference>
        </references>
      </pivotArea>
    </chartFormat>
    <chartFormat chart="5" format="138">
      <pivotArea type="data" outline="0" fieldPosition="0">
        <references count="2">
          <reference field="4294967294" count="1" selected="0">
            <x v="0"/>
          </reference>
          <reference field="9" count="1" selected="0">
            <x v="1"/>
          </reference>
        </references>
      </pivotArea>
    </chartFormat>
    <chartFormat chart="5" format="139">
      <pivotArea type="data" outline="0" fieldPosition="0">
        <references count="2">
          <reference field="4294967294" count="1" selected="0">
            <x v="0"/>
          </reference>
          <reference field="9" count="1" selected="0">
            <x v="2"/>
          </reference>
        </references>
      </pivotArea>
    </chartFormat>
    <chartFormat chart="5" format="140">
      <pivotArea type="data" outline="0" fieldPosition="0">
        <references count="2">
          <reference field="4294967294" count="1" selected="0">
            <x v="0"/>
          </reference>
          <reference field="9" count="1" selected="0">
            <x v="3"/>
          </reference>
        </references>
      </pivotArea>
    </chartFormat>
    <chartFormat chart="5" format="141">
      <pivotArea type="data" outline="0" fieldPosition="0">
        <references count="2">
          <reference field="4294967294" count="1" selected="0">
            <x v="0"/>
          </reference>
          <reference field="9" count="1" selected="0">
            <x v="4"/>
          </reference>
        </references>
      </pivotArea>
    </chartFormat>
    <chartFormat chart="5" format="142">
      <pivotArea type="data" outline="0" fieldPosition="0">
        <references count="2">
          <reference field="4294967294" count="1" selected="0">
            <x v="0"/>
          </reference>
          <reference field="9" count="1" selected="0">
            <x v="5"/>
          </reference>
        </references>
      </pivotArea>
    </chartFormat>
    <chartFormat chart="5" format="143">
      <pivotArea type="data" outline="0" fieldPosition="0">
        <references count="2">
          <reference field="4294967294" count="1" selected="0">
            <x v="0"/>
          </reference>
          <reference field="9" count="1" selected="0">
            <x v="6"/>
          </reference>
        </references>
      </pivotArea>
    </chartFormat>
    <chartFormat chart="5" format="144">
      <pivotArea type="data" outline="0" fieldPosition="0">
        <references count="2">
          <reference field="4294967294" count="1" selected="0">
            <x v="0"/>
          </reference>
          <reference field="9" count="1" selected="0">
            <x v="7"/>
          </reference>
        </references>
      </pivotArea>
    </chartFormat>
    <chartFormat chart="5" format="145">
      <pivotArea type="data" outline="0" fieldPosition="0">
        <references count="2">
          <reference field="4294967294" count="1" selected="0">
            <x v="0"/>
          </reference>
          <reference field="9" count="1" selected="0">
            <x v="8"/>
          </reference>
        </references>
      </pivotArea>
    </chartFormat>
    <chartFormat chart="5" format="146">
      <pivotArea type="data" outline="0" fieldPosition="0">
        <references count="2">
          <reference field="4294967294" count="1" selected="0">
            <x v="0"/>
          </reference>
          <reference field="9" count="1" selected="0">
            <x v="9"/>
          </reference>
        </references>
      </pivotArea>
    </chartFormat>
    <chartFormat chart="5" format="147">
      <pivotArea type="data" outline="0" fieldPosition="0">
        <references count="2">
          <reference field="4294967294" count="1" selected="0">
            <x v="0"/>
          </reference>
          <reference field="9" count="1" selected="0">
            <x v="10"/>
          </reference>
        </references>
      </pivotArea>
    </chartFormat>
    <chartFormat chart="5" format="148">
      <pivotArea type="data" outline="0" fieldPosition="0">
        <references count="2">
          <reference field="4294967294" count="1" selected="0">
            <x v="0"/>
          </reference>
          <reference field="9" count="1" selected="0">
            <x v="11"/>
          </reference>
        </references>
      </pivotArea>
    </chartFormat>
    <chartFormat chart="5" format="149">
      <pivotArea type="data" outline="0" fieldPosition="0">
        <references count="2">
          <reference field="4294967294" count="1" selected="0">
            <x v="0"/>
          </reference>
          <reference field="9" count="1" selected="0">
            <x v="12"/>
          </reference>
        </references>
      </pivotArea>
    </chartFormat>
    <chartFormat chart="5" format="150">
      <pivotArea type="data" outline="0" fieldPosition="0">
        <references count="2">
          <reference field="4294967294" count="1" selected="0">
            <x v="0"/>
          </reference>
          <reference field="9" count="1" selected="0">
            <x v="13"/>
          </reference>
        </references>
      </pivotArea>
    </chartFormat>
    <chartFormat chart="5" format="151">
      <pivotArea type="data" outline="0" fieldPosition="0">
        <references count="2">
          <reference field="4294967294" count="1" selected="0">
            <x v="0"/>
          </reference>
          <reference field="9" count="1" selected="0">
            <x v="14"/>
          </reference>
        </references>
      </pivotArea>
    </chartFormat>
    <chartFormat chart="5" format="152">
      <pivotArea type="data" outline="0" fieldPosition="0">
        <references count="2">
          <reference field="4294967294" count="1" selected="0">
            <x v="0"/>
          </reference>
          <reference field="9" count="1" selected="0">
            <x v="15"/>
          </reference>
        </references>
      </pivotArea>
    </chartFormat>
    <chartFormat chart="5" format="153">
      <pivotArea type="data" outline="0" fieldPosition="0">
        <references count="2">
          <reference field="4294967294" count="1" selected="0">
            <x v="0"/>
          </reference>
          <reference field="9" count="1" selected="0">
            <x v="16"/>
          </reference>
        </references>
      </pivotArea>
    </chartFormat>
    <chartFormat chart="5" format="154">
      <pivotArea type="data" outline="0" fieldPosition="0">
        <references count="2">
          <reference field="4294967294" count="1" selected="0">
            <x v="0"/>
          </reference>
          <reference field="9" count="1" selected="0">
            <x v="17"/>
          </reference>
        </references>
      </pivotArea>
    </chartFormat>
    <chartFormat chart="5" format="155">
      <pivotArea type="data" outline="0" fieldPosition="0">
        <references count="2">
          <reference field="4294967294" count="1" selected="0">
            <x v="0"/>
          </reference>
          <reference field="9" count="1" selected="0">
            <x v="18"/>
          </reference>
        </references>
      </pivotArea>
    </chartFormat>
    <chartFormat chart="5" format="156">
      <pivotArea type="data" outline="0" fieldPosition="0">
        <references count="2">
          <reference field="4294967294" count="1" selected="0">
            <x v="0"/>
          </reference>
          <reference field="9" count="1" selected="0">
            <x v="19"/>
          </reference>
        </references>
      </pivotArea>
    </chartFormat>
    <chartFormat chart="5" format="157">
      <pivotArea type="data" outline="0" fieldPosition="0">
        <references count="2">
          <reference field="4294967294" count="1" selected="0">
            <x v="0"/>
          </reference>
          <reference field="9" count="1" selected="0">
            <x v="20"/>
          </reference>
        </references>
      </pivotArea>
    </chartFormat>
    <chartFormat chart="5" format="158">
      <pivotArea type="data" outline="0" fieldPosition="0">
        <references count="2">
          <reference field="4294967294" count="1" selected="0">
            <x v="0"/>
          </reference>
          <reference field="9" count="1" selected="0">
            <x v="21"/>
          </reference>
        </references>
      </pivotArea>
    </chartFormat>
    <chartFormat chart="5" format="159">
      <pivotArea type="data" outline="0" fieldPosition="0">
        <references count="2">
          <reference field="4294967294" count="1" selected="0">
            <x v="0"/>
          </reference>
          <reference field="9" count="1" selected="0">
            <x v="22"/>
          </reference>
        </references>
      </pivotArea>
    </chartFormat>
    <chartFormat chart="5" format="160">
      <pivotArea type="data" outline="0" fieldPosition="0">
        <references count="2">
          <reference field="4294967294" count="1" selected="0">
            <x v="0"/>
          </reference>
          <reference field="9" count="1" selected="0">
            <x v="23"/>
          </reference>
        </references>
      </pivotArea>
    </chartFormat>
    <chartFormat chart="5" format="161">
      <pivotArea type="data" outline="0" fieldPosition="0">
        <references count="2">
          <reference field="4294967294" count="1" selected="0">
            <x v="0"/>
          </reference>
          <reference field="9" count="1" selected="0">
            <x v="24"/>
          </reference>
        </references>
      </pivotArea>
    </chartFormat>
    <chartFormat chart="5" format="162">
      <pivotArea type="data" outline="0" fieldPosition="0">
        <references count="2">
          <reference field="4294967294" count="1" selected="0">
            <x v="0"/>
          </reference>
          <reference field="9" count="1" selected="0">
            <x v="25"/>
          </reference>
        </references>
      </pivotArea>
    </chartFormat>
    <chartFormat chart="5" format="163">
      <pivotArea type="data" outline="0" fieldPosition="0">
        <references count="2">
          <reference field="4294967294" count="1" selected="0">
            <x v="0"/>
          </reference>
          <reference field="9" count="1" selected="0">
            <x v="26"/>
          </reference>
        </references>
      </pivotArea>
    </chartFormat>
    <chartFormat chart="5" format="164">
      <pivotArea type="data" outline="0" fieldPosition="0">
        <references count="2">
          <reference field="4294967294" count="1" selected="0">
            <x v="0"/>
          </reference>
          <reference field="9" count="1" selected="0">
            <x v="27"/>
          </reference>
        </references>
      </pivotArea>
    </chartFormat>
    <chartFormat chart="5" format="165">
      <pivotArea type="data" outline="0" fieldPosition="0">
        <references count="2">
          <reference field="4294967294" count="1" selected="0">
            <x v="0"/>
          </reference>
          <reference field="9" count="1" selected="0">
            <x v="28"/>
          </reference>
        </references>
      </pivotArea>
    </chartFormat>
    <chartFormat chart="5" format="166">
      <pivotArea type="data" outline="0" fieldPosition="0">
        <references count="2">
          <reference field="4294967294" count="1" selected="0">
            <x v="0"/>
          </reference>
          <reference field="9" count="1" selected="0">
            <x v="29"/>
          </reference>
        </references>
      </pivotArea>
    </chartFormat>
    <chartFormat chart="5" format="167">
      <pivotArea type="data" outline="0" fieldPosition="0">
        <references count="2">
          <reference field="4294967294" count="1" selected="0">
            <x v="0"/>
          </reference>
          <reference field="9" count="1" selected="0">
            <x v="30"/>
          </reference>
        </references>
      </pivotArea>
    </chartFormat>
    <chartFormat chart="5" format="168">
      <pivotArea type="data" outline="0" fieldPosition="0">
        <references count="2">
          <reference field="4294967294" count="1" selected="0">
            <x v="0"/>
          </reference>
          <reference field="9" count="1" selected="0">
            <x v="31"/>
          </reference>
        </references>
      </pivotArea>
    </chartFormat>
    <chartFormat chart="5" format="169">
      <pivotArea type="data" outline="0" fieldPosition="0">
        <references count="2">
          <reference field="4294967294" count="1" selected="0">
            <x v="0"/>
          </reference>
          <reference field="9" count="1" selected="0">
            <x v="32"/>
          </reference>
        </references>
      </pivotArea>
    </chartFormat>
    <chartFormat chart="5" format="170">
      <pivotArea type="data" outline="0" fieldPosition="0">
        <references count="2">
          <reference field="4294967294" count="1" selected="0">
            <x v="0"/>
          </reference>
          <reference field="9" count="1" selected="0">
            <x v="33"/>
          </reference>
        </references>
      </pivotArea>
    </chartFormat>
    <chartFormat chart="5" format="171">
      <pivotArea type="data" outline="0" fieldPosition="0">
        <references count="2">
          <reference field="4294967294" count="1" selected="0">
            <x v="0"/>
          </reference>
          <reference field="9" count="1" selected="0">
            <x v="34"/>
          </reference>
        </references>
      </pivotArea>
    </chartFormat>
    <chartFormat chart="5" format="172">
      <pivotArea type="data" outline="0" fieldPosition="0">
        <references count="2">
          <reference field="4294967294" count="1" selected="0">
            <x v="0"/>
          </reference>
          <reference field="9" count="1" selected="0">
            <x v="35"/>
          </reference>
        </references>
      </pivotArea>
    </chartFormat>
    <chartFormat chart="5" format="173">
      <pivotArea type="data" outline="0" fieldPosition="0">
        <references count="2">
          <reference field="4294967294" count="1" selected="0">
            <x v="0"/>
          </reference>
          <reference field="9" count="1" selected="0">
            <x v="36"/>
          </reference>
        </references>
      </pivotArea>
    </chartFormat>
    <chartFormat chart="5" format="174">
      <pivotArea type="data" outline="0" fieldPosition="0">
        <references count="2">
          <reference field="4294967294" count="1" selected="0">
            <x v="0"/>
          </reference>
          <reference field="9" count="1" selected="0">
            <x v="37"/>
          </reference>
        </references>
      </pivotArea>
    </chartFormat>
    <chartFormat chart="5" format="175">
      <pivotArea type="data" outline="0" fieldPosition="0">
        <references count="2">
          <reference field="4294967294" count="1" selected="0">
            <x v="0"/>
          </reference>
          <reference field="9" count="1" selected="0">
            <x v="38"/>
          </reference>
        </references>
      </pivotArea>
    </chartFormat>
    <chartFormat chart="5" format="176">
      <pivotArea type="data" outline="0" fieldPosition="0">
        <references count="2">
          <reference field="4294967294" count="1" selected="0">
            <x v="0"/>
          </reference>
          <reference field="9" count="1" selected="0">
            <x v="39"/>
          </reference>
        </references>
      </pivotArea>
    </chartFormat>
    <chartFormat chart="5" format="177">
      <pivotArea type="data" outline="0" fieldPosition="0">
        <references count="2">
          <reference field="4294967294" count="1" selected="0">
            <x v="0"/>
          </reference>
          <reference field="9" count="1" selected="0">
            <x v="40"/>
          </reference>
        </references>
      </pivotArea>
    </chartFormat>
    <chartFormat chart="5" format="178">
      <pivotArea type="data" outline="0" fieldPosition="0">
        <references count="2">
          <reference field="4294967294" count="1" selected="0">
            <x v="0"/>
          </reference>
          <reference field="9" count="1" selected="0">
            <x v="41"/>
          </reference>
        </references>
      </pivotArea>
    </chartFormat>
    <chartFormat chart="5" format="179">
      <pivotArea type="data" outline="0" fieldPosition="0">
        <references count="2">
          <reference field="4294967294" count="1" selected="0">
            <x v="0"/>
          </reference>
          <reference field="9" count="1" selected="0">
            <x v="42"/>
          </reference>
        </references>
      </pivotArea>
    </chartFormat>
    <chartFormat chart="5" format="180">
      <pivotArea type="data" outline="0" fieldPosition="0">
        <references count="2">
          <reference field="4294967294" count="1" selected="0">
            <x v="0"/>
          </reference>
          <reference field="9" count="1" selected="0">
            <x v="43"/>
          </reference>
        </references>
      </pivotArea>
    </chartFormat>
    <chartFormat chart="0" format="1">
      <pivotArea type="data" outline="0" fieldPosition="0">
        <references count="2">
          <reference field="4294967294" count="1" selected="0">
            <x v="0"/>
          </reference>
          <reference field="9" count="1" selected="0">
            <x v="0"/>
          </reference>
        </references>
      </pivotArea>
    </chartFormat>
    <chartFormat chart="0" format="2">
      <pivotArea type="data" outline="0" fieldPosition="0">
        <references count="2">
          <reference field="4294967294" count="1" selected="0">
            <x v="0"/>
          </reference>
          <reference field="9" count="1" selected="0">
            <x v="1"/>
          </reference>
        </references>
      </pivotArea>
    </chartFormat>
    <chartFormat chart="0" format="3">
      <pivotArea type="data" outline="0" fieldPosition="0">
        <references count="2">
          <reference field="4294967294" count="1" selected="0">
            <x v="0"/>
          </reference>
          <reference field="9" count="1" selected="0">
            <x v="2"/>
          </reference>
        </references>
      </pivotArea>
    </chartFormat>
    <chartFormat chart="0" format="4">
      <pivotArea type="data" outline="0" fieldPosition="0">
        <references count="2">
          <reference field="4294967294" count="1" selected="0">
            <x v="0"/>
          </reference>
          <reference field="9" count="1" selected="0">
            <x v="3"/>
          </reference>
        </references>
      </pivotArea>
    </chartFormat>
    <chartFormat chart="0" format="5">
      <pivotArea type="data" outline="0" fieldPosition="0">
        <references count="2">
          <reference field="4294967294" count="1" selected="0">
            <x v="0"/>
          </reference>
          <reference field="9" count="1" selected="0">
            <x v="4"/>
          </reference>
        </references>
      </pivotArea>
    </chartFormat>
    <chartFormat chart="0" format="6">
      <pivotArea type="data" outline="0" fieldPosition="0">
        <references count="2">
          <reference field="4294967294" count="1" selected="0">
            <x v="0"/>
          </reference>
          <reference field="9" count="1" selected="0">
            <x v="5"/>
          </reference>
        </references>
      </pivotArea>
    </chartFormat>
    <chartFormat chart="0" format="7">
      <pivotArea type="data" outline="0" fieldPosition="0">
        <references count="2">
          <reference field="4294967294" count="1" selected="0">
            <x v="0"/>
          </reference>
          <reference field="9" count="1" selected="0">
            <x v="6"/>
          </reference>
        </references>
      </pivotArea>
    </chartFormat>
    <chartFormat chart="0" format="8">
      <pivotArea type="data" outline="0" fieldPosition="0">
        <references count="2">
          <reference field="4294967294" count="1" selected="0">
            <x v="0"/>
          </reference>
          <reference field="9" count="1" selected="0">
            <x v="7"/>
          </reference>
        </references>
      </pivotArea>
    </chartFormat>
    <chartFormat chart="0" format="9">
      <pivotArea type="data" outline="0" fieldPosition="0">
        <references count="2">
          <reference field="4294967294" count="1" selected="0">
            <x v="0"/>
          </reference>
          <reference field="9" count="1" selected="0">
            <x v="8"/>
          </reference>
        </references>
      </pivotArea>
    </chartFormat>
    <chartFormat chart="0" format="10">
      <pivotArea type="data" outline="0" fieldPosition="0">
        <references count="2">
          <reference field="4294967294" count="1" selected="0">
            <x v="0"/>
          </reference>
          <reference field="9" count="1" selected="0">
            <x v="9"/>
          </reference>
        </references>
      </pivotArea>
    </chartFormat>
    <chartFormat chart="0" format="11">
      <pivotArea type="data" outline="0" fieldPosition="0">
        <references count="2">
          <reference field="4294967294" count="1" selected="0">
            <x v="0"/>
          </reference>
          <reference field="9" count="1" selected="0">
            <x v="10"/>
          </reference>
        </references>
      </pivotArea>
    </chartFormat>
    <chartFormat chart="0" format="12">
      <pivotArea type="data" outline="0" fieldPosition="0">
        <references count="2">
          <reference field="4294967294" count="1" selected="0">
            <x v="0"/>
          </reference>
          <reference field="9" count="1" selected="0">
            <x v="11"/>
          </reference>
        </references>
      </pivotArea>
    </chartFormat>
    <chartFormat chart="0" format="13">
      <pivotArea type="data" outline="0" fieldPosition="0">
        <references count="2">
          <reference field="4294967294" count="1" selected="0">
            <x v="0"/>
          </reference>
          <reference field="9" count="1" selected="0">
            <x v="12"/>
          </reference>
        </references>
      </pivotArea>
    </chartFormat>
    <chartFormat chart="0" format="14">
      <pivotArea type="data" outline="0" fieldPosition="0">
        <references count="2">
          <reference field="4294967294" count="1" selected="0">
            <x v="0"/>
          </reference>
          <reference field="9" count="1" selected="0">
            <x v="13"/>
          </reference>
        </references>
      </pivotArea>
    </chartFormat>
    <chartFormat chart="0" format="15">
      <pivotArea type="data" outline="0" fieldPosition="0">
        <references count="2">
          <reference field="4294967294" count="1" selected="0">
            <x v="0"/>
          </reference>
          <reference field="9" count="1" selected="0">
            <x v="14"/>
          </reference>
        </references>
      </pivotArea>
    </chartFormat>
    <chartFormat chart="0" format="16">
      <pivotArea type="data" outline="0" fieldPosition="0">
        <references count="2">
          <reference field="4294967294" count="1" selected="0">
            <x v="0"/>
          </reference>
          <reference field="9" count="1" selected="0">
            <x v="15"/>
          </reference>
        </references>
      </pivotArea>
    </chartFormat>
    <chartFormat chart="0" format="17">
      <pivotArea type="data" outline="0" fieldPosition="0">
        <references count="2">
          <reference field="4294967294" count="1" selected="0">
            <x v="0"/>
          </reference>
          <reference field="9" count="1" selected="0">
            <x v="16"/>
          </reference>
        </references>
      </pivotArea>
    </chartFormat>
    <chartFormat chart="0" format="18">
      <pivotArea type="data" outline="0" fieldPosition="0">
        <references count="2">
          <reference field="4294967294" count="1" selected="0">
            <x v="0"/>
          </reference>
          <reference field="9" count="1" selected="0">
            <x v="17"/>
          </reference>
        </references>
      </pivotArea>
    </chartFormat>
    <chartFormat chart="0" format="19">
      <pivotArea type="data" outline="0" fieldPosition="0">
        <references count="2">
          <reference field="4294967294" count="1" selected="0">
            <x v="0"/>
          </reference>
          <reference field="9" count="1" selected="0">
            <x v="18"/>
          </reference>
        </references>
      </pivotArea>
    </chartFormat>
    <chartFormat chart="0" format="20">
      <pivotArea type="data" outline="0" fieldPosition="0">
        <references count="2">
          <reference field="4294967294" count="1" selected="0">
            <x v="0"/>
          </reference>
          <reference field="9" count="1" selected="0">
            <x v="19"/>
          </reference>
        </references>
      </pivotArea>
    </chartFormat>
    <chartFormat chart="0" format="21">
      <pivotArea type="data" outline="0" fieldPosition="0">
        <references count="2">
          <reference field="4294967294" count="1" selected="0">
            <x v="0"/>
          </reference>
          <reference field="9" count="1" selected="0">
            <x v="20"/>
          </reference>
        </references>
      </pivotArea>
    </chartFormat>
    <chartFormat chart="0" format="22">
      <pivotArea type="data" outline="0" fieldPosition="0">
        <references count="2">
          <reference field="4294967294" count="1" selected="0">
            <x v="0"/>
          </reference>
          <reference field="9" count="1" selected="0">
            <x v="21"/>
          </reference>
        </references>
      </pivotArea>
    </chartFormat>
    <chartFormat chart="0" format="23">
      <pivotArea type="data" outline="0" fieldPosition="0">
        <references count="2">
          <reference field="4294967294" count="1" selected="0">
            <x v="0"/>
          </reference>
          <reference field="9" count="1" selected="0">
            <x v="22"/>
          </reference>
        </references>
      </pivotArea>
    </chartFormat>
    <chartFormat chart="0" format="24">
      <pivotArea type="data" outline="0" fieldPosition="0">
        <references count="2">
          <reference field="4294967294" count="1" selected="0">
            <x v="0"/>
          </reference>
          <reference field="9" count="1" selected="0">
            <x v="23"/>
          </reference>
        </references>
      </pivotArea>
    </chartFormat>
    <chartFormat chart="0" format="25">
      <pivotArea type="data" outline="0" fieldPosition="0">
        <references count="2">
          <reference field="4294967294" count="1" selected="0">
            <x v="0"/>
          </reference>
          <reference field="9" count="1" selected="0">
            <x v="24"/>
          </reference>
        </references>
      </pivotArea>
    </chartFormat>
    <chartFormat chart="0" format="26">
      <pivotArea type="data" outline="0" fieldPosition="0">
        <references count="2">
          <reference field="4294967294" count="1" selected="0">
            <x v="0"/>
          </reference>
          <reference field="9" count="1" selected="0">
            <x v="25"/>
          </reference>
        </references>
      </pivotArea>
    </chartFormat>
    <chartFormat chart="0" format="27">
      <pivotArea type="data" outline="0" fieldPosition="0">
        <references count="2">
          <reference field="4294967294" count="1" selected="0">
            <x v="0"/>
          </reference>
          <reference field="9" count="1" selected="0">
            <x v="26"/>
          </reference>
        </references>
      </pivotArea>
    </chartFormat>
    <chartFormat chart="0" format="28">
      <pivotArea type="data" outline="0" fieldPosition="0">
        <references count="2">
          <reference field="4294967294" count="1" selected="0">
            <x v="0"/>
          </reference>
          <reference field="9" count="1" selected="0">
            <x v="27"/>
          </reference>
        </references>
      </pivotArea>
    </chartFormat>
    <chartFormat chart="0" format="29">
      <pivotArea type="data" outline="0" fieldPosition="0">
        <references count="2">
          <reference field="4294967294" count="1" selected="0">
            <x v="0"/>
          </reference>
          <reference field="9" count="1" selected="0">
            <x v="28"/>
          </reference>
        </references>
      </pivotArea>
    </chartFormat>
    <chartFormat chart="0" format="30">
      <pivotArea type="data" outline="0" fieldPosition="0">
        <references count="2">
          <reference field="4294967294" count="1" selected="0">
            <x v="0"/>
          </reference>
          <reference field="9" count="1" selected="0">
            <x v="29"/>
          </reference>
        </references>
      </pivotArea>
    </chartFormat>
    <chartFormat chart="0" format="31">
      <pivotArea type="data" outline="0" fieldPosition="0">
        <references count="2">
          <reference field="4294967294" count="1" selected="0">
            <x v="0"/>
          </reference>
          <reference field="9" count="1" selected="0">
            <x v="30"/>
          </reference>
        </references>
      </pivotArea>
    </chartFormat>
    <chartFormat chart="0" format="32">
      <pivotArea type="data" outline="0" fieldPosition="0">
        <references count="2">
          <reference field="4294967294" count="1" selected="0">
            <x v="0"/>
          </reference>
          <reference field="9" count="1" selected="0">
            <x v="31"/>
          </reference>
        </references>
      </pivotArea>
    </chartFormat>
    <chartFormat chart="0" format="33">
      <pivotArea type="data" outline="0" fieldPosition="0">
        <references count="2">
          <reference field="4294967294" count="1" selected="0">
            <x v="0"/>
          </reference>
          <reference field="9" count="1" selected="0">
            <x v="32"/>
          </reference>
        </references>
      </pivotArea>
    </chartFormat>
    <chartFormat chart="0" format="34">
      <pivotArea type="data" outline="0" fieldPosition="0">
        <references count="2">
          <reference field="4294967294" count="1" selected="0">
            <x v="0"/>
          </reference>
          <reference field="9" count="1" selected="0">
            <x v="33"/>
          </reference>
        </references>
      </pivotArea>
    </chartFormat>
    <chartFormat chart="0" format="35">
      <pivotArea type="data" outline="0" fieldPosition="0">
        <references count="2">
          <reference field="4294967294" count="1" selected="0">
            <x v="0"/>
          </reference>
          <reference field="9" count="1" selected="0">
            <x v="34"/>
          </reference>
        </references>
      </pivotArea>
    </chartFormat>
    <chartFormat chart="0" format="36">
      <pivotArea type="data" outline="0" fieldPosition="0">
        <references count="2">
          <reference field="4294967294" count="1" selected="0">
            <x v="0"/>
          </reference>
          <reference field="9" count="1" selected="0">
            <x v="35"/>
          </reference>
        </references>
      </pivotArea>
    </chartFormat>
    <chartFormat chart="0" format="37">
      <pivotArea type="data" outline="0" fieldPosition="0">
        <references count="2">
          <reference field="4294967294" count="1" selected="0">
            <x v="0"/>
          </reference>
          <reference field="9" count="1" selected="0">
            <x v="36"/>
          </reference>
        </references>
      </pivotArea>
    </chartFormat>
    <chartFormat chart="0" format="38">
      <pivotArea type="data" outline="0" fieldPosition="0">
        <references count="2">
          <reference field="4294967294" count="1" selected="0">
            <x v="0"/>
          </reference>
          <reference field="9" count="1" selected="0">
            <x v="37"/>
          </reference>
        </references>
      </pivotArea>
    </chartFormat>
    <chartFormat chart="0" format="39">
      <pivotArea type="data" outline="0" fieldPosition="0">
        <references count="2">
          <reference field="4294967294" count="1" selected="0">
            <x v="0"/>
          </reference>
          <reference field="9" count="1" selected="0">
            <x v="38"/>
          </reference>
        </references>
      </pivotArea>
    </chartFormat>
    <chartFormat chart="0" format="40">
      <pivotArea type="data" outline="0" fieldPosition="0">
        <references count="2">
          <reference field="4294967294" count="1" selected="0">
            <x v="0"/>
          </reference>
          <reference field="9" count="1" selected="0">
            <x v="39"/>
          </reference>
        </references>
      </pivotArea>
    </chartFormat>
    <chartFormat chart="0" format="41">
      <pivotArea type="data" outline="0" fieldPosition="0">
        <references count="2">
          <reference field="4294967294" count="1" selected="0">
            <x v="0"/>
          </reference>
          <reference field="9" count="1" selected="0">
            <x v="40"/>
          </reference>
        </references>
      </pivotArea>
    </chartFormat>
    <chartFormat chart="0" format="42">
      <pivotArea type="data" outline="0" fieldPosition="0">
        <references count="2">
          <reference field="4294967294" count="1" selected="0">
            <x v="0"/>
          </reference>
          <reference field="9" count="1" selected="0">
            <x v="41"/>
          </reference>
        </references>
      </pivotArea>
    </chartFormat>
    <chartFormat chart="0" format="43">
      <pivotArea type="data" outline="0" fieldPosition="0">
        <references count="2">
          <reference field="4294967294" count="1" selected="0">
            <x v="0"/>
          </reference>
          <reference field="9" count="1" selected="0">
            <x v="42"/>
          </reference>
        </references>
      </pivotArea>
    </chartFormat>
    <chartFormat chart="0" format="44">
      <pivotArea type="data" outline="0" fieldPosition="0">
        <references count="2">
          <reference field="4294967294" count="1" selected="0">
            <x v="0"/>
          </reference>
          <reference field="9" count="1" selected="0">
            <x v="4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A075612-3BA1-4B7A-9CAF-BE01F04E877C}" name="PivotTable7"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1" firstHeaderRow="1" firstDataRow="1" firstDataCol="1" rowPageCount="1" colPageCount="1"/>
  <pivotFields count="21">
    <pivotField showAll="0">
      <items count="173">
        <item x="46"/>
        <item x="62"/>
        <item x="97"/>
        <item x="171"/>
        <item x="88"/>
        <item x="65"/>
        <item x="99"/>
        <item x="128"/>
        <item x="139"/>
        <item x="48"/>
        <item x="17"/>
        <item x="160"/>
        <item x="158"/>
        <item x="37"/>
        <item x="18"/>
        <item x="12"/>
        <item x="117"/>
        <item x="155"/>
        <item x="140"/>
        <item x="82"/>
        <item x="71"/>
        <item x="24"/>
        <item x="150"/>
        <item x="153"/>
        <item x="108"/>
        <item x="135"/>
        <item x="32"/>
        <item x="20"/>
        <item x="121"/>
        <item x="22"/>
        <item x="8"/>
        <item x="56"/>
        <item x="28"/>
        <item x="159"/>
        <item x="16"/>
        <item x="123"/>
        <item x="129"/>
        <item x="34"/>
        <item x="113"/>
        <item x="39"/>
        <item x="60"/>
        <item x="5"/>
        <item x="100"/>
        <item x="125"/>
        <item x="152"/>
        <item x="90"/>
        <item x="157"/>
        <item x="43"/>
        <item x="95"/>
        <item x="1"/>
        <item x="7"/>
        <item x="42"/>
        <item x="30"/>
        <item x="33"/>
        <item x="13"/>
        <item x="4"/>
        <item x="111"/>
        <item x="93"/>
        <item x="94"/>
        <item x="137"/>
        <item x="54"/>
        <item x="44"/>
        <item x="2"/>
        <item x="40"/>
        <item x="145"/>
        <item x="116"/>
        <item x="156"/>
        <item x="147"/>
        <item x="35"/>
        <item x="47"/>
        <item x="170"/>
        <item x="10"/>
        <item x="14"/>
        <item x="136"/>
        <item x="124"/>
        <item x="168"/>
        <item x="118"/>
        <item x="112"/>
        <item x="115"/>
        <item x="27"/>
        <item x="68"/>
        <item x="96"/>
        <item x="165"/>
        <item x="109"/>
        <item x="104"/>
        <item x="6"/>
        <item x="70"/>
        <item x="31"/>
        <item x="49"/>
        <item x="86"/>
        <item x="11"/>
        <item x="169"/>
        <item x="162"/>
        <item x="92"/>
        <item x="98"/>
        <item x="132"/>
        <item x="78"/>
        <item x="26"/>
        <item x="141"/>
        <item x="52"/>
        <item x="166"/>
        <item x="21"/>
        <item x="161"/>
        <item x="120"/>
        <item x="74"/>
        <item x="151"/>
        <item x="114"/>
        <item x="149"/>
        <item x="131"/>
        <item x="9"/>
        <item x="57"/>
        <item x="105"/>
        <item x="45"/>
        <item x="119"/>
        <item x="36"/>
        <item x="83"/>
        <item x="84"/>
        <item x="87"/>
        <item x="29"/>
        <item x="80"/>
        <item x="38"/>
        <item x="107"/>
        <item x="41"/>
        <item x="102"/>
        <item x="77"/>
        <item x="63"/>
        <item x="53"/>
        <item x="69"/>
        <item x="64"/>
        <item x="126"/>
        <item x="23"/>
        <item x="148"/>
        <item x="163"/>
        <item x="19"/>
        <item x="91"/>
        <item x="134"/>
        <item x="76"/>
        <item x="72"/>
        <item x="130"/>
        <item x="58"/>
        <item x="25"/>
        <item x="75"/>
        <item x="85"/>
        <item x="89"/>
        <item x="144"/>
        <item x="101"/>
        <item x="146"/>
        <item x="15"/>
        <item x="143"/>
        <item x="106"/>
        <item x="55"/>
        <item x="154"/>
        <item x="133"/>
        <item x="73"/>
        <item x="51"/>
        <item x="0"/>
        <item x="67"/>
        <item x="142"/>
        <item x="127"/>
        <item x="79"/>
        <item x="59"/>
        <item x="167"/>
        <item x="110"/>
        <item x="50"/>
        <item x="3"/>
        <item x="103"/>
        <item x="66"/>
        <item x="81"/>
        <item x="61"/>
        <item x="164"/>
        <item x="122"/>
        <item x="138"/>
        <item t="default"/>
      </items>
    </pivotField>
    <pivotField showAll="0"/>
    <pivotField numFmtId="166" showAll="0"/>
    <pivotField showAll="0"/>
    <pivotField numFmtId="166" showAll="0"/>
    <pivotField showAll="0"/>
    <pivotField showAll="0"/>
    <pivotField dataField="1" showAll="0"/>
    <pivotField showAll="0"/>
    <pivotField showAll="0"/>
    <pivotField showAll="0"/>
    <pivotField axis="axisRow" showAll="0">
      <items count="9">
        <item h="1" x="7"/>
        <item x="6"/>
        <item x="4"/>
        <item x="0"/>
        <item x="5"/>
        <item x="1"/>
        <item x="2"/>
        <item x="3"/>
        <item t="default"/>
      </items>
    </pivotField>
    <pivotField showAll="0"/>
    <pivotField showAll="0"/>
    <pivotField showAll="0"/>
    <pivotField showAll="0"/>
    <pivotField axis="axisPage" multipleItemSelectionAllowed="1" showAll="0">
      <items count="14">
        <item x="1"/>
        <item x="10"/>
        <item x="7"/>
        <item x="3"/>
        <item x="2"/>
        <item x="4"/>
        <item x="8"/>
        <item x="6"/>
        <item x="11"/>
        <item x="9"/>
        <item x="5"/>
        <item x="12"/>
        <item x="0"/>
        <item t="default"/>
      </items>
    </pivotField>
    <pivotField showAll="0"/>
    <pivotField showAll="0"/>
    <pivotField showAll="0"/>
    <pivotField showAll="0"/>
  </pivotFields>
  <rowFields count="1">
    <field x="11"/>
  </rowFields>
  <rowItems count="8">
    <i>
      <x v="1"/>
    </i>
    <i>
      <x v="2"/>
    </i>
    <i>
      <x v="3"/>
    </i>
    <i>
      <x v="4"/>
    </i>
    <i>
      <x v="5"/>
    </i>
    <i>
      <x v="6"/>
    </i>
    <i>
      <x v="7"/>
    </i>
    <i t="grand">
      <x/>
    </i>
  </rowItems>
  <colItems count="1">
    <i/>
  </colItems>
  <pageFields count="1">
    <pageField fld="16" hier="-1"/>
  </pageFields>
  <dataFields count="1">
    <dataField name="Count of  Company" fld="7" subtotal="count" baseField="0" baseItem="0"/>
  </dataFields>
  <chartFormats count="21">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11" count="1" selected="0">
            <x v="1"/>
          </reference>
        </references>
      </pivotArea>
    </chartFormat>
    <chartFormat chart="1" format="3">
      <pivotArea type="data" outline="0" fieldPosition="0">
        <references count="2">
          <reference field="4294967294" count="1" selected="0">
            <x v="0"/>
          </reference>
          <reference field="11" count="1" selected="0">
            <x v="3"/>
          </reference>
        </references>
      </pivotArea>
    </chartFormat>
    <chartFormat chart="1" format="4">
      <pivotArea type="data" outline="0" fieldPosition="0">
        <references count="2">
          <reference field="4294967294" count="1" selected="0">
            <x v="0"/>
          </reference>
          <reference field="11" count="1" selected="0">
            <x v="4"/>
          </reference>
        </references>
      </pivotArea>
    </chartFormat>
    <chartFormat chart="1" format="5">
      <pivotArea type="data" outline="0" fieldPosition="0">
        <references count="2">
          <reference field="4294967294" count="1" selected="0">
            <x v="0"/>
          </reference>
          <reference field="11" count="1" selected="0">
            <x v="7"/>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11" count="1" selected="0">
            <x v="1"/>
          </reference>
        </references>
      </pivotArea>
    </chartFormat>
    <chartFormat chart="2" format="8">
      <pivotArea type="data" outline="0" fieldPosition="0">
        <references count="2">
          <reference field="4294967294" count="1" selected="0">
            <x v="0"/>
          </reference>
          <reference field="11" count="1" selected="0">
            <x v="3"/>
          </reference>
        </references>
      </pivotArea>
    </chartFormat>
    <chartFormat chart="2" format="9">
      <pivotArea type="data" outline="0" fieldPosition="0">
        <references count="2">
          <reference field="4294967294" count="1" selected="0">
            <x v="0"/>
          </reference>
          <reference field="11" count="1" selected="0">
            <x v="4"/>
          </reference>
        </references>
      </pivotArea>
    </chartFormat>
    <chartFormat chart="2" format="10">
      <pivotArea type="data" outline="0" fieldPosition="0">
        <references count="2">
          <reference field="4294967294" count="1" selected="0">
            <x v="0"/>
          </reference>
          <reference field="11" count="1" selected="0">
            <x v="7"/>
          </reference>
        </references>
      </pivotArea>
    </chartFormat>
    <chartFormat chart="2" format="11">
      <pivotArea type="data" outline="0" fieldPosition="0">
        <references count="2">
          <reference field="4294967294" count="1" selected="0">
            <x v="0"/>
          </reference>
          <reference field="11" count="1" selected="0">
            <x v="2"/>
          </reference>
        </references>
      </pivotArea>
    </chartFormat>
    <chartFormat chart="2" format="12">
      <pivotArea type="data" outline="0" fieldPosition="0">
        <references count="2">
          <reference field="4294967294" count="1" selected="0">
            <x v="0"/>
          </reference>
          <reference field="11" count="1" selected="0">
            <x v="5"/>
          </reference>
        </references>
      </pivotArea>
    </chartFormat>
    <chartFormat chart="2" format="13">
      <pivotArea type="data" outline="0" fieldPosition="0">
        <references count="2">
          <reference field="4294967294" count="1" selected="0">
            <x v="0"/>
          </reference>
          <reference field="11" count="1" selected="0">
            <x v="6"/>
          </reference>
        </references>
      </pivotArea>
    </chartFormat>
    <chartFormat chart="0" format="1">
      <pivotArea type="data" outline="0" fieldPosition="0">
        <references count="2">
          <reference field="4294967294" count="1" selected="0">
            <x v="0"/>
          </reference>
          <reference field="11" count="1" selected="0">
            <x v="1"/>
          </reference>
        </references>
      </pivotArea>
    </chartFormat>
    <chartFormat chart="0" format="2">
      <pivotArea type="data" outline="0" fieldPosition="0">
        <references count="2">
          <reference field="4294967294" count="1" selected="0">
            <x v="0"/>
          </reference>
          <reference field="11" count="1" selected="0">
            <x v="2"/>
          </reference>
        </references>
      </pivotArea>
    </chartFormat>
    <chartFormat chart="0" format="3">
      <pivotArea type="data" outline="0" fieldPosition="0">
        <references count="2">
          <reference field="4294967294" count="1" selected="0">
            <x v="0"/>
          </reference>
          <reference field="11" count="1" selected="0">
            <x v="3"/>
          </reference>
        </references>
      </pivotArea>
    </chartFormat>
    <chartFormat chart="0" format="4">
      <pivotArea type="data" outline="0" fieldPosition="0">
        <references count="2">
          <reference field="4294967294" count="1" selected="0">
            <x v="0"/>
          </reference>
          <reference field="11" count="1" selected="0">
            <x v="4"/>
          </reference>
        </references>
      </pivotArea>
    </chartFormat>
    <chartFormat chart="0" format="5">
      <pivotArea type="data" outline="0" fieldPosition="0">
        <references count="2">
          <reference field="4294967294" count="1" selected="0">
            <x v="0"/>
          </reference>
          <reference field="11" count="1" selected="0">
            <x v="5"/>
          </reference>
        </references>
      </pivotArea>
    </chartFormat>
    <chartFormat chart="0" format="6">
      <pivotArea type="data" outline="0" fieldPosition="0">
        <references count="2">
          <reference field="4294967294" count="1" selected="0">
            <x v="0"/>
          </reference>
          <reference field="11" count="1" selected="0">
            <x v="6"/>
          </reference>
        </references>
      </pivotArea>
    </chartFormat>
    <chartFormat chart="0" format="7">
      <pivotArea type="data" outline="0" fieldPosition="0">
        <references count="2">
          <reference field="4294967294" count="1" selected="0">
            <x v="0"/>
          </reference>
          <reference field="11"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etitors" xr10:uid="{31177B6E-D5A3-4EB2-AB80-A0DF5090D714}" sourceName="Competitors">
  <pivotTables>
    <pivotTable tabId="13" name="PivotTable4"/>
    <pivotTable tabId="12" name="PivotTable1"/>
    <pivotTable tabId="11" name="PivotTable2"/>
  </pivotTables>
  <data>
    <tabular pivotCacheId="2139671757">
      <items count="109">
        <i x="1"/>
        <i x="84" s="1"/>
        <i x="102" s="1"/>
        <i x="74" s="1"/>
        <i x="70" s="1"/>
        <i x="87" s="1"/>
        <i x="86" s="1"/>
        <i x="45" s="1"/>
        <i x="62" s="1"/>
        <i x="88" s="1"/>
        <i x="63" s="1"/>
        <i x="95" s="1"/>
        <i x="93" s="1"/>
        <i x="40" s="1"/>
        <i x="73" s="1"/>
        <i x="65" s="1"/>
        <i x="38" s="1"/>
        <i x="85" s="1"/>
        <i x="34" s="1"/>
        <i x="89" s="1"/>
        <i x="35" s="1"/>
        <i x="43" s="1"/>
        <i x="31" s="1"/>
        <i x="49" s="1"/>
        <i x="82" s="1"/>
        <i x="8" s="1"/>
        <i x="83" s="1"/>
        <i x="51" s="1"/>
        <i x="100" s="1"/>
        <i x="28" s="1"/>
        <i x="3" s="1"/>
        <i x="37" s="1"/>
        <i x="44" s="1"/>
        <i x="64" s="1"/>
        <i x="9" s="1"/>
        <i x="106" s="1"/>
        <i x="26" s="1"/>
        <i x="59" s="1"/>
        <i x="18" s="1"/>
        <i x="50" s="1"/>
        <i x="61" s="1"/>
        <i x="0" s="1"/>
        <i x="41" s="1"/>
        <i x="12" s="1"/>
        <i x="36" s="1"/>
        <i x="17" s="1"/>
        <i x="67" s="1"/>
        <i x="46" s="1"/>
        <i x="98" s="1"/>
        <i x="48" s="1"/>
        <i x="107" s="1"/>
        <i x="94" s="1"/>
        <i x="91" s="1"/>
        <i x="52" s="1"/>
        <i x="101" s="1"/>
        <i x="20" s="1"/>
        <i x="68" s="1"/>
        <i x="39" s="1"/>
        <i x="24" s="1"/>
        <i x="79" s="1"/>
        <i x="97" s="1"/>
        <i x="5" s="1"/>
        <i x="96" s="1"/>
        <i x="23" s="1"/>
        <i x="104" s="1"/>
        <i x="69" s="1"/>
        <i x="54" s="1"/>
        <i x="99" s="1"/>
        <i x="66" s="1"/>
        <i x="56" s="1"/>
        <i x="21" s="1"/>
        <i x="55" s="1"/>
        <i x="71" s="1"/>
        <i x="78" s="1"/>
        <i x="2" s="1"/>
        <i x="53" s="1"/>
        <i x="19" s="1"/>
        <i x="32" s="1"/>
        <i x="10" s="1"/>
        <i x="92" s="1"/>
        <i x="15" s="1"/>
        <i x="7" s="1"/>
        <i x="72" s="1"/>
        <i x="58" s="1"/>
        <i x="47" s="1"/>
        <i x="11" s="1"/>
        <i x="60" s="1"/>
        <i x="77" s="1"/>
        <i x="29" s="1"/>
        <i x="42" s="1"/>
        <i x="76" s="1"/>
        <i x="22" s="1"/>
        <i x="16" s="1"/>
        <i x="6" s="1"/>
        <i x="30" s="1"/>
        <i x="81" s="1"/>
        <i x="57" s="1"/>
        <i x="4" s="1"/>
        <i x="75" s="1"/>
        <i x="90" s="1"/>
        <i x="80" s="1"/>
        <i x="33" s="1"/>
        <i x="25" s="1"/>
        <i x="14" s="1"/>
        <i x="13" s="1"/>
        <i x="103" s="1"/>
        <i x="27" s="1"/>
        <i x="105" s="1"/>
        <i x="108"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Title1" xr10:uid="{EF236CBE-891B-477D-88D7-629957464769}" sourceName="Job Title">
  <pivotTables>
    <pivotTable tabId="11" name="PivotTable2"/>
    <pivotTable tabId="13" name="PivotTable4"/>
    <pivotTable tabId="12" name="PivotTable1"/>
  </pivotTables>
  <data>
    <tabular pivotCacheId="2139671757">
      <items count="173">
        <i x="62" s="1"/>
        <i x="97" s="1"/>
        <i x="171" s="1"/>
        <i x="48" s="1"/>
        <i x="160" s="1"/>
        <i x="37" s="1"/>
        <i x="12" s="1"/>
        <i x="155" s="1"/>
        <i x="82" s="1"/>
        <i x="71" s="1"/>
        <i x="150" s="1"/>
        <i x="153" s="1"/>
        <i x="108" s="1"/>
        <i x="20" s="1"/>
        <i x="121" s="1"/>
        <i x="8" s="1"/>
        <i x="16" s="1"/>
        <i x="123" s="1"/>
        <i x="34" s="1"/>
        <i x="39" s="1"/>
        <i x="90" s="1"/>
        <i x="43" s="1"/>
        <i x="1" s="1"/>
        <i x="33" s="1"/>
        <i x="4" s="1"/>
        <i x="111" s="1"/>
        <i x="145" s="1"/>
        <i x="170" s="1"/>
        <i x="10" s="1"/>
        <i x="136" s="1"/>
        <i x="124" s="1"/>
        <i x="118" s="1"/>
        <i x="96" s="1"/>
        <i x="31" s="1"/>
        <i x="86" s="1"/>
        <i x="169" s="1"/>
        <i x="98" s="1"/>
        <i x="166" s="1"/>
        <i x="21" s="1"/>
        <i x="161" s="1"/>
        <i x="151" s="1"/>
        <i x="114" s="1"/>
        <i x="131" s="1"/>
        <i x="45" s="1"/>
        <i x="36" s="1"/>
        <i x="83" s="1"/>
        <i x="29" s="1"/>
        <i x="80" s="1"/>
        <i x="38" s="1"/>
        <i x="41" s="1"/>
        <i x="77" s="1"/>
        <i x="63" s="1"/>
        <i x="19" s="1"/>
        <i x="72" s="1"/>
        <i x="58" s="1"/>
        <i x="25" s="1"/>
        <i x="85" s="1"/>
        <i x="146" s="1"/>
        <i x="154" s="1"/>
        <i x="133" s="1"/>
        <i x="73" s="1"/>
        <i x="0" s="1"/>
        <i x="110" s="1"/>
        <i x="50" s="1"/>
        <i x="3" s="1"/>
        <i x="46" s="1" nd="1"/>
        <i x="88" s="1" nd="1"/>
        <i x="65" s="1" nd="1"/>
        <i x="99" s="1" nd="1"/>
        <i x="128" s="1" nd="1"/>
        <i x="139" s="1" nd="1"/>
        <i x="17" s="1" nd="1"/>
        <i x="158" s="1" nd="1"/>
        <i x="18" s="1" nd="1"/>
        <i x="117" s="1" nd="1"/>
        <i x="140" s="1" nd="1"/>
        <i x="24" s="1" nd="1"/>
        <i x="135" s="1" nd="1"/>
        <i x="32" s="1" nd="1"/>
        <i x="22" s="1" nd="1"/>
        <i x="56" s="1" nd="1"/>
        <i x="28" s="1" nd="1"/>
        <i x="159" s="1" nd="1"/>
        <i x="129" s="1" nd="1"/>
        <i x="113" s="1" nd="1"/>
        <i x="60" s="1" nd="1"/>
        <i x="5" s="1" nd="1"/>
        <i x="100" s="1" nd="1"/>
        <i x="125" s="1" nd="1"/>
        <i x="152" s="1" nd="1"/>
        <i x="157" s="1" nd="1"/>
        <i x="95" s="1" nd="1"/>
        <i x="7" s="1" nd="1"/>
        <i x="42" s="1" nd="1"/>
        <i x="30" s="1" nd="1"/>
        <i x="13" s="1" nd="1"/>
        <i x="93" s="1" nd="1"/>
        <i x="94" s="1" nd="1"/>
        <i x="137" s="1" nd="1"/>
        <i x="54" s="1" nd="1"/>
        <i x="44" s="1" nd="1"/>
        <i x="2" s="1" nd="1"/>
        <i x="40" s="1" nd="1"/>
        <i x="116" s="1" nd="1"/>
        <i x="156" s="1" nd="1"/>
        <i x="147" s="1" nd="1"/>
        <i x="35" s="1" nd="1"/>
        <i x="47" s="1" nd="1"/>
        <i x="14" s="1" nd="1"/>
        <i x="168" s="1" nd="1"/>
        <i x="112" s="1" nd="1"/>
        <i x="115" s="1" nd="1"/>
        <i x="27" s="1" nd="1"/>
        <i x="68" s="1" nd="1"/>
        <i x="165" s="1" nd="1"/>
        <i x="109" s="1" nd="1"/>
        <i x="104" s="1" nd="1"/>
        <i x="6" s="1" nd="1"/>
        <i x="70" s="1" nd="1"/>
        <i x="49" s="1" nd="1"/>
        <i x="11" s="1" nd="1"/>
        <i x="162" s="1" nd="1"/>
        <i x="92" s="1" nd="1"/>
        <i x="132" s="1" nd="1"/>
        <i x="78" s="1" nd="1"/>
        <i x="26" s="1" nd="1"/>
        <i x="141" s="1" nd="1"/>
        <i x="52" s="1" nd="1"/>
        <i x="120" s="1" nd="1"/>
        <i x="74" s="1" nd="1"/>
        <i x="149" s="1" nd="1"/>
        <i x="9" s="1" nd="1"/>
        <i x="57" s="1" nd="1"/>
        <i x="105" s="1" nd="1"/>
        <i x="119" s="1" nd="1"/>
        <i x="84" s="1" nd="1"/>
        <i x="87" s="1" nd="1"/>
        <i x="107" s="1" nd="1"/>
        <i x="102" s="1" nd="1"/>
        <i x="53" s="1" nd="1"/>
        <i x="69" s="1" nd="1"/>
        <i x="64" s="1" nd="1"/>
        <i x="126" s="1" nd="1"/>
        <i x="23" s="1" nd="1"/>
        <i x="148" s="1" nd="1"/>
        <i x="163" s="1" nd="1"/>
        <i x="91" s="1" nd="1"/>
        <i x="134" s="1" nd="1"/>
        <i x="76" s="1" nd="1"/>
        <i x="130" s="1" nd="1"/>
        <i x="75" s="1" nd="1"/>
        <i x="89" s="1" nd="1"/>
        <i x="144" s="1" nd="1"/>
        <i x="101" s="1" nd="1"/>
        <i x="15" s="1" nd="1"/>
        <i x="143" s="1" nd="1"/>
        <i x="106" s="1" nd="1"/>
        <i x="55" s="1" nd="1"/>
        <i x="51" s="1" nd="1"/>
        <i x="67" s="1" nd="1"/>
        <i x="142" s="1" nd="1"/>
        <i x="127" s="1" nd="1"/>
        <i x="79" s="1" nd="1"/>
        <i x="59" s="1" nd="1"/>
        <i x="167" s="1" nd="1"/>
        <i x="103" s="1" nd="1"/>
        <i x="66" s="1" nd="1"/>
        <i x="81" s="1" nd="1"/>
        <i x="61" s="1" nd="1"/>
        <i x="164" s="1" nd="1"/>
        <i x="122" s="1" nd="1"/>
        <i x="138" s="1" nd="1"/>
        <i x="17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venue" xr10:uid="{80EA6714-112F-4F49-9340-04912033C9F6}" sourceName="Revenue">
  <pivotTables>
    <pivotTable tabId="33" name="PivotTable7"/>
    <pivotTable tabId="32" name="PivotTable1"/>
  </pivotTables>
  <data>
    <tabular pivotCacheId="1254686448">
      <items count="13">
        <i x="1" s="1"/>
        <i x="10" s="1"/>
        <i x="7" s="1"/>
        <i x="3" s="1"/>
        <i x="2" s="1"/>
        <i x="4" s="1"/>
        <i x="8" s="1"/>
        <i x="6" s="1"/>
        <i x="11" s="1"/>
        <i x="9" s="1"/>
        <i x="5" s="1"/>
        <i x="1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Title" xr10:uid="{74A8F333-2441-4CA3-88C7-D383AE2AA205}" sourceName="Job Title">
  <pivotTables>
    <pivotTable tabId="32" name="PivotTable1"/>
    <pivotTable tabId="33" name="PivotTable7"/>
  </pivotTables>
  <data>
    <tabular pivotCacheId="1254686448">
      <items count="172">
        <i x="46" s="1"/>
        <i x="62" s="1"/>
        <i x="97" s="1"/>
        <i x="171" s="1"/>
        <i x="88" s="1"/>
        <i x="65" s="1"/>
        <i x="99" s="1"/>
        <i x="128" s="1"/>
        <i x="139" s="1"/>
        <i x="48" s="1"/>
        <i x="17" s="1"/>
        <i x="160" s="1"/>
        <i x="158" s="1"/>
        <i x="37" s="1"/>
        <i x="18" s="1"/>
        <i x="12" s="1"/>
        <i x="117" s="1"/>
        <i x="155" s="1"/>
        <i x="140" s="1"/>
        <i x="82" s="1"/>
        <i x="71" s="1"/>
        <i x="24" s="1"/>
        <i x="150" s="1"/>
        <i x="153" s="1"/>
        <i x="108" s="1"/>
        <i x="135" s="1"/>
        <i x="32" s="1"/>
        <i x="20" s="1"/>
        <i x="121" s="1"/>
        <i x="22" s="1"/>
        <i x="8" s="1"/>
        <i x="56" s="1"/>
        <i x="28" s="1"/>
        <i x="159" s="1"/>
        <i x="16" s="1"/>
        <i x="123" s="1"/>
        <i x="129" s="1"/>
        <i x="34" s="1"/>
        <i x="113" s="1"/>
        <i x="39" s="1"/>
        <i x="60" s="1"/>
        <i x="5" s="1"/>
        <i x="100" s="1"/>
        <i x="125" s="1"/>
        <i x="152" s="1"/>
        <i x="90" s="1"/>
        <i x="157" s="1"/>
        <i x="43" s="1"/>
        <i x="95" s="1"/>
        <i x="1" s="1"/>
        <i x="7" s="1"/>
        <i x="42" s="1"/>
        <i x="30" s="1"/>
        <i x="33" s="1"/>
        <i x="13" s="1"/>
        <i x="4" s="1"/>
        <i x="111" s="1"/>
        <i x="93" s="1"/>
        <i x="94" s="1"/>
        <i x="137" s="1"/>
        <i x="54" s="1"/>
        <i x="44" s="1"/>
        <i x="2" s="1"/>
        <i x="40" s="1"/>
        <i x="145" s="1"/>
        <i x="116" s="1"/>
        <i x="156" s="1"/>
        <i x="147" s="1"/>
        <i x="35" s="1"/>
        <i x="47" s="1"/>
        <i x="170" s="1"/>
        <i x="10" s="1"/>
        <i x="14" s="1"/>
        <i x="136" s="1"/>
        <i x="124" s="1"/>
        <i x="168" s="1"/>
        <i x="118" s="1"/>
        <i x="112" s="1"/>
        <i x="115" s="1"/>
        <i x="27" s="1"/>
        <i x="68" s="1"/>
        <i x="96" s="1"/>
        <i x="165" s="1"/>
        <i x="109" s="1"/>
        <i x="104" s="1"/>
        <i x="6" s="1"/>
        <i x="70" s="1"/>
        <i x="31" s="1"/>
        <i x="49" s="1"/>
        <i x="86" s="1"/>
        <i x="11" s="1"/>
        <i x="169" s="1"/>
        <i x="162" s="1"/>
        <i x="92" s="1"/>
        <i x="98" s="1"/>
        <i x="132" s="1"/>
        <i x="78" s="1"/>
        <i x="26" s="1"/>
        <i x="141" s="1"/>
        <i x="52" s="1"/>
        <i x="166" s="1"/>
        <i x="21" s="1"/>
        <i x="161" s="1"/>
        <i x="120" s="1"/>
        <i x="74" s="1"/>
        <i x="151" s="1"/>
        <i x="114" s="1"/>
        <i x="149" s="1"/>
        <i x="131" s="1"/>
        <i x="9" s="1"/>
        <i x="57" s="1"/>
        <i x="105" s="1"/>
        <i x="45" s="1"/>
        <i x="119" s="1"/>
        <i x="36" s="1"/>
        <i x="83" s="1"/>
        <i x="84" s="1"/>
        <i x="87" s="1"/>
        <i x="29" s="1"/>
        <i x="80" s="1"/>
        <i x="38" s="1"/>
        <i x="107" s="1"/>
        <i x="41" s="1"/>
        <i x="102" s="1"/>
        <i x="77" s="1"/>
        <i x="63" s="1"/>
        <i x="53" s="1"/>
        <i x="69" s="1"/>
        <i x="64" s="1"/>
        <i x="126" s="1"/>
        <i x="23" s="1"/>
        <i x="148" s="1"/>
        <i x="163" s="1"/>
        <i x="19" s="1"/>
        <i x="91" s="1"/>
        <i x="134" s="1"/>
        <i x="76" s="1"/>
        <i x="72" s="1"/>
        <i x="130" s="1"/>
        <i x="58" s="1"/>
        <i x="25" s="1"/>
        <i x="75" s="1"/>
        <i x="85" s="1"/>
        <i x="89" s="1"/>
        <i x="144" s="1"/>
        <i x="101" s="1"/>
        <i x="146" s="1"/>
        <i x="15" s="1"/>
        <i x="143" s="1"/>
        <i x="106" s="1"/>
        <i x="55" s="1"/>
        <i x="154" s="1"/>
        <i x="133" s="1"/>
        <i x="73" s="1"/>
        <i x="51" s="1"/>
        <i x="0" s="1"/>
        <i x="67" s="1"/>
        <i x="142" s="1"/>
        <i x="127" s="1"/>
        <i x="79" s="1"/>
        <i x="59" s="1"/>
        <i x="167" s="1"/>
        <i x="110" s="1"/>
        <i x="50" s="1"/>
        <i x="3" s="1"/>
        <i x="103" s="1"/>
        <i x="66" s="1"/>
        <i x="81" s="1"/>
        <i x="61" s="1"/>
        <i x="164" s="1"/>
        <i x="122" s="1"/>
        <i x="13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petitors 1" xr10:uid="{871FFAFA-4866-4914-97C7-0E0CDCF143E2}" cache="Slicer_Competitors" caption="Competitors" rowHeight="245835"/>
  <slicer name="Job Title 2" xr10:uid="{013E5085-7490-47BC-8BE5-EC18DC336504}" cache="Slicer_Job_Title1" caption="Job Title" rowHeight="24583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venue" xr10:uid="{4D42D70C-E005-4674-A856-E7E59AFBA245}" cache="Slicer_Revenue" caption="Revenue" rowHeight="236765"/>
  <slicer name="Job Title" xr10:uid="{2FF13481-2856-4B98-AA5F-298B9DCC875E}" cache="Slicer_Job_Title" caption="Job Title" rowHeight="23676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E2DEA5A-8A07-4958-9E07-A929B1DF408E}" name="Table3" displayName="Table3" ref="A1:C673" totalsRowShown="0">
  <autoFilter ref="A1:C673" xr:uid="{AE2DEA5A-8A07-4958-9E07-A929B1DF408E}"/>
  <tableColumns count="3">
    <tableColumn id="1" xr3:uid="{ABE45675-7748-4D8C-BF96-3CDE49737C77}" name=" Lower Salary" dataDxfId="9"/>
    <tableColumn id="2" xr3:uid="{34625096-9698-44C4-B9C8-F4B163772243}" name="Higher Salary" dataDxfId="8" dataCellStyle="Percent"/>
    <tableColumn id="3" xr3:uid="{0635FAED-E0FC-4A9F-AFE2-1E3213DA7464}" name="Average  Salary " dataDxfId="7">
      <calculatedColumnFormula>AVERAGE(A2,B2)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FE8D42-1EC6-43EA-8383-FFA3D14144D0}" name="Table1" displayName="Table1" ref="A1:U673" totalsRowShown="0" headerRowDxfId="6">
  <autoFilter ref="A1:U673" xr:uid="{27FE8D42-1EC6-43EA-8383-FFA3D14144D0}"/>
  <tableColumns count="21">
    <tableColumn id="1" xr3:uid="{8842A9CD-FF13-4FFD-AF56-40755CF37C81}" name="Job Title"/>
    <tableColumn id="2" xr3:uid="{F24EA0DB-2DEF-417D-B94A-1B813C02C6DA}" name="Salary Estimate" dataDxfId="5"/>
    <tableColumn id="3" xr3:uid="{0B25C8D6-3EC3-44C5-AD8C-C17318CEBC6A}" name=" Lower Salary" dataDxfId="4">
      <calculatedColumnFormula>LEFT(RIGHT(B2,LEN(B2)-1),FIND("K",RIGHT(B2,LEN(B2)-1))-1)*1000</calculatedColumnFormula>
    </tableColumn>
    <tableColumn id="4" xr3:uid="{4F6BD273-6877-41A1-8904-DF44990E4A14}" name="HS" dataDxfId="3">
      <calculatedColumnFormula>"$" &amp; TRIM(RIGHT(B2, LEN(B2) - FIND("-", B2) - 1))</calculatedColumnFormula>
    </tableColumn>
    <tableColumn id="5" xr3:uid="{4025AC20-E367-4423-9BFF-73C64F387EC8}" name="Higher Salary" dataDxfId="2" dataCellStyle="Percent">
      <calculatedColumnFormula>VALUE(SUBSTITUTE(SUBSTITUTE(D2, "$", ""), "K", "000"))</calculatedColumnFormula>
    </tableColumn>
    <tableColumn id="6" xr3:uid="{2351EF9C-6CFB-4A64-98D0-1730A1DC71DA}" name="Rating Portal"/>
    <tableColumn id="7" xr3:uid="{0352654E-BD70-42FB-9884-56A2ADD59D57}" name="Rating"/>
    <tableColumn id="8" xr3:uid="{CBE78509-2887-426D-A4CB-3A002668D17F}" name=" Company"/>
    <tableColumn id="9" xr3:uid="{6425AD7D-E18A-4BEB-AF67-503125A53D37}" name="Country">
      <calculatedColumnFormula>LEFT(U2, FIND(",", U2) - 1)</calculatedColumnFormula>
    </tableColumn>
    <tableColumn id="10" xr3:uid="{FF3C7C30-94C3-4A6B-908D-ABEF2BE97156}" name="State_job">
      <calculatedColumnFormula>RIGHT(U2, 2)</calculatedColumnFormula>
    </tableColumn>
    <tableColumn id="11" xr3:uid="{92FC1476-F899-4E5F-9853-EA152FF5C919}" name="Headquarters"/>
    <tableColumn id="12" xr3:uid="{3D79DD0C-3694-4D97-ACCF-B894289BAD7E}" name="Size"/>
    <tableColumn id="13" xr3:uid="{AA6A5BAB-5333-4A8F-8196-798746FEFC3F}" name="Founded"/>
    <tableColumn id="14" xr3:uid="{2DE909F5-9D23-4EE2-A1DC-EF4C08A62963}" name="Type of ownership"/>
    <tableColumn id="15" xr3:uid="{29E5FB21-8F66-4083-BE27-1F3DE3CE4C85}" name="Industry"/>
    <tableColumn id="16" xr3:uid="{011DFE99-F0B5-4815-BC29-8AC81A6308E4}" name="Sector"/>
    <tableColumn id="17" xr3:uid="{AD30DD62-12C1-4053-BF0F-32AD1E83285E}" name="Revenue"/>
    <tableColumn id="18" xr3:uid="{29722618-4F82-458E-AED4-2C5263A0223E}" name="Competitors"/>
    <tableColumn id="19" xr3:uid="{4F24FED5-01B9-460E-B1F9-BCBC872C93A5}" name="Job Description" dataDxfId="1"/>
    <tableColumn id="20" xr3:uid="{5C8C7957-9929-48AF-89B3-98D6EF2A99E8}" name="Company Name" dataDxfId="0"/>
    <tableColumn id="21" xr3:uid="{3124FAFD-0CFF-447F-8764-C29ECCCC991D}" name="Location"/>
  </tableColumns>
  <tableStyleInfo name="TableStyleMedium2"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2.bin"/><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3.bin"/><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4.bin"/><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5.bin"/><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6.bin"/><Relationship Id="rId1" Type="http://schemas.openxmlformats.org/officeDocument/2006/relationships/pivotTable" Target="../pivotTables/pivot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3.xml"/></Relationships>
</file>

<file path=xl/worksheets/_rels/sheet16.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6705D-9831-40A8-8B91-C5627B99F975}">
  <dimension ref="A1:B176"/>
  <sheetViews>
    <sheetView zoomScale="80" zoomScaleNormal="80" workbookViewId="0">
      <selection activeCell="AE11" sqref="AE11"/>
    </sheetView>
  </sheetViews>
  <sheetFormatPr defaultRowHeight="14.15" x14ac:dyDescent="0.35"/>
  <cols>
    <col min="1" max="1" width="91.0703125" bestFit="1" customWidth="1"/>
    <col min="2" max="2" width="15" bestFit="1" customWidth="1"/>
    <col min="3" max="3" width="15.42578125" customWidth="1"/>
  </cols>
  <sheetData>
    <row r="1" spans="1:2" x14ac:dyDescent="0.35">
      <c r="A1" s="11" t="s">
        <v>346</v>
      </c>
      <c r="B1" t="s">
        <v>2088</v>
      </c>
    </row>
    <row r="3" spans="1:2" x14ac:dyDescent="0.35">
      <c r="A3" s="11" t="s">
        <v>1708</v>
      </c>
      <c r="B3" t="s">
        <v>61</v>
      </c>
    </row>
    <row r="4" spans="1:2" x14ac:dyDescent="0.35">
      <c r="A4" s="12" t="s">
        <v>112</v>
      </c>
      <c r="B4">
        <v>333</v>
      </c>
    </row>
    <row r="5" spans="1:2" x14ac:dyDescent="0.35">
      <c r="A5" s="12" t="s">
        <v>97</v>
      </c>
      <c r="B5">
        <v>26</v>
      </c>
    </row>
    <row r="6" spans="1:2" x14ac:dyDescent="0.35">
      <c r="A6" s="12" t="s">
        <v>203</v>
      </c>
      <c r="B6">
        <v>19</v>
      </c>
    </row>
    <row r="7" spans="1:2" x14ac:dyDescent="0.35">
      <c r="A7" s="12" t="s">
        <v>164</v>
      </c>
      <c r="B7">
        <v>16</v>
      </c>
    </row>
    <row r="8" spans="1:2" x14ac:dyDescent="0.35">
      <c r="A8" s="12" t="s">
        <v>90</v>
      </c>
      <c r="B8">
        <v>12</v>
      </c>
    </row>
    <row r="9" spans="1:2" x14ac:dyDescent="0.35">
      <c r="A9" s="12" t="s">
        <v>200</v>
      </c>
      <c r="B9">
        <v>6</v>
      </c>
    </row>
    <row r="10" spans="1:2" x14ac:dyDescent="0.35">
      <c r="A10" s="12" t="s">
        <v>202</v>
      </c>
      <c r="B10">
        <v>5</v>
      </c>
    </row>
    <row r="11" spans="1:2" x14ac:dyDescent="0.35">
      <c r="A11" s="12" t="s">
        <v>144</v>
      </c>
      <c r="B11">
        <v>4</v>
      </c>
    </row>
    <row r="12" spans="1:2" x14ac:dyDescent="0.35">
      <c r="A12" s="12" t="s">
        <v>120</v>
      </c>
      <c r="B12">
        <v>4</v>
      </c>
    </row>
    <row r="13" spans="1:2" x14ac:dyDescent="0.35">
      <c r="A13" s="12" t="s">
        <v>111</v>
      </c>
      <c r="B13">
        <v>4</v>
      </c>
    </row>
    <row r="14" spans="1:2" x14ac:dyDescent="0.35">
      <c r="A14" s="12" t="s">
        <v>137</v>
      </c>
      <c r="B14">
        <v>3</v>
      </c>
    </row>
    <row r="15" spans="1:2" x14ac:dyDescent="0.35">
      <c r="A15" s="12" t="s">
        <v>208</v>
      </c>
      <c r="B15">
        <v>3</v>
      </c>
    </row>
    <row r="16" spans="1:2" x14ac:dyDescent="0.35">
      <c r="A16" s="12" t="s">
        <v>121</v>
      </c>
      <c r="B16">
        <v>3</v>
      </c>
    </row>
    <row r="17" spans="1:2" x14ac:dyDescent="0.35">
      <c r="A17" s="12" t="s">
        <v>206</v>
      </c>
      <c r="B17">
        <v>3</v>
      </c>
    </row>
    <row r="18" spans="1:2" x14ac:dyDescent="0.35">
      <c r="A18" s="12" t="s">
        <v>197</v>
      </c>
      <c r="B18">
        <v>3</v>
      </c>
    </row>
    <row r="19" spans="1:2" x14ac:dyDescent="0.35">
      <c r="A19" s="12" t="s">
        <v>177</v>
      </c>
      <c r="B19">
        <v>3</v>
      </c>
    </row>
    <row r="20" spans="1:2" x14ac:dyDescent="0.35">
      <c r="A20" s="12" t="s">
        <v>105</v>
      </c>
      <c r="B20">
        <v>3</v>
      </c>
    </row>
    <row r="21" spans="1:2" x14ac:dyDescent="0.35">
      <c r="A21" s="12" t="s">
        <v>162</v>
      </c>
      <c r="B21">
        <v>3</v>
      </c>
    </row>
    <row r="22" spans="1:2" x14ac:dyDescent="0.35">
      <c r="A22" s="12" t="s">
        <v>223</v>
      </c>
      <c r="B22">
        <v>3</v>
      </c>
    </row>
    <row r="23" spans="1:2" x14ac:dyDescent="0.35">
      <c r="A23" s="12" t="s">
        <v>65</v>
      </c>
      <c r="B23">
        <v>3</v>
      </c>
    </row>
    <row r="24" spans="1:2" x14ac:dyDescent="0.35">
      <c r="A24" s="12" t="s">
        <v>67</v>
      </c>
      <c r="B24">
        <v>3</v>
      </c>
    </row>
    <row r="25" spans="1:2" x14ac:dyDescent="0.35">
      <c r="A25" s="12" t="s">
        <v>117</v>
      </c>
      <c r="B25">
        <v>2</v>
      </c>
    </row>
    <row r="26" spans="1:2" x14ac:dyDescent="0.35">
      <c r="A26" s="12" t="s">
        <v>82</v>
      </c>
      <c r="B26">
        <v>2</v>
      </c>
    </row>
    <row r="27" spans="1:2" x14ac:dyDescent="0.35">
      <c r="A27" s="12" t="s">
        <v>99</v>
      </c>
      <c r="B27">
        <v>2</v>
      </c>
    </row>
    <row r="28" spans="1:2" x14ac:dyDescent="0.35">
      <c r="A28" s="12" t="s">
        <v>187</v>
      </c>
      <c r="B28">
        <v>2</v>
      </c>
    </row>
    <row r="29" spans="1:2" x14ac:dyDescent="0.35">
      <c r="A29" s="12" t="s">
        <v>122</v>
      </c>
      <c r="B29">
        <v>2</v>
      </c>
    </row>
    <row r="30" spans="1:2" x14ac:dyDescent="0.35">
      <c r="A30" s="12" t="s">
        <v>185</v>
      </c>
      <c r="B30">
        <v>2</v>
      </c>
    </row>
    <row r="31" spans="1:2" x14ac:dyDescent="0.35">
      <c r="A31" s="12" t="s">
        <v>113</v>
      </c>
      <c r="B31">
        <v>2</v>
      </c>
    </row>
    <row r="32" spans="1:2" x14ac:dyDescent="0.35">
      <c r="A32" s="12" t="s">
        <v>181</v>
      </c>
      <c r="B32">
        <v>2</v>
      </c>
    </row>
    <row r="33" spans="1:2" x14ac:dyDescent="0.35">
      <c r="A33" s="12" t="s">
        <v>91</v>
      </c>
      <c r="B33">
        <v>2</v>
      </c>
    </row>
    <row r="34" spans="1:2" x14ac:dyDescent="0.35">
      <c r="A34" s="12" t="s">
        <v>180</v>
      </c>
      <c r="B34">
        <v>2</v>
      </c>
    </row>
    <row r="35" spans="1:2" x14ac:dyDescent="0.35">
      <c r="A35" s="12" t="s">
        <v>71</v>
      </c>
      <c r="B35">
        <v>2</v>
      </c>
    </row>
    <row r="36" spans="1:2" x14ac:dyDescent="0.35">
      <c r="A36" s="12" t="s">
        <v>179</v>
      </c>
      <c r="B36">
        <v>2</v>
      </c>
    </row>
    <row r="37" spans="1:2" x14ac:dyDescent="0.35">
      <c r="A37" s="12" t="s">
        <v>222</v>
      </c>
      <c r="B37">
        <v>2</v>
      </c>
    </row>
    <row r="38" spans="1:2" x14ac:dyDescent="0.35">
      <c r="A38" s="12" t="s">
        <v>178</v>
      </c>
      <c r="B38">
        <v>2</v>
      </c>
    </row>
    <row r="39" spans="1:2" x14ac:dyDescent="0.35">
      <c r="A39" s="12" t="s">
        <v>115</v>
      </c>
      <c r="B39">
        <v>2</v>
      </c>
    </row>
    <row r="40" spans="1:2" x14ac:dyDescent="0.35">
      <c r="A40" s="12" t="s">
        <v>211</v>
      </c>
      <c r="B40">
        <v>2</v>
      </c>
    </row>
    <row r="41" spans="1:2" x14ac:dyDescent="0.35">
      <c r="A41" s="12" t="s">
        <v>221</v>
      </c>
      <c r="B41">
        <v>2</v>
      </c>
    </row>
    <row r="42" spans="1:2" x14ac:dyDescent="0.35">
      <c r="A42" s="12" t="s">
        <v>175</v>
      </c>
      <c r="B42">
        <v>2</v>
      </c>
    </row>
    <row r="43" spans="1:2" x14ac:dyDescent="0.35">
      <c r="A43" s="12" t="s">
        <v>196</v>
      </c>
      <c r="B43">
        <v>2</v>
      </c>
    </row>
    <row r="44" spans="1:2" x14ac:dyDescent="0.35">
      <c r="A44" s="12" t="s">
        <v>166</v>
      </c>
      <c r="B44">
        <v>2</v>
      </c>
    </row>
    <row r="45" spans="1:2" x14ac:dyDescent="0.35">
      <c r="A45" s="12" t="s">
        <v>89</v>
      </c>
      <c r="B45">
        <v>2</v>
      </c>
    </row>
    <row r="46" spans="1:2" x14ac:dyDescent="0.35">
      <c r="A46" s="12" t="s">
        <v>210</v>
      </c>
      <c r="B46">
        <v>2</v>
      </c>
    </row>
    <row r="47" spans="1:2" x14ac:dyDescent="0.35">
      <c r="A47" s="12" t="s">
        <v>77</v>
      </c>
      <c r="B47">
        <v>2</v>
      </c>
    </row>
    <row r="48" spans="1:2" x14ac:dyDescent="0.35">
      <c r="A48" s="12" t="s">
        <v>233</v>
      </c>
      <c r="B48">
        <v>2</v>
      </c>
    </row>
    <row r="49" spans="1:2" x14ac:dyDescent="0.35">
      <c r="A49" s="12" t="s">
        <v>124</v>
      </c>
      <c r="B49">
        <v>2</v>
      </c>
    </row>
    <row r="50" spans="1:2" x14ac:dyDescent="0.35">
      <c r="A50" s="12" t="s">
        <v>158</v>
      </c>
      <c r="B50">
        <v>2</v>
      </c>
    </row>
    <row r="51" spans="1:2" x14ac:dyDescent="0.35">
      <c r="A51" s="12" t="s">
        <v>234</v>
      </c>
      <c r="B51">
        <v>2</v>
      </c>
    </row>
    <row r="52" spans="1:2" x14ac:dyDescent="0.35">
      <c r="A52" s="12" t="s">
        <v>157</v>
      </c>
      <c r="B52">
        <v>2</v>
      </c>
    </row>
    <row r="53" spans="1:2" x14ac:dyDescent="0.35">
      <c r="A53" s="12" t="s">
        <v>118</v>
      </c>
      <c r="B53">
        <v>2</v>
      </c>
    </row>
    <row r="54" spans="1:2" x14ac:dyDescent="0.35">
      <c r="A54" s="12" t="s">
        <v>156</v>
      </c>
      <c r="B54">
        <v>2</v>
      </c>
    </row>
    <row r="55" spans="1:2" x14ac:dyDescent="0.35">
      <c r="A55" s="12" t="s">
        <v>116</v>
      </c>
      <c r="B55">
        <v>2</v>
      </c>
    </row>
    <row r="56" spans="1:2" x14ac:dyDescent="0.35">
      <c r="A56" s="12" t="s">
        <v>69</v>
      </c>
      <c r="B56">
        <v>2</v>
      </c>
    </row>
    <row r="57" spans="1:2" x14ac:dyDescent="0.35">
      <c r="A57" s="12" t="s">
        <v>114</v>
      </c>
      <c r="B57">
        <v>2</v>
      </c>
    </row>
    <row r="58" spans="1:2" x14ac:dyDescent="0.35">
      <c r="A58" s="12" t="s">
        <v>207</v>
      </c>
      <c r="B58">
        <v>2</v>
      </c>
    </row>
    <row r="59" spans="1:2" x14ac:dyDescent="0.35">
      <c r="A59" s="12" t="s">
        <v>201</v>
      </c>
      <c r="B59">
        <v>2</v>
      </c>
    </row>
    <row r="60" spans="1:2" x14ac:dyDescent="0.35">
      <c r="A60" s="12" t="s">
        <v>227</v>
      </c>
      <c r="B60">
        <v>2</v>
      </c>
    </row>
    <row r="61" spans="1:2" x14ac:dyDescent="0.35">
      <c r="A61" s="12" t="s">
        <v>218</v>
      </c>
      <c r="B61">
        <v>2</v>
      </c>
    </row>
    <row r="62" spans="1:2" x14ac:dyDescent="0.35">
      <c r="A62" s="12" t="s">
        <v>205</v>
      </c>
      <c r="B62">
        <v>2</v>
      </c>
    </row>
    <row r="63" spans="1:2" x14ac:dyDescent="0.35">
      <c r="A63" s="12" t="s">
        <v>98</v>
      </c>
      <c r="B63">
        <v>2</v>
      </c>
    </row>
    <row r="64" spans="1:2" x14ac:dyDescent="0.35">
      <c r="A64" s="12" t="s">
        <v>135</v>
      </c>
      <c r="B64">
        <v>2</v>
      </c>
    </row>
    <row r="65" spans="1:2" x14ac:dyDescent="0.35">
      <c r="A65" s="12" t="s">
        <v>95</v>
      </c>
      <c r="B65">
        <v>2</v>
      </c>
    </row>
    <row r="66" spans="1:2" x14ac:dyDescent="0.35">
      <c r="A66" s="12" t="s">
        <v>134</v>
      </c>
      <c r="B66">
        <v>2</v>
      </c>
    </row>
    <row r="67" spans="1:2" x14ac:dyDescent="0.35">
      <c r="A67" s="12" t="s">
        <v>194</v>
      </c>
      <c r="B67">
        <v>2</v>
      </c>
    </row>
    <row r="68" spans="1:2" x14ac:dyDescent="0.35">
      <c r="A68" s="12" t="s">
        <v>132</v>
      </c>
      <c r="B68">
        <v>2</v>
      </c>
    </row>
    <row r="69" spans="1:2" x14ac:dyDescent="0.35">
      <c r="A69" s="12" t="s">
        <v>88</v>
      </c>
      <c r="B69">
        <v>2</v>
      </c>
    </row>
    <row r="70" spans="1:2" x14ac:dyDescent="0.35">
      <c r="A70" s="12" t="s">
        <v>131</v>
      </c>
      <c r="B70">
        <v>2</v>
      </c>
    </row>
    <row r="71" spans="1:2" x14ac:dyDescent="0.35">
      <c r="A71" s="12" t="s">
        <v>81</v>
      </c>
      <c r="B71">
        <v>2</v>
      </c>
    </row>
    <row r="72" spans="1:2" x14ac:dyDescent="0.35">
      <c r="A72" s="12" t="s">
        <v>130</v>
      </c>
      <c r="B72">
        <v>2</v>
      </c>
    </row>
    <row r="73" spans="1:2" x14ac:dyDescent="0.35">
      <c r="A73" s="12" t="s">
        <v>73</v>
      </c>
      <c r="B73">
        <v>2</v>
      </c>
    </row>
    <row r="74" spans="1:2" x14ac:dyDescent="0.35">
      <c r="A74" s="12" t="s">
        <v>126</v>
      </c>
      <c r="B74">
        <v>2</v>
      </c>
    </row>
    <row r="75" spans="1:2" x14ac:dyDescent="0.35">
      <c r="A75" s="12" t="s">
        <v>192</v>
      </c>
      <c r="B75">
        <v>2</v>
      </c>
    </row>
    <row r="76" spans="1:2" x14ac:dyDescent="0.35">
      <c r="A76" s="12" t="s">
        <v>125</v>
      </c>
      <c r="B76">
        <v>2</v>
      </c>
    </row>
    <row r="77" spans="1:2" x14ac:dyDescent="0.35">
      <c r="A77" s="12" t="s">
        <v>152</v>
      </c>
      <c r="B77">
        <v>2</v>
      </c>
    </row>
    <row r="78" spans="1:2" x14ac:dyDescent="0.35">
      <c r="A78" s="12" t="s">
        <v>148</v>
      </c>
      <c r="B78">
        <v>2</v>
      </c>
    </row>
    <row r="79" spans="1:2" x14ac:dyDescent="0.35">
      <c r="A79" s="12" t="s">
        <v>63</v>
      </c>
      <c r="B79">
        <v>2</v>
      </c>
    </row>
    <row r="80" spans="1:2" x14ac:dyDescent="0.35">
      <c r="A80" s="12" t="s">
        <v>172</v>
      </c>
      <c r="B80">
        <v>1</v>
      </c>
    </row>
    <row r="81" spans="1:2" x14ac:dyDescent="0.35">
      <c r="A81" s="12" t="s">
        <v>224</v>
      </c>
      <c r="B81">
        <v>1</v>
      </c>
    </row>
    <row r="82" spans="1:2" x14ac:dyDescent="0.35">
      <c r="A82" s="12" t="s">
        <v>79</v>
      </c>
      <c r="B82">
        <v>1</v>
      </c>
    </row>
    <row r="83" spans="1:2" x14ac:dyDescent="0.35">
      <c r="A83" s="12" t="s">
        <v>220</v>
      </c>
      <c r="B83">
        <v>1</v>
      </c>
    </row>
    <row r="84" spans="1:2" x14ac:dyDescent="0.35">
      <c r="A84" s="12" t="s">
        <v>103</v>
      </c>
      <c r="B84">
        <v>1</v>
      </c>
    </row>
    <row r="85" spans="1:2" x14ac:dyDescent="0.35">
      <c r="A85" s="12" t="s">
        <v>219</v>
      </c>
      <c r="B85">
        <v>1</v>
      </c>
    </row>
    <row r="86" spans="1:2" x14ac:dyDescent="0.35">
      <c r="A86" s="12" t="s">
        <v>87</v>
      </c>
      <c r="B86">
        <v>1</v>
      </c>
    </row>
    <row r="87" spans="1:2" x14ac:dyDescent="0.35">
      <c r="A87" s="12" t="s">
        <v>228</v>
      </c>
      <c r="B87">
        <v>1</v>
      </c>
    </row>
    <row r="88" spans="1:2" x14ac:dyDescent="0.35">
      <c r="A88" s="12" t="s">
        <v>163</v>
      </c>
      <c r="B88">
        <v>1</v>
      </c>
    </row>
    <row r="89" spans="1:2" x14ac:dyDescent="0.35">
      <c r="A89" s="12" t="s">
        <v>155</v>
      </c>
      <c r="B89">
        <v>1</v>
      </c>
    </row>
    <row r="90" spans="1:2" x14ac:dyDescent="0.35">
      <c r="A90" s="12" t="s">
        <v>107</v>
      </c>
      <c r="B90">
        <v>1</v>
      </c>
    </row>
    <row r="91" spans="1:2" x14ac:dyDescent="0.35">
      <c r="A91" s="12" t="s">
        <v>154</v>
      </c>
      <c r="B91">
        <v>1</v>
      </c>
    </row>
    <row r="92" spans="1:2" x14ac:dyDescent="0.35">
      <c r="A92" s="12" t="s">
        <v>231</v>
      </c>
      <c r="B92">
        <v>1</v>
      </c>
    </row>
    <row r="93" spans="1:2" x14ac:dyDescent="0.35">
      <c r="A93" s="12" t="s">
        <v>153</v>
      </c>
      <c r="B93">
        <v>1</v>
      </c>
    </row>
    <row r="94" spans="1:2" x14ac:dyDescent="0.35">
      <c r="A94" s="12" t="s">
        <v>171</v>
      </c>
      <c r="B94">
        <v>1</v>
      </c>
    </row>
    <row r="95" spans="1:2" x14ac:dyDescent="0.35">
      <c r="A95" s="12" t="s">
        <v>199</v>
      </c>
      <c r="B95">
        <v>1</v>
      </c>
    </row>
    <row r="96" spans="1:2" x14ac:dyDescent="0.35">
      <c r="A96" s="12" t="s">
        <v>83</v>
      </c>
      <c r="B96">
        <v>1</v>
      </c>
    </row>
    <row r="97" spans="1:2" x14ac:dyDescent="0.35">
      <c r="A97" s="12" t="s">
        <v>64</v>
      </c>
      <c r="B97">
        <v>1</v>
      </c>
    </row>
    <row r="98" spans="1:2" x14ac:dyDescent="0.35">
      <c r="A98" s="12" t="s">
        <v>75</v>
      </c>
      <c r="B98">
        <v>1</v>
      </c>
    </row>
    <row r="99" spans="1:2" x14ac:dyDescent="0.35">
      <c r="A99" s="12" t="s">
        <v>149</v>
      </c>
      <c r="B99">
        <v>1</v>
      </c>
    </row>
    <row r="100" spans="1:2" x14ac:dyDescent="0.35">
      <c r="A100" s="12" t="s">
        <v>66</v>
      </c>
      <c r="B100">
        <v>1</v>
      </c>
    </row>
    <row r="101" spans="1:2" x14ac:dyDescent="0.35">
      <c r="A101" s="12" t="s">
        <v>198</v>
      </c>
      <c r="B101">
        <v>1</v>
      </c>
    </row>
    <row r="102" spans="1:2" x14ac:dyDescent="0.35">
      <c r="A102" s="12" t="s">
        <v>109</v>
      </c>
      <c r="B102">
        <v>1</v>
      </c>
    </row>
    <row r="103" spans="1:2" x14ac:dyDescent="0.35">
      <c r="A103" s="12" t="s">
        <v>147</v>
      </c>
      <c r="B103">
        <v>1</v>
      </c>
    </row>
    <row r="104" spans="1:2" x14ac:dyDescent="0.35">
      <c r="A104" s="12" t="s">
        <v>176</v>
      </c>
      <c r="B104">
        <v>1</v>
      </c>
    </row>
    <row r="105" spans="1:2" x14ac:dyDescent="0.35">
      <c r="A105" s="12" t="s">
        <v>146</v>
      </c>
      <c r="B105">
        <v>1</v>
      </c>
    </row>
    <row r="106" spans="1:2" x14ac:dyDescent="0.35">
      <c r="A106" s="12" t="s">
        <v>101</v>
      </c>
      <c r="B106">
        <v>1</v>
      </c>
    </row>
    <row r="107" spans="1:2" x14ac:dyDescent="0.35">
      <c r="A107" s="12" t="s">
        <v>145</v>
      </c>
      <c r="B107">
        <v>1</v>
      </c>
    </row>
    <row r="108" spans="1:2" x14ac:dyDescent="0.35">
      <c r="A108" s="12" t="s">
        <v>173</v>
      </c>
      <c r="B108">
        <v>1</v>
      </c>
    </row>
    <row r="109" spans="1:2" x14ac:dyDescent="0.35">
      <c r="A109" s="12" t="s">
        <v>217</v>
      </c>
      <c r="B109">
        <v>1</v>
      </c>
    </row>
    <row r="110" spans="1:2" x14ac:dyDescent="0.35">
      <c r="A110" s="12" t="s">
        <v>93</v>
      </c>
      <c r="B110">
        <v>1</v>
      </c>
    </row>
    <row r="111" spans="1:2" x14ac:dyDescent="0.35">
      <c r="A111" s="12" t="s">
        <v>143</v>
      </c>
      <c r="B111">
        <v>1</v>
      </c>
    </row>
    <row r="112" spans="1:2" x14ac:dyDescent="0.35">
      <c r="A112" s="12" t="s">
        <v>169</v>
      </c>
      <c r="B112">
        <v>1</v>
      </c>
    </row>
    <row r="113" spans="1:2" x14ac:dyDescent="0.35">
      <c r="A113" s="12" t="s">
        <v>142</v>
      </c>
      <c r="B113">
        <v>1</v>
      </c>
    </row>
    <row r="114" spans="1:2" x14ac:dyDescent="0.35">
      <c r="A114" s="12" t="s">
        <v>85</v>
      </c>
      <c r="B114">
        <v>1</v>
      </c>
    </row>
    <row r="115" spans="1:2" x14ac:dyDescent="0.35">
      <c r="A115" s="12" t="s">
        <v>141</v>
      </c>
      <c r="B115">
        <v>1</v>
      </c>
    </row>
    <row r="116" spans="1:2" x14ac:dyDescent="0.35">
      <c r="A116" s="12" t="s">
        <v>230</v>
      </c>
      <c r="B116">
        <v>1</v>
      </c>
    </row>
    <row r="117" spans="1:2" x14ac:dyDescent="0.35">
      <c r="A117" s="12" t="s">
        <v>140</v>
      </c>
      <c r="B117">
        <v>1</v>
      </c>
    </row>
    <row r="118" spans="1:2" x14ac:dyDescent="0.35">
      <c r="A118" s="12" t="s">
        <v>165</v>
      </c>
      <c r="B118">
        <v>1</v>
      </c>
    </row>
    <row r="119" spans="1:2" x14ac:dyDescent="0.35">
      <c r="A119" s="12" t="s">
        <v>139</v>
      </c>
      <c r="B119">
        <v>1</v>
      </c>
    </row>
    <row r="120" spans="1:2" x14ac:dyDescent="0.35">
      <c r="A120" s="12" t="s">
        <v>204</v>
      </c>
      <c r="B120">
        <v>1</v>
      </c>
    </row>
    <row r="121" spans="1:2" x14ac:dyDescent="0.35">
      <c r="A121" s="12" t="s">
        <v>138</v>
      </c>
      <c r="B121">
        <v>1</v>
      </c>
    </row>
    <row r="122" spans="1:2" x14ac:dyDescent="0.35">
      <c r="A122" s="12" t="s">
        <v>229</v>
      </c>
      <c r="B122">
        <v>1</v>
      </c>
    </row>
    <row r="123" spans="1:2" x14ac:dyDescent="0.35">
      <c r="A123" s="12" t="s">
        <v>216</v>
      </c>
      <c r="B123">
        <v>1</v>
      </c>
    </row>
    <row r="124" spans="1:2" x14ac:dyDescent="0.35">
      <c r="A124" s="12" t="s">
        <v>159</v>
      </c>
      <c r="B124">
        <v>1</v>
      </c>
    </row>
    <row r="125" spans="1:2" x14ac:dyDescent="0.35">
      <c r="A125" s="12" t="s">
        <v>136</v>
      </c>
      <c r="B125">
        <v>1</v>
      </c>
    </row>
    <row r="126" spans="1:2" x14ac:dyDescent="0.35">
      <c r="A126" s="12" t="s">
        <v>110</v>
      </c>
      <c r="B126">
        <v>1</v>
      </c>
    </row>
    <row r="127" spans="1:2" x14ac:dyDescent="0.35">
      <c r="A127" s="12" t="s">
        <v>195</v>
      </c>
      <c r="B127">
        <v>1</v>
      </c>
    </row>
    <row r="128" spans="1:2" x14ac:dyDescent="0.35">
      <c r="A128" s="12" t="s">
        <v>108</v>
      </c>
      <c r="B128">
        <v>1</v>
      </c>
    </row>
    <row r="129" spans="1:2" x14ac:dyDescent="0.35">
      <c r="A129" s="12" t="s">
        <v>215</v>
      </c>
      <c r="B129">
        <v>1</v>
      </c>
    </row>
    <row r="130" spans="1:2" x14ac:dyDescent="0.35">
      <c r="A130" s="12" t="s">
        <v>106</v>
      </c>
      <c r="B130">
        <v>1</v>
      </c>
    </row>
    <row r="131" spans="1:2" x14ac:dyDescent="0.35">
      <c r="A131" s="12" t="s">
        <v>133</v>
      </c>
      <c r="B131">
        <v>1</v>
      </c>
    </row>
    <row r="132" spans="1:2" x14ac:dyDescent="0.35">
      <c r="A132" s="12" t="s">
        <v>104</v>
      </c>
      <c r="B132">
        <v>1</v>
      </c>
    </row>
    <row r="133" spans="1:2" x14ac:dyDescent="0.35">
      <c r="A133" s="12" t="s">
        <v>193</v>
      </c>
      <c r="B133">
        <v>1</v>
      </c>
    </row>
    <row r="134" spans="1:2" x14ac:dyDescent="0.35">
      <c r="A134" s="12" t="s">
        <v>102</v>
      </c>
      <c r="B134">
        <v>1</v>
      </c>
    </row>
    <row r="135" spans="1:2" x14ac:dyDescent="0.35">
      <c r="A135" s="12" t="s">
        <v>214</v>
      </c>
      <c r="B135">
        <v>1</v>
      </c>
    </row>
    <row r="136" spans="1:2" x14ac:dyDescent="0.35">
      <c r="A136" s="12" t="s">
        <v>100</v>
      </c>
      <c r="B136">
        <v>1</v>
      </c>
    </row>
    <row r="137" spans="1:2" x14ac:dyDescent="0.35">
      <c r="A137" s="12" t="s">
        <v>191</v>
      </c>
      <c r="B137">
        <v>1</v>
      </c>
    </row>
    <row r="138" spans="1:2" x14ac:dyDescent="0.35">
      <c r="A138" s="12" t="s">
        <v>174</v>
      </c>
      <c r="B138">
        <v>1</v>
      </c>
    </row>
    <row r="139" spans="1:2" x14ac:dyDescent="0.35">
      <c r="A139" s="12" t="s">
        <v>129</v>
      </c>
      <c r="B139">
        <v>1</v>
      </c>
    </row>
    <row r="140" spans="1:2" x14ac:dyDescent="0.35">
      <c r="A140" s="12" t="s">
        <v>96</v>
      </c>
      <c r="B140">
        <v>1</v>
      </c>
    </row>
    <row r="141" spans="1:2" x14ac:dyDescent="0.35">
      <c r="A141" s="12" t="s">
        <v>128</v>
      </c>
      <c r="B141">
        <v>1</v>
      </c>
    </row>
    <row r="142" spans="1:2" x14ac:dyDescent="0.35">
      <c r="A142" s="12" t="s">
        <v>94</v>
      </c>
      <c r="B142">
        <v>1</v>
      </c>
    </row>
    <row r="143" spans="1:2" x14ac:dyDescent="0.35">
      <c r="A143" s="12" t="s">
        <v>127</v>
      </c>
      <c r="B143">
        <v>1</v>
      </c>
    </row>
    <row r="144" spans="1:2" x14ac:dyDescent="0.35">
      <c r="A144" s="12" t="s">
        <v>92</v>
      </c>
      <c r="B144">
        <v>1</v>
      </c>
    </row>
    <row r="145" spans="1:2" x14ac:dyDescent="0.35">
      <c r="A145" s="12" t="s">
        <v>190</v>
      </c>
      <c r="B145">
        <v>1</v>
      </c>
    </row>
    <row r="146" spans="1:2" x14ac:dyDescent="0.35">
      <c r="A146" s="12" t="s">
        <v>170</v>
      </c>
      <c r="B146">
        <v>1</v>
      </c>
    </row>
    <row r="147" spans="1:2" x14ac:dyDescent="0.35">
      <c r="A147" s="12" t="s">
        <v>189</v>
      </c>
      <c r="B147">
        <v>1</v>
      </c>
    </row>
    <row r="148" spans="1:2" x14ac:dyDescent="0.35">
      <c r="A148" s="12" t="s">
        <v>168</v>
      </c>
      <c r="B148">
        <v>1</v>
      </c>
    </row>
    <row r="149" spans="1:2" x14ac:dyDescent="0.35">
      <c r="A149" s="12" t="s">
        <v>188</v>
      </c>
      <c r="B149">
        <v>1</v>
      </c>
    </row>
    <row r="150" spans="1:2" x14ac:dyDescent="0.35">
      <c r="A150" s="12" t="s">
        <v>86</v>
      </c>
      <c r="B150">
        <v>1</v>
      </c>
    </row>
    <row r="151" spans="1:2" x14ac:dyDescent="0.35">
      <c r="A151" s="12" t="s">
        <v>123</v>
      </c>
      <c r="B151">
        <v>1</v>
      </c>
    </row>
    <row r="152" spans="1:2" x14ac:dyDescent="0.35">
      <c r="A152" s="12" t="s">
        <v>84</v>
      </c>
      <c r="B152">
        <v>1</v>
      </c>
    </row>
    <row r="153" spans="1:2" x14ac:dyDescent="0.35">
      <c r="A153" s="12" t="s">
        <v>213</v>
      </c>
      <c r="B153">
        <v>1</v>
      </c>
    </row>
    <row r="154" spans="1:2" x14ac:dyDescent="0.35">
      <c r="A154" s="12" t="s">
        <v>167</v>
      </c>
      <c r="B154">
        <v>1</v>
      </c>
    </row>
    <row r="155" spans="1:2" x14ac:dyDescent="0.35">
      <c r="A155" s="12" t="s">
        <v>186</v>
      </c>
      <c r="B155">
        <v>1</v>
      </c>
    </row>
    <row r="156" spans="1:2" x14ac:dyDescent="0.35">
      <c r="A156" s="12" t="s">
        <v>80</v>
      </c>
      <c r="B156">
        <v>1</v>
      </c>
    </row>
    <row r="157" spans="1:2" x14ac:dyDescent="0.35">
      <c r="A157" s="12" t="s">
        <v>212</v>
      </c>
      <c r="B157">
        <v>1</v>
      </c>
    </row>
    <row r="158" spans="1:2" x14ac:dyDescent="0.35">
      <c r="A158" s="12" t="s">
        <v>78</v>
      </c>
      <c r="B158">
        <v>1</v>
      </c>
    </row>
    <row r="159" spans="1:2" x14ac:dyDescent="0.35">
      <c r="A159" s="12" t="s">
        <v>119</v>
      </c>
      <c r="B159">
        <v>1</v>
      </c>
    </row>
    <row r="160" spans="1:2" x14ac:dyDescent="0.35">
      <c r="A160" s="12" t="s">
        <v>76</v>
      </c>
      <c r="B160">
        <v>1</v>
      </c>
    </row>
    <row r="161" spans="1:2" x14ac:dyDescent="0.35">
      <c r="A161" s="12" t="s">
        <v>184</v>
      </c>
      <c r="B161">
        <v>1</v>
      </c>
    </row>
    <row r="162" spans="1:2" x14ac:dyDescent="0.35">
      <c r="A162" s="12" t="s">
        <v>74</v>
      </c>
      <c r="B162">
        <v>1</v>
      </c>
    </row>
    <row r="163" spans="1:2" x14ac:dyDescent="0.35">
      <c r="A163" s="12" t="s">
        <v>183</v>
      </c>
      <c r="B163">
        <v>1</v>
      </c>
    </row>
    <row r="164" spans="1:2" x14ac:dyDescent="0.35">
      <c r="A164" s="12" t="s">
        <v>72</v>
      </c>
      <c r="B164">
        <v>1</v>
      </c>
    </row>
    <row r="165" spans="1:2" x14ac:dyDescent="0.35">
      <c r="A165" s="12" t="s">
        <v>182</v>
      </c>
      <c r="B165">
        <v>1</v>
      </c>
    </row>
    <row r="166" spans="1:2" x14ac:dyDescent="0.35">
      <c r="A166" s="12" t="s">
        <v>70</v>
      </c>
      <c r="B166">
        <v>1</v>
      </c>
    </row>
    <row r="167" spans="1:2" x14ac:dyDescent="0.35">
      <c r="A167" s="12" t="s">
        <v>232</v>
      </c>
      <c r="B167">
        <v>1</v>
      </c>
    </row>
    <row r="168" spans="1:2" x14ac:dyDescent="0.35">
      <c r="A168" s="12" t="s">
        <v>161</v>
      </c>
      <c r="B168">
        <v>1</v>
      </c>
    </row>
    <row r="169" spans="1:2" x14ac:dyDescent="0.35">
      <c r="A169" s="12" t="s">
        <v>226</v>
      </c>
      <c r="B169">
        <v>1</v>
      </c>
    </row>
    <row r="170" spans="1:2" x14ac:dyDescent="0.35">
      <c r="A170" s="12" t="s">
        <v>160</v>
      </c>
      <c r="B170">
        <v>1</v>
      </c>
    </row>
    <row r="171" spans="1:2" x14ac:dyDescent="0.35">
      <c r="A171" s="12" t="s">
        <v>209</v>
      </c>
      <c r="B171">
        <v>1</v>
      </c>
    </row>
    <row r="172" spans="1:2" x14ac:dyDescent="0.35">
      <c r="A172" s="12" t="s">
        <v>225</v>
      </c>
      <c r="B172">
        <v>1</v>
      </c>
    </row>
    <row r="173" spans="1:2" x14ac:dyDescent="0.35">
      <c r="A173" s="12" t="s">
        <v>151</v>
      </c>
      <c r="B173">
        <v>1</v>
      </c>
    </row>
    <row r="174" spans="1:2" x14ac:dyDescent="0.35">
      <c r="A174" s="12" t="s">
        <v>150</v>
      </c>
      <c r="B174">
        <v>1</v>
      </c>
    </row>
    <row r="175" spans="1:2" x14ac:dyDescent="0.35">
      <c r="A175" s="12" t="s">
        <v>1831</v>
      </c>
    </row>
    <row r="176" spans="1:2" x14ac:dyDescent="0.35">
      <c r="A176" s="12" t="s">
        <v>60</v>
      </c>
      <c r="B176">
        <v>667</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31"/>
  <sheetViews>
    <sheetView workbookViewId="0">
      <selection activeCell="W14" sqref="W14"/>
    </sheetView>
  </sheetViews>
  <sheetFormatPr defaultRowHeight="14.15" x14ac:dyDescent="0.35"/>
  <cols>
    <col min="1" max="1" width="18" bestFit="1" customWidth="1"/>
    <col min="2" max="2" width="5.85546875" bestFit="1" customWidth="1"/>
    <col min="3" max="4" width="93.85546875" customWidth="1"/>
    <col min="5" max="174" width="87.2109375" customWidth="1"/>
    <col min="175" max="175" width="9.7109375" customWidth="1"/>
  </cols>
  <sheetData>
    <row r="1" spans="1:2" x14ac:dyDescent="0.35">
      <c r="A1" s="10" t="s">
        <v>62</v>
      </c>
      <c r="B1" s="9" t="s">
        <v>390</v>
      </c>
    </row>
    <row r="3" spans="1:2" x14ac:dyDescent="0.35">
      <c r="A3" s="4" t="s">
        <v>1713</v>
      </c>
      <c r="B3" s="5"/>
    </row>
    <row r="4" spans="1:2" x14ac:dyDescent="0.35">
      <c r="A4" s="14" t="s">
        <v>1709</v>
      </c>
      <c r="B4" s="5" t="s">
        <v>2</v>
      </c>
    </row>
    <row r="5" spans="1:2" x14ac:dyDescent="0.35">
      <c r="A5" s="6">
        <v>212000</v>
      </c>
      <c r="B5" s="5">
        <v>6</v>
      </c>
    </row>
    <row r="6" spans="1:2" x14ac:dyDescent="0.35">
      <c r="A6" s="7">
        <v>145000</v>
      </c>
      <c r="B6" s="36">
        <v>3</v>
      </c>
    </row>
    <row r="7" spans="1:2" x14ac:dyDescent="0.35">
      <c r="A7" s="7">
        <v>141000</v>
      </c>
      <c r="B7" s="36">
        <v>4</v>
      </c>
    </row>
    <row r="8" spans="1:2" x14ac:dyDescent="0.35">
      <c r="A8" s="7">
        <v>138000</v>
      </c>
      <c r="B8" s="36">
        <v>5</v>
      </c>
    </row>
    <row r="9" spans="1:2" x14ac:dyDescent="0.35">
      <c r="A9" s="7">
        <v>137000</v>
      </c>
      <c r="B9" s="36">
        <v>10</v>
      </c>
    </row>
    <row r="10" spans="1:2" x14ac:dyDescent="0.35">
      <c r="A10" s="7">
        <v>128000</v>
      </c>
      <c r="B10" s="36">
        <v>4</v>
      </c>
    </row>
    <row r="11" spans="1:2" x14ac:dyDescent="0.35">
      <c r="A11" s="7">
        <v>124000</v>
      </c>
      <c r="B11" s="36">
        <v>6</v>
      </c>
    </row>
    <row r="12" spans="1:2" x14ac:dyDescent="0.35">
      <c r="A12" s="7">
        <v>122000</v>
      </c>
      <c r="B12" s="36">
        <v>4</v>
      </c>
    </row>
    <row r="13" spans="1:2" x14ac:dyDescent="0.35">
      <c r="A13" s="7">
        <v>112000</v>
      </c>
      <c r="B13" s="36">
        <v>6</v>
      </c>
    </row>
    <row r="14" spans="1:2" x14ac:dyDescent="0.35">
      <c r="A14" s="7">
        <v>110000</v>
      </c>
      <c r="B14" s="36">
        <v>5</v>
      </c>
    </row>
    <row r="15" spans="1:2" x14ac:dyDescent="0.35">
      <c r="A15" s="7">
        <v>105000</v>
      </c>
      <c r="B15" s="36">
        <v>2</v>
      </c>
    </row>
    <row r="16" spans="1:2" x14ac:dyDescent="0.35">
      <c r="A16" s="7">
        <v>101000</v>
      </c>
      <c r="B16" s="36">
        <v>8</v>
      </c>
    </row>
    <row r="17" spans="1:3" x14ac:dyDescent="0.35">
      <c r="A17" s="7">
        <v>99000</v>
      </c>
      <c r="B17" s="36">
        <v>10</v>
      </c>
    </row>
    <row r="18" spans="1:3" x14ac:dyDescent="0.35">
      <c r="A18" s="7">
        <v>95000</v>
      </c>
      <c r="B18" s="36">
        <v>3</v>
      </c>
    </row>
    <row r="19" spans="1:3" x14ac:dyDescent="0.35">
      <c r="A19" s="7">
        <v>92000</v>
      </c>
      <c r="B19" s="36">
        <v>7</v>
      </c>
    </row>
    <row r="20" spans="1:3" x14ac:dyDescent="0.35">
      <c r="A20" s="7">
        <v>91000</v>
      </c>
      <c r="B20" s="36">
        <v>7</v>
      </c>
      <c r="C20">
        <f>MAX(A5:A30)</f>
        <v>212000</v>
      </c>
    </row>
    <row r="21" spans="1:3" x14ac:dyDescent="0.35">
      <c r="A21" s="7">
        <v>90000</v>
      </c>
      <c r="B21" s="36">
        <v>13</v>
      </c>
    </row>
    <row r="22" spans="1:3" x14ac:dyDescent="0.35">
      <c r="A22" s="7">
        <v>87000</v>
      </c>
      <c r="B22" s="36">
        <v>4</v>
      </c>
    </row>
    <row r="23" spans="1:3" x14ac:dyDescent="0.35">
      <c r="A23" s="7">
        <v>80000</v>
      </c>
      <c r="B23" s="36">
        <v>4</v>
      </c>
    </row>
    <row r="24" spans="1:3" x14ac:dyDescent="0.35">
      <c r="A24" s="7">
        <v>79000</v>
      </c>
      <c r="B24" s="36">
        <v>26</v>
      </c>
    </row>
    <row r="25" spans="1:3" x14ac:dyDescent="0.35">
      <c r="A25" s="7">
        <v>75000</v>
      </c>
      <c r="B25" s="36">
        <v>9</v>
      </c>
    </row>
    <row r="26" spans="1:3" x14ac:dyDescent="0.35">
      <c r="A26" s="7">
        <v>71000</v>
      </c>
      <c r="B26" s="36">
        <v>4</v>
      </c>
    </row>
    <row r="27" spans="1:3" x14ac:dyDescent="0.35">
      <c r="A27" s="7">
        <v>69000</v>
      </c>
      <c r="B27" s="36">
        <v>4</v>
      </c>
    </row>
    <row r="28" spans="1:3" x14ac:dyDescent="0.35">
      <c r="A28" s="7">
        <v>66000</v>
      </c>
      <c r="B28" s="36">
        <v>4</v>
      </c>
    </row>
    <row r="29" spans="1:3" x14ac:dyDescent="0.35">
      <c r="A29" s="7">
        <v>56000</v>
      </c>
      <c r="B29" s="36">
        <v>8</v>
      </c>
    </row>
    <row r="30" spans="1:3" x14ac:dyDescent="0.35">
      <c r="A30" s="7">
        <v>31000</v>
      </c>
      <c r="B30" s="36">
        <v>5</v>
      </c>
    </row>
    <row r="31" spans="1:3" x14ac:dyDescent="0.35">
      <c r="A31" s="8" t="s">
        <v>60</v>
      </c>
      <c r="B31" s="9">
        <v>171</v>
      </c>
    </row>
  </sheetData>
  <pageMargins left="0.7" right="0.7" top="0.75" bottom="0.75" header="0.3" footer="0.3"/>
  <pageSetup orientation="portrait" r:id="rId2"/>
  <headerFooter alignWithMargins="0"/>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1"/>
  <sheetViews>
    <sheetView workbookViewId="0">
      <selection activeCell="A13" sqref="A5:A30"/>
    </sheetView>
  </sheetViews>
  <sheetFormatPr defaultRowHeight="14.15" x14ac:dyDescent="0.35"/>
  <cols>
    <col min="1" max="1" width="18" bestFit="1" customWidth="1"/>
    <col min="2" max="2" width="5.85546875" bestFit="1" customWidth="1"/>
  </cols>
  <sheetData>
    <row r="1" spans="1:3" x14ac:dyDescent="0.35">
      <c r="A1" s="10" t="s">
        <v>62</v>
      </c>
      <c r="B1" s="9" t="s">
        <v>390</v>
      </c>
    </row>
    <row r="3" spans="1:3" x14ac:dyDescent="0.35">
      <c r="A3" s="4" t="s">
        <v>391</v>
      </c>
      <c r="B3" s="5"/>
    </row>
    <row r="4" spans="1:3" x14ac:dyDescent="0.35">
      <c r="A4" s="4" t="s">
        <v>392</v>
      </c>
      <c r="B4" s="5" t="s">
        <v>2</v>
      </c>
    </row>
    <row r="5" spans="1:3" x14ac:dyDescent="0.35">
      <c r="A5" s="6">
        <v>331000</v>
      </c>
      <c r="B5" s="5">
        <v>6</v>
      </c>
    </row>
    <row r="6" spans="1:3" x14ac:dyDescent="0.35">
      <c r="A6" s="7">
        <v>225000</v>
      </c>
      <c r="B6" s="36">
        <v>7</v>
      </c>
    </row>
    <row r="7" spans="1:3" x14ac:dyDescent="0.35">
      <c r="A7" s="7">
        <v>201000</v>
      </c>
      <c r="B7" s="36">
        <v>4</v>
      </c>
      <c r="C7" t="s">
        <v>345</v>
      </c>
    </row>
    <row r="8" spans="1:3" x14ac:dyDescent="0.35">
      <c r="A8" s="7">
        <v>198000</v>
      </c>
      <c r="B8" s="36">
        <v>6</v>
      </c>
      <c r="C8">
        <f xml:space="preserve"> MAX(B5:B31)</f>
        <v>171</v>
      </c>
    </row>
    <row r="9" spans="1:3" x14ac:dyDescent="0.35">
      <c r="A9" s="7">
        <v>171000</v>
      </c>
      <c r="B9" s="36">
        <v>10</v>
      </c>
    </row>
    <row r="10" spans="1:3" x14ac:dyDescent="0.35">
      <c r="A10" s="7">
        <v>167000</v>
      </c>
      <c r="B10" s="36">
        <v>2</v>
      </c>
    </row>
    <row r="11" spans="1:3" x14ac:dyDescent="0.35">
      <c r="A11" s="7">
        <v>165000</v>
      </c>
      <c r="B11" s="36">
        <v>8</v>
      </c>
    </row>
    <row r="12" spans="1:3" x14ac:dyDescent="0.35">
      <c r="A12" s="7">
        <v>163000</v>
      </c>
      <c r="B12" s="36">
        <v>5</v>
      </c>
    </row>
    <row r="13" spans="1:3" x14ac:dyDescent="0.35">
      <c r="A13" s="7">
        <v>158000</v>
      </c>
      <c r="B13" s="36">
        <v>5</v>
      </c>
    </row>
    <row r="14" spans="1:3" x14ac:dyDescent="0.35">
      <c r="A14" s="7">
        <v>155000</v>
      </c>
      <c r="B14" s="36">
        <v>7</v>
      </c>
    </row>
    <row r="15" spans="1:3" x14ac:dyDescent="0.35">
      <c r="A15" s="7">
        <v>150000</v>
      </c>
      <c r="B15" s="36">
        <v>7</v>
      </c>
    </row>
    <row r="16" spans="1:3" x14ac:dyDescent="0.35">
      <c r="A16" s="7">
        <v>147000</v>
      </c>
      <c r="B16" s="36">
        <v>5</v>
      </c>
    </row>
    <row r="17" spans="1:2" x14ac:dyDescent="0.35">
      <c r="A17" s="7">
        <v>146000</v>
      </c>
      <c r="B17" s="36">
        <v>4</v>
      </c>
    </row>
    <row r="18" spans="1:2" x14ac:dyDescent="0.35">
      <c r="A18" s="7">
        <v>141000</v>
      </c>
      <c r="B18" s="36">
        <v>4</v>
      </c>
    </row>
    <row r="19" spans="1:2" x14ac:dyDescent="0.35">
      <c r="A19" s="7">
        <v>133000</v>
      </c>
      <c r="B19" s="36">
        <v>1</v>
      </c>
    </row>
    <row r="20" spans="1:2" x14ac:dyDescent="0.35">
      <c r="A20" s="7">
        <v>132000</v>
      </c>
      <c r="B20" s="36">
        <v>14</v>
      </c>
    </row>
    <row r="21" spans="1:2" x14ac:dyDescent="0.35">
      <c r="A21" s="7">
        <v>131000</v>
      </c>
      <c r="B21" s="36">
        <v>23</v>
      </c>
    </row>
    <row r="22" spans="1:2" x14ac:dyDescent="0.35">
      <c r="A22" s="7">
        <v>124000</v>
      </c>
      <c r="B22" s="36">
        <v>8</v>
      </c>
    </row>
    <row r="23" spans="1:2" x14ac:dyDescent="0.35">
      <c r="A23" s="7">
        <v>123000</v>
      </c>
      <c r="B23" s="36">
        <v>4</v>
      </c>
    </row>
    <row r="24" spans="1:2" x14ac:dyDescent="0.35">
      <c r="A24" s="7">
        <v>119000</v>
      </c>
      <c r="B24" s="36">
        <v>3</v>
      </c>
    </row>
    <row r="25" spans="1:2" x14ac:dyDescent="0.35">
      <c r="A25" s="7">
        <v>116000</v>
      </c>
      <c r="B25" s="36">
        <v>10</v>
      </c>
    </row>
    <row r="26" spans="1:2" x14ac:dyDescent="0.35">
      <c r="A26" s="7">
        <v>112000</v>
      </c>
      <c r="B26" s="36">
        <v>4</v>
      </c>
    </row>
    <row r="27" spans="1:2" x14ac:dyDescent="0.35">
      <c r="A27" s="7">
        <v>109000</v>
      </c>
      <c r="B27" s="36">
        <v>5</v>
      </c>
    </row>
    <row r="28" spans="1:2" x14ac:dyDescent="0.35">
      <c r="A28" s="7">
        <v>106000</v>
      </c>
      <c r="B28" s="36">
        <v>6</v>
      </c>
    </row>
    <row r="29" spans="1:2" x14ac:dyDescent="0.35">
      <c r="A29" s="7">
        <v>97000</v>
      </c>
      <c r="B29" s="36">
        <v>8</v>
      </c>
    </row>
    <row r="30" spans="1:2" x14ac:dyDescent="0.35">
      <c r="A30" s="7">
        <v>56000</v>
      </c>
      <c r="B30" s="36">
        <v>5</v>
      </c>
    </row>
    <row r="31" spans="1:2" x14ac:dyDescent="0.35">
      <c r="A31" s="8" t="s">
        <v>60</v>
      </c>
      <c r="B31" s="9">
        <v>171</v>
      </c>
    </row>
  </sheetData>
  <pageMargins left="0.7" right="0.7" top="0.75" bottom="0.75" header="0.3" footer="0.3"/>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14"/>
  <sheetViews>
    <sheetView topLeftCell="A100" workbookViewId="0">
      <selection activeCell="B13" sqref="B13"/>
    </sheetView>
  </sheetViews>
  <sheetFormatPr defaultRowHeight="14.15" x14ac:dyDescent="0.35"/>
  <cols>
    <col min="1" max="1" width="39.85546875" bestFit="1" customWidth="1"/>
    <col min="2" max="2" width="5.85546875" bestFit="1" customWidth="1"/>
    <col min="3" max="4" width="80.640625" customWidth="1"/>
    <col min="5" max="110" width="74.92578125" customWidth="1"/>
    <col min="111" max="111" width="9.7109375" customWidth="1"/>
  </cols>
  <sheetData>
    <row r="1" spans="1:3" x14ac:dyDescent="0.35">
      <c r="A1" s="10" t="s">
        <v>393</v>
      </c>
      <c r="B1" s="9" t="s">
        <v>390</v>
      </c>
    </row>
    <row r="3" spans="1:3" x14ac:dyDescent="0.35">
      <c r="A3" s="4" t="s">
        <v>394</v>
      </c>
      <c r="B3" s="5"/>
    </row>
    <row r="4" spans="1:3" x14ac:dyDescent="0.35">
      <c r="A4" s="4" t="s">
        <v>395</v>
      </c>
      <c r="B4" s="5" t="s">
        <v>2</v>
      </c>
    </row>
    <row r="5" spans="1:3" x14ac:dyDescent="0.35">
      <c r="A5" s="6" t="s">
        <v>1717</v>
      </c>
      <c r="B5" s="5">
        <v>2</v>
      </c>
    </row>
    <row r="6" spans="1:3" x14ac:dyDescent="0.35">
      <c r="A6" s="7" t="s">
        <v>1718</v>
      </c>
      <c r="B6" s="36">
        <v>1</v>
      </c>
    </row>
    <row r="7" spans="1:3" x14ac:dyDescent="0.35">
      <c r="A7" s="7" t="s">
        <v>1719</v>
      </c>
      <c r="B7" s="36">
        <v>1</v>
      </c>
      <c r="C7" t="s">
        <v>1707</v>
      </c>
    </row>
    <row r="8" spans="1:3" x14ac:dyDescent="0.35">
      <c r="A8" s="7" t="s">
        <v>1720</v>
      </c>
      <c r="B8" s="36">
        <v>1</v>
      </c>
    </row>
    <row r="9" spans="1:3" x14ac:dyDescent="0.35">
      <c r="A9" s="7" t="s">
        <v>1721</v>
      </c>
      <c r="B9" s="36">
        <v>3</v>
      </c>
    </row>
    <row r="10" spans="1:3" x14ac:dyDescent="0.35">
      <c r="A10" s="7" t="s">
        <v>1722</v>
      </c>
      <c r="B10" s="36">
        <v>1</v>
      </c>
    </row>
    <row r="11" spans="1:3" x14ac:dyDescent="0.35">
      <c r="A11" s="7" t="s">
        <v>1723</v>
      </c>
      <c r="B11" s="36">
        <v>1</v>
      </c>
    </row>
    <row r="12" spans="1:3" x14ac:dyDescent="0.35">
      <c r="A12" s="7" t="s">
        <v>1724</v>
      </c>
      <c r="B12" s="36">
        <v>2</v>
      </c>
    </row>
    <row r="13" spans="1:3" x14ac:dyDescent="0.35">
      <c r="A13" s="7" t="s">
        <v>1726</v>
      </c>
      <c r="B13" s="36">
        <v>10</v>
      </c>
    </row>
    <row r="14" spans="1:3" x14ac:dyDescent="0.35">
      <c r="A14" s="7" t="s">
        <v>1716</v>
      </c>
      <c r="B14" s="36">
        <v>1</v>
      </c>
    </row>
    <row r="15" spans="1:3" x14ac:dyDescent="0.35">
      <c r="A15" s="7" t="s">
        <v>1728</v>
      </c>
      <c r="B15" s="36">
        <v>1</v>
      </c>
    </row>
    <row r="16" spans="1:3" x14ac:dyDescent="0.35">
      <c r="A16" s="7" t="s">
        <v>1730</v>
      </c>
      <c r="B16" s="36">
        <v>1</v>
      </c>
    </row>
    <row r="17" spans="1:2" x14ac:dyDescent="0.35">
      <c r="A17" s="7" t="s">
        <v>1731</v>
      </c>
      <c r="B17" s="36">
        <v>1</v>
      </c>
    </row>
    <row r="18" spans="1:2" x14ac:dyDescent="0.35">
      <c r="A18" s="7" t="s">
        <v>1732</v>
      </c>
      <c r="B18" s="36">
        <v>1</v>
      </c>
    </row>
    <row r="19" spans="1:2" x14ac:dyDescent="0.35">
      <c r="A19" s="7" t="s">
        <v>1733</v>
      </c>
      <c r="B19" s="36">
        <v>2</v>
      </c>
    </row>
    <row r="20" spans="1:2" x14ac:dyDescent="0.35">
      <c r="A20" s="7" t="s">
        <v>296</v>
      </c>
      <c r="B20" s="36">
        <v>1</v>
      </c>
    </row>
    <row r="21" spans="1:2" x14ac:dyDescent="0.35">
      <c r="A21" s="7" t="s">
        <v>1734</v>
      </c>
      <c r="B21" s="36">
        <v>1</v>
      </c>
    </row>
    <row r="22" spans="1:2" x14ac:dyDescent="0.35">
      <c r="A22" s="7" t="s">
        <v>1735</v>
      </c>
      <c r="B22" s="36">
        <v>1</v>
      </c>
    </row>
    <row r="23" spans="1:2" x14ac:dyDescent="0.35">
      <c r="A23" s="7" t="s">
        <v>1736</v>
      </c>
      <c r="B23" s="36">
        <v>1</v>
      </c>
    </row>
    <row r="24" spans="1:2" x14ac:dyDescent="0.35">
      <c r="A24" s="7" t="s">
        <v>1737</v>
      </c>
      <c r="B24" s="36">
        <v>2</v>
      </c>
    </row>
    <row r="25" spans="1:2" x14ac:dyDescent="0.35">
      <c r="A25" s="7" t="s">
        <v>1738</v>
      </c>
      <c r="B25" s="36">
        <v>2</v>
      </c>
    </row>
    <row r="26" spans="1:2" x14ac:dyDescent="0.35">
      <c r="A26" s="7" t="s">
        <v>1739</v>
      </c>
      <c r="B26" s="36">
        <v>1</v>
      </c>
    </row>
    <row r="27" spans="1:2" x14ac:dyDescent="0.35">
      <c r="A27" s="7" t="s">
        <v>1740</v>
      </c>
      <c r="B27" s="36">
        <v>2</v>
      </c>
    </row>
    <row r="28" spans="1:2" x14ac:dyDescent="0.35">
      <c r="A28" s="7" t="s">
        <v>1741</v>
      </c>
      <c r="B28" s="36">
        <v>1</v>
      </c>
    </row>
    <row r="29" spans="1:2" x14ac:dyDescent="0.35">
      <c r="A29" s="7" t="s">
        <v>1742</v>
      </c>
      <c r="B29" s="36">
        <v>1</v>
      </c>
    </row>
    <row r="30" spans="1:2" x14ac:dyDescent="0.35">
      <c r="A30" s="7" t="s">
        <v>1743</v>
      </c>
      <c r="B30" s="36">
        <v>1</v>
      </c>
    </row>
    <row r="31" spans="1:2" x14ac:dyDescent="0.35">
      <c r="A31" s="7" t="s">
        <v>1744</v>
      </c>
      <c r="B31" s="36">
        <v>3</v>
      </c>
    </row>
    <row r="32" spans="1:2" x14ac:dyDescent="0.35">
      <c r="A32" s="7" t="s">
        <v>1745</v>
      </c>
      <c r="B32" s="36">
        <v>2</v>
      </c>
    </row>
    <row r="33" spans="1:2" x14ac:dyDescent="0.35">
      <c r="A33" s="7" t="s">
        <v>1747</v>
      </c>
      <c r="B33" s="36">
        <v>1</v>
      </c>
    </row>
    <row r="34" spans="1:2" x14ac:dyDescent="0.35">
      <c r="A34" s="7" t="s">
        <v>1748</v>
      </c>
      <c r="B34" s="36">
        <v>2</v>
      </c>
    </row>
    <row r="35" spans="1:2" x14ac:dyDescent="0.35">
      <c r="A35" s="7" t="s">
        <v>1749</v>
      </c>
      <c r="B35" s="36">
        <v>1</v>
      </c>
    </row>
    <row r="36" spans="1:2" x14ac:dyDescent="0.35">
      <c r="A36" s="7" t="s">
        <v>1750</v>
      </c>
      <c r="B36" s="36">
        <v>3</v>
      </c>
    </row>
    <row r="37" spans="1:2" x14ac:dyDescent="0.35">
      <c r="A37" s="7" t="s">
        <v>1752</v>
      </c>
      <c r="B37" s="36">
        <v>1</v>
      </c>
    </row>
    <row r="38" spans="1:2" x14ac:dyDescent="0.35">
      <c r="A38" s="7" t="s">
        <v>1753</v>
      </c>
      <c r="B38" s="36">
        <v>1</v>
      </c>
    </row>
    <row r="39" spans="1:2" x14ac:dyDescent="0.35">
      <c r="A39" s="7" t="s">
        <v>1754</v>
      </c>
      <c r="B39" s="36">
        <v>1</v>
      </c>
    </row>
    <row r="40" spans="1:2" x14ac:dyDescent="0.35">
      <c r="A40" s="7" t="s">
        <v>1755</v>
      </c>
      <c r="B40" s="36">
        <v>1</v>
      </c>
    </row>
    <row r="41" spans="1:2" x14ac:dyDescent="0.35">
      <c r="A41" s="7" t="s">
        <v>1756</v>
      </c>
      <c r="B41" s="36">
        <v>1</v>
      </c>
    </row>
    <row r="42" spans="1:2" x14ac:dyDescent="0.35">
      <c r="A42" s="7" t="s">
        <v>1757</v>
      </c>
      <c r="B42" s="36">
        <v>1</v>
      </c>
    </row>
    <row r="43" spans="1:2" x14ac:dyDescent="0.35">
      <c r="A43" s="7" t="s">
        <v>1758</v>
      </c>
      <c r="B43" s="36">
        <v>1</v>
      </c>
    </row>
    <row r="44" spans="1:2" x14ac:dyDescent="0.35">
      <c r="A44" s="7" t="s">
        <v>1759</v>
      </c>
      <c r="B44" s="36">
        <v>2</v>
      </c>
    </row>
    <row r="45" spans="1:2" x14ac:dyDescent="0.35">
      <c r="A45" s="7" t="s">
        <v>1760</v>
      </c>
      <c r="B45" s="36">
        <v>2</v>
      </c>
    </row>
    <row r="46" spans="1:2" x14ac:dyDescent="0.35">
      <c r="A46" s="7" t="s">
        <v>1761</v>
      </c>
      <c r="B46" s="36">
        <v>1</v>
      </c>
    </row>
    <row r="47" spans="1:2" x14ac:dyDescent="0.35">
      <c r="A47" s="7" t="s">
        <v>292</v>
      </c>
      <c r="B47" s="36">
        <v>3</v>
      </c>
    </row>
    <row r="48" spans="1:2" x14ac:dyDescent="0.35">
      <c r="A48" s="7" t="s">
        <v>1762</v>
      </c>
      <c r="B48" s="36">
        <v>2</v>
      </c>
    </row>
    <row r="49" spans="1:2" x14ac:dyDescent="0.35">
      <c r="A49" s="7" t="s">
        <v>300</v>
      </c>
      <c r="B49" s="36">
        <v>1</v>
      </c>
    </row>
    <row r="50" spans="1:2" x14ac:dyDescent="0.35">
      <c r="A50" s="7" t="s">
        <v>1764</v>
      </c>
      <c r="B50" s="36">
        <v>1</v>
      </c>
    </row>
    <row r="51" spans="1:2" x14ac:dyDescent="0.35">
      <c r="A51" s="7" t="s">
        <v>1765</v>
      </c>
      <c r="B51" s="36">
        <v>1</v>
      </c>
    </row>
    <row r="52" spans="1:2" x14ac:dyDescent="0.35">
      <c r="A52" s="7" t="s">
        <v>303</v>
      </c>
      <c r="B52" s="36">
        <v>1</v>
      </c>
    </row>
    <row r="53" spans="1:2" x14ac:dyDescent="0.35">
      <c r="A53" s="7" t="s">
        <v>1766</v>
      </c>
      <c r="B53" s="36">
        <v>1</v>
      </c>
    </row>
    <row r="54" spans="1:2" x14ac:dyDescent="0.35">
      <c r="A54" s="7" t="s">
        <v>1767</v>
      </c>
      <c r="B54" s="36">
        <v>1</v>
      </c>
    </row>
    <row r="55" spans="1:2" x14ac:dyDescent="0.35">
      <c r="A55" s="7" t="s">
        <v>1768</v>
      </c>
      <c r="B55" s="36">
        <v>1</v>
      </c>
    </row>
    <row r="56" spans="1:2" x14ac:dyDescent="0.35">
      <c r="A56" s="7" t="s">
        <v>1769</v>
      </c>
      <c r="B56" s="36">
        <v>3</v>
      </c>
    </row>
    <row r="57" spans="1:2" x14ac:dyDescent="0.35">
      <c r="A57" s="7" t="s">
        <v>1770</v>
      </c>
      <c r="B57" s="36">
        <v>3</v>
      </c>
    </row>
    <row r="58" spans="1:2" x14ac:dyDescent="0.35">
      <c r="A58" s="7" t="s">
        <v>1771</v>
      </c>
      <c r="B58" s="36">
        <v>1</v>
      </c>
    </row>
    <row r="59" spans="1:2" x14ac:dyDescent="0.35">
      <c r="A59" s="7" t="s">
        <v>1772</v>
      </c>
      <c r="B59" s="36">
        <v>3</v>
      </c>
    </row>
    <row r="60" spans="1:2" x14ac:dyDescent="0.35">
      <c r="A60" s="7" t="s">
        <v>304</v>
      </c>
      <c r="B60" s="36">
        <v>1</v>
      </c>
    </row>
    <row r="61" spans="1:2" x14ac:dyDescent="0.35">
      <c r="A61" s="7" t="s">
        <v>302</v>
      </c>
      <c r="B61" s="36">
        <v>1</v>
      </c>
    </row>
    <row r="62" spans="1:2" x14ac:dyDescent="0.35">
      <c r="A62" s="7" t="s">
        <v>1773</v>
      </c>
      <c r="B62" s="36">
        <v>1</v>
      </c>
    </row>
    <row r="63" spans="1:2" x14ac:dyDescent="0.35">
      <c r="A63" s="7" t="s">
        <v>1774</v>
      </c>
      <c r="B63" s="36">
        <v>1</v>
      </c>
    </row>
    <row r="64" spans="1:2" x14ac:dyDescent="0.35">
      <c r="A64" s="7" t="s">
        <v>1776</v>
      </c>
      <c r="B64" s="36">
        <v>2</v>
      </c>
    </row>
    <row r="65" spans="1:2" x14ac:dyDescent="0.35">
      <c r="A65" s="7" t="s">
        <v>1777</v>
      </c>
      <c r="B65" s="36">
        <v>1</v>
      </c>
    </row>
    <row r="66" spans="1:2" x14ac:dyDescent="0.35">
      <c r="A66" s="7" t="s">
        <v>1779</v>
      </c>
      <c r="B66" s="36">
        <v>1</v>
      </c>
    </row>
    <row r="67" spans="1:2" x14ac:dyDescent="0.35">
      <c r="A67" s="7" t="s">
        <v>1780</v>
      </c>
      <c r="B67" s="36">
        <v>1</v>
      </c>
    </row>
    <row r="68" spans="1:2" x14ac:dyDescent="0.35">
      <c r="A68" s="7" t="s">
        <v>1782</v>
      </c>
      <c r="B68" s="36">
        <v>3</v>
      </c>
    </row>
    <row r="69" spans="1:2" x14ac:dyDescent="0.35">
      <c r="A69" s="7" t="s">
        <v>1783</v>
      </c>
      <c r="B69" s="36">
        <v>1</v>
      </c>
    </row>
    <row r="70" spans="1:2" x14ac:dyDescent="0.35">
      <c r="A70" s="7" t="s">
        <v>1784</v>
      </c>
      <c r="B70" s="36">
        <v>2</v>
      </c>
    </row>
    <row r="71" spans="1:2" x14ac:dyDescent="0.35">
      <c r="A71" s="7" t="s">
        <v>1785</v>
      </c>
      <c r="B71" s="36">
        <v>1</v>
      </c>
    </row>
    <row r="72" spans="1:2" x14ac:dyDescent="0.35">
      <c r="A72" s="7" t="s">
        <v>1786</v>
      </c>
      <c r="B72" s="36">
        <v>2</v>
      </c>
    </row>
    <row r="73" spans="1:2" x14ac:dyDescent="0.35">
      <c r="A73" s="7" t="s">
        <v>1787</v>
      </c>
      <c r="B73" s="36">
        <v>1</v>
      </c>
    </row>
    <row r="74" spans="1:2" x14ac:dyDescent="0.35">
      <c r="A74" s="7" t="s">
        <v>1788</v>
      </c>
      <c r="B74" s="36">
        <v>1</v>
      </c>
    </row>
    <row r="75" spans="1:2" x14ac:dyDescent="0.35">
      <c r="A75" s="7" t="s">
        <v>1789</v>
      </c>
      <c r="B75" s="36">
        <v>2</v>
      </c>
    </row>
    <row r="76" spans="1:2" x14ac:dyDescent="0.35">
      <c r="A76" s="7" t="s">
        <v>1790</v>
      </c>
      <c r="B76" s="36">
        <v>6</v>
      </c>
    </row>
    <row r="77" spans="1:2" x14ac:dyDescent="0.35">
      <c r="A77" s="7" t="s">
        <v>1791</v>
      </c>
      <c r="B77" s="36">
        <v>2</v>
      </c>
    </row>
    <row r="78" spans="1:2" x14ac:dyDescent="0.35">
      <c r="A78" s="7" t="s">
        <v>1792</v>
      </c>
      <c r="B78" s="36">
        <v>1</v>
      </c>
    </row>
    <row r="79" spans="1:2" x14ac:dyDescent="0.35">
      <c r="A79" s="7" t="s">
        <v>1793</v>
      </c>
      <c r="B79" s="36">
        <v>1</v>
      </c>
    </row>
    <row r="80" spans="1:2" x14ac:dyDescent="0.35">
      <c r="A80" s="7" t="s">
        <v>1794</v>
      </c>
      <c r="B80" s="36">
        <v>1</v>
      </c>
    </row>
    <row r="81" spans="1:2" x14ac:dyDescent="0.35">
      <c r="A81" s="7" t="s">
        <v>1795</v>
      </c>
      <c r="B81" s="36">
        <v>1</v>
      </c>
    </row>
    <row r="82" spans="1:2" x14ac:dyDescent="0.35">
      <c r="A82" s="7" t="s">
        <v>1796</v>
      </c>
      <c r="B82" s="36">
        <v>1</v>
      </c>
    </row>
    <row r="83" spans="1:2" x14ac:dyDescent="0.35">
      <c r="A83" s="7" t="s">
        <v>1797</v>
      </c>
      <c r="B83" s="36">
        <v>1</v>
      </c>
    </row>
    <row r="84" spans="1:2" x14ac:dyDescent="0.35">
      <c r="A84" s="7" t="s">
        <v>1800</v>
      </c>
      <c r="B84" s="36">
        <v>1</v>
      </c>
    </row>
    <row r="85" spans="1:2" x14ac:dyDescent="0.35">
      <c r="A85" s="7" t="s">
        <v>1801</v>
      </c>
      <c r="B85" s="36">
        <v>2</v>
      </c>
    </row>
    <row r="86" spans="1:2" x14ac:dyDescent="0.35">
      <c r="A86" s="7" t="s">
        <v>1802</v>
      </c>
      <c r="B86" s="36">
        <v>2</v>
      </c>
    </row>
    <row r="87" spans="1:2" x14ac:dyDescent="0.35">
      <c r="A87" s="7" t="s">
        <v>1803</v>
      </c>
      <c r="B87" s="36">
        <v>2</v>
      </c>
    </row>
    <row r="88" spans="1:2" x14ac:dyDescent="0.35">
      <c r="A88" s="7" t="s">
        <v>1804</v>
      </c>
      <c r="B88" s="36">
        <v>2</v>
      </c>
    </row>
    <row r="89" spans="1:2" x14ac:dyDescent="0.35">
      <c r="A89" s="7" t="s">
        <v>1805</v>
      </c>
      <c r="B89" s="36">
        <v>1</v>
      </c>
    </row>
    <row r="90" spans="1:2" x14ac:dyDescent="0.35">
      <c r="A90" s="7" t="s">
        <v>1806</v>
      </c>
      <c r="B90" s="36">
        <v>1</v>
      </c>
    </row>
    <row r="91" spans="1:2" x14ac:dyDescent="0.35">
      <c r="A91" s="7" t="s">
        <v>1807</v>
      </c>
      <c r="B91" s="36">
        <v>1</v>
      </c>
    </row>
    <row r="92" spans="1:2" x14ac:dyDescent="0.35">
      <c r="A92" s="7" t="s">
        <v>1809</v>
      </c>
      <c r="B92" s="36">
        <v>1</v>
      </c>
    </row>
    <row r="93" spans="1:2" x14ac:dyDescent="0.35">
      <c r="A93" s="7" t="s">
        <v>1810</v>
      </c>
      <c r="B93" s="36">
        <v>1</v>
      </c>
    </row>
    <row r="94" spans="1:2" x14ac:dyDescent="0.35">
      <c r="A94" s="7" t="s">
        <v>1811</v>
      </c>
      <c r="B94" s="36">
        <v>1</v>
      </c>
    </row>
    <row r="95" spans="1:2" x14ac:dyDescent="0.35">
      <c r="A95" s="7" t="s">
        <v>1812</v>
      </c>
      <c r="B95" s="36">
        <v>2</v>
      </c>
    </row>
    <row r="96" spans="1:2" x14ac:dyDescent="0.35">
      <c r="A96" s="7" t="s">
        <v>1813</v>
      </c>
      <c r="B96" s="36">
        <v>6</v>
      </c>
    </row>
    <row r="97" spans="1:2" x14ac:dyDescent="0.35">
      <c r="A97" s="7" t="s">
        <v>1814</v>
      </c>
      <c r="B97" s="36">
        <v>1</v>
      </c>
    </row>
    <row r="98" spans="1:2" x14ac:dyDescent="0.35">
      <c r="A98" s="7" t="s">
        <v>1815</v>
      </c>
      <c r="B98" s="36">
        <v>1</v>
      </c>
    </row>
    <row r="99" spans="1:2" x14ac:dyDescent="0.35">
      <c r="A99" s="7" t="s">
        <v>1817</v>
      </c>
      <c r="B99" s="36">
        <v>1</v>
      </c>
    </row>
    <row r="100" spans="1:2" x14ac:dyDescent="0.35">
      <c r="A100" s="7" t="s">
        <v>1818</v>
      </c>
      <c r="B100" s="36">
        <v>2</v>
      </c>
    </row>
    <row r="101" spans="1:2" x14ac:dyDescent="0.35">
      <c r="A101" s="7" t="s">
        <v>1819</v>
      </c>
      <c r="B101" s="36">
        <v>1</v>
      </c>
    </row>
    <row r="102" spans="1:2" x14ac:dyDescent="0.35">
      <c r="A102" s="7" t="s">
        <v>1821</v>
      </c>
      <c r="B102" s="36">
        <v>2</v>
      </c>
    </row>
    <row r="103" spans="1:2" x14ac:dyDescent="0.35">
      <c r="A103" s="7" t="s">
        <v>1822</v>
      </c>
      <c r="B103" s="36">
        <v>2</v>
      </c>
    </row>
    <row r="104" spans="1:2" x14ac:dyDescent="0.35">
      <c r="A104" s="7" t="s">
        <v>1823</v>
      </c>
      <c r="B104" s="36">
        <v>2</v>
      </c>
    </row>
    <row r="105" spans="1:2" x14ac:dyDescent="0.35">
      <c r="A105" s="7" t="s">
        <v>1824</v>
      </c>
      <c r="B105" s="36">
        <v>1</v>
      </c>
    </row>
    <row r="106" spans="1:2" x14ac:dyDescent="0.35">
      <c r="A106" s="7" t="s">
        <v>1826</v>
      </c>
      <c r="B106" s="36">
        <v>2</v>
      </c>
    </row>
    <row r="107" spans="1:2" x14ac:dyDescent="0.35">
      <c r="A107" s="7" t="s">
        <v>294</v>
      </c>
      <c r="B107" s="36">
        <v>1</v>
      </c>
    </row>
    <row r="108" spans="1:2" x14ac:dyDescent="0.35">
      <c r="A108" s="7" t="s">
        <v>1827</v>
      </c>
      <c r="B108" s="36">
        <v>1</v>
      </c>
    </row>
    <row r="109" spans="1:2" x14ac:dyDescent="0.35">
      <c r="A109" s="7" t="s">
        <v>301</v>
      </c>
      <c r="B109" s="36">
        <v>2</v>
      </c>
    </row>
    <row r="110" spans="1:2" x14ac:dyDescent="0.35">
      <c r="A110" s="7" t="s">
        <v>1828</v>
      </c>
      <c r="B110" s="36">
        <v>1</v>
      </c>
    </row>
    <row r="111" spans="1:2" x14ac:dyDescent="0.35">
      <c r="A111" s="7" t="s">
        <v>1829</v>
      </c>
      <c r="B111" s="36">
        <v>2</v>
      </c>
    </row>
    <row r="112" spans="1:2" x14ac:dyDescent="0.35">
      <c r="A112" s="7" t="s">
        <v>1830</v>
      </c>
      <c r="B112" s="36">
        <v>1</v>
      </c>
    </row>
    <row r="113" spans="1:2" x14ac:dyDescent="0.35">
      <c r="A113" s="7" t="s">
        <v>1831</v>
      </c>
      <c r="B113" s="36">
        <v>0</v>
      </c>
    </row>
    <row r="114" spans="1:2" x14ac:dyDescent="0.35">
      <c r="A114" s="8" t="s">
        <v>60</v>
      </c>
      <c r="B114" s="9">
        <v>171</v>
      </c>
    </row>
  </sheetData>
  <pageMargins left="0.7" right="0.7" top="0.75" bottom="0.75" header="0.3" footer="0.3"/>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BC3C0-5C04-45A2-ABF6-3413BDC682E2}">
  <dimension ref="A1:C437"/>
  <sheetViews>
    <sheetView workbookViewId="0">
      <selection activeCell="U19" sqref="U19"/>
    </sheetView>
  </sheetViews>
  <sheetFormatPr defaultRowHeight="14.15" x14ac:dyDescent="0.35"/>
  <cols>
    <col min="1" max="1" width="39.85546875" bestFit="1" customWidth="1"/>
    <col min="2" max="2" width="11.78515625" bestFit="1" customWidth="1"/>
    <col min="3" max="4" width="15.0703125" customWidth="1"/>
    <col min="5" max="33" width="14.0703125" bestFit="1" customWidth="1"/>
    <col min="34" max="34" width="9.92578125" bestFit="1" customWidth="1"/>
  </cols>
  <sheetData>
    <row r="1" spans="1:3" x14ac:dyDescent="0.35">
      <c r="A1" s="11" t="s">
        <v>62</v>
      </c>
      <c r="B1" t="s">
        <v>390</v>
      </c>
    </row>
    <row r="3" spans="1:3" x14ac:dyDescent="0.35">
      <c r="A3" s="11" t="s">
        <v>1708</v>
      </c>
      <c r="B3" t="s">
        <v>235</v>
      </c>
    </row>
    <row r="4" spans="1:3" x14ac:dyDescent="0.35">
      <c r="A4" s="19" t="s">
        <v>1778</v>
      </c>
      <c r="B4" s="18">
        <v>42</v>
      </c>
      <c r="C4" s="13">
        <f>MAX(B4:B435)</f>
        <v>42</v>
      </c>
    </row>
    <row r="5" spans="1:3" x14ac:dyDescent="0.35">
      <c r="A5" s="12" t="s">
        <v>1726</v>
      </c>
      <c r="B5" s="13">
        <v>40</v>
      </c>
    </row>
    <row r="6" spans="1:3" x14ac:dyDescent="0.35">
      <c r="A6" s="12" t="s">
        <v>1832</v>
      </c>
      <c r="B6" s="13">
        <v>38.4</v>
      </c>
    </row>
    <row r="7" spans="1:3" x14ac:dyDescent="0.35">
      <c r="A7" s="12" t="s">
        <v>1833</v>
      </c>
      <c r="B7" s="13">
        <v>36.299999999999997</v>
      </c>
    </row>
    <row r="8" spans="1:3" x14ac:dyDescent="0.35">
      <c r="A8" s="12" t="s">
        <v>1834</v>
      </c>
      <c r="B8" s="13">
        <v>35</v>
      </c>
    </row>
    <row r="9" spans="1:3" x14ac:dyDescent="0.35">
      <c r="A9" s="12" t="s">
        <v>1835</v>
      </c>
      <c r="B9" s="13">
        <v>28.2</v>
      </c>
    </row>
    <row r="10" spans="1:3" x14ac:dyDescent="0.35">
      <c r="A10" s="12" t="s">
        <v>1790</v>
      </c>
      <c r="B10" s="13">
        <v>27</v>
      </c>
    </row>
    <row r="11" spans="1:3" x14ac:dyDescent="0.35">
      <c r="A11" s="12" t="s">
        <v>1813</v>
      </c>
      <c r="B11" s="13">
        <v>23.4</v>
      </c>
    </row>
    <row r="12" spans="1:3" x14ac:dyDescent="0.35">
      <c r="A12" s="12" t="s">
        <v>1836</v>
      </c>
      <c r="B12" s="13">
        <v>19.5</v>
      </c>
    </row>
    <row r="13" spans="1:3" x14ac:dyDescent="0.35">
      <c r="A13" s="12" t="s">
        <v>1837</v>
      </c>
      <c r="B13" s="13">
        <v>18.5</v>
      </c>
    </row>
    <row r="14" spans="1:3" x14ac:dyDescent="0.35">
      <c r="A14" s="12" t="s">
        <v>1838</v>
      </c>
      <c r="B14" s="13">
        <v>18</v>
      </c>
    </row>
    <row r="15" spans="1:3" x14ac:dyDescent="0.35">
      <c r="A15" s="12" t="s">
        <v>1839</v>
      </c>
      <c r="B15" s="13">
        <v>15.6</v>
      </c>
    </row>
    <row r="16" spans="1:3" x14ac:dyDescent="0.35">
      <c r="A16" s="12" t="s">
        <v>1840</v>
      </c>
      <c r="B16" s="13">
        <v>13.799999999999999</v>
      </c>
    </row>
    <row r="17" spans="1:2" x14ac:dyDescent="0.35">
      <c r="A17" s="12" t="s">
        <v>1841</v>
      </c>
      <c r="B17" s="13">
        <v>13.5</v>
      </c>
    </row>
    <row r="18" spans="1:2" x14ac:dyDescent="0.35">
      <c r="A18" s="12" t="s">
        <v>1816</v>
      </c>
      <c r="B18" s="13">
        <v>13.5</v>
      </c>
    </row>
    <row r="19" spans="1:2" x14ac:dyDescent="0.35">
      <c r="A19" s="12" t="s">
        <v>1772</v>
      </c>
      <c r="B19" s="13">
        <v>13.5</v>
      </c>
    </row>
    <row r="20" spans="1:2" x14ac:dyDescent="0.35">
      <c r="A20" s="12" t="s">
        <v>1769</v>
      </c>
      <c r="B20" s="13">
        <v>13.200000000000001</v>
      </c>
    </row>
    <row r="21" spans="1:2" x14ac:dyDescent="0.35">
      <c r="A21" s="12" t="s">
        <v>1842</v>
      </c>
      <c r="B21" s="13">
        <v>13.200000000000001</v>
      </c>
    </row>
    <row r="22" spans="1:2" x14ac:dyDescent="0.35">
      <c r="A22" s="12" t="s">
        <v>1843</v>
      </c>
      <c r="B22" s="13">
        <v>12.8</v>
      </c>
    </row>
    <row r="23" spans="1:2" x14ac:dyDescent="0.35">
      <c r="A23" s="12" t="s">
        <v>1844</v>
      </c>
      <c r="B23" s="13">
        <v>12.600000000000001</v>
      </c>
    </row>
    <row r="24" spans="1:2" x14ac:dyDescent="0.35">
      <c r="A24" s="12" t="s">
        <v>1770</v>
      </c>
      <c r="B24" s="13">
        <v>12.600000000000001</v>
      </c>
    </row>
    <row r="25" spans="1:2" x14ac:dyDescent="0.35">
      <c r="A25" s="12" t="s">
        <v>1845</v>
      </c>
      <c r="B25" s="13">
        <v>12.600000000000001</v>
      </c>
    </row>
    <row r="26" spans="1:2" x14ac:dyDescent="0.35">
      <c r="A26" s="12" t="s">
        <v>1846</v>
      </c>
      <c r="B26" s="13">
        <v>11.7</v>
      </c>
    </row>
    <row r="27" spans="1:2" x14ac:dyDescent="0.35">
      <c r="A27" s="12" t="s">
        <v>1744</v>
      </c>
      <c r="B27" s="13">
        <v>11.399999999999999</v>
      </c>
    </row>
    <row r="28" spans="1:2" x14ac:dyDescent="0.35">
      <c r="A28" s="12" t="s">
        <v>1750</v>
      </c>
      <c r="B28" s="13">
        <v>11.399999999999999</v>
      </c>
    </row>
    <row r="29" spans="1:2" x14ac:dyDescent="0.35">
      <c r="A29" s="12" t="s">
        <v>1847</v>
      </c>
      <c r="B29" s="13">
        <v>11.399999999999999</v>
      </c>
    </row>
    <row r="30" spans="1:2" x14ac:dyDescent="0.35">
      <c r="A30" s="12" t="s">
        <v>292</v>
      </c>
      <c r="B30" s="13">
        <v>11.399999999999999</v>
      </c>
    </row>
    <row r="31" spans="1:2" x14ac:dyDescent="0.35">
      <c r="A31" s="12" t="s">
        <v>1848</v>
      </c>
      <c r="B31" s="13">
        <v>11.399999999999999</v>
      </c>
    </row>
    <row r="32" spans="1:2" x14ac:dyDescent="0.35">
      <c r="A32" s="12" t="s">
        <v>1849</v>
      </c>
      <c r="B32" s="13">
        <v>11.100000000000001</v>
      </c>
    </row>
    <row r="33" spans="1:2" x14ac:dyDescent="0.35">
      <c r="A33" s="12" t="s">
        <v>1850</v>
      </c>
      <c r="B33" s="13">
        <v>10.6</v>
      </c>
    </row>
    <row r="34" spans="1:2" x14ac:dyDescent="0.35">
      <c r="A34" s="12" t="s">
        <v>1851</v>
      </c>
      <c r="B34" s="13">
        <v>10.199999999999999</v>
      </c>
    </row>
    <row r="35" spans="1:2" x14ac:dyDescent="0.35">
      <c r="A35" s="12" t="s">
        <v>1852</v>
      </c>
      <c r="B35" s="13">
        <v>10</v>
      </c>
    </row>
    <row r="36" spans="1:2" x14ac:dyDescent="0.35">
      <c r="A36" s="12" t="s">
        <v>1853</v>
      </c>
      <c r="B36" s="13">
        <v>10</v>
      </c>
    </row>
    <row r="37" spans="1:2" x14ac:dyDescent="0.35">
      <c r="A37" s="12" t="s">
        <v>1854</v>
      </c>
      <c r="B37" s="13">
        <v>10</v>
      </c>
    </row>
    <row r="38" spans="1:2" x14ac:dyDescent="0.35">
      <c r="A38" s="12" t="s">
        <v>2090</v>
      </c>
      <c r="B38" s="13">
        <v>10</v>
      </c>
    </row>
    <row r="39" spans="1:2" x14ac:dyDescent="0.35">
      <c r="A39" s="12" t="s">
        <v>1855</v>
      </c>
      <c r="B39" s="13">
        <v>10</v>
      </c>
    </row>
    <row r="40" spans="1:2" x14ac:dyDescent="0.35">
      <c r="A40" s="12" t="s">
        <v>1782</v>
      </c>
      <c r="B40" s="13">
        <v>9.8999999999999986</v>
      </c>
    </row>
    <row r="41" spans="1:2" x14ac:dyDescent="0.35">
      <c r="A41" s="12" t="s">
        <v>1856</v>
      </c>
      <c r="B41" s="13">
        <v>9.8000000000000007</v>
      </c>
    </row>
    <row r="42" spans="1:2" x14ac:dyDescent="0.35">
      <c r="A42" s="12" t="s">
        <v>1857</v>
      </c>
      <c r="B42" s="13">
        <v>9.8000000000000007</v>
      </c>
    </row>
    <row r="43" spans="1:2" x14ac:dyDescent="0.35">
      <c r="A43" s="12" t="s">
        <v>1858</v>
      </c>
      <c r="B43" s="13">
        <v>9.8000000000000007</v>
      </c>
    </row>
    <row r="44" spans="1:2" x14ac:dyDescent="0.35">
      <c r="A44" s="12" t="s">
        <v>1859</v>
      </c>
      <c r="B44" s="13">
        <v>9.8000000000000007</v>
      </c>
    </row>
    <row r="45" spans="1:2" x14ac:dyDescent="0.35">
      <c r="A45" s="12" t="s">
        <v>1860</v>
      </c>
      <c r="B45" s="13">
        <v>9.6</v>
      </c>
    </row>
    <row r="46" spans="1:2" x14ac:dyDescent="0.35">
      <c r="A46" s="12" t="s">
        <v>1861</v>
      </c>
      <c r="B46" s="13">
        <v>9.6</v>
      </c>
    </row>
    <row r="47" spans="1:2" x14ac:dyDescent="0.35">
      <c r="A47" s="12" t="s">
        <v>1862</v>
      </c>
      <c r="B47" s="13">
        <v>9.6</v>
      </c>
    </row>
    <row r="48" spans="1:2" x14ac:dyDescent="0.35">
      <c r="A48" s="12" t="s">
        <v>1863</v>
      </c>
      <c r="B48" s="13">
        <v>9.4</v>
      </c>
    </row>
    <row r="49" spans="1:2" x14ac:dyDescent="0.35">
      <c r="A49" s="12" t="s">
        <v>1864</v>
      </c>
      <c r="B49" s="13">
        <v>9.4</v>
      </c>
    </row>
    <row r="50" spans="1:2" x14ac:dyDescent="0.35">
      <c r="A50" s="12" t="s">
        <v>1803</v>
      </c>
      <c r="B50" s="13">
        <v>9.4</v>
      </c>
    </row>
    <row r="51" spans="1:2" x14ac:dyDescent="0.35">
      <c r="A51" s="12" t="s">
        <v>1865</v>
      </c>
      <c r="B51" s="13">
        <v>9.4</v>
      </c>
    </row>
    <row r="52" spans="1:2" x14ac:dyDescent="0.35">
      <c r="A52" s="12" t="s">
        <v>1717</v>
      </c>
      <c r="B52" s="13">
        <v>9.4</v>
      </c>
    </row>
    <row r="53" spans="1:2" x14ac:dyDescent="0.35">
      <c r="A53" s="12" t="s">
        <v>2091</v>
      </c>
      <c r="B53" s="13">
        <v>9.4</v>
      </c>
    </row>
    <row r="54" spans="1:2" x14ac:dyDescent="0.35">
      <c r="A54" s="12" t="s">
        <v>1866</v>
      </c>
      <c r="B54" s="13">
        <v>9.4</v>
      </c>
    </row>
    <row r="55" spans="1:2" x14ac:dyDescent="0.35">
      <c r="A55" s="12" t="s">
        <v>1867</v>
      </c>
      <c r="B55" s="13">
        <v>9.1999999999999993</v>
      </c>
    </row>
    <row r="56" spans="1:2" x14ac:dyDescent="0.35">
      <c r="A56" s="12" t="s">
        <v>1868</v>
      </c>
      <c r="B56" s="13">
        <v>9.1999999999999993</v>
      </c>
    </row>
    <row r="57" spans="1:2" x14ac:dyDescent="0.35">
      <c r="A57" s="12" t="s">
        <v>1812</v>
      </c>
      <c r="B57" s="13">
        <v>9</v>
      </c>
    </row>
    <row r="58" spans="1:2" x14ac:dyDescent="0.35">
      <c r="A58" s="12" t="s">
        <v>1869</v>
      </c>
      <c r="B58" s="13">
        <v>9</v>
      </c>
    </row>
    <row r="59" spans="1:2" x14ac:dyDescent="0.35">
      <c r="A59" s="12" t="s">
        <v>2092</v>
      </c>
      <c r="B59" s="13">
        <v>8.8000000000000007</v>
      </c>
    </row>
    <row r="60" spans="1:2" x14ac:dyDescent="0.35">
      <c r="A60" s="12" t="s">
        <v>1870</v>
      </c>
      <c r="B60" s="13">
        <v>8.8000000000000007</v>
      </c>
    </row>
    <row r="61" spans="1:2" x14ac:dyDescent="0.35">
      <c r="A61" s="12" t="s">
        <v>1871</v>
      </c>
      <c r="B61" s="13">
        <v>8.8000000000000007</v>
      </c>
    </row>
    <row r="62" spans="1:2" x14ac:dyDescent="0.35">
      <c r="A62" s="12" t="s">
        <v>1721</v>
      </c>
      <c r="B62" s="13">
        <v>8.6999999999999993</v>
      </c>
    </row>
    <row r="63" spans="1:2" x14ac:dyDescent="0.35">
      <c r="A63" s="12" t="s">
        <v>1821</v>
      </c>
      <c r="B63" s="13">
        <v>8.6</v>
      </c>
    </row>
    <row r="64" spans="1:2" x14ac:dyDescent="0.35">
      <c r="A64" s="12" t="s">
        <v>2093</v>
      </c>
      <c r="B64" s="13">
        <v>8.6</v>
      </c>
    </row>
    <row r="65" spans="1:2" x14ac:dyDescent="0.35">
      <c r="A65" s="12" t="s">
        <v>1872</v>
      </c>
      <c r="B65" s="13">
        <v>8.6</v>
      </c>
    </row>
    <row r="66" spans="1:2" x14ac:dyDescent="0.35">
      <c r="A66" s="12" t="s">
        <v>1873</v>
      </c>
      <c r="B66" s="13">
        <v>8.6</v>
      </c>
    </row>
    <row r="67" spans="1:2" x14ac:dyDescent="0.35">
      <c r="A67" s="12" t="s">
        <v>1804</v>
      </c>
      <c r="B67" s="13">
        <v>8.6</v>
      </c>
    </row>
    <row r="68" spans="1:2" x14ac:dyDescent="0.35">
      <c r="A68" s="12" t="s">
        <v>1791</v>
      </c>
      <c r="B68" s="13">
        <v>8.4</v>
      </c>
    </row>
    <row r="69" spans="1:2" x14ac:dyDescent="0.35">
      <c r="A69" s="12" t="s">
        <v>301</v>
      </c>
      <c r="B69" s="13">
        <v>8.4</v>
      </c>
    </row>
    <row r="70" spans="1:2" x14ac:dyDescent="0.35">
      <c r="A70" s="12" t="s">
        <v>1874</v>
      </c>
      <c r="B70" s="13">
        <v>8.4</v>
      </c>
    </row>
    <row r="71" spans="1:2" x14ac:dyDescent="0.35">
      <c r="A71" s="12" t="s">
        <v>1875</v>
      </c>
      <c r="B71" s="13">
        <v>8.4</v>
      </c>
    </row>
    <row r="72" spans="1:2" x14ac:dyDescent="0.35">
      <c r="A72" s="12" t="s">
        <v>1826</v>
      </c>
      <c r="B72" s="13">
        <v>8.1999999999999993</v>
      </c>
    </row>
    <row r="73" spans="1:2" x14ac:dyDescent="0.35">
      <c r="A73" s="12" t="s">
        <v>1876</v>
      </c>
      <c r="B73" s="13">
        <v>8.1999999999999993</v>
      </c>
    </row>
    <row r="74" spans="1:2" x14ac:dyDescent="0.35">
      <c r="A74" s="12" t="s">
        <v>1877</v>
      </c>
      <c r="B74" s="13">
        <v>8.1999999999999993</v>
      </c>
    </row>
    <row r="75" spans="1:2" x14ac:dyDescent="0.35">
      <c r="A75" s="12" t="s">
        <v>1878</v>
      </c>
      <c r="B75" s="13">
        <v>8.1999999999999993</v>
      </c>
    </row>
    <row r="76" spans="1:2" x14ac:dyDescent="0.35">
      <c r="A76" s="12" t="s">
        <v>1879</v>
      </c>
      <c r="B76" s="13">
        <v>8.1999999999999993</v>
      </c>
    </row>
    <row r="77" spans="1:2" x14ac:dyDescent="0.35">
      <c r="A77" s="12" t="s">
        <v>1724</v>
      </c>
      <c r="B77" s="13">
        <v>8.1999999999999993</v>
      </c>
    </row>
    <row r="78" spans="1:2" x14ac:dyDescent="0.35">
      <c r="A78" s="12" t="s">
        <v>1880</v>
      </c>
      <c r="B78" s="13">
        <v>8</v>
      </c>
    </row>
    <row r="79" spans="1:2" x14ac:dyDescent="0.35">
      <c r="A79" s="12" t="s">
        <v>1786</v>
      </c>
      <c r="B79" s="13">
        <v>8</v>
      </c>
    </row>
    <row r="80" spans="1:2" x14ac:dyDescent="0.35">
      <c r="A80" s="12" t="s">
        <v>1746</v>
      </c>
      <c r="B80" s="13">
        <v>8</v>
      </c>
    </row>
    <row r="81" spans="1:2" x14ac:dyDescent="0.35">
      <c r="A81" s="12" t="s">
        <v>1759</v>
      </c>
      <c r="B81" s="13">
        <v>8</v>
      </c>
    </row>
    <row r="82" spans="1:2" x14ac:dyDescent="0.35">
      <c r="A82" s="12" t="s">
        <v>1789</v>
      </c>
      <c r="B82" s="13">
        <v>8</v>
      </c>
    </row>
    <row r="83" spans="1:2" x14ac:dyDescent="0.35">
      <c r="A83" s="12" t="s">
        <v>1881</v>
      </c>
      <c r="B83" s="13">
        <v>8</v>
      </c>
    </row>
    <row r="84" spans="1:2" x14ac:dyDescent="0.35">
      <c r="A84" s="12" t="s">
        <v>1882</v>
      </c>
      <c r="B84" s="13">
        <v>8</v>
      </c>
    </row>
    <row r="85" spans="1:2" x14ac:dyDescent="0.35">
      <c r="A85" s="12" t="s">
        <v>1883</v>
      </c>
      <c r="B85" s="13">
        <v>7.8</v>
      </c>
    </row>
    <row r="86" spans="1:2" x14ac:dyDescent="0.35">
      <c r="A86" s="12" t="s">
        <v>1884</v>
      </c>
      <c r="B86" s="13">
        <v>7.8</v>
      </c>
    </row>
    <row r="87" spans="1:2" x14ac:dyDescent="0.35">
      <c r="A87" s="12" t="s">
        <v>1885</v>
      </c>
      <c r="B87" s="13">
        <v>7.8</v>
      </c>
    </row>
    <row r="88" spans="1:2" x14ac:dyDescent="0.35">
      <c r="A88" s="12" t="s">
        <v>1740</v>
      </c>
      <c r="B88" s="13">
        <v>7.8</v>
      </c>
    </row>
    <row r="89" spans="1:2" x14ac:dyDescent="0.35">
      <c r="A89" s="12" t="s">
        <v>1886</v>
      </c>
      <c r="B89" s="13">
        <v>7.8</v>
      </c>
    </row>
    <row r="90" spans="1:2" x14ac:dyDescent="0.35">
      <c r="A90" s="12" t="s">
        <v>1760</v>
      </c>
      <c r="B90" s="13">
        <v>7.8</v>
      </c>
    </row>
    <row r="91" spans="1:2" x14ac:dyDescent="0.35">
      <c r="A91" s="12" t="s">
        <v>1887</v>
      </c>
      <c r="B91" s="13">
        <v>7.6</v>
      </c>
    </row>
    <row r="92" spans="1:2" x14ac:dyDescent="0.35">
      <c r="A92" s="12" t="s">
        <v>1738</v>
      </c>
      <c r="B92" s="13">
        <v>7.6</v>
      </c>
    </row>
    <row r="93" spans="1:2" x14ac:dyDescent="0.35">
      <c r="A93" s="12" t="s">
        <v>1888</v>
      </c>
      <c r="B93" s="13">
        <v>7.6</v>
      </c>
    </row>
    <row r="94" spans="1:2" x14ac:dyDescent="0.35">
      <c r="A94" s="12" t="s">
        <v>1781</v>
      </c>
      <c r="B94" s="13">
        <v>7.6</v>
      </c>
    </row>
    <row r="95" spans="1:2" x14ac:dyDescent="0.35">
      <c r="A95" s="12" t="s">
        <v>1889</v>
      </c>
      <c r="B95" s="13">
        <v>7.6</v>
      </c>
    </row>
    <row r="96" spans="1:2" x14ac:dyDescent="0.35">
      <c r="A96" s="12" t="s">
        <v>1818</v>
      </c>
      <c r="B96" s="13">
        <v>7.4</v>
      </c>
    </row>
    <row r="97" spans="1:2" x14ac:dyDescent="0.35">
      <c r="A97" s="12" t="s">
        <v>1784</v>
      </c>
      <c r="B97" s="13">
        <v>7.4</v>
      </c>
    </row>
    <row r="98" spans="1:2" x14ac:dyDescent="0.35">
      <c r="A98" s="12" t="s">
        <v>1733</v>
      </c>
      <c r="B98" s="13">
        <v>7.4</v>
      </c>
    </row>
    <row r="99" spans="1:2" x14ac:dyDescent="0.35">
      <c r="A99" s="12" t="s">
        <v>1801</v>
      </c>
      <c r="B99" s="13">
        <v>7.4</v>
      </c>
    </row>
    <row r="100" spans="1:2" x14ac:dyDescent="0.35">
      <c r="A100" s="12" t="s">
        <v>1890</v>
      </c>
      <c r="B100" s="13">
        <v>7.4</v>
      </c>
    </row>
    <row r="101" spans="1:2" x14ac:dyDescent="0.35">
      <c r="A101" s="12" t="s">
        <v>1891</v>
      </c>
      <c r="B101" s="13">
        <v>7.4</v>
      </c>
    </row>
    <row r="102" spans="1:2" x14ac:dyDescent="0.35">
      <c r="A102" s="12" t="s">
        <v>1892</v>
      </c>
      <c r="B102" s="13">
        <v>7.2</v>
      </c>
    </row>
    <row r="103" spans="1:2" x14ac:dyDescent="0.35">
      <c r="A103" s="12" t="s">
        <v>1893</v>
      </c>
      <c r="B103" s="13">
        <v>7.2</v>
      </c>
    </row>
    <row r="104" spans="1:2" x14ac:dyDescent="0.35">
      <c r="A104" s="12" t="s">
        <v>1894</v>
      </c>
      <c r="B104" s="13">
        <v>7.2</v>
      </c>
    </row>
    <row r="105" spans="1:2" x14ac:dyDescent="0.35">
      <c r="A105" s="12" t="s">
        <v>1737</v>
      </c>
      <c r="B105" s="13">
        <v>7.2</v>
      </c>
    </row>
    <row r="106" spans="1:2" x14ac:dyDescent="0.35">
      <c r="A106" s="12" t="s">
        <v>1895</v>
      </c>
      <c r="B106" s="13">
        <v>7.2</v>
      </c>
    </row>
    <row r="107" spans="1:2" x14ac:dyDescent="0.35">
      <c r="A107" s="12" t="s">
        <v>1896</v>
      </c>
      <c r="B107" s="13">
        <v>7.2</v>
      </c>
    </row>
    <row r="108" spans="1:2" x14ac:dyDescent="0.35">
      <c r="A108" s="12" t="s">
        <v>1897</v>
      </c>
      <c r="B108" s="13">
        <v>7</v>
      </c>
    </row>
    <row r="109" spans="1:2" x14ac:dyDescent="0.35">
      <c r="A109" s="12" t="s">
        <v>1898</v>
      </c>
      <c r="B109" s="13">
        <v>7</v>
      </c>
    </row>
    <row r="110" spans="1:2" x14ac:dyDescent="0.35">
      <c r="A110" s="12" t="s">
        <v>1829</v>
      </c>
      <c r="B110" s="13">
        <v>7</v>
      </c>
    </row>
    <row r="111" spans="1:2" x14ac:dyDescent="0.35">
      <c r="A111" s="12" t="s">
        <v>1899</v>
      </c>
      <c r="B111" s="13">
        <v>7</v>
      </c>
    </row>
    <row r="112" spans="1:2" x14ac:dyDescent="0.35">
      <c r="A112" s="12" t="s">
        <v>1900</v>
      </c>
      <c r="B112" s="13">
        <v>7</v>
      </c>
    </row>
    <row r="113" spans="1:2" x14ac:dyDescent="0.35">
      <c r="A113" s="12" t="s">
        <v>1901</v>
      </c>
      <c r="B113" s="13">
        <v>7</v>
      </c>
    </row>
    <row r="114" spans="1:2" x14ac:dyDescent="0.35">
      <c r="A114" s="12" t="s">
        <v>1902</v>
      </c>
      <c r="B114" s="13">
        <v>7</v>
      </c>
    </row>
    <row r="115" spans="1:2" x14ac:dyDescent="0.35">
      <c r="A115" s="12" t="s">
        <v>1775</v>
      </c>
      <c r="B115" s="13">
        <v>7</v>
      </c>
    </row>
    <row r="116" spans="1:2" x14ac:dyDescent="0.35">
      <c r="A116" s="12" t="s">
        <v>1903</v>
      </c>
      <c r="B116" s="13">
        <v>7</v>
      </c>
    </row>
    <row r="117" spans="1:2" x14ac:dyDescent="0.35">
      <c r="A117" s="12" t="s">
        <v>1823</v>
      </c>
      <c r="B117" s="13">
        <v>7</v>
      </c>
    </row>
    <row r="118" spans="1:2" x14ac:dyDescent="0.35">
      <c r="A118" s="12" t="s">
        <v>1904</v>
      </c>
      <c r="B118" s="13">
        <v>7</v>
      </c>
    </row>
    <row r="119" spans="1:2" x14ac:dyDescent="0.35">
      <c r="A119" s="12" t="s">
        <v>1776</v>
      </c>
      <c r="B119" s="13">
        <v>6.8</v>
      </c>
    </row>
    <row r="120" spans="1:2" x14ac:dyDescent="0.35">
      <c r="A120" s="12" t="s">
        <v>1748</v>
      </c>
      <c r="B120" s="13">
        <v>6.8</v>
      </c>
    </row>
    <row r="121" spans="1:2" x14ac:dyDescent="0.35">
      <c r="A121" s="12" t="s">
        <v>1905</v>
      </c>
      <c r="B121" s="13">
        <v>6.8</v>
      </c>
    </row>
    <row r="122" spans="1:2" x14ac:dyDescent="0.35">
      <c r="A122" s="12" t="s">
        <v>1745</v>
      </c>
      <c r="B122" s="13">
        <v>6.8</v>
      </c>
    </row>
    <row r="123" spans="1:2" x14ac:dyDescent="0.35">
      <c r="A123" s="12" t="s">
        <v>1906</v>
      </c>
      <c r="B123" s="13">
        <v>6.8</v>
      </c>
    </row>
    <row r="124" spans="1:2" x14ac:dyDescent="0.35">
      <c r="A124" s="12" t="s">
        <v>1822</v>
      </c>
      <c r="B124" s="13">
        <v>6.6</v>
      </c>
    </row>
    <row r="125" spans="1:2" x14ac:dyDescent="0.35">
      <c r="A125" s="12" t="s">
        <v>1907</v>
      </c>
      <c r="B125" s="13">
        <v>6.6</v>
      </c>
    </row>
    <row r="126" spans="1:2" x14ac:dyDescent="0.35">
      <c r="A126" s="12" t="s">
        <v>1908</v>
      </c>
      <c r="B126" s="13">
        <v>6.6</v>
      </c>
    </row>
    <row r="127" spans="1:2" x14ac:dyDescent="0.35">
      <c r="A127" s="12" t="s">
        <v>1909</v>
      </c>
      <c r="B127" s="13">
        <v>6.6</v>
      </c>
    </row>
    <row r="128" spans="1:2" x14ac:dyDescent="0.35">
      <c r="A128" s="12" t="s">
        <v>1729</v>
      </c>
      <c r="B128" s="13">
        <v>6.6</v>
      </c>
    </row>
    <row r="129" spans="1:2" x14ac:dyDescent="0.35">
      <c r="A129" s="12" t="s">
        <v>1910</v>
      </c>
      <c r="B129" s="13">
        <v>6.6</v>
      </c>
    </row>
    <row r="130" spans="1:2" x14ac:dyDescent="0.35">
      <c r="A130" s="12" t="s">
        <v>1911</v>
      </c>
      <c r="B130" s="13">
        <v>6.4</v>
      </c>
    </row>
    <row r="131" spans="1:2" x14ac:dyDescent="0.35">
      <c r="A131" s="12" t="s">
        <v>1802</v>
      </c>
      <c r="B131" s="13">
        <v>6.4</v>
      </c>
    </row>
    <row r="132" spans="1:2" x14ac:dyDescent="0.35">
      <c r="A132" s="12" t="s">
        <v>1799</v>
      </c>
      <c r="B132" s="13">
        <v>6.4</v>
      </c>
    </row>
    <row r="133" spans="1:2" x14ac:dyDescent="0.35">
      <c r="A133" s="12" t="s">
        <v>1912</v>
      </c>
      <c r="B133" s="13">
        <v>6.2</v>
      </c>
    </row>
    <row r="134" spans="1:2" x14ac:dyDescent="0.35">
      <c r="A134" s="12" t="s">
        <v>1762</v>
      </c>
      <c r="B134" s="13">
        <v>6.2</v>
      </c>
    </row>
    <row r="135" spans="1:2" x14ac:dyDescent="0.35">
      <c r="A135" s="12" t="s">
        <v>1913</v>
      </c>
      <c r="B135" s="13">
        <v>6</v>
      </c>
    </row>
    <row r="136" spans="1:2" x14ac:dyDescent="0.35">
      <c r="A136" s="12" t="s">
        <v>1914</v>
      </c>
      <c r="B136" s="13">
        <v>5.8</v>
      </c>
    </row>
    <row r="137" spans="1:2" x14ac:dyDescent="0.35">
      <c r="A137" s="12" t="s">
        <v>1915</v>
      </c>
      <c r="B137" s="13">
        <v>5.8</v>
      </c>
    </row>
    <row r="138" spans="1:2" x14ac:dyDescent="0.35">
      <c r="A138" s="12" t="s">
        <v>1763</v>
      </c>
      <c r="B138" s="13">
        <v>5.4</v>
      </c>
    </row>
    <row r="139" spans="1:2" x14ac:dyDescent="0.35">
      <c r="A139" s="12" t="s">
        <v>1916</v>
      </c>
      <c r="B139" s="13">
        <v>5.4</v>
      </c>
    </row>
    <row r="140" spans="1:2" x14ac:dyDescent="0.35">
      <c r="A140" s="12" t="s">
        <v>1917</v>
      </c>
      <c r="B140" s="13">
        <v>5.2</v>
      </c>
    </row>
    <row r="141" spans="1:2" x14ac:dyDescent="0.35">
      <c r="A141" s="12" t="s">
        <v>1918</v>
      </c>
      <c r="B141" s="13">
        <v>5</v>
      </c>
    </row>
    <row r="142" spans="1:2" x14ac:dyDescent="0.35">
      <c r="A142" s="12" t="s">
        <v>1919</v>
      </c>
      <c r="B142" s="13">
        <v>5</v>
      </c>
    </row>
    <row r="143" spans="1:2" x14ac:dyDescent="0.35">
      <c r="A143" s="12" t="s">
        <v>1808</v>
      </c>
      <c r="B143" s="13">
        <v>5</v>
      </c>
    </row>
    <row r="144" spans="1:2" x14ac:dyDescent="0.35">
      <c r="A144" s="12" t="s">
        <v>2094</v>
      </c>
      <c r="B144" s="13">
        <v>5</v>
      </c>
    </row>
    <row r="145" spans="1:2" x14ac:dyDescent="0.35">
      <c r="A145" s="12" t="s">
        <v>1920</v>
      </c>
      <c r="B145" s="13">
        <v>5</v>
      </c>
    </row>
    <row r="146" spans="1:2" x14ac:dyDescent="0.35">
      <c r="A146" s="12" t="s">
        <v>1921</v>
      </c>
      <c r="B146" s="13">
        <v>5</v>
      </c>
    </row>
    <row r="147" spans="1:2" x14ac:dyDescent="0.35">
      <c r="A147" s="12" t="s">
        <v>1922</v>
      </c>
      <c r="B147" s="13">
        <v>5</v>
      </c>
    </row>
    <row r="148" spans="1:2" x14ac:dyDescent="0.35">
      <c r="A148" s="12" t="s">
        <v>1923</v>
      </c>
      <c r="B148" s="13">
        <v>5</v>
      </c>
    </row>
    <row r="149" spans="1:2" x14ac:dyDescent="0.35">
      <c r="A149" s="12" t="s">
        <v>1924</v>
      </c>
      <c r="B149" s="13">
        <v>5</v>
      </c>
    </row>
    <row r="150" spans="1:2" x14ac:dyDescent="0.35">
      <c r="A150" s="12" t="s">
        <v>1925</v>
      </c>
      <c r="B150" s="13">
        <v>5</v>
      </c>
    </row>
    <row r="151" spans="1:2" x14ac:dyDescent="0.35">
      <c r="A151" s="12" t="s">
        <v>1926</v>
      </c>
      <c r="B151" s="13">
        <v>5</v>
      </c>
    </row>
    <row r="152" spans="1:2" x14ac:dyDescent="0.35">
      <c r="A152" s="12" t="s">
        <v>1751</v>
      </c>
      <c r="B152" s="13">
        <v>5</v>
      </c>
    </row>
    <row r="153" spans="1:2" x14ac:dyDescent="0.35">
      <c r="A153" s="12" t="s">
        <v>1927</v>
      </c>
      <c r="B153" s="13">
        <v>5</v>
      </c>
    </row>
    <row r="154" spans="1:2" x14ac:dyDescent="0.35">
      <c r="A154" s="12" t="s">
        <v>2095</v>
      </c>
      <c r="B154" s="13">
        <v>5</v>
      </c>
    </row>
    <row r="155" spans="1:2" x14ac:dyDescent="0.35">
      <c r="A155" s="12" t="s">
        <v>2096</v>
      </c>
      <c r="B155" s="13">
        <v>5</v>
      </c>
    </row>
    <row r="156" spans="1:2" x14ac:dyDescent="0.35">
      <c r="A156" s="12" t="s">
        <v>1928</v>
      </c>
      <c r="B156" s="13">
        <v>5</v>
      </c>
    </row>
    <row r="157" spans="1:2" x14ac:dyDescent="0.35">
      <c r="A157" s="12" t="s">
        <v>2097</v>
      </c>
      <c r="B157" s="13">
        <v>5</v>
      </c>
    </row>
    <row r="158" spans="1:2" x14ac:dyDescent="0.35">
      <c r="A158" s="12" t="s">
        <v>1929</v>
      </c>
      <c r="B158" s="13">
        <v>5</v>
      </c>
    </row>
    <row r="159" spans="1:2" x14ac:dyDescent="0.35">
      <c r="A159" s="12" t="s">
        <v>1930</v>
      </c>
      <c r="B159" s="13">
        <v>4.9000000000000004</v>
      </c>
    </row>
    <row r="160" spans="1:2" x14ac:dyDescent="0.35">
      <c r="A160" s="12" t="s">
        <v>1931</v>
      </c>
      <c r="B160" s="13">
        <v>4.9000000000000004</v>
      </c>
    </row>
    <row r="161" spans="1:2" x14ac:dyDescent="0.35">
      <c r="A161" s="12" t="s">
        <v>1787</v>
      </c>
      <c r="B161" s="13">
        <v>4.9000000000000004</v>
      </c>
    </row>
    <row r="162" spans="1:2" x14ac:dyDescent="0.35">
      <c r="A162" s="12" t="s">
        <v>1932</v>
      </c>
      <c r="B162" s="13">
        <v>4.8</v>
      </c>
    </row>
    <row r="163" spans="1:2" x14ac:dyDescent="0.35">
      <c r="A163" s="12" t="s">
        <v>1933</v>
      </c>
      <c r="B163" s="13">
        <v>4.8</v>
      </c>
    </row>
    <row r="164" spans="1:2" x14ac:dyDescent="0.35">
      <c r="A164" s="12" t="s">
        <v>1758</v>
      </c>
      <c r="B164" s="13">
        <v>4.8</v>
      </c>
    </row>
    <row r="165" spans="1:2" x14ac:dyDescent="0.35">
      <c r="A165" s="12" t="s">
        <v>1934</v>
      </c>
      <c r="B165" s="13">
        <v>4.8</v>
      </c>
    </row>
    <row r="166" spans="1:2" x14ac:dyDescent="0.35">
      <c r="A166" s="12" t="s">
        <v>1935</v>
      </c>
      <c r="B166" s="13">
        <v>4.8</v>
      </c>
    </row>
    <row r="167" spans="1:2" x14ac:dyDescent="0.35">
      <c r="A167" s="12" t="s">
        <v>1936</v>
      </c>
      <c r="B167" s="13">
        <v>4.8</v>
      </c>
    </row>
    <row r="168" spans="1:2" x14ac:dyDescent="0.35">
      <c r="A168" s="12" t="s">
        <v>1937</v>
      </c>
      <c r="B168" s="13">
        <v>4.7</v>
      </c>
    </row>
    <row r="169" spans="1:2" x14ac:dyDescent="0.35">
      <c r="A169" s="12" t="s">
        <v>1730</v>
      </c>
      <c r="B169" s="13">
        <v>4.7</v>
      </c>
    </row>
    <row r="170" spans="1:2" x14ac:dyDescent="0.35">
      <c r="A170" s="12" t="s">
        <v>1938</v>
      </c>
      <c r="B170" s="13">
        <v>4.7</v>
      </c>
    </row>
    <row r="171" spans="1:2" x14ac:dyDescent="0.35">
      <c r="A171" s="12" t="s">
        <v>1793</v>
      </c>
      <c r="B171" s="13">
        <v>4.7</v>
      </c>
    </row>
    <row r="172" spans="1:2" x14ac:dyDescent="0.35">
      <c r="A172" s="12" t="s">
        <v>1939</v>
      </c>
      <c r="B172" s="13">
        <v>4.7</v>
      </c>
    </row>
    <row r="173" spans="1:2" x14ac:dyDescent="0.35">
      <c r="A173" s="12" t="s">
        <v>1940</v>
      </c>
      <c r="B173" s="13">
        <v>4.7</v>
      </c>
    </row>
    <row r="174" spans="1:2" x14ac:dyDescent="0.35">
      <c r="A174" s="12" t="s">
        <v>1774</v>
      </c>
      <c r="B174" s="13">
        <v>4.7</v>
      </c>
    </row>
    <row r="175" spans="1:2" x14ac:dyDescent="0.35">
      <c r="A175" s="12" t="s">
        <v>1788</v>
      </c>
      <c r="B175" s="13">
        <v>4.7</v>
      </c>
    </row>
    <row r="176" spans="1:2" x14ac:dyDescent="0.35">
      <c r="A176" s="12" t="s">
        <v>1941</v>
      </c>
      <c r="B176" s="13">
        <v>4.5999999999999996</v>
      </c>
    </row>
    <row r="177" spans="1:2" x14ac:dyDescent="0.35">
      <c r="A177" s="12" t="s">
        <v>1942</v>
      </c>
      <c r="B177" s="13">
        <v>4.5999999999999996</v>
      </c>
    </row>
    <row r="178" spans="1:2" x14ac:dyDescent="0.35">
      <c r="A178" s="12" t="s">
        <v>1943</v>
      </c>
      <c r="B178" s="13">
        <v>4.5999999999999996</v>
      </c>
    </row>
    <row r="179" spans="1:2" x14ac:dyDescent="0.35">
      <c r="A179" s="12" t="s">
        <v>1944</v>
      </c>
      <c r="B179" s="13">
        <v>4.5999999999999996</v>
      </c>
    </row>
    <row r="180" spans="1:2" x14ac:dyDescent="0.35">
      <c r="A180" s="12" t="s">
        <v>1734</v>
      </c>
      <c r="B180" s="13">
        <v>4.5999999999999996</v>
      </c>
    </row>
    <row r="181" spans="1:2" x14ac:dyDescent="0.35">
      <c r="A181" s="12" t="s">
        <v>1945</v>
      </c>
      <c r="B181" s="13">
        <v>4.5</v>
      </c>
    </row>
    <row r="182" spans="1:2" x14ac:dyDescent="0.35">
      <c r="A182" s="12" t="s">
        <v>1727</v>
      </c>
      <c r="B182" s="13">
        <v>4.5</v>
      </c>
    </row>
    <row r="183" spans="1:2" x14ac:dyDescent="0.35">
      <c r="A183" s="12" t="s">
        <v>1946</v>
      </c>
      <c r="B183" s="13">
        <v>4.5</v>
      </c>
    </row>
    <row r="184" spans="1:2" x14ac:dyDescent="0.35">
      <c r="A184" s="12" t="s">
        <v>1947</v>
      </c>
      <c r="B184" s="13">
        <v>4.5</v>
      </c>
    </row>
    <row r="185" spans="1:2" x14ac:dyDescent="0.35">
      <c r="A185" s="12" t="s">
        <v>1817</v>
      </c>
      <c r="B185" s="13">
        <v>4.5</v>
      </c>
    </row>
    <row r="186" spans="1:2" x14ac:dyDescent="0.35">
      <c r="A186" s="12" t="s">
        <v>1948</v>
      </c>
      <c r="B186" s="13">
        <v>4.5</v>
      </c>
    </row>
    <row r="187" spans="1:2" x14ac:dyDescent="0.35">
      <c r="A187" s="12" t="s">
        <v>1949</v>
      </c>
      <c r="B187" s="13">
        <v>4.5</v>
      </c>
    </row>
    <row r="188" spans="1:2" x14ac:dyDescent="0.35">
      <c r="A188" s="12" t="s">
        <v>2098</v>
      </c>
      <c r="B188" s="13">
        <v>4.5</v>
      </c>
    </row>
    <row r="189" spans="1:2" x14ac:dyDescent="0.35">
      <c r="A189" s="12" t="s">
        <v>1743</v>
      </c>
      <c r="B189" s="13">
        <v>4.5</v>
      </c>
    </row>
    <row r="190" spans="1:2" x14ac:dyDescent="0.35">
      <c r="A190" s="12" t="s">
        <v>1773</v>
      </c>
      <c r="B190" s="13">
        <v>4.4000000000000004</v>
      </c>
    </row>
    <row r="191" spans="1:2" x14ac:dyDescent="0.35">
      <c r="A191" s="12" t="s">
        <v>1950</v>
      </c>
      <c r="B191" s="13">
        <v>4.4000000000000004</v>
      </c>
    </row>
    <row r="192" spans="1:2" x14ac:dyDescent="0.35">
      <c r="A192" s="12" t="s">
        <v>1951</v>
      </c>
      <c r="B192" s="13">
        <v>4.4000000000000004</v>
      </c>
    </row>
    <row r="193" spans="1:2" x14ac:dyDescent="0.35">
      <c r="A193" s="12" t="s">
        <v>1952</v>
      </c>
      <c r="B193" s="13">
        <v>4.4000000000000004</v>
      </c>
    </row>
    <row r="194" spans="1:2" x14ac:dyDescent="0.35">
      <c r="A194" s="12" t="s">
        <v>1749</v>
      </c>
      <c r="B194" s="13">
        <v>4.4000000000000004</v>
      </c>
    </row>
    <row r="195" spans="1:2" x14ac:dyDescent="0.35">
      <c r="A195" s="12" t="s">
        <v>1953</v>
      </c>
      <c r="B195" s="13">
        <v>4.4000000000000004</v>
      </c>
    </row>
    <row r="196" spans="1:2" x14ac:dyDescent="0.35">
      <c r="A196" s="12" t="s">
        <v>2099</v>
      </c>
      <c r="B196" s="13">
        <v>4.4000000000000004</v>
      </c>
    </row>
    <row r="197" spans="1:2" x14ac:dyDescent="0.35">
      <c r="A197" s="12" t="s">
        <v>1954</v>
      </c>
      <c r="B197" s="13">
        <v>4.4000000000000004</v>
      </c>
    </row>
    <row r="198" spans="1:2" x14ac:dyDescent="0.35">
      <c r="A198" s="12" t="s">
        <v>1955</v>
      </c>
      <c r="B198" s="13">
        <v>4.4000000000000004</v>
      </c>
    </row>
    <row r="199" spans="1:2" x14ac:dyDescent="0.35">
      <c r="A199" s="12" t="s">
        <v>1711</v>
      </c>
      <c r="B199" s="13">
        <v>4.4000000000000004</v>
      </c>
    </row>
    <row r="200" spans="1:2" x14ac:dyDescent="0.35">
      <c r="A200" s="12" t="s">
        <v>1956</v>
      </c>
      <c r="B200" s="13">
        <v>4.4000000000000004</v>
      </c>
    </row>
    <row r="201" spans="1:2" x14ac:dyDescent="0.35">
      <c r="A201" s="12" t="s">
        <v>1957</v>
      </c>
      <c r="B201" s="13">
        <v>4.4000000000000004</v>
      </c>
    </row>
    <row r="202" spans="1:2" x14ac:dyDescent="0.35">
      <c r="A202" s="12" t="s">
        <v>1958</v>
      </c>
      <c r="B202" s="13">
        <v>4.3</v>
      </c>
    </row>
    <row r="203" spans="1:2" x14ac:dyDescent="0.35">
      <c r="A203" s="12" t="s">
        <v>1959</v>
      </c>
      <c r="B203" s="13">
        <v>4.3</v>
      </c>
    </row>
    <row r="204" spans="1:2" x14ac:dyDescent="0.35">
      <c r="A204" s="12" t="s">
        <v>2100</v>
      </c>
      <c r="B204" s="13">
        <v>4.3</v>
      </c>
    </row>
    <row r="205" spans="1:2" x14ac:dyDescent="0.35">
      <c r="A205" s="12" t="s">
        <v>1828</v>
      </c>
      <c r="B205" s="13">
        <v>4.3</v>
      </c>
    </row>
    <row r="206" spans="1:2" x14ac:dyDescent="0.35">
      <c r="A206" s="12" t="s">
        <v>1960</v>
      </c>
      <c r="B206" s="13">
        <v>4.2</v>
      </c>
    </row>
    <row r="207" spans="1:2" x14ac:dyDescent="0.35">
      <c r="A207" s="12" t="s">
        <v>1767</v>
      </c>
      <c r="B207" s="13">
        <v>4.2</v>
      </c>
    </row>
    <row r="208" spans="1:2" x14ac:dyDescent="0.35">
      <c r="A208" s="12" t="s">
        <v>1794</v>
      </c>
      <c r="B208" s="13">
        <v>4.2</v>
      </c>
    </row>
    <row r="209" spans="1:2" x14ac:dyDescent="0.35">
      <c r="A209" s="12" t="s">
        <v>1961</v>
      </c>
      <c r="B209" s="13">
        <v>4.2</v>
      </c>
    </row>
    <row r="210" spans="1:2" x14ac:dyDescent="0.35">
      <c r="A210" s="12" t="s">
        <v>1962</v>
      </c>
      <c r="B210" s="13">
        <v>4.2</v>
      </c>
    </row>
    <row r="211" spans="1:2" x14ac:dyDescent="0.35">
      <c r="A211" s="12" t="s">
        <v>1963</v>
      </c>
      <c r="B211" s="13">
        <v>4.2</v>
      </c>
    </row>
    <row r="212" spans="1:2" x14ac:dyDescent="0.35">
      <c r="A212" s="12" t="s">
        <v>1964</v>
      </c>
      <c r="B212" s="13">
        <v>4.2</v>
      </c>
    </row>
    <row r="213" spans="1:2" x14ac:dyDescent="0.35">
      <c r="A213" s="12" t="s">
        <v>1965</v>
      </c>
      <c r="B213" s="13">
        <v>4.2</v>
      </c>
    </row>
    <row r="214" spans="1:2" x14ac:dyDescent="0.35">
      <c r="A214" s="12" t="s">
        <v>1720</v>
      </c>
      <c r="B214" s="13">
        <v>4.2</v>
      </c>
    </row>
    <row r="215" spans="1:2" x14ac:dyDescent="0.35">
      <c r="A215" s="12" t="s">
        <v>1966</v>
      </c>
      <c r="B215" s="13">
        <v>4.2</v>
      </c>
    </row>
    <row r="216" spans="1:2" x14ac:dyDescent="0.35">
      <c r="A216" s="12" t="s">
        <v>1805</v>
      </c>
      <c r="B216" s="13">
        <v>4.2</v>
      </c>
    </row>
    <row r="217" spans="1:2" x14ac:dyDescent="0.35">
      <c r="A217" s="12" t="s">
        <v>1967</v>
      </c>
      <c r="B217" s="13">
        <v>4.0999999999999996</v>
      </c>
    </row>
    <row r="218" spans="1:2" x14ac:dyDescent="0.35">
      <c r="A218" s="12" t="s">
        <v>1968</v>
      </c>
      <c r="B218" s="13">
        <v>4.0999999999999996</v>
      </c>
    </row>
    <row r="219" spans="1:2" x14ac:dyDescent="0.35">
      <c r="A219" s="12" t="s">
        <v>1969</v>
      </c>
      <c r="B219" s="13">
        <v>4.0999999999999996</v>
      </c>
    </row>
    <row r="220" spans="1:2" x14ac:dyDescent="0.35">
      <c r="A220" s="12" t="s">
        <v>1970</v>
      </c>
      <c r="B220" s="13">
        <v>4.0999999999999996</v>
      </c>
    </row>
    <row r="221" spans="1:2" x14ac:dyDescent="0.35">
      <c r="A221" s="12" t="s">
        <v>2101</v>
      </c>
      <c r="B221" s="13">
        <v>4.0999999999999996</v>
      </c>
    </row>
    <row r="222" spans="1:2" x14ac:dyDescent="0.35">
      <c r="A222" s="12" t="s">
        <v>1971</v>
      </c>
      <c r="B222" s="13">
        <v>4.0999999999999996</v>
      </c>
    </row>
    <row r="223" spans="1:2" x14ac:dyDescent="0.35">
      <c r="A223" s="12" t="s">
        <v>1972</v>
      </c>
      <c r="B223" s="13">
        <v>4.0999999999999996</v>
      </c>
    </row>
    <row r="224" spans="1:2" x14ac:dyDescent="0.35">
      <c r="A224" s="12" t="s">
        <v>1973</v>
      </c>
      <c r="B224" s="13">
        <v>4.0999999999999996</v>
      </c>
    </row>
    <row r="225" spans="1:2" x14ac:dyDescent="0.35">
      <c r="A225" s="12" t="s">
        <v>1974</v>
      </c>
      <c r="B225" s="13">
        <v>4.0999999999999996</v>
      </c>
    </row>
    <row r="226" spans="1:2" x14ac:dyDescent="0.35">
      <c r="A226" s="12" t="s">
        <v>1975</v>
      </c>
      <c r="B226" s="13">
        <v>4.0999999999999996</v>
      </c>
    </row>
    <row r="227" spans="1:2" x14ac:dyDescent="0.35">
      <c r="A227" s="12" t="s">
        <v>1976</v>
      </c>
      <c r="B227" s="13">
        <v>4.0999999999999996</v>
      </c>
    </row>
    <row r="228" spans="1:2" x14ac:dyDescent="0.35">
      <c r="A228" s="12" t="s">
        <v>1755</v>
      </c>
      <c r="B228" s="13">
        <v>4.0999999999999996</v>
      </c>
    </row>
    <row r="229" spans="1:2" x14ac:dyDescent="0.35">
      <c r="A229" s="12" t="s">
        <v>1807</v>
      </c>
      <c r="B229" s="13">
        <v>4.0999999999999996</v>
      </c>
    </row>
    <row r="230" spans="1:2" x14ac:dyDescent="0.35">
      <c r="A230" s="12" t="s">
        <v>1779</v>
      </c>
      <c r="B230" s="13">
        <v>4.0999999999999996</v>
      </c>
    </row>
    <row r="231" spans="1:2" x14ac:dyDescent="0.35">
      <c r="A231" s="12" t="s">
        <v>1719</v>
      </c>
      <c r="B231" s="13">
        <v>4.0999999999999996</v>
      </c>
    </row>
    <row r="232" spans="1:2" x14ac:dyDescent="0.35">
      <c r="A232" s="12" t="s">
        <v>1977</v>
      </c>
      <c r="B232" s="13">
        <v>4</v>
      </c>
    </row>
    <row r="233" spans="1:2" x14ac:dyDescent="0.35">
      <c r="A233" s="12" t="s">
        <v>1754</v>
      </c>
      <c r="B233" s="13">
        <v>4</v>
      </c>
    </row>
    <row r="234" spans="1:2" x14ac:dyDescent="0.35">
      <c r="A234" s="12" t="s">
        <v>1978</v>
      </c>
      <c r="B234" s="13">
        <v>4</v>
      </c>
    </row>
    <row r="235" spans="1:2" x14ac:dyDescent="0.35">
      <c r="A235" s="12" t="s">
        <v>1979</v>
      </c>
      <c r="B235" s="13">
        <v>4</v>
      </c>
    </row>
    <row r="236" spans="1:2" x14ac:dyDescent="0.35">
      <c r="A236" s="12" t="s">
        <v>1980</v>
      </c>
      <c r="B236" s="13">
        <v>4</v>
      </c>
    </row>
    <row r="237" spans="1:2" x14ac:dyDescent="0.35">
      <c r="A237" s="12" t="s">
        <v>2102</v>
      </c>
      <c r="B237" s="13">
        <v>4</v>
      </c>
    </row>
    <row r="238" spans="1:2" x14ac:dyDescent="0.35">
      <c r="A238" s="12" t="s">
        <v>2103</v>
      </c>
      <c r="B238" s="13">
        <v>4</v>
      </c>
    </row>
    <row r="239" spans="1:2" x14ac:dyDescent="0.35">
      <c r="A239" s="12" t="s">
        <v>1981</v>
      </c>
      <c r="B239" s="13">
        <v>4</v>
      </c>
    </row>
    <row r="240" spans="1:2" x14ac:dyDescent="0.35">
      <c r="A240" s="12" t="s">
        <v>1982</v>
      </c>
      <c r="B240" s="13">
        <v>4</v>
      </c>
    </row>
    <row r="241" spans="1:2" x14ac:dyDescent="0.35">
      <c r="A241" s="12" t="s">
        <v>1814</v>
      </c>
      <c r="B241" s="13">
        <v>4</v>
      </c>
    </row>
    <row r="242" spans="1:2" x14ac:dyDescent="0.35">
      <c r="A242" s="12" t="s">
        <v>1983</v>
      </c>
      <c r="B242" s="13">
        <v>4</v>
      </c>
    </row>
    <row r="243" spans="1:2" x14ac:dyDescent="0.35">
      <c r="A243" s="12" t="s">
        <v>1785</v>
      </c>
      <c r="B243" s="13">
        <v>3.9</v>
      </c>
    </row>
    <row r="244" spans="1:2" x14ac:dyDescent="0.35">
      <c r="A244" s="12" t="s">
        <v>1984</v>
      </c>
      <c r="B244" s="13">
        <v>3.9</v>
      </c>
    </row>
    <row r="245" spans="1:2" x14ac:dyDescent="0.35">
      <c r="A245" s="12" t="s">
        <v>1985</v>
      </c>
      <c r="B245" s="13">
        <v>3.9</v>
      </c>
    </row>
    <row r="246" spans="1:2" x14ac:dyDescent="0.35">
      <c r="A246" s="12" t="s">
        <v>1986</v>
      </c>
      <c r="B246" s="13">
        <v>3.9</v>
      </c>
    </row>
    <row r="247" spans="1:2" x14ac:dyDescent="0.35">
      <c r="A247" s="12" t="s">
        <v>1987</v>
      </c>
      <c r="B247" s="13">
        <v>3.9</v>
      </c>
    </row>
    <row r="248" spans="1:2" x14ac:dyDescent="0.35">
      <c r="A248" s="12" t="s">
        <v>1712</v>
      </c>
      <c r="B248" s="13">
        <v>3.9</v>
      </c>
    </row>
    <row r="249" spans="1:2" x14ac:dyDescent="0.35">
      <c r="A249" s="12" t="s">
        <v>1988</v>
      </c>
      <c r="B249" s="13">
        <v>3.9</v>
      </c>
    </row>
    <row r="250" spans="1:2" x14ac:dyDescent="0.35">
      <c r="A250" s="12" t="s">
        <v>1989</v>
      </c>
      <c r="B250" s="13">
        <v>3.9</v>
      </c>
    </row>
    <row r="251" spans="1:2" x14ac:dyDescent="0.35">
      <c r="A251" s="12" t="s">
        <v>1990</v>
      </c>
      <c r="B251" s="13">
        <v>3.9</v>
      </c>
    </row>
    <row r="252" spans="1:2" x14ac:dyDescent="0.35">
      <c r="A252" s="12" t="s">
        <v>1723</v>
      </c>
      <c r="B252" s="13">
        <v>3.9</v>
      </c>
    </row>
    <row r="253" spans="1:2" x14ac:dyDescent="0.35">
      <c r="A253" s="12" t="s">
        <v>1792</v>
      </c>
      <c r="B253" s="13">
        <v>3.8</v>
      </c>
    </row>
    <row r="254" spans="1:2" x14ac:dyDescent="0.35">
      <c r="A254" s="12" t="s">
        <v>1728</v>
      </c>
      <c r="B254" s="13">
        <v>3.8</v>
      </c>
    </row>
    <row r="255" spans="1:2" x14ac:dyDescent="0.35">
      <c r="A255" s="12" t="s">
        <v>1991</v>
      </c>
      <c r="B255" s="13">
        <v>3.8</v>
      </c>
    </row>
    <row r="256" spans="1:2" x14ac:dyDescent="0.35">
      <c r="A256" s="12" t="s">
        <v>1992</v>
      </c>
      <c r="B256" s="13">
        <v>3.8</v>
      </c>
    </row>
    <row r="257" spans="1:2" x14ac:dyDescent="0.35">
      <c r="A257" s="12" t="s">
        <v>1993</v>
      </c>
      <c r="B257" s="13">
        <v>3.8</v>
      </c>
    </row>
    <row r="258" spans="1:2" x14ac:dyDescent="0.35">
      <c r="A258" s="12" t="s">
        <v>1994</v>
      </c>
      <c r="B258" s="13">
        <v>3.8</v>
      </c>
    </row>
    <row r="259" spans="1:2" x14ac:dyDescent="0.35">
      <c r="A259" s="12" t="s">
        <v>1815</v>
      </c>
      <c r="B259" s="13">
        <v>3.8</v>
      </c>
    </row>
    <row r="260" spans="1:2" x14ac:dyDescent="0.35">
      <c r="A260" s="12" t="s">
        <v>1995</v>
      </c>
      <c r="B260" s="13">
        <v>3.8</v>
      </c>
    </row>
    <row r="261" spans="1:2" x14ac:dyDescent="0.35">
      <c r="A261" s="12" t="s">
        <v>1996</v>
      </c>
      <c r="B261" s="13">
        <v>3.8</v>
      </c>
    </row>
    <row r="262" spans="1:2" x14ac:dyDescent="0.35">
      <c r="A262" s="12" t="s">
        <v>1997</v>
      </c>
      <c r="B262" s="13">
        <v>3.8</v>
      </c>
    </row>
    <row r="263" spans="1:2" x14ac:dyDescent="0.35">
      <c r="A263" s="12" t="s">
        <v>1998</v>
      </c>
      <c r="B263" s="13">
        <v>3.8</v>
      </c>
    </row>
    <row r="264" spans="1:2" x14ac:dyDescent="0.35">
      <c r="A264" s="12" t="s">
        <v>1810</v>
      </c>
      <c r="B264" s="13">
        <v>3.8</v>
      </c>
    </row>
    <row r="265" spans="1:2" x14ac:dyDescent="0.35">
      <c r="A265" s="12" t="s">
        <v>1820</v>
      </c>
      <c r="B265" s="13">
        <v>3.8</v>
      </c>
    </row>
    <row r="266" spans="1:2" x14ac:dyDescent="0.35">
      <c r="A266" s="12" t="s">
        <v>1797</v>
      </c>
      <c r="B266" s="13">
        <v>3.8</v>
      </c>
    </row>
    <row r="267" spans="1:2" x14ac:dyDescent="0.35">
      <c r="A267" s="12" t="s">
        <v>1795</v>
      </c>
      <c r="B267" s="13">
        <v>3.7</v>
      </c>
    </row>
    <row r="268" spans="1:2" x14ac:dyDescent="0.35">
      <c r="A268" s="12" t="s">
        <v>1999</v>
      </c>
      <c r="B268" s="13">
        <v>3.7</v>
      </c>
    </row>
    <row r="269" spans="1:2" x14ac:dyDescent="0.35">
      <c r="A269" s="12" t="s">
        <v>2000</v>
      </c>
      <c r="B269" s="13">
        <v>3.7</v>
      </c>
    </row>
    <row r="270" spans="1:2" x14ac:dyDescent="0.35">
      <c r="A270" s="12" t="s">
        <v>2001</v>
      </c>
      <c r="B270" s="13">
        <v>3.7</v>
      </c>
    </row>
    <row r="271" spans="1:2" x14ac:dyDescent="0.35">
      <c r="A271" s="12" t="s">
        <v>296</v>
      </c>
      <c r="B271" s="13">
        <v>3.7</v>
      </c>
    </row>
    <row r="272" spans="1:2" x14ac:dyDescent="0.35">
      <c r="A272" s="12" t="s">
        <v>2002</v>
      </c>
      <c r="B272" s="13">
        <v>3.7</v>
      </c>
    </row>
    <row r="273" spans="1:2" x14ac:dyDescent="0.35">
      <c r="A273" s="12" t="s">
        <v>2003</v>
      </c>
      <c r="B273" s="13">
        <v>3.7</v>
      </c>
    </row>
    <row r="274" spans="1:2" x14ac:dyDescent="0.35">
      <c r="A274" s="12" t="s">
        <v>1809</v>
      </c>
      <c r="B274" s="13">
        <v>3.7</v>
      </c>
    </row>
    <row r="275" spans="1:2" x14ac:dyDescent="0.35">
      <c r="A275" s="12" t="s">
        <v>1819</v>
      </c>
      <c r="B275" s="13">
        <v>3.7</v>
      </c>
    </row>
    <row r="276" spans="1:2" x14ac:dyDescent="0.35">
      <c r="A276" s="12" t="s">
        <v>1716</v>
      </c>
      <c r="B276" s="13">
        <v>3.7</v>
      </c>
    </row>
    <row r="277" spans="1:2" x14ac:dyDescent="0.35">
      <c r="A277" s="12" t="s">
        <v>2004</v>
      </c>
      <c r="B277" s="13">
        <v>3.7</v>
      </c>
    </row>
    <row r="278" spans="1:2" x14ac:dyDescent="0.35">
      <c r="A278" s="12" t="s">
        <v>1811</v>
      </c>
      <c r="B278" s="13">
        <v>3.7</v>
      </c>
    </row>
    <row r="279" spans="1:2" x14ac:dyDescent="0.35">
      <c r="A279" s="12" t="s">
        <v>2005</v>
      </c>
      <c r="B279" s="13">
        <v>3.7</v>
      </c>
    </row>
    <row r="280" spans="1:2" x14ac:dyDescent="0.35">
      <c r="A280" s="12" t="s">
        <v>300</v>
      </c>
      <c r="B280" s="13">
        <v>3.7</v>
      </c>
    </row>
    <row r="281" spans="1:2" x14ac:dyDescent="0.35">
      <c r="A281" s="12" t="s">
        <v>2006</v>
      </c>
      <c r="B281" s="13">
        <v>3.7</v>
      </c>
    </row>
    <row r="282" spans="1:2" x14ac:dyDescent="0.35">
      <c r="A282" s="12" t="s">
        <v>2007</v>
      </c>
      <c r="B282" s="13">
        <v>3.7</v>
      </c>
    </row>
    <row r="283" spans="1:2" x14ac:dyDescent="0.35">
      <c r="A283" s="12" t="s">
        <v>2008</v>
      </c>
      <c r="B283" s="13">
        <v>3.7</v>
      </c>
    </row>
    <row r="284" spans="1:2" x14ac:dyDescent="0.35">
      <c r="A284" s="12" t="s">
        <v>1830</v>
      </c>
      <c r="B284" s="13">
        <v>3.7</v>
      </c>
    </row>
    <row r="285" spans="1:2" x14ac:dyDescent="0.35">
      <c r="A285" s="12" t="s">
        <v>1742</v>
      </c>
      <c r="B285" s="13">
        <v>3.6</v>
      </c>
    </row>
    <row r="286" spans="1:2" x14ac:dyDescent="0.35">
      <c r="A286" s="12" t="s">
        <v>1771</v>
      </c>
      <c r="B286" s="13">
        <v>3.6</v>
      </c>
    </row>
    <row r="287" spans="1:2" x14ac:dyDescent="0.35">
      <c r="A287" s="12" t="s">
        <v>2009</v>
      </c>
      <c r="B287" s="13">
        <v>3.6</v>
      </c>
    </row>
    <row r="288" spans="1:2" x14ac:dyDescent="0.35">
      <c r="A288" s="12" t="s">
        <v>2010</v>
      </c>
      <c r="B288" s="13">
        <v>3.6</v>
      </c>
    </row>
    <row r="289" spans="1:2" x14ac:dyDescent="0.35">
      <c r="A289" s="12" t="s">
        <v>2104</v>
      </c>
      <c r="B289" s="13">
        <v>3.6</v>
      </c>
    </row>
    <row r="290" spans="1:2" x14ac:dyDescent="0.35">
      <c r="A290" s="12" t="s">
        <v>2011</v>
      </c>
      <c r="B290" s="13">
        <v>3.6</v>
      </c>
    </row>
    <row r="291" spans="1:2" x14ac:dyDescent="0.35">
      <c r="A291" s="12" t="s">
        <v>2105</v>
      </c>
      <c r="B291" s="13">
        <v>3.6</v>
      </c>
    </row>
    <row r="292" spans="1:2" x14ac:dyDescent="0.35">
      <c r="A292" s="12" t="s">
        <v>2012</v>
      </c>
      <c r="B292" s="13">
        <v>3.6</v>
      </c>
    </row>
    <row r="293" spans="1:2" x14ac:dyDescent="0.35">
      <c r="A293" s="12" t="s">
        <v>1739</v>
      </c>
      <c r="B293" s="13">
        <v>3.6</v>
      </c>
    </row>
    <row r="294" spans="1:2" x14ac:dyDescent="0.35">
      <c r="A294" s="12" t="s">
        <v>2013</v>
      </c>
      <c r="B294" s="13">
        <v>3.6</v>
      </c>
    </row>
    <row r="295" spans="1:2" x14ac:dyDescent="0.35">
      <c r="A295" s="12" t="s">
        <v>2014</v>
      </c>
      <c r="B295" s="13">
        <v>3.6</v>
      </c>
    </row>
    <row r="296" spans="1:2" x14ac:dyDescent="0.35">
      <c r="A296" s="12" t="s">
        <v>2015</v>
      </c>
      <c r="B296" s="13">
        <v>3.6</v>
      </c>
    </row>
    <row r="297" spans="1:2" x14ac:dyDescent="0.35">
      <c r="A297" s="12" t="s">
        <v>1735</v>
      </c>
      <c r="B297" s="13">
        <v>3.6</v>
      </c>
    </row>
    <row r="298" spans="1:2" x14ac:dyDescent="0.35">
      <c r="A298" s="12" t="s">
        <v>2016</v>
      </c>
      <c r="B298" s="13">
        <v>3.6</v>
      </c>
    </row>
    <row r="299" spans="1:2" x14ac:dyDescent="0.35">
      <c r="A299" s="12" t="s">
        <v>2017</v>
      </c>
      <c r="B299" s="13">
        <v>3.6</v>
      </c>
    </row>
    <row r="300" spans="1:2" x14ac:dyDescent="0.35">
      <c r="A300" s="12" t="s">
        <v>2018</v>
      </c>
      <c r="B300" s="13">
        <v>3.6</v>
      </c>
    </row>
    <row r="301" spans="1:2" x14ac:dyDescent="0.35">
      <c r="A301" s="12" t="s">
        <v>2019</v>
      </c>
      <c r="B301" s="13">
        <v>3.6</v>
      </c>
    </row>
    <row r="302" spans="1:2" x14ac:dyDescent="0.35">
      <c r="A302" s="12" t="s">
        <v>2020</v>
      </c>
      <c r="B302" s="13">
        <v>3.6</v>
      </c>
    </row>
    <row r="303" spans="1:2" x14ac:dyDescent="0.35">
      <c r="A303" s="12" t="s">
        <v>1766</v>
      </c>
      <c r="B303" s="13">
        <v>3.5</v>
      </c>
    </row>
    <row r="304" spans="1:2" x14ac:dyDescent="0.35">
      <c r="A304" s="12" t="s">
        <v>1768</v>
      </c>
      <c r="B304" s="13">
        <v>3.5</v>
      </c>
    </row>
    <row r="305" spans="1:2" x14ac:dyDescent="0.35">
      <c r="A305" s="12" t="s">
        <v>2021</v>
      </c>
      <c r="B305" s="13">
        <v>3.5</v>
      </c>
    </row>
    <row r="306" spans="1:2" x14ac:dyDescent="0.35">
      <c r="A306" s="12" t="s">
        <v>2022</v>
      </c>
      <c r="B306" s="13">
        <v>3.5</v>
      </c>
    </row>
    <row r="307" spans="1:2" x14ac:dyDescent="0.35">
      <c r="A307" s="12" t="s">
        <v>1777</v>
      </c>
      <c r="B307" s="13">
        <v>3.5</v>
      </c>
    </row>
    <row r="308" spans="1:2" x14ac:dyDescent="0.35">
      <c r="A308" s="12" t="s">
        <v>2023</v>
      </c>
      <c r="B308" s="13">
        <v>3.5</v>
      </c>
    </row>
    <row r="309" spans="1:2" x14ac:dyDescent="0.35">
      <c r="A309" s="12" t="s">
        <v>1756</v>
      </c>
      <c r="B309" s="13">
        <v>3.5</v>
      </c>
    </row>
    <row r="310" spans="1:2" x14ac:dyDescent="0.35">
      <c r="A310" s="12" t="s">
        <v>2024</v>
      </c>
      <c r="B310" s="13">
        <v>3.5</v>
      </c>
    </row>
    <row r="311" spans="1:2" x14ac:dyDescent="0.35">
      <c r="A311" s="12" t="s">
        <v>2025</v>
      </c>
      <c r="B311" s="13">
        <v>3.5</v>
      </c>
    </row>
    <row r="312" spans="1:2" x14ac:dyDescent="0.35">
      <c r="A312" s="12" t="s">
        <v>1761</v>
      </c>
      <c r="B312" s="13">
        <v>3.5</v>
      </c>
    </row>
    <row r="313" spans="1:2" x14ac:dyDescent="0.35">
      <c r="A313" s="12" t="s">
        <v>1806</v>
      </c>
      <c r="B313" s="13">
        <v>3.5</v>
      </c>
    </row>
    <row r="314" spans="1:2" x14ac:dyDescent="0.35">
      <c r="A314" s="12" t="s">
        <v>2026</v>
      </c>
      <c r="B314" s="13">
        <v>3.5</v>
      </c>
    </row>
    <row r="315" spans="1:2" x14ac:dyDescent="0.35">
      <c r="A315" s="12" t="s">
        <v>2027</v>
      </c>
      <c r="B315" s="13">
        <v>3.5</v>
      </c>
    </row>
    <row r="316" spans="1:2" x14ac:dyDescent="0.35">
      <c r="A316" s="12" t="s">
        <v>2028</v>
      </c>
      <c r="B316" s="13">
        <v>3.5</v>
      </c>
    </row>
    <row r="317" spans="1:2" x14ac:dyDescent="0.35">
      <c r="A317" s="12" t="s">
        <v>1736</v>
      </c>
      <c r="B317" s="13">
        <v>3.5</v>
      </c>
    </row>
    <row r="318" spans="1:2" x14ac:dyDescent="0.35">
      <c r="A318" s="12" t="s">
        <v>1747</v>
      </c>
      <c r="B318" s="13">
        <v>3.5</v>
      </c>
    </row>
    <row r="319" spans="1:2" x14ac:dyDescent="0.35">
      <c r="A319" s="12" t="s">
        <v>2029</v>
      </c>
      <c r="B319" s="13">
        <v>3.5</v>
      </c>
    </row>
    <row r="320" spans="1:2" x14ac:dyDescent="0.35">
      <c r="A320" s="12" t="s">
        <v>2030</v>
      </c>
      <c r="B320" s="13">
        <v>3.5</v>
      </c>
    </row>
    <row r="321" spans="1:2" x14ac:dyDescent="0.35">
      <c r="A321" s="12" t="s">
        <v>1731</v>
      </c>
      <c r="B321" s="13">
        <v>3.5</v>
      </c>
    </row>
    <row r="322" spans="1:2" x14ac:dyDescent="0.35">
      <c r="A322" s="12" t="s">
        <v>2031</v>
      </c>
      <c r="B322" s="13">
        <v>3.5</v>
      </c>
    </row>
    <row r="323" spans="1:2" x14ac:dyDescent="0.35">
      <c r="A323" s="12" t="s">
        <v>2032</v>
      </c>
      <c r="B323" s="13">
        <v>3.5</v>
      </c>
    </row>
    <row r="324" spans="1:2" x14ac:dyDescent="0.35">
      <c r="A324" s="12" t="s">
        <v>2033</v>
      </c>
      <c r="B324" s="13">
        <v>3.5</v>
      </c>
    </row>
    <row r="325" spans="1:2" x14ac:dyDescent="0.35">
      <c r="A325" s="12" t="s">
        <v>1825</v>
      </c>
      <c r="B325" s="13">
        <v>3.4</v>
      </c>
    </row>
    <row r="326" spans="1:2" x14ac:dyDescent="0.35">
      <c r="A326" s="12" t="s">
        <v>2034</v>
      </c>
      <c r="B326" s="13">
        <v>3.4</v>
      </c>
    </row>
    <row r="327" spans="1:2" x14ac:dyDescent="0.35">
      <c r="A327" s="12" t="s">
        <v>1800</v>
      </c>
      <c r="B327" s="13">
        <v>3.4</v>
      </c>
    </row>
    <row r="328" spans="1:2" x14ac:dyDescent="0.35">
      <c r="A328" s="12" t="s">
        <v>2106</v>
      </c>
      <c r="B328" s="13">
        <v>3.4</v>
      </c>
    </row>
    <row r="329" spans="1:2" x14ac:dyDescent="0.35">
      <c r="A329" s="12" t="s">
        <v>2035</v>
      </c>
      <c r="B329" s="13">
        <v>3.4</v>
      </c>
    </row>
    <row r="330" spans="1:2" x14ac:dyDescent="0.35">
      <c r="A330" s="12" t="s">
        <v>1722</v>
      </c>
      <c r="B330" s="13">
        <v>3.4</v>
      </c>
    </row>
    <row r="331" spans="1:2" x14ac:dyDescent="0.35">
      <c r="A331" s="12" t="s">
        <v>302</v>
      </c>
      <c r="B331" s="13">
        <v>3.4</v>
      </c>
    </row>
    <row r="332" spans="1:2" x14ac:dyDescent="0.35">
      <c r="A332" s="12" t="s">
        <v>2036</v>
      </c>
      <c r="B332" s="13">
        <v>3.4</v>
      </c>
    </row>
    <row r="333" spans="1:2" x14ac:dyDescent="0.35">
      <c r="A333" s="12" t="s">
        <v>2037</v>
      </c>
      <c r="B333" s="13">
        <v>3.4</v>
      </c>
    </row>
    <row r="334" spans="1:2" x14ac:dyDescent="0.35">
      <c r="A334" s="12" t="s">
        <v>1753</v>
      </c>
      <c r="B334" s="13">
        <v>3.4</v>
      </c>
    </row>
    <row r="335" spans="1:2" x14ac:dyDescent="0.35">
      <c r="A335" s="12" t="s">
        <v>2107</v>
      </c>
      <c r="B335" s="13">
        <v>3.4</v>
      </c>
    </row>
    <row r="336" spans="1:2" x14ac:dyDescent="0.35">
      <c r="A336" s="12" t="s">
        <v>1798</v>
      </c>
      <c r="B336" s="13">
        <v>3.4</v>
      </c>
    </row>
    <row r="337" spans="1:2" x14ac:dyDescent="0.35">
      <c r="A337" s="12" t="s">
        <v>1757</v>
      </c>
      <c r="B337" s="13">
        <v>3.4</v>
      </c>
    </row>
    <row r="338" spans="1:2" x14ac:dyDescent="0.35">
      <c r="A338" s="12" t="s">
        <v>1725</v>
      </c>
      <c r="B338" s="13">
        <v>3.4</v>
      </c>
    </row>
    <row r="339" spans="1:2" x14ac:dyDescent="0.35">
      <c r="A339" s="12" t="s">
        <v>2038</v>
      </c>
      <c r="B339" s="13">
        <v>3.4</v>
      </c>
    </row>
    <row r="340" spans="1:2" x14ac:dyDescent="0.35">
      <c r="A340" s="12" t="s">
        <v>2108</v>
      </c>
      <c r="B340" s="13">
        <v>3.4</v>
      </c>
    </row>
    <row r="341" spans="1:2" x14ac:dyDescent="0.35">
      <c r="A341" s="12" t="s">
        <v>2039</v>
      </c>
      <c r="B341" s="13">
        <v>3.4</v>
      </c>
    </row>
    <row r="342" spans="1:2" x14ac:dyDescent="0.35">
      <c r="A342" s="12" t="s">
        <v>2040</v>
      </c>
      <c r="B342" s="13">
        <v>3.4</v>
      </c>
    </row>
    <row r="343" spans="1:2" x14ac:dyDescent="0.35">
      <c r="A343" s="12" t="s">
        <v>303</v>
      </c>
      <c r="B343" s="13">
        <v>3.3</v>
      </c>
    </row>
    <row r="344" spans="1:2" x14ac:dyDescent="0.35">
      <c r="A344" s="12" t="s">
        <v>294</v>
      </c>
      <c r="B344" s="13">
        <v>3.3</v>
      </c>
    </row>
    <row r="345" spans="1:2" x14ac:dyDescent="0.35">
      <c r="A345" s="12" t="s">
        <v>2041</v>
      </c>
      <c r="B345" s="13">
        <v>3.3</v>
      </c>
    </row>
    <row r="346" spans="1:2" x14ac:dyDescent="0.35">
      <c r="A346" s="12" t="s">
        <v>1780</v>
      </c>
      <c r="B346" s="13">
        <v>3.3</v>
      </c>
    </row>
    <row r="347" spans="1:2" x14ac:dyDescent="0.35">
      <c r="A347" s="12" t="s">
        <v>1741</v>
      </c>
      <c r="B347" s="13">
        <v>3.3</v>
      </c>
    </row>
    <row r="348" spans="1:2" x14ac:dyDescent="0.35">
      <c r="A348" s="12" t="s">
        <v>2042</v>
      </c>
      <c r="B348" s="13">
        <v>3.3</v>
      </c>
    </row>
    <row r="349" spans="1:2" x14ac:dyDescent="0.35">
      <c r="A349" s="12" t="s">
        <v>2043</v>
      </c>
      <c r="B349" s="13">
        <v>3.3</v>
      </c>
    </row>
    <row r="350" spans="1:2" x14ac:dyDescent="0.35">
      <c r="A350" s="12" t="s">
        <v>2044</v>
      </c>
      <c r="B350" s="13">
        <v>3.3</v>
      </c>
    </row>
    <row r="351" spans="1:2" x14ac:dyDescent="0.35">
      <c r="A351" s="12" t="s">
        <v>2045</v>
      </c>
      <c r="B351" s="13">
        <v>3.3</v>
      </c>
    </row>
    <row r="352" spans="1:2" x14ac:dyDescent="0.35">
      <c r="A352" s="12" t="s">
        <v>2046</v>
      </c>
      <c r="B352" s="13">
        <v>3.3</v>
      </c>
    </row>
    <row r="353" spans="1:2" x14ac:dyDescent="0.35">
      <c r="A353" s="12" t="s">
        <v>2047</v>
      </c>
      <c r="B353" s="13">
        <v>3.3</v>
      </c>
    </row>
    <row r="354" spans="1:2" x14ac:dyDescent="0.35">
      <c r="A354" s="12" t="s">
        <v>1764</v>
      </c>
      <c r="B354" s="13">
        <v>3.3</v>
      </c>
    </row>
    <row r="355" spans="1:2" x14ac:dyDescent="0.35">
      <c r="A355" s="12" t="s">
        <v>1824</v>
      </c>
      <c r="B355" s="13">
        <v>3.3</v>
      </c>
    </row>
    <row r="356" spans="1:2" x14ac:dyDescent="0.35">
      <c r="A356" s="12" t="s">
        <v>2048</v>
      </c>
      <c r="B356" s="13">
        <v>3.3</v>
      </c>
    </row>
    <row r="357" spans="1:2" x14ac:dyDescent="0.35">
      <c r="A357" s="12" t="s">
        <v>1796</v>
      </c>
      <c r="B357" s="13">
        <v>3.3</v>
      </c>
    </row>
    <row r="358" spans="1:2" x14ac:dyDescent="0.35">
      <c r="A358" s="12" t="s">
        <v>2049</v>
      </c>
      <c r="B358" s="13">
        <v>3.2</v>
      </c>
    </row>
    <row r="359" spans="1:2" x14ac:dyDescent="0.35">
      <c r="A359" s="12" t="s">
        <v>2050</v>
      </c>
      <c r="B359" s="13">
        <v>3.2</v>
      </c>
    </row>
    <row r="360" spans="1:2" x14ac:dyDescent="0.35">
      <c r="A360" s="12" t="s">
        <v>2051</v>
      </c>
      <c r="B360" s="13">
        <v>3.2</v>
      </c>
    </row>
    <row r="361" spans="1:2" x14ac:dyDescent="0.35">
      <c r="A361" s="12" t="s">
        <v>2052</v>
      </c>
      <c r="B361" s="13">
        <v>3.2</v>
      </c>
    </row>
    <row r="362" spans="1:2" x14ac:dyDescent="0.35">
      <c r="A362" s="12" t="s">
        <v>2053</v>
      </c>
      <c r="B362" s="13">
        <v>3.2</v>
      </c>
    </row>
    <row r="363" spans="1:2" x14ac:dyDescent="0.35">
      <c r="A363" s="12" t="s">
        <v>2054</v>
      </c>
      <c r="B363" s="13">
        <v>3.2</v>
      </c>
    </row>
    <row r="364" spans="1:2" x14ac:dyDescent="0.35">
      <c r="A364" s="12" t="s">
        <v>2055</v>
      </c>
      <c r="B364" s="13">
        <v>3.2</v>
      </c>
    </row>
    <row r="365" spans="1:2" x14ac:dyDescent="0.35">
      <c r="A365" s="12" t="s">
        <v>1752</v>
      </c>
      <c r="B365" s="13">
        <v>3.2</v>
      </c>
    </row>
    <row r="366" spans="1:2" x14ac:dyDescent="0.35">
      <c r="A366" s="12" t="s">
        <v>2056</v>
      </c>
      <c r="B366" s="13">
        <v>3.2</v>
      </c>
    </row>
    <row r="367" spans="1:2" x14ac:dyDescent="0.35">
      <c r="A367" s="12" t="s">
        <v>2057</v>
      </c>
      <c r="B367" s="13">
        <v>3.2</v>
      </c>
    </row>
    <row r="368" spans="1:2" x14ac:dyDescent="0.35">
      <c r="A368" s="12" t="s">
        <v>2058</v>
      </c>
      <c r="B368" s="13">
        <v>3.1</v>
      </c>
    </row>
    <row r="369" spans="1:2" x14ac:dyDescent="0.35">
      <c r="A369" s="12" t="s">
        <v>2059</v>
      </c>
      <c r="B369" s="13">
        <v>3.1</v>
      </c>
    </row>
    <row r="370" spans="1:2" x14ac:dyDescent="0.35">
      <c r="A370" s="12" t="s">
        <v>2060</v>
      </c>
      <c r="B370" s="13">
        <v>3.1</v>
      </c>
    </row>
    <row r="371" spans="1:2" x14ac:dyDescent="0.35">
      <c r="A371" s="12" t="s">
        <v>2061</v>
      </c>
      <c r="B371" s="13">
        <v>3.1</v>
      </c>
    </row>
    <row r="372" spans="1:2" x14ac:dyDescent="0.35">
      <c r="A372" s="12" t="s">
        <v>2062</v>
      </c>
      <c r="B372" s="13">
        <v>3.1</v>
      </c>
    </row>
    <row r="373" spans="1:2" x14ac:dyDescent="0.35">
      <c r="A373" s="12" t="s">
        <v>2063</v>
      </c>
      <c r="B373" s="13">
        <v>3.1</v>
      </c>
    </row>
    <row r="374" spans="1:2" x14ac:dyDescent="0.35">
      <c r="A374" s="12" t="s">
        <v>2064</v>
      </c>
      <c r="B374" s="13">
        <v>3.1</v>
      </c>
    </row>
    <row r="375" spans="1:2" x14ac:dyDescent="0.35">
      <c r="A375" s="12" t="s">
        <v>2065</v>
      </c>
      <c r="B375" s="13">
        <v>3.1</v>
      </c>
    </row>
    <row r="376" spans="1:2" x14ac:dyDescent="0.35">
      <c r="A376" s="12" t="s">
        <v>1783</v>
      </c>
      <c r="B376" s="13">
        <v>3</v>
      </c>
    </row>
    <row r="377" spans="1:2" x14ac:dyDescent="0.35">
      <c r="A377" s="12" t="s">
        <v>2066</v>
      </c>
      <c r="B377" s="13">
        <v>3</v>
      </c>
    </row>
    <row r="378" spans="1:2" x14ac:dyDescent="0.35">
      <c r="A378" s="12" t="s">
        <v>2067</v>
      </c>
      <c r="B378" s="13">
        <v>3</v>
      </c>
    </row>
    <row r="379" spans="1:2" x14ac:dyDescent="0.35">
      <c r="A379" s="12" t="s">
        <v>2068</v>
      </c>
      <c r="B379" s="13">
        <v>3</v>
      </c>
    </row>
    <row r="380" spans="1:2" x14ac:dyDescent="0.35">
      <c r="A380" s="12" t="s">
        <v>2069</v>
      </c>
      <c r="B380" s="13">
        <v>3</v>
      </c>
    </row>
    <row r="381" spans="1:2" x14ac:dyDescent="0.35">
      <c r="A381" s="12" t="s">
        <v>2109</v>
      </c>
      <c r="B381" s="13">
        <v>2.9</v>
      </c>
    </row>
    <row r="382" spans="1:2" x14ac:dyDescent="0.35">
      <c r="A382" s="12" t="s">
        <v>2070</v>
      </c>
      <c r="B382" s="13">
        <v>2.9</v>
      </c>
    </row>
    <row r="383" spans="1:2" x14ac:dyDescent="0.35">
      <c r="A383" s="12" t="s">
        <v>2071</v>
      </c>
      <c r="B383" s="13">
        <v>2.9</v>
      </c>
    </row>
    <row r="384" spans="1:2" x14ac:dyDescent="0.35">
      <c r="A384" s="12" t="s">
        <v>2072</v>
      </c>
      <c r="B384" s="13">
        <v>2.9</v>
      </c>
    </row>
    <row r="385" spans="1:2" x14ac:dyDescent="0.35">
      <c r="A385" s="12" t="s">
        <v>1765</v>
      </c>
      <c r="B385" s="13">
        <v>2.9</v>
      </c>
    </row>
    <row r="386" spans="1:2" x14ac:dyDescent="0.35">
      <c r="A386" s="12" t="s">
        <v>2073</v>
      </c>
      <c r="B386" s="13">
        <v>2.9</v>
      </c>
    </row>
    <row r="387" spans="1:2" x14ac:dyDescent="0.35">
      <c r="A387" s="12" t="s">
        <v>2074</v>
      </c>
      <c r="B387" s="13">
        <v>2.9</v>
      </c>
    </row>
    <row r="388" spans="1:2" x14ac:dyDescent="0.35">
      <c r="A388" s="12" t="s">
        <v>2075</v>
      </c>
      <c r="B388" s="13">
        <v>2.8</v>
      </c>
    </row>
    <row r="389" spans="1:2" x14ac:dyDescent="0.35">
      <c r="A389" s="12" t="s">
        <v>2076</v>
      </c>
      <c r="B389" s="13">
        <v>2.8</v>
      </c>
    </row>
    <row r="390" spans="1:2" x14ac:dyDescent="0.35">
      <c r="A390" s="12" t="s">
        <v>2077</v>
      </c>
      <c r="B390" s="13">
        <v>2.8</v>
      </c>
    </row>
    <row r="391" spans="1:2" x14ac:dyDescent="0.35">
      <c r="A391" s="12" t="s">
        <v>2078</v>
      </c>
      <c r="B391" s="13">
        <v>2.7</v>
      </c>
    </row>
    <row r="392" spans="1:2" x14ac:dyDescent="0.35">
      <c r="A392" s="12" t="s">
        <v>1718</v>
      </c>
      <c r="B392" s="13">
        <v>2.7</v>
      </c>
    </row>
    <row r="393" spans="1:2" x14ac:dyDescent="0.35">
      <c r="A393" s="12" t="s">
        <v>2079</v>
      </c>
      <c r="B393" s="13">
        <v>2.7</v>
      </c>
    </row>
    <row r="394" spans="1:2" x14ac:dyDescent="0.35">
      <c r="A394" s="12" t="s">
        <v>2080</v>
      </c>
      <c r="B394" s="13">
        <v>2.7</v>
      </c>
    </row>
    <row r="395" spans="1:2" x14ac:dyDescent="0.35">
      <c r="A395" s="12" t="s">
        <v>2081</v>
      </c>
      <c r="B395" s="13">
        <v>2.7</v>
      </c>
    </row>
    <row r="396" spans="1:2" x14ac:dyDescent="0.35">
      <c r="A396" s="12" t="s">
        <v>2082</v>
      </c>
      <c r="B396" s="13">
        <v>2.7</v>
      </c>
    </row>
    <row r="397" spans="1:2" x14ac:dyDescent="0.35">
      <c r="A397" s="12" t="s">
        <v>2110</v>
      </c>
      <c r="B397" s="13">
        <v>2.6</v>
      </c>
    </row>
    <row r="398" spans="1:2" x14ac:dyDescent="0.35">
      <c r="A398" s="12" t="s">
        <v>2083</v>
      </c>
      <c r="B398" s="13">
        <v>2.6</v>
      </c>
    </row>
    <row r="399" spans="1:2" x14ac:dyDescent="0.35">
      <c r="A399" s="12" t="s">
        <v>1732</v>
      </c>
      <c r="B399" s="13">
        <v>2.5</v>
      </c>
    </row>
    <row r="400" spans="1:2" x14ac:dyDescent="0.35">
      <c r="A400" s="12" t="s">
        <v>304</v>
      </c>
      <c r="B400" s="13">
        <v>2.5</v>
      </c>
    </row>
    <row r="401" spans="1:2" x14ac:dyDescent="0.35">
      <c r="A401" s="12" t="s">
        <v>2084</v>
      </c>
      <c r="B401" s="13">
        <v>2.4</v>
      </c>
    </row>
    <row r="402" spans="1:2" x14ac:dyDescent="0.35">
      <c r="A402" s="12" t="s">
        <v>1827</v>
      </c>
      <c r="B402" s="13">
        <v>2.2999999999999998</v>
      </c>
    </row>
    <row r="403" spans="1:2" x14ac:dyDescent="0.35">
      <c r="A403" s="12" t="s">
        <v>2085</v>
      </c>
      <c r="B403" s="13">
        <v>2.2000000000000002</v>
      </c>
    </row>
    <row r="404" spans="1:2" x14ac:dyDescent="0.35">
      <c r="A404" s="12" t="s">
        <v>2086</v>
      </c>
      <c r="B404" s="13">
        <v>2.1</v>
      </c>
    </row>
    <row r="405" spans="1:2" x14ac:dyDescent="0.35">
      <c r="A405" s="12" t="s">
        <v>2087</v>
      </c>
      <c r="B405" s="13">
        <v>2</v>
      </c>
    </row>
    <row r="406" spans="1:2" x14ac:dyDescent="0.35">
      <c r="A406" s="12" t="s">
        <v>1831</v>
      </c>
      <c r="B406" s="13"/>
    </row>
    <row r="407" spans="1:2" x14ac:dyDescent="0.35">
      <c r="A407" s="12" t="s">
        <v>268</v>
      </c>
      <c r="B407" s="13">
        <v>-1</v>
      </c>
    </row>
    <row r="408" spans="1:2" x14ac:dyDescent="0.35">
      <c r="A408" s="12" t="s">
        <v>289</v>
      </c>
      <c r="B408" s="13">
        <v>-1</v>
      </c>
    </row>
    <row r="409" spans="1:2" x14ac:dyDescent="0.35">
      <c r="A409" s="12" t="s">
        <v>275</v>
      </c>
      <c r="B409" s="13">
        <v>-1</v>
      </c>
    </row>
    <row r="410" spans="1:2" x14ac:dyDescent="0.35">
      <c r="A410" s="12" t="s">
        <v>273</v>
      </c>
      <c r="B410" s="13">
        <v>-1</v>
      </c>
    </row>
    <row r="411" spans="1:2" x14ac:dyDescent="0.35">
      <c r="A411" s="12" t="s">
        <v>299</v>
      </c>
      <c r="B411" s="13">
        <v>-1</v>
      </c>
    </row>
    <row r="412" spans="1:2" x14ac:dyDescent="0.35">
      <c r="A412" s="12" t="s">
        <v>295</v>
      </c>
      <c r="B412" s="13">
        <v>-1</v>
      </c>
    </row>
    <row r="413" spans="1:2" x14ac:dyDescent="0.35">
      <c r="A413" s="12" t="s">
        <v>284</v>
      </c>
      <c r="B413" s="13">
        <v>-1</v>
      </c>
    </row>
    <row r="414" spans="1:2" x14ac:dyDescent="0.35">
      <c r="A414" s="12" t="s">
        <v>270</v>
      </c>
      <c r="B414" s="13">
        <v>-1</v>
      </c>
    </row>
    <row r="415" spans="1:2" x14ac:dyDescent="0.35">
      <c r="A415" s="12" t="s">
        <v>269</v>
      </c>
      <c r="B415" s="13">
        <v>-1</v>
      </c>
    </row>
    <row r="416" spans="1:2" x14ac:dyDescent="0.35">
      <c r="A416" s="12" t="s">
        <v>280</v>
      </c>
      <c r="B416" s="13">
        <v>-1</v>
      </c>
    </row>
    <row r="417" spans="1:2" x14ac:dyDescent="0.35">
      <c r="A417" s="12" t="s">
        <v>286</v>
      </c>
      <c r="B417" s="13">
        <v>-1</v>
      </c>
    </row>
    <row r="418" spans="1:2" x14ac:dyDescent="0.35">
      <c r="A418" s="12" t="s">
        <v>282</v>
      </c>
      <c r="B418" s="13">
        <v>-1</v>
      </c>
    </row>
    <row r="419" spans="1:2" x14ac:dyDescent="0.35">
      <c r="A419" s="12" t="s">
        <v>278</v>
      </c>
      <c r="B419" s="13">
        <v>-1</v>
      </c>
    </row>
    <row r="420" spans="1:2" x14ac:dyDescent="0.35">
      <c r="A420" s="12" t="s">
        <v>274</v>
      </c>
      <c r="B420" s="13">
        <v>-1</v>
      </c>
    </row>
    <row r="421" spans="1:2" x14ac:dyDescent="0.35">
      <c r="A421" s="12" t="s">
        <v>272</v>
      </c>
      <c r="B421" s="13">
        <v>-1</v>
      </c>
    </row>
    <row r="422" spans="1:2" x14ac:dyDescent="0.35">
      <c r="A422" s="12" t="s">
        <v>298</v>
      </c>
      <c r="B422" s="13">
        <v>-1</v>
      </c>
    </row>
    <row r="423" spans="1:2" x14ac:dyDescent="0.35">
      <c r="A423" s="12" t="s">
        <v>283</v>
      </c>
      <c r="B423" s="13">
        <v>-1</v>
      </c>
    </row>
    <row r="424" spans="1:2" x14ac:dyDescent="0.35">
      <c r="A424" s="12" t="s">
        <v>285</v>
      </c>
      <c r="B424" s="13">
        <v>-1</v>
      </c>
    </row>
    <row r="425" spans="1:2" x14ac:dyDescent="0.35">
      <c r="A425" s="12" t="s">
        <v>267</v>
      </c>
      <c r="B425" s="13">
        <v>-1</v>
      </c>
    </row>
    <row r="426" spans="1:2" x14ac:dyDescent="0.35">
      <c r="A426" s="12" t="s">
        <v>271</v>
      </c>
      <c r="B426" s="13">
        <v>-1</v>
      </c>
    </row>
    <row r="427" spans="1:2" x14ac:dyDescent="0.35">
      <c r="A427" s="12" t="s">
        <v>279</v>
      </c>
      <c r="B427" s="13">
        <v>-1</v>
      </c>
    </row>
    <row r="428" spans="1:2" x14ac:dyDescent="0.35">
      <c r="A428" s="12" t="s">
        <v>281</v>
      </c>
      <c r="B428" s="13">
        <v>-2</v>
      </c>
    </row>
    <row r="429" spans="1:2" x14ac:dyDescent="0.35">
      <c r="A429" s="12" t="s">
        <v>293</v>
      </c>
      <c r="B429" s="13">
        <v>-2</v>
      </c>
    </row>
    <row r="430" spans="1:2" x14ac:dyDescent="0.35">
      <c r="A430" s="12" t="s">
        <v>291</v>
      </c>
      <c r="B430" s="13">
        <v>-2</v>
      </c>
    </row>
    <row r="431" spans="1:2" x14ac:dyDescent="0.35">
      <c r="A431" s="12" t="s">
        <v>290</v>
      </c>
      <c r="B431" s="13">
        <v>-2</v>
      </c>
    </row>
    <row r="432" spans="1:2" x14ac:dyDescent="0.35">
      <c r="A432" s="12" t="s">
        <v>288</v>
      </c>
      <c r="B432" s="13">
        <v>-2</v>
      </c>
    </row>
    <row r="433" spans="1:2" x14ac:dyDescent="0.35">
      <c r="A433" s="12" t="s">
        <v>297</v>
      </c>
      <c r="B433" s="13">
        <v>-2</v>
      </c>
    </row>
    <row r="434" spans="1:2" x14ac:dyDescent="0.35">
      <c r="A434" s="12" t="s">
        <v>287</v>
      </c>
      <c r="B434" s="13">
        <v>-2</v>
      </c>
    </row>
    <row r="435" spans="1:2" x14ac:dyDescent="0.35">
      <c r="A435" s="12" t="s">
        <v>277</v>
      </c>
      <c r="B435" s="13">
        <v>-3</v>
      </c>
    </row>
    <row r="436" spans="1:2" x14ac:dyDescent="0.35">
      <c r="A436" s="12" t="s">
        <v>276</v>
      </c>
      <c r="B436" s="13">
        <v>-12</v>
      </c>
    </row>
    <row r="437" spans="1:2" x14ac:dyDescent="0.35">
      <c r="A437" s="12" t="s">
        <v>60</v>
      </c>
      <c r="B437" s="13">
        <v>2364.5000000000005</v>
      </c>
    </row>
  </sheetData>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11864-AB53-4DC9-ADE5-BCCF41856385}">
  <dimension ref="A1:B439"/>
  <sheetViews>
    <sheetView showGridLines="0" zoomScale="70" zoomScaleNormal="70" workbookViewId="0">
      <selection activeCell="L21" sqref="L21"/>
    </sheetView>
  </sheetViews>
  <sheetFormatPr defaultRowHeight="14.15" x14ac:dyDescent="0.35"/>
  <cols>
    <col min="1" max="1" width="39.85546875" bestFit="1" customWidth="1"/>
    <col min="2" max="2" width="15.0703125" bestFit="1" customWidth="1"/>
  </cols>
  <sheetData>
    <row r="1" spans="1:2" x14ac:dyDescent="0.35">
      <c r="A1" s="11" t="s">
        <v>317</v>
      </c>
      <c r="B1" t="s">
        <v>390</v>
      </c>
    </row>
    <row r="2" spans="1:2" x14ac:dyDescent="0.35">
      <c r="A2" s="11" t="s">
        <v>1</v>
      </c>
      <c r="B2" t="s">
        <v>390</v>
      </c>
    </row>
    <row r="3" spans="1:2" x14ac:dyDescent="0.35">
      <c r="A3" s="11" t="s">
        <v>305</v>
      </c>
      <c r="B3" t="s">
        <v>390</v>
      </c>
    </row>
    <row r="5" spans="1:2" x14ac:dyDescent="0.35">
      <c r="A5" s="11" t="s">
        <v>1708</v>
      </c>
      <c r="B5" t="s">
        <v>2116</v>
      </c>
    </row>
    <row r="6" spans="1:2" x14ac:dyDescent="0.35">
      <c r="A6" s="12" t="s">
        <v>1926</v>
      </c>
      <c r="B6" s="39">
        <v>5</v>
      </c>
    </row>
    <row r="7" spans="1:2" x14ac:dyDescent="0.35">
      <c r="A7" s="12" t="s">
        <v>2090</v>
      </c>
      <c r="B7" s="39">
        <v>5</v>
      </c>
    </row>
    <row r="8" spans="1:2" x14ac:dyDescent="0.35">
      <c r="A8" s="12" t="s">
        <v>1834</v>
      </c>
      <c r="B8" s="39">
        <v>5</v>
      </c>
    </row>
    <row r="9" spans="1:2" x14ac:dyDescent="0.35">
      <c r="A9" s="12" t="s">
        <v>1854</v>
      </c>
      <c r="B9" s="39">
        <v>5</v>
      </c>
    </row>
    <row r="10" spans="1:2" x14ac:dyDescent="0.35">
      <c r="A10" s="12" t="s">
        <v>2096</v>
      </c>
      <c r="B10" s="39">
        <v>5</v>
      </c>
    </row>
    <row r="11" spans="1:2" x14ac:dyDescent="0.35">
      <c r="A11" s="12" t="s">
        <v>1927</v>
      </c>
      <c r="B11" s="39">
        <v>5</v>
      </c>
    </row>
    <row r="12" spans="1:2" x14ac:dyDescent="0.35">
      <c r="A12" s="12" t="s">
        <v>2094</v>
      </c>
      <c r="B12" s="39">
        <v>5</v>
      </c>
    </row>
    <row r="13" spans="1:2" x14ac:dyDescent="0.35">
      <c r="A13" s="12" t="s">
        <v>1853</v>
      </c>
      <c r="B13" s="39">
        <v>5</v>
      </c>
    </row>
    <row r="14" spans="1:2" x14ac:dyDescent="0.35">
      <c r="A14" s="12" t="s">
        <v>1921</v>
      </c>
      <c r="B14" s="39">
        <v>5</v>
      </c>
    </row>
    <row r="15" spans="1:2" x14ac:dyDescent="0.35">
      <c r="A15" s="12" t="s">
        <v>1929</v>
      </c>
      <c r="B15" s="39">
        <v>5</v>
      </c>
    </row>
    <row r="16" spans="1:2" x14ac:dyDescent="0.35">
      <c r="A16" s="12" t="s">
        <v>1852</v>
      </c>
      <c r="B16" s="39">
        <v>5</v>
      </c>
    </row>
    <row r="17" spans="1:2" x14ac:dyDescent="0.35">
      <c r="A17" s="12" t="s">
        <v>1855</v>
      </c>
      <c r="B17" s="39">
        <v>5</v>
      </c>
    </row>
    <row r="18" spans="1:2" x14ac:dyDescent="0.35">
      <c r="A18" s="12" t="s">
        <v>1925</v>
      </c>
      <c r="B18" s="39">
        <v>5</v>
      </c>
    </row>
    <row r="19" spans="1:2" x14ac:dyDescent="0.35">
      <c r="A19" s="12" t="s">
        <v>1751</v>
      </c>
      <c r="B19" s="39">
        <v>5</v>
      </c>
    </row>
    <row r="20" spans="1:2" x14ac:dyDescent="0.35">
      <c r="A20" s="12" t="s">
        <v>1918</v>
      </c>
      <c r="B20" s="39">
        <v>5</v>
      </c>
    </row>
    <row r="21" spans="1:2" x14ac:dyDescent="0.35">
      <c r="A21" s="12" t="s">
        <v>1923</v>
      </c>
      <c r="B21" s="39">
        <v>5</v>
      </c>
    </row>
    <row r="22" spans="1:2" x14ac:dyDescent="0.35">
      <c r="A22" s="12" t="s">
        <v>1922</v>
      </c>
      <c r="B22" s="39">
        <v>5</v>
      </c>
    </row>
    <row r="23" spans="1:2" x14ac:dyDescent="0.35">
      <c r="A23" s="12" t="s">
        <v>2097</v>
      </c>
      <c r="B23" s="39">
        <v>5</v>
      </c>
    </row>
    <row r="24" spans="1:2" x14ac:dyDescent="0.35">
      <c r="A24" s="12" t="s">
        <v>1928</v>
      </c>
      <c r="B24" s="39">
        <v>5</v>
      </c>
    </row>
    <row r="25" spans="1:2" x14ac:dyDescent="0.35">
      <c r="A25" s="12" t="s">
        <v>1919</v>
      </c>
      <c r="B25" s="39">
        <v>5</v>
      </c>
    </row>
    <row r="26" spans="1:2" x14ac:dyDescent="0.35">
      <c r="A26" s="12" t="s">
        <v>1808</v>
      </c>
      <c r="B26" s="39">
        <v>5</v>
      </c>
    </row>
    <row r="27" spans="1:2" x14ac:dyDescent="0.35">
      <c r="A27" s="12" t="s">
        <v>1924</v>
      </c>
      <c r="B27" s="39">
        <v>5</v>
      </c>
    </row>
    <row r="28" spans="1:2" x14ac:dyDescent="0.35">
      <c r="A28" s="12" t="s">
        <v>2095</v>
      </c>
      <c r="B28" s="39">
        <v>5</v>
      </c>
    </row>
    <row r="29" spans="1:2" x14ac:dyDescent="0.35">
      <c r="A29" s="12" t="s">
        <v>1920</v>
      </c>
      <c r="B29" s="39">
        <v>5</v>
      </c>
    </row>
    <row r="30" spans="1:2" x14ac:dyDescent="0.35">
      <c r="A30" s="12" t="s">
        <v>1858</v>
      </c>
      <c r="B30" s="39">
        <v>4.9000000000000004</v>
      </c>
    </row>
    <row r="31" spans="1:2" x14ac:dyDescent="0.35">
      <c r="A31" s="12" t="s">
        <v>1856</v>
      </c>
      <c r="B31" s="39">
        <v>4.9000000000000004</v>
      </c>
    </row>
    <row r="32" spans="1:2" x14ac:dyDescent="0.35">
      <c r="A32" s="12" t="s">
        <v>1930</v>
      </c>
      <c r="B32" s="39">
        <v>4.9000000000000004</v>
      </c>
    </row>
    <row r="33" spans="1:2" x14ac:dyDescent="0.35">
      <c r="A33" s="12" t="s">
        <v>1787</v>
      </c>
      <c r="B33" s="39">
        <v>4.9000000000000004</v>
      </c>
    </row>
    <row r="34" spans="1:2" x14ac:dyDescent="0.35">
      <c r="A34" s="12" t="s">
        <v>1857</v>
      </c>
      <c r="B34" s="39">
        <v>4.9000000000000004</v>
      </c>
    </row>
    <row r="35" spans="1:2" x14ac:dyDescent="0.35">
      <c r="A35" s="12" t="s">
        <v>1859</v>
      </c>
      <c r="B35" s="39">
        <v>4.9000000000000004</v>
      </c>
    </row>
    <row r="36" spans="1:2" x14ac:dyDescent="0.35">
      <c r="A36" s="12" t="s">
        <v>1931</v>
      </c>
      <c r="B36" s="39">
        <v>4.9000000000000004</v>
      </c>
    </row>
    <row r="37" spans="1:2" x14ac:dyDescent="0.35">
      <c r="A37" s="12" t="s">
        <v>1832</v>
      </c>
      <c r="B37" s="39">
        <v>4.8</v>
      </c>
    </row>
    <row r="38" spans="1:2" x14ac:dyDescent="0.35">
      <c r="A38" s="12" t="s">
        <v>1862</v>
      </c>
      <c r="B38" s="39">
        <v>4.8</v>
      </c>
    </row>
    <row r="39" spans="1:2" x14ac:dyDescent="0.35">
      <c r="A39" s="12" t="s">
        <v>1861</v>
      </c>
      <c r="B39" s="39">
        <v>4.8</v>
      </c>
    </row>
    <row r="40" spans="1:2" x14ac:dyDescent="0.35">
      <c r="A40" s="12" t="s">
        <v>1758</v>
      </c>
      <c r="B40" s="39">
        <v>4.8</v>
      </c>
    </row>
    <row r="41" spans="1:2" x14ac:dyDescent="0.35">
      <c r="A41" s="12" t="s">
        <v>1860</v>
      </c>
      <c r="B41" s="39">
        <v>4.8</v>
      </c>
    </row>
    <row r="42" spans="1:2" x14ac:dyDescent="0.35">
      <c r="A42" s="12" t="s">
        <v>1936</v>
      </c>
      <c r="B42" s="39">
        <v>4.8</v>
      </c>
    </row>
    <row r="43" spans="1:2" x14ac:dyDescent="0.35">
      <c r="A43" s="12" t="s">
        <v>1933</v>
      </c>
      <c r="B43" s="39">
        <v>4.8</v>
      </c>
    </row>
    <row r="44" spans="1:2" x14ac:dyDescent="0.35">
      <c r="A44" s="12" t="s">
        <v>1934</v>
      </c>
      <c r="B44" s="39">
        <v>4.8</v>
      </c>
    </row>
    <row r="45" spans="1:2" x14ac:dyDescent="0.35">
      <c r="A45" s="12" t="s">
        <v>1935</v>
      </c>
      <c r="B45" s="39">
        <v>4.8</v>
      </c>
    </row>
    <row r="46" spans="1:2" x14ac:dyDescent="0.35">
      <c r="A46" s="12" t="s">
        <v>1932</v>
      </c>
      <c r="B46" s="39">
        <v>4.8</v>
      </c>
    </row>
    <row r="47" spans="1:2" x14ac:dyDescent="0.35">
      <c r="A47" s="12" t="s">
        <v>1866</v>
      </c>
      <c r="B47" s="39">
        <v>4.7</v>
      </c>
    </row>
    <row r="48" spans="1:2" x14ac:dyDescent="0.35">
      <c r="A48" s="12" t="s">
        <v>1717</v>
      </c>
      <c r="B48" s="39">
        <v>4.7</v>
      </c>
    </row>
    <row r="49" spans="1:2" x14ac:dyDescent="0.35">
      <c r="A49" s="12" t="s">
        <v>1788</v>
      </c>
      <c r="B49" s="39">
        <v>4.7</v>
      </c>
    </row>
    <row r="50" spans="1:2" x14ac:dyDescent="0.35">
      <c r="A50" s="12" t="s">
        <v>1730</v>
      </c>
      <c r="B50" s="39">
        <v>4.7</v>
      </c>
    </row>
    <row r="51" spans="1:2" x14ac:dyDescent="0.35">
      <c r="A51" s="12" t="s">
        <v>1803</v>
      </c>
      <c r="B51" s="39">
        <v>4.7</v>
      </c>
    </row>
    <row r="52" spans="1:2" x14ac:dyDescent="0.35">
      <c r="A52" s="12" t="s">
        <v>1793</v>
      </c>
      <c r="B52" s="39">
        <v>4.7</v>
      </c>
    </row>
    <row r="53" spans="1:2" x14ac:dyDescent="0.35">
      <c r="A53" s="12" t="s">
        <v>1865</v>
      </c>
      <c r="B53" s="39">
        <v>4.7</v>
      </c>
    </row>
    <row r="54" spans="1:2" x14ac:dyDescent="0.35">
      <c r="A54" s="12" t="s">
        <v>1938</v>
      </c>
      <c r="B54" s="39">
        <v>4.7</v>
      </c>
    </row>
    <row r="55" spans="1:2" x14ac:dyDescent="0.35">
      <c r="A55" s="12" t="s">
        <v>1863</v>
      </c>
      <c r="B55" s="39">
        <v>4.7</v>
      </c>
    </row>
    <row r="56" spans="1:2" x14ac:dyDescent="0.35">
      <c r="A56" s="12" t="s">
        <v>1864</v>
      </c>
      <c r="B56" s="39">
        <v>4.7</v>
      </c>
    </row>
    <row r="57" spans="1:2" x14ac:dyDescent="0.35">
      <c r="A57" s="12" t="s">
        <v>2091</v>
      </c>
      <c r="B57" s="39">
        <v>4.7</v>
      </c>
    </row>
    <row r="58" spans="1:2" x14ac:dyDescent="0.35">
      <c r="A58" s="12" t="s">
        <v>1939</v>
      </c>
      <c r="B58" s="39">
        <v>4.7</v>
      </c>
    </row>
    <row r="59" spans="1:2" x14ac:dyDescent="0.35">
      <c r="A59" s="12" t="s">
        <v>1937</v>
      </c>
      <c r="B59" s="39">
        <v>4.7</v>
      </c>
    </row>
    <row r="60" spans="1:2" x14ac:dyDescent="0.35">
      <c r="A60" s="12" t="s">
        <v>1774</v>
      </c>
      <c r="B60" s="39">
        <v>4.7</v>
      </c>
    </row>
    <row r="61" spans="1:2" x14ac:dyDescent="0.35">
      <c r="A61" s="12" t="s">
        <v>1940</v>
      </c>
      <c r="B61" s="39">
        <v>4.7</v>
      </c>
    </row>
    <row r="62" spans="1:2" x14ac:dyDescent="0.35">
      <c r="A62" s="12" t="s">
        <v>1943</v>
      </c>
      <c r="B62" s="39">
        <v>4.5999999999999996</v>
      </c>
    </row>
    <row r="63" spans="1:2" x14ac:dyDescent="0.35">
      <c r="A63" s="12" t="s">
        <v>1941</v>
      </c>
      <c r="B63" s="39">
        <v>4.5999999999999996</v>
      </c>
    </row>
    <row r="64" spans="1:2" x14ac:dyDescent="0.35">
      <c r="A64" s="12" t="s">
        <v>1942</v>
      </c>
      <c r="B64" s="39">
        <v>4.5999999999999996</v>
      </c>
    </row>
    <row r="65" spans="1:2" x14ac:dyDescent="0.35">
      <c r="A65" s="12" t="s">
        <v>1840</v>
      </c>
      <c r="B65" s="39">
        <v>4.5999999999999996</v>
      </c>
    </row>
    <row r="66" spans="1:2" x14ac:dyDescent="0.35">
      <c r="A66" s="12" t="s">
        <v>1867</v>
      </c>
      <c r="B66" s="39">
        <v>4.5999999999999996</v>
      </c>
    </row>
    <row r="67" spans="1:2" x14ac:dyDescent="0.35">
      <c r="A67" s="12" t="s">
        <v>1944</v>
      </c>
      <c r="B67" s="39">
        <v>4.5999999999999996</v>
      </c>
    </row>
    <row r="68" spans="1:2" x14ac:dyDescent="0.35">
      <c r="A68" s="12" t="s">
        <v>1734</v>
      </c>
      <c r="B68" s="39">
        <v>4.5999999999999996</v>
      </c>
    </row>
    <row r="69" spans="1:2" x14ac:dyDescent="0.35">
      <c r="A69" s="12" t="s">
        <v>1868</v>
      </c>
      <c r="B69" s="39">
        <v>4.5999999999999996</v>
      </c>
    </row>
    <row r="70" spans="1:2" x14ac:dyDescent="0.35">
      <c r="A70" s="12" t="s">
        <v>1812</v>
      </c>
      <c r="B70" s="39">
        <v>4.5</v>
      </c>
    </row>
    <row r="71" spans="1:2" x14ac:dyDescent="0.35">
      <c r="A71" s="12" t="s">
        <v>1817</v>
      </c>
      <c r="B71" s="39">
        <v>4.5</v>
      </c>
    </row>
    <row r="72" spans="1:2" x14ac:dyDescent="0.35">
      <c r="A72" s="12" t="s">
        <v>1743</v>
      </c>
      <c r="B72" s="39">
        <v>4.5</v>
      </c>
    </row>
    <row r="73" spans="1:2" x14ac:dyDescent="0.35">
      <c r="A73" s="12" t="s">
        <v>1947</v>
      </c>
      <c r="B73" s="39">
        <v>4.5</v>
      </c>
    </row>
    <row r="74" spans="1:2" x14ac:dyDescent="0.35">
      <c r="A74" s="12" t="s">
        <v>2098</v>
      </c>
      <c r="B74" s="39">
        <v>4.5</v>
      </c>
    </row>
    <row r="75" spans="1:2" x14ac:dyDescent="0.35">
      <c r="A75" s="12" t="s">
        <v>1790</v>
      </c>
      <c r="B75" s="39">
        <v>4.5</v>
      </c>
    </row>
    <row r="76" spans="1:2" x14ac:dyDescent="0.35">
      <c r="A76" s="12" t="s">
        <v>1869</v>
      </c>
      <c r="B76" s="39">
        <v>4.5</v>
      </c>
    </row>
    <row r="77" spans="1:2" x14ac:dyDescent="0.35">
      <c r="A77" s="12" t="s">
        <v>1949</v>
      </c>
      <c r="B77" s="39">
        <v>4.5</v>
      </c>
    </row>
    <row r="78" spans="1:2" x14ac:dyDescent="0.35">
      <c r="A78" s="12" t="s">
        <v>1816</v>
      </c>
      <c r="B78" s="39">
        <v>4.5</v>
      </c>
    </row>
    <row r="79" spans="1:2" x14ac:dyDescent="0.35">
      <c r="A79" s="12" t="s">
        <v>1841</v>
      </c>
      <c r="B79" s="39">
        <v>4.5</v>
      </c>
    </row>
    <row r="80" spans="1:2" x14ac:dyDescent="0.35">
      <c r="A80" s="12" t="s">
        <v>1945</v>
      </c>
      <c r="B80" s="39">
        <v>4.5</v>
      </c>
    </row>
    <row r="81" spans="1:2" x14ac:dyDescent="0.35">
      <c r="A81" s="12" t="s">
        <v>1946</v>
      </c>
      <c r="B81" s="39">
        <v>4.5</v>
      </c>
    </row>
    <row r="82" spans="1:2" x14ac:dyDescent="0.35">
      <c r="A82" s="12" t="s">
        <v>1727</v>
      </c>
      <c r="B82" s="39">
        <v>4.5</v>
      </c>
    </row>
    <row r="83" spans="1:2" x14ac:dyDescent="0.35">
      <c r="A83" s="12" t="s">
        <v>1772</v>
      </c>
      <c r="B83" s="39">
        <v>4.5</v>
      </c>
    </row>
    <row r="84" spans="1:2" x14ac:dyDescent="0.35">
      <c r="A84" s="12" t="s">
        <v>1838</v>
      </c>
      <c r="B84" s="39">
        <v>4.5</v>
      </c>
    </row>
    <row r="85" spans="1:2" x14ac:dyDescent="0.35">
      <c r="A85" s="12" t="s">
        <v>1948</v>
      </c>
      <c r="B85" s="39">
        <v>4.5</v>
      </c>
    </row>
    <row r="86" spans="1:2" x14ac:dyDescent="0.35">
      <c r="A86" s="12" t="s">
        <v>1953</v>
      </c>
      <c r="B86" s="39">
        <v>4.4000000000000004</v>
      </c>
    </row>
    <row r="87" spans="1:2" x14ac:dyDescent="0.35">
      <c r="A87" s="12" t="s">
        <v>1950</v>
      </c>
      <c r="B87" s="39">
        <v>4.4000000000000004</v>
      </c>
    </row>
    <row r="88" spans="1:2" x14ac:dyDescent="0.35">
      <c r="A88" s="12" t="s">
        <v>1956</v>
      </c>
      <c r="B88" s="39">
        <v>4.4000000000000004</v>
      </c>
    </row>
    <row r="89" spans="1:2" x14ac:dyDescent="0.35">
      <c r="A89" s="12" t="s">
        <v>1954</v>
      </c>
      <c r="B89" s="39">
        <v>4.4000000000000004</v>
      </c>
    </row>
    <row r="90" spans="1:2" x14ac:dyDescent="0.35">
      <c r="A90" s="12" t="s">
        <v>1749</v>
      </c>
      <c r="B90" s="39">
        <v>4.4000000000000004</v>
      </c>
    </row>
    <row r="91" spans="1:2" x14ac:dyDescent="0.35">
      <c r="A91" s="12" t="s">
        <v>1951</v>
      </c>
      <c r="B91" s="39">
        <v>4.4000000000000004</v>
      </c>
    </row>
    <row r="92" spans="1:2" x14ac:dyDescent="0.35">
      <c r="A92" s="12" t="s">
        <v>1955</v>
      </c>
      <c r="B92" s="39">
        <v>4.4000000000000004</v>
      </c>
    </row>
    <row r="93" spans="1:2" x14ac:dyDescent="0.35">
      <c r="A93" s="12" t="s">
        <v>2092</v>
      </c>
      <c r="B93" s="39">
        <v>4.4000000000000004</v>
      </c>
    </row>
    <row r="94" spans="1:2" x14ac:dyDescent="0.35">
      <c r="A94" s="12" t="s">
        <v>1769</v>
      </c>
      <c r="B94" s="39">
        <v>4.4000000000000004</v>
      </c>
    </row>
    <row r="95" spans="1:2" x14ac:dyDescent="0.35">
      <c r="A95" s="12" t="s">
        <v>1957</v>
      </c>
      <c r="B95" s="39">
        <v>4.4000000000000004</v>
      </c>
    </row>
    <row r="96" spans="1:2" x14ac:dyDescent="0.35">
      <c r="A96" s="12" t="s">
        <v>1952</v>
      </c>
      <c r="B96" s="39">
        <v>4.4000000000000004</v>
      </c>
    </row>
    <row r="97" spans="1:2" x14ac:dyDescent="0.35">
      <c r="A97" s="12" t="s">
        <v>1711</v>
      </c>
      <c r="B97" s="39">
        <v>4.4000000000000004</v>
      </c>
    </row>
    <row r="98" spans="1:2" x14ac:dyDescent="0.35">
      <c r="A98" s="12" t="s">
        <v>1871</v>
      </c>
      <c r="B98" s="39">
        <v>4.4000000000000004</v>
      </c>
    </row>
    <row r="99" spans="1:2" x14ac:dyDescent="0.35">
      <c r="A99" s="12" t="s">
        <v>2099</v>
      </c>
      <c r="B99" s="39">
        <v>4.4000000000000004</v>
      </c>
    </row>
    <row r="100" spans="1:2" x14ac:dyDescent="0.35">
      <c r="A100" s="12" t="s">
        <v>1870</v>
      </c>
      <c r="B100" s="39">
        <v>4.4000000000000004</v>
      </c>
    </row>
    <row r="101" spans="1:2" x14ac:dyDescent="0.35">
      <c r="A101" s="12" t="s">
        <v>1842</v>
      </c>
      <c r="B101" s="39">
        <v>4.4000000000000004</v>
      </c>
    </row>
    <row r="102" spans="1:2" x14ac:dyDescent="0.35">
      <c r="A102" s="12" t="s">
        <v>1773</v>
      </c>
      <c r="B102" s="39">
        <v>4.4000000000000004</v>
      </c>
    </row>
    <row r="103" spans="1:2" x14ac:dyDescent="0.35">
      <c r="A103" s="12" t="s">
        <v>2100</v>
      </c>
      <c r="B103" s="39">
        <v>4.3</v>
      </c>
    </row>
    <row r="104" spans="1:2" x14ac:dyDescent="0.35">
      <c r="A104" s="12" t="s">
        <v>1872</v>
      </c>
      <c r="B104" s="39">
        <v>4.3</v>
      </c>
    </row>
    <row r="105" spans="1:2" x14ac:dyDescent="0.35">
      <c r="A105" s="12" t="s">
        <v>1873</v>
      </c>
      <c r="B105" s="39">
        <v>4.3</v>
      </c>
    </row>
    <row r="106" spans="1:2" x14ac:dyDescent="0.35">
      <c r="A106" s="12" t="s">
        <v>2093</v>
      </c>
      <c r="B106" s="39">
        <v>4.3</v>
      </c>
    </row>
    <row r="107" spans="1:2" x14ac:dyDescent="0.35">
      <c r="A107" s="12" t="s">
        <v>1828</v>
      </c>
      <c r="B107" s="39">
        <v>4.3</v>
      </c>
    </row>
    <row r="108" spans="1:2" x14ac:dyDescent="0.35">
      <c r="A108" s="12" t="s">
        <v>1958</v>
      </c>
      <c r="B108" s="39">
        <v>4.3</v>
      </c>
    </row>
    <row r="109" spans="1:2" x14ac:dyDescent="0.35">
      <c r="A109" s="12" t="s">
        <v>1821</v>
      </c>
      <c r="B109" s="39">
        <v>4.3</v>
      </c>
    </row>
    <row r="110" spans="1:2" x14ac:dyDescent="0.35">
      <c r="A110" s="12" t="s">
        <v>1804</v>
      </c>
      <c r="B110" s="39">
        <v>4.3</v>
      </c>
    </row>
    <row r="111" spans="1:2" x14ac:dyDescent="0.35">
      <c r="A111" s="12" t="s">
        <v>1959</v>
      </c>
      <c r="B111" s="39">
        <v>4.3</v>
      </c>
    </row>
    <row r="112" spans="1:2" x14ac:dyDescent="0.35">
      <c r="A112" s="12" t="s">
        <v>1770</v>
      </c>
      <c r="B112" s="39">
        <v>4.2</v>
      </c>
    </row>
    <row r="113" spans="1:2" x14ac:dyDescent="0.35">
      <c r="A113" s="12" t="s">
        <v>1966</v>
      </c>
      <c r="B113" s="39">
        <v>4.2</v>
      </c>
    </row>
    <row r="114" spans="1:2" x14ac:dyDescent="0.35">
      <c r="A114" s="12" t="s">
        <v>1791</v>
      </c>
      <c r="B114" s="39">
        <v>4.2</v>
      </c>
    </row>
    <row r="115" spans="1:2" x14ac:dyDescent="0.35">
      <c r="A115" s="12" t="s">
        <v>1845</v>
      </c>
      <c r="B115" s="39">
        <v>4.2</v>
      </c>
    </row>
    <row r="116" spans="1:2" x14ac:dyDescent="0.35">
      <c r="A116" s="12" t="s">
        <v>1962</v>
      </c>
      <c r="B116" s="39">
        <v>4.2</v>
      </c>
    </row>
    <row r="117" spans="1:2" x14ac:dyDescent="0.35">
      <c r="A117" s="12" t="s">
        <v>1794</v>
      </c>
      <c r="B117" s="39">
        <v>4.2</v>
      </c>
    </row>
    <row r="118" spans="1:2" x14ac:dyDescent="0.35">
      <c r="A118" s="12" t="s">
        <v>1965</v>
      </c>
      <c r="B118" s="39">
        <v>4.2</v>
      </c>
    </row>
    <row r="119" spans="1:2" x14ac:dyDescent="0.35">
      <c r="A119" s="12" t="s">
        <v>1964</v>
      </c>
      <c r="B119" s="39">
        <v>4.2</v>
      </c>
    </row>
    <row r="120" spans="1:2" x14ac:dyDescent="0.35">
      <c r="A120" s="12" t="s">
        <v>1960</v>
      </c>
      <c r="B120" s="39">
        <v>4.2</v>
      </c>
    </row>
    <row r="121" spans="1:2" x14ac:dyDescent="0.35">
      <c r="A121" s="12" t="s">
        <v>1805</v>
      </c>
      <c r="B121" s="39">
        <v>4.2</v>
      </c>
    </row>
    <row r="122" spans="1:2" x14ac:dyDescent="0.35">
      <c r="A122" s="12" t="s">
        <v>1720</v>
      </c>
      <c r="B122" s="39">
        <v>4.2</v>
      </c>
    </row>
    <row r="123" spans="1:2" x14ac:dyDescent="0.35">
      <c r="A123" s="12" t="s">
        <v>1874</v>
      </c>
      <c r="B123" s="39">
        <v>4.2</v>
      </c>
    </row>
    <row r="124" spans="1:2" x14ac:dyDescent="0.35">
      <c r="A124" s="12" t="s">
        <v>301</v>
      </c>
      <c r="B124" s="39">
        <v>4.2</v>
      </c>
    </row>
    <row r="125" spans="1:2" x14ac:dyDescent="0.35">
      <c r="A125" s="12" t="s">
        <v>1767</v>
      </c>
      <c r="B125" s="39">
        <v>4.2</v>
      </c>
    </row>
    <row r="126" spans="1:2" x14ac:dyDescent="0.35">
      <c r="A126" s="12" t="s">
        <v>1875</v>
      </c>
      <c r="B126" s="39">
        <v>4.2</v>
      </c>
    </row>
    <row r="127" spans="1:2" x14ac:dyDescent="0.35">
      <c r="A127" s="12" t="s">
        <v>1961</v>
      </c>
      <c r="B127" s="39">
        <v>4.2</v>
      </c>
    </row>
    <row r="128" spans="1:2" x14ac:dyDescent="0.35">
      <c r="A128" s="12" t="s">
        <v>1963</v>
      </c>
      <c r="B128" s="39">
        <v>4.2</v>
      </c>
    </row>
    <row r="129" spans="1:2" x14ac:dyDescent="0.35">
      <c r="A129" s="12" t="s">
        <v>1844</v>
      </c>
      <c r="B129" s="39">
        <v>4.2</v>
      </c>
    </row>
    <row r="130" spans="1:2" x14ac:dyDescent="0.35">
      <c r="A130" s="12" t="s">
        <v>1879</v>
      </c>
      <c r="B130" s="39">
        <v>4.0999999999999996</v>
      </c>
    </row>
    <row r="131" spans="1:2" x14ac:dyDescent="0.35">
      <c r="A131" s="12" t="s">
        <v>1969</v>
      </c>
      <c r="B131" s="39">
        <v>4.0999999999999996</v>
      </c>
    </row>
    <row r="132" spans="1:2" x14ac:dyDescent="0.35">
      <c r="A132" s="12" t="s">
        <v>1974</v>
      </c>
      <c r="B132" s="39">
        <v>4.0999999999999996</v>
      </c>
    </row>
    <row r="133" spans="1:2" x14ac:dyDescent="0.35">
      <c r="A133" s="12" t="s">
        <v>1877</v>
      </c>
      <c r="B133" s="39">
        <v>4.0999999999999996</v>
      </c>
    </row>
    <row r="134" spans="1:2" x14ac:dyDescent="0.35">
      <c r="A134" s="12" t="s">
        <v>1876</v>
      </c>
      <c r="B134" s="39">
        <v>4.0999999999999996</v>
      </c>
    </row>
    <row r="135" spans="1:2" x14ac:dyDescent="0.35">
      <c r="A135" s="12" t="s">
        <v>1719</v>
      </c>
      <c r="B135" s="39">
        <v>4.0999999999999996</v>
      </c>
    </row>
    <row r="136" spans="1:2" x14ac:dyDescent="0.35">
      <c r="A136" s="12" t="s">
        <v>1975</v>
      </c>
      <c r="B136" s="39">
        <v>4.0999999999999996</v>
      </c>
    </row>
    <row r="137" spans="1:2" x14ac:dyDescent="0.35">
      <c r="A137" s="12" t="s">
        <v>1970</v>
      </c>
      <c r="B137" s="39">
        <v>4.0999999999999996</v>
      </c>
    </row>
    <row r="138" spans="1:2" x14ac:dyDescent="0.35">
      <c r="A138" s="12" t="s">
        <v>1826</v>
      </c>
      <c r="B138" s="39">
        <v>4.0999999999999996</v>
      </c>
    </row>
    <row r="139" spans="1:2" x14ac:dyDescent="0.35">
      <c r="A139" s="12" t="s">
        <v>1724</v>
      </c>
      <c r="B139" s="39">
        <v>4.0999999999999996</v>
      </c>
    </row>
    <row r="140" spans="1:2" x14ac:dyDescent="0.35">
      <c r="A140" s="12" t="s">
        <v>1878</v>
      </c>
      <c r="B140" s="39">
        <v>4.0999999999999996</v>
      </c>
    </row>
    <row r="141" spans="1:2" x14ac:dyDescent="0.35">
      <c r="A141" s="12" t="s">
        <v>2101</v>
      </c>
      <c r="B141" s="39">
        <v>4.0999999999999996</v>
      </c>
    </row>
    <row r="142" spans="1:2" x14ac:dyDescent="0.35">
      <c r="A142" s="12" t="s">
        <v>1755</v>
      </c>
      <c r="B142" s="39">
        <v>4.0999999999999996</v>
      </c>
    </row>
    <row r="143" spans="1:2" x14ac:dyDescent="0.35">
      <c r="A143" s="12" t="s">
        <v>1807</v>
      </c>
      <c r="B143" s="39">
        <v>4.0999999999999996</v>
      </c>
    </row>
    <row r="144" spans="1:2" x14ac:dyDescent="0.35">
      <c r="A144" s="12" t="s">
        <v>1976</v>
      </c>
      <c r="B144" s="39">
        <v>4.0999999999999996</v>
      </c>
    </row>
    <row r="145" spans="1:2" x14ac:dyDescent="0.35">
      <c r="A145" s="12" t="s">
        <v>1973</v>
      </c>
      <c r="B145" s="39">
        <v>4.0999999999999996</v>
      </c>
    </row>
    <row r="146" spans="1:2" x14ac:dyDescent="0.35">
      <c r="A146" s="12" t="s">
        <v>1779</v>
      </c>
      <c r="B146" s="39">
        <v>4.0999999999999996</v>
      </c>
    </row>
    <row r="147" spans="1:2" x14ac:dyDescent="0.35">
      <c r="A147" s="12" t="s">
        <v>1967</v>
      </c>
      <c r="B147" s="39">
        <v>4.0999999999999996</v>
      </c>
    </row>
    <row r="148" spans="1:2" x14ac:dyDescent="0.35">
      <c r="A148" s="12" t="s">
        <v>1972</v>
      </c>
      <c r="B148" s="39">
        <v>4.0999999999999996</v>
      </c>
    </row>
    <row r="149" spans="1:2" x14ac:dyDescent="0.35">
      <c r="A149" s="12" t="s">
        <v>1971</v>
      </c>
      <c r="B149" s="39">
        <v>4.0999999999999996</v>
      </c>
    </row>
    <row r="150" spans="1:2" x14ac:dyDescent="0.35">
      <c r="A150" s="12" t="s">
        <v>1968</v>
      </c>
      <c r="B150" s="39">
        <v>4.0999999999999996</v>
      </c>
    </row>
    <row r="151" spans="1:2" x14ac:dyDescent="0.35">
      <c r="A151" s="12" t="s">
        <v>1835</v>
      </c>
      <c r="B151" s="39">
        <v>4.0285714285714285</v>
      </c>
    </row>
    <row r="152" spans="1:2" x14ac:dyDescent="0.35">
      <c r="A152" s="12" t="s">
        <v>1814</v>
      </c>
      <c r="B152" s="39">
        <v>4</v>
      </c>
    </row>
    <row r="153" spans="1:2" x14ac:dyDescent="0.35">
      <c r="A153" s="12" t="s">
        <v>2103</v>
      </c>
      <c r="B153" s="39">
        <v>4</v>
      </c>
    </row>
    <row r="154" spans="1:2" x14ac:dyDescent="0.35">
      <c r="A154" s="12" t="s">
        <v>1978</v>
      </c>
      <c r="B154" s="39">
        <v>4</v>
      </c>
    </row>
    <row r="155" spans="1:2" x14ac:dyDescent="0.35">
      <c r="A155" s="12" t="s">
        <v>1880</v>
      </c>
      <c r="B155" s="39">
        <v>4</v>
      </c>
    </row>
    <row r="156" spans="1:2" x14ac:dyDescent="0.35">
      <c r="A156" s="12" t="s">
        <v>1983</v>
      </c>
      <c r="B156" s="39">
        <v>4</v>
      </c>
    </row>
    <row r="157" spans="1:2" x14ac:dyDescent="0.35">
      <c r="A157" s="12" t="s">
        <v>1726</v>
      </c>
      <c r="B157" s="39">
        <v>4</v>
      </c>
    </row>
    <row r="158" spans="1:2" x14ac:dyDescent="0.35">
      <c r="A158" s="12" t="s">
        <v>1977</v>
      </c>
      <c r="B158" s="39">
        <v>4</v>
      </c>
    </row>
    <row r="159" spans="1:2" x14ac:dyDescent="0.35">
      <c r="A159" s="12" t="s">
        <v>1882</v>
      </c>
      <c r="B159" s="39">
        <v>4</v>
      </c>
    </row>
    <row r="160" spans="1:2" x14ac:dyDescent="0.35">
      <c r="A160" s="12" t="s">
        <v>2102</v>
      </c>
      <c r="B160" s="39">
        <v>4</v>
      </c>
    </row>
    <row r="161" spans="1:2" x14ac:dyDescent="0.35">
      <c r="A161" s="12" t="s">
        <v>1982</v>
      </c>
      <c r="B161" s="39">
        <v>4</v>
      </c>
    </row>
    <row r="162" spans="1:2" x14ac:dyDescent="0.35">
      <c r="A162" s="12" t="s">
        <v>1981</v>
      </c>
      <c r="B162" s="39">
        <v>4</v>
      </c>
    </row>
    <row r="163" spans="1:2" x14ac:dyDescent="0.35">
      <c r="A163" s="12" t="s">
        <v>1754</v>
      </c>
      <c r="B163" s="39">
        <v>4</v>
      </c>
    </row>
    <row r="164" spans="1:2" x14ac:dyDescent="0.35">
      <c r="A164" s="12" t="s">
        <v>1980</v>
      </c>
      <c r="B164" s="39">
        <v>4</v>
      </c>
    </row>
    <row r="165" spans="1:2" x14ac:dyDescent="0.35">
      <c r="A165" s="12" t="s">
        <v>1759</v>
      </c>
      <c r="B165" s="39">
        <v>4</v>
      </c>
    </row>
    <row r="166" spans="1:2" x14ac:dyDescent="0.35">
      <c r="A166" s="12" t="s">
        <v>1786</v>
      </c>
      <c r="B166" s="39">
        <v>4</v>
      </c>
    </row>
    <row r="167" spans="1:2" x14ac:dyDescent="0.35">
      <c r="A167" s="12" t="s">
        <v>1881</v>
      </c>
      <c r="B167" s="39">
        <v>4</v>
      </c>
    </row>
    <row r="168" spans="1:2" x14ac:dyDescent="0.35">
      <c r="A168" s="12" t="s">
        <v>1979</v>
      </c>
      <c r="B168" s="39">
        <v>4</v>
      </c>
    </row>
    <row r="169" spans="1:2" x14ac:dyDescent="0.35">
      <c r="A169" s="12" t="s">
        <v>1789</v>
      </c>
      <c r="B169" s="39">
        <v>4</v>
      </c>
    </row>
    <row r="170" spans="1:2" x14ac:dyDescent="0.35">
      <c r="A170" s="12" t="s">
        <v>1746</v>
      </c>
      <c r="B170" s="39">
        <v>4</v>
      </c>
    </row>
    <row r="171" spans="1:2" x14ac:dyDescent="0.35">
      <c r="A171" s="12" t="s">
        <v>1885</v>
      </c>
      <c r="B171" s="39">
        <v>3.9</v>
      </c>
    </row>
    <row r="172" spans="1:2" x14ac:dyDescent="0.35">
      <c r="A172" s="12" t="s">
        <v>1760</v>
      </c>
      <c r="B172" s="39">
        <v>3.9</v>
      </c>
    </row>
    <row r="173" spans="1:2" x14ac:dyDescent="0.35">
      <c r="A173" s="12" t="s">
        <v>1712</v>
      </c>
      <c r="B173" s="39">
        <v>3.9</v>
      </c>
    </row>
    <row r="174" spans="1:2" x14ac:dyDescent="0.35">
      <c r="A174" s="12" t="s">
        <v>1785</v>
      </c>
      <c r="B174" s="39">
        <v>3.9</v>
      </c>
    </row>
    <row r="175" spans="1:2" x14ac:dyDescent="0.35">
      <c r="A175" s="12" t="s">
        <v>1989</v>
      </c>
      <c r="B175" s="39">
        <v>3.9</v>
      </c>
    </row>
    <row r="176" spans="1:2" x14ac:dyDescent="0.35">
      <c r="A176" s="12" t="s">
        <v>1846</v>
      </c>
      <c r="B176" s="39">
        <v>3.9</v>
      </c>
    </row>
    <row r="177" spans="1:2" x14ac:dyDescent="0.35">
      <c r="A177" s="12" t="s">
        <v>1836</v>
      </c>
      <c r="B177" s="39">
        <v>3.9</v>
      </c>
    </row>
    <row r="178" spans="1:2" x14ac:dyDescent="0.35">
      <c r="A178" s="12" t="s">
        <v>1988</v>
      </c>
      <c r="B178" s="39">
        <v>3.9</v>
      </c>
    </row>
    <row r="179" spans="1:2" x14ac:dyDescent="0.35">
      <c r="A179" s="12" t="s">
        <v>1886</v>
      </c>
      <c r="B179" s="39">
        <v>3.9</v>
      </c>
    </row>
    <row r="180" spans="1:2" x14ac:dyDescent="0.35">
      <c r="A180" s="12" t="s">
        <v>1990</v>
      </c>
      <c r="B180" s="39">
        <v>3.9</v>
      </c>
    </row>
    <row r="181" spans="1:2" x14ac:dyDescent="0.35">
      <c r="A181" s="12" t="s">
        <v>1884</v>
      </c>
      <c r="B181" s="39">
        <v>3.9</v>
      </c>
    </row>
    <row r="182" spans="1:2" x14ac:dyDescent="0.35">
      <c r="A182" s="12" t="s">
        <v>1883</v>
      </c>
      <c r="B182" s="39">
        <v>3.9</v>
      </c>
    </row>
    <row r="183" spans="1:2" x14ac:dyDescent="0.35">
      <c r="A183" s="12" t="s">
        <v>1723</v>
      </c>
      <c r="B183" s="39">
        <v>3.9</v>
      </c>
    </row>
    <row r="184" spans="1:2" x14ac:dyDescent="0.35">
      <c r="A184" s="12" t="s">
        <v>1740</v>
      </c>
      <c r="B184" s="39">
        <v>3.9</v>
      </c>
    </row>
    <row r="185" spans="1:2" x14ac:dyDescent="0.35">
      <c r="A185" s="12" t="s">
        <v>1984</v>
      </c>
      <c r="B185" s="39">
        <v>3.9</v>
      </c>
    </row>
    <row r="186" spans="1:2" x14ac:dyDescent="0.35">
      <c r="A186" s="12" t="s">
        <v>1985</v>
      </c>
      <c r="B186" s="39">
        <v>3.9</v>
      </c>
    </row>
    <row r="187" spans="1:2" x14ac:dyDescent="0.35">
      <c r="A187" s="12" t="s">
        <v>1839</v>
      </c>
      <c r="B187" s="39">
        <v>3.9</v>
      </c>
    </row>
    <row r="188" spans="1:2" x14ac:dyDescent="0.35">
      <c r="A188" s="12" t="s">
        <v>1986</v>
      </c>
      <c r="B188" s="39">
        <v>3.9</v>
      </c>
    </row>
    <row r="189" spans="1:2" x14ac:dyDescent="0.35">
      <c r="A189" s="12" t="s">
        <v>1813</v>
      </c>
      <c r="B189" s="39">
        <v>3.9</v>
      </c>
    </row>
    <row r="190" spans="1:2" x14ac:dyDescent="0.35">
      <c r="A190" s="12" t="s">
        <v>1987</v>
      </c>
      <c r="B190" s="39">
        <v>3.9</v>
      </c>
    </row>
    <row r="191" spans="1:2" x14ac:dyDescent="0.35">
      <c r="A191" s="12" t="s">
        <v>1996</v>
      </c>
      <c r="B191" s="39">
        <v>3.8</v>
      </c>
    </row>
    <row r="192" spans="1:2" x14ac:dyDescent="0.35">
      <c r="A192" s="12" t="s">
        <v>1888</v>
      </c>
      <c r="B192" s="39">
        <v>3.8</v>
      </c>
    </row>
    <row r="193" spans="1:2" x14ac:dyDescent="0.35">
      <c r="A193" s="12" t="s">
        <v>1997</v>
      </c>
      <c r="B193" s="39">
        <v>3.8</v>
      </c>
    </row>
    <row r="194" spans="1:2" x14ac:dyDescent="0.35">
      <c r="A194" s="12" t="s">
        <v>1887</v>
      </c>
      <c r="B194" s="39">
        <v>3.8</v>
      </c>
    </row>
    <row r="195" spans="1:2" x14ac:dyDescent="0.35">
      <c r="A195" s="12" t="s">
        <v>1993</v>
      </c>
      <c r="B195" s="39">
        <v>3.8</v>
      </c>
    </row>
    <row r="196" spans="1:2" x14ac:dyDescent="0.35">
      <c r="A196" s="12" t="s">
        <v>1889</v>
      </c>
      <c r="B196" s="39">
        <v>3.8</v>
      </c>
    </row>
    <row r="197" spans="1:2" x14ac:dyDescent="0.35">
      <c r="A197" s="12" t="s">
        <v>1820</v>
      </c>
      <c r="B197" s="39">
        <v>3.8</v>
      </c>
    </row>
    <row r="198" spans="1:2" x14ac:dyDescent="0.35">
      <c r="A198" s="12" t="s">
        <v>1792</v>
      </c>
      <c r="B198" s="39">
        <v>3.8</v>
      </c>
    </row>
    <row r="199" spans="1:2" x14ac:dyDescent="0.35">
      <c r="A199" s="12" t="s">
        <v>1992</v>
      </c>
      <c r="B199" s="39">
        <v>3.8</v>
      </c>
    </row>
    <row r="200" spans="1:2" x14ac:dyDescent="0.35">
      <c r="A200" s="12" t="s">
        <v>1738</v>
      </c>
      <c r="B200" s="39">
        <v>3.8</v>
      </c>
    </row>
    <row r="201" spans="1:2" x14ac:dyDescent="0.35">
      <c r="A201" s="12" t="s">
        <v>1810</v>
      </c>
      <c r="B201" s="39">
        <v>3.8</v>
      </c>
    </row>
    <row r="202" spans="1:2" x14ac:dyDescent="0.35">
      <c r="A202" s="12" t="s">
        <v>1991</v>
      </c>
      <c r="B202" s="39">
        <v>3.8</v>
      </c>
    </row>
    <row r="203" spans="1:2" x14ac:dyDescent="0.35">
      <c r="A203" s="12" t="s">
        <v>1728</v>
      </c>
      <c r="B203" s="39">
        <v>3.8</v>
      </c>
    </row>
    <row r="204" spans="1:2" x14ac:dyDescent="0.35">
      <c r="A204" s="12" t="s">
        <v>1797</v>
      </c>
      <c r="B204" s="39">
        <v>3.8</v>
      </c>
    </row>
    <row r="205" spans="1:2" x14ac:dyDescent="0.35">
      <c r="A205" s="12" t="s">
        <v>1815</v>
      </c>
      <c r="B205" s="39">
        <v>3.8</v>
      </c>
    </row>
    <row r="206" spans="1:2" x14ac:dyDescent="0.35">
      <c r="A206" s="12" t="s">
        <v>1994</v>
      </c>
      <c r="B206" s="39">
        <v>3.8</v>
      </c>
    </row>
    <row r="207" spans="1:2" x14ac:dyDescent="0.35">
      <c r="A207" s="12" t="s">
        <v>1998</v>
      </c>
      <c r="B207" s="39">
        <v>3.8</v>
      </c>
    </row>
    <row r="208" spans="1:2" x14ac:dyDescent="0.35">
      <c r="A208" s="12" t="s">
        <v>1995</v>
      </c>
      <c r="B208" s="39">
        <v>3.8</v>
      </c>
    </row>
    <row r="209" spans="1:2" x14ac:dyDescent="0.35">
      <c r="A209" s="12" t="s">
        <v>1781</v>
      </c>
      <c r="B209" s="39">
        <v>3.8</v>
      </c>
    </row>
    <row r="210" spans="1:2" x14ac:dyDescent="0.35">
      <c r="A210" s="12" t="s">
        <v>1847</v>
      </c>
      <c r="B210" s="39">
        <v>3.7999999999999994</v>
      </c>
    </row>
    <row r="211" spans="1:2" x14ac:dyDescent="0.35">
      <c r="A211" s="12" t="s">
        <v>1750</v>
      </c>
      <c r="B211" s="39">
        <v>3.7999999999999994</v>
      </c>
    </row>
    <row r="212" spans="1:2" x14ac:dyDescent="0.35">
      <c r="A212" s="12" t="s">
        <v>292</v>
      </c>
      <c r="B212" s="39">
        <v>3.7999999999999994</v>
      </c>
    </row>
    <row r="213" spans="1:2" x14ac:dyDescent="0.35">
      <c r="A213" s="12" t="s">
        <v>1744</v>
      </c>
      <c r="B213" s="39">
        <v>3.7999999999999994</v>
      </c>
    </row>
    <row r="214" spans="1:2" x14ac:dyDescent="0.35">
      <c r="A214" s="12" t="s">
        <v>1848</v>
      </c>
      <c r="B214" s="39">
        <v>3.7999999999999994</v>
      </c>
    </row>
    <row r="215" spans="1:2" x14ac:dyDescent="0.35">
      <c r="A215" s="12" t="s">
        <v>1849</v>
      </c>
      <c r="B215" s="39">
        <v>3.7000000000000006</v>
      </c>
    </row>
    <row r="216" spans="1:2" x14ac:dyDescent="0.35">
      <c r="A216" s="12" t="s">
        <v>1819</v>
      </c>
      <c r="B216" s="39">
        <v>3.7</v>
      </c>
    </row>
    <row r="217" spans="1:2" x14ac:dyDescent="0.35">
      <c r="A217" s="12" t="s">
        <v>2003</v>
      </c>
      <c r="B217" s="39">
        <v>3.7</v>
      </c>
    </row>
    <row r="218" spans="1:2" x14ac:dyDescent="0.35">
      <c r="A218" s="12" t="s">
        <v>2005</v>
      </c>
      <c r="B218" s="39">
        <v>3.7</v>
      </c>
    </row>
    <row r="219" spans="1:2" x14ac:dyDescent="0.35">
      <c r="A219" s="12" t="s">
        <v>2000</v>
      </c>
      <c r="B219" s="39">
        <v>3.7</v>
      </c>
    </row>
    <row r="220" spans="1:2" x14ac:dyDescent="0.35">
      <c r="A220" s="12" t="s">
        <v>1811</v>
      </c>
      <c r="B220" s="39">
        <v>3.7</v>
      </c>
    </row>
    <row r="221" spans="1:2" x14ac:dyDescent="0.35">
      <c r="A221" s="12" t="s">
        <v>2004</v>
      </c>
      <c r="B221" s="39">
        <v>3.7</v>
      </c>
    </row>
    <row r="222" spans="1:2" x14ac:dyDescent="0.35">
      <c r="A222" s="12" t="s">
        <v>1716</v>
      </c>
      <c r="B222" s="39">
        <v>3.7</v>
      </c>
    </row>
    <row r="223" spans="1:2" x14ac:dyDescent="0.35">
      <c r="A223" s="12" t="s">
        <v>2008</v>
      </c>
      <c r="B223" s="39">
        <v>3.7</v>
      </c>
    </row>
    <row r="224" spans="1:2" x14ac:dyDescent="0.35">
      <c r="A224" s="12" t="s">
        <v>2007</v>
      </c>
      <c r="B224" s="39">
        <v>3.7</v>
      </c>
    </row>
    <row r="225" spans="1:2" x14ac:dyDescent="0.35">
      <c r="A225" s="12" t="s">
        <v>1795</v>
      </c>
      <c r="B225" s="39">
        <v>3.7</v>
      </c>
    </row>
    <row r="226" spans="1:2" x14ac:dyDescent="0.35">
      <c r="A226" s="12" t="s">
        <v>1801</v>
      </c>
      <c r="B226" s="39">
        <v>3.7</v>
      </c>
    </row>
    <row r="227" spans="1:2" x14ac:dyDescent="0.35">
      <c r="A227" s="12" t="s">
        <v>1818</v>
      </c>
      <c r="B227" s="39">
        <v>3.7</v>
      </c>
    </row>
    <row r="228" spans="1:2" x14ac:dyDescent="0.35">
      <c r="A228" s="12" t="s">
        <v>1784</v>
      </c>
      <c r="B228" s="39">
        <v>3.7</v>
      </c>
    </row>
    <row r="229" spans="1:2" x14ac:dyDescent="0.35">
      <c r="A229" s="12" t="s">
        <v>1999</v>
      </c>
      <c r="B229" s="39">
        <v>3.7</v>
      </c>
    </row>
    <row r="230" spans="1:2" x14ac:dyDescent="0.35">
      <c r="A230" s="12" t="s">
        <v>2001</v>
      </c>
      <c r="B230" s="39">
        <v>3.7</v>
      </c>
    </row>
    <row r="231" spans="1:2" x14ac:dyDescent="0.35">
      <c r="A231" s="12" t="s">
        <v>1891</v>
      </c>
      <c r="B231" s="39">
        <v>3.7</v>
      </c>
    </row>
    <row r="232" spans="1:2" x14ac:dyDescent="0.35">
      <c r="A232" s="12" t="s">
        <v>1733</v>
      </c>
      <c r="B232" s="39">
        <v>3.7</v>
      </c>
    </row>
    <row r="233" spans="1:2" x14ac:dyDescent="0.35">
      <c r="A233" s="12" t="s">
        <v>1890</v>
      </c>
      <c r="B233" s="39">
        <v>3.7</v>
      </c>
    </row>
    <row r="234" spans="1:2" x14ac:dyDescent="0.35">
      <c r="A234" s="12" t="s">
        <v>300</v>
      </c>
      <c r="B234" s="39">
        <v>3.7</v>
      </c>
    </row>
    <row r="235" spans="1:2" x14ac:dyDescent="0.35">
      <c r="A235" s="12" t="s">
        <v>1830</v>
      </c>
      <c r="B235" s="39">
        <v>3.7</v>
      </c>
    </row>
    <row r="236" spans="1:2" x14ac:dyDescent="0.35">
      <c r="A236" s="12" t="s">
        <v>296</v>
      </c>
      <c r="B236" s="39">
        <v>3.7</v>
      </c>
    </row>
    <row r="237" spans="1:2" x14ac:dyDescent="0.35">
      <c r="A237" s="12" t="s">
        <v>2006</v>
      </c>
      <c r="B237" s="39">
        <v>3.7</v>
      </c>
    </row>
    <row r="238" spans="1:2" x14ac:dyDescent="0.35">
      <c r="A238" s="12" t="s">
        <v>2002</v>
      </c>
      <c r="B238" s="39">
        <v>3.7</v>
      </c>
    </row>
    <row r="239" spans="1:2" x14ac:dyDescent="0.35">
      <c r="A239" s="12" t="s">
        <v>1837</v>
      </c>
      <c r="B239" s="39">
        <v>3.7</v>
      </c>
    </row>
    <row r="240" spans="1:2" x14ac:dyDescent="0.35">
      <c r="A240" s="12" t="s">
        <v>1809</v>
      </c>
      <c r="B240" s="39">
        <v>3.7</v>
      </c>
    </row>
    <row r="241" spans="1:2" x14ac:dyDescent="0.35">
      <c r="A241" s="12" t="s">
        <v>2104</v>
      </c>
      <c r="B241" s="39">
        <v>3.6</v>
      </c>
    </row>
    <row r="242" spans="1:2" x14ac:dyDescent="0.35">
      <c r="A242" s="12" t="s">
        <v>2014</v>
      </c>
      <c r="B242" s="39">
        <v>3.6</v>
      </c>
    </row>
    <row r="243" spans="1:2" x14ac:dyDescent="0.35">
      <c r="A243" s="12" t="s">
        <v>1894</v>
      </c>
      <c r="B243" s="39">
        <v>3.6</v>
      </c>
    </row>
    <row r="244" spans="1:2" x14ac:dyDescent="0.35">
      <c r="A244" s="12" t="s">
        <v>2105</v>
      </c>
      <c r="B244" s="39">
        <v>3.6</v>
      </c>
    </row>
    <row r="245" spans="1:2" x14ac:dyDescent="0.35">
      <c r="A245" s="12" t="s">
        <v>2011</v>
      </c>
      <c r="B245" s="39">
        <v>3.6</v>
      </c>
    </row>
    <row r="246" spans="1:2" x14ac:dyDescent="0.35">
      <c r="A246" s="12" t="s">
        <v>2010</v>
      </c>
      <c r="B246" s="39">
        <v>3.6</v>
      </c>
    </row>
    <row r="247" spans="1:2" x14ac:dyDescent="0.35">
      <c r="A247" s="12" t="s">
        <v>1742</v>
      </c>
      <c r="B247" s="39">
        <v>3.6</v>
      </c>
    </row>
    <row r="248" spans="1:2" x14ac:dyDescent="0.35">
      <c r="A248" s="12" t="s">
        <v>1893</v>
      </c>
      <c r="B248" s="39">
        <v>3.6</v>
      </c>
    </row>
    <row r="249" spans="1:2" x14ac:dyDescent="0.35">
      <c r="A249" s="12" t="s">
        <v>2019</v>
      </c>
      <c r="B249" s="39">
        <v>3.6</v>
      </c>
    </row>
    <row r="250" spans="1:2" x14ac:dyDescent="0.35">
      <c r="A250" s="12" t="s">
        <v>1895</v>
      </c>
      <c r="B250" s="39">
        <v>3.6</v>
      </c>
    </row>
    <row r="251" spans="1:2" x14ac:dyDescent="0.35">
      <c r="A251" s="12" t="s">
        <v>1771</v>
      </c>
      <c r="B251" s="39">
        <v>3.6</v>
      </c>
    </row>
    <row r="252" spans="1:2" x14ac:dyDescent="0.35">
      <c r="A252" s="12" t="s">
        <v>2020</v>
      </c>
      <c r="B252" s="39">
        <v>3.6</v>
      </c>
    </row>
    <row r="253" spans="1:2" x14ac:dyDescent="0.35">
      <c r="A253" s="12" t="s">
        <v>1739</v>
      </c>
      <c r="B253" s="39">
        <v>3.6</v>
      </c>
    </row>
    <row r="254" spans="1:2" x14ac:dyDescent="0.35">
      <c r="A254" s="12" t="s">
        <v>2018</v>
      </c>
      <c r="B254" s="39">
        <v>3.6</v>
      </c>
    </row>
    <row r="255" spans="1:2" x14ac:dyDescent="0.35">
      <c r="A255" s="12" t="s">
        <v>2009</v>
      </c>
      <c r="B255" s="39">
        <v>3.6</v>
      </c>
    </row>
    <row r="256" spans="1:2" x14ac:dyDescent="0.35">
      <c r="A256" s="12" t="s">
        <v>1892</v>
      </c>
      <c r="B256" s="39">
        <v>3.6</v>
      </c>
    </row>
    <row r="257" spans="1:2" x14ac:dyDescent="0.35">
      <c r="A257" s="12" t="s">
        <v>1896</v>
      </c>
      <c r="B257" s="39">
        <v>3.6</v>
      </c>
    </row>
    <row r="258" spans="1:2" x14ac:dyDescent="0.35">
      <c r="A258" s="12" t="s">
        <v>2015</v>
      </c>
      <c r="B258" s="39">
        <v>3.6</v>
      </c>
    </row>
    <row r="259" spans="1:2" x14ac:dyDescent="0.35">
      <c r="A259" s="12" t="s">
        <v>2016</v>
      </c>
      <c r="B259" s="39">
        <v>3.6</v>
      </c>
    </row>
    <row r="260" spans="1:2" x14ac:dyDescent="0.35">
      <c r="A260" s="12" t="s">
        <v>1735</v>
      </c>
      <c r="B260" s="39">
        <v>3.6</v>
      </c>
    </row>
    <row r="261" spans="1:2" x14ac:dyDescent="0.35">
      <c r="A261" s="12" t="s">
        <v>2013</v>
      </c>
      <c r="B261" s="39">
        <v>3.6</v>
      </c>
    </row>
    <row r="262" spans="1:2" x14ac:dyDescent="0.35">
      <c r="A262" s="12" t="s">
        <v>1737</v>
      </c>
      <c r="B262" s="39">
        <v>3.6</v>
      </c>
    </row>
    <row r="263" spans="1:2" x14ac:dyDescent="0.35">
      <c r="A263" s="12" t="s">
        <v>2017</v>
      </c>
      <c r="B263" s="39">
        <v>3.6</v>
      </c>
    </row>
    <row r="264" spans="1:2" x14ac:dyDescent="0.35">
      <c r="A264" s="12" t="s">
        <v>2012</v>
      </c>
      <c r="B264" s="39">
        <v>3.6</v>
      </c>
    </row>
    <row r="265" spans="1:2" x14ac:dyDescent="0.35">
      <c r="A265" s="12" t="s">
        <v>1850</v>
      </c>
      <c r="B265" s="39">
        <v>3.5333333333333332</v>
      </c>
    </row>
    <row r="266" spans="1:2" x14ac:dyDescent="0.35">
      <c r="A266" s="12" t="s">
        <v>2028</v>
      </c>
      <c r="B266" s="39">
        <v>3.5</v>
      </c>
    </row>
    <row r="267" spans="1:2" x14ac:dyDescent="0.35">
      <c r="A267" s="12" t="s">
        <v>1903</v>
      </c>
      <c r="B267" s="39">
        <v>3.5</v>
      </c>
    </row>
    <row r="268" spans="1:2" x14ac:dyDescent="0.35">
      <c r="A268" s="12" t="s">
        <v>1731</v>
      </c>
      <c r="B268" s="39">
        <v>3.5</v>
      </c>
    </row>
    <row r="269" spans="1:2" x14ac:dyDescent="0.35">
      <c r="A269" s="12" t="s">
        <v>1766</v>
      </c>
      <c r="B269" s="39">
        <v>3.5</v>
      </c>
    </row>
    <row r="270" spans="1:2" x14ac:dyDescent="0.35">
      <c r="A270" s="12" t="s">
        <v>2026</v>
      </c>
      <c r="B270" s="39">
        <v>3.5</v>
      </c>
    </row>
    <row r="271" spans="1:2" x14ac:dyDescent="0.35">
      <c r="A271" s="12" t="s">
        <v>1736</v>
      </c>
      <c r="B271" s="39">
        <v>3.5</v>
      </c>
    </row>
    <row r="272" spans="1:2" x14ac:dyDescent="0.35">
      <c r="A272" s="12" t="s">
        <v>1898</v>
      </c>
      <c r="B272" s="39">
        <v>3.5</v>
      </c>
    </row>
    <row r="273" spans="1:2" x14ac:dyDescent="0.35">
      <c r="A273" s="12" t="s">
        <v>1761</v>
      </c>
      <c r="B273" s="39">
        <v>3.5</v>
      </c>
    </row>
    <row r="274" spans="1:2" x14ac:dyDescent="0.35">
      <c r="A274" s="12" t="s">
        <v>1756</v>
      </c>
      <c r="B274" s="39">
        <v>3.5</v>
      </c>
    </row>
    <row r="275" spans="1:2" x14ac:dyDescent="0.35">
      <c r="A275" s="12" t="s">
        <v>2029</v>
      </c>
      <c r="B275" s="39">
        <v>3.5</v>
      </c>
    </row>
    <row r="276" spans="1:2" x14ac:dyDescent="0.35">
      <c r="A276" s="12" t="s">
        <v>2024</v>
      </c>
      <c r="B276" s="39">
        <v>3.5</v>
      </c>
    </row>
    <row r="277" spans="1:2" x14ac:dyDescent="0.35">
      <c r="A277" s="12" t="s">
        <v>1897</v>
      </c>
      <c r="B277" s="39">
        <v>3.5</v>
      </c>
    </row>
    <row r="278" spans="1:2" x14ac:dyDescent="0.35">
      <c r="A278" s="12" t="s">
        <v>1775</v>
      </c>
      <c r="B278" s="39">
        <v>3.5</v>
      </c>
    </row>
    <row r="279" spans="1:2" x14ac:dyDescent="0.35">
      <c r="A279" s="12" t="s">
        <v>1829</v>
      </c>
      <c r="B279" s="39">
        <v>3.5</v>
      </c>
    </row>
    <row r="280" spans="1:2" x14ac:dyDescent="0.35">
      <c r="A280" s="12" t="s">
        <v>1902</v>
      </c>
      <c r="B280" s="39">
        <v>3.5</v>
      </c>
    </row>
    <row r="281" spans="1:2" x14ac:dyDescent="0.35">
      <c r="A281" s="12" t="s">
        <v>2025</v>
      </c>
      <c r="B281" s="39">
        <v>3.5</v>
      </c>
    </row>
    <row r="282" spans="1:2" x14ac:dyDescent="0.35">
      <c r="A282" s="12" t="s">
        <v>1777</v>
      </c>
      <c r="B282" s="39">
        <v>3.5</v>
      </c>
    </row>
    <row r="283" spans="1:2" x14ac:dyDescent="0.35">
      <c r="A283" s="12" t="s">
        <v>2022</v>
      </c>
      <c r="B283" s="39">
        <v>3.5</v>
      </c>
    </row>
    <row r="284" spans="1:2" x14ac:dyDescent="0.35">
      <c r="A284" s="12" t="s">
        <v>1747</v>
      </c>
      <c r="B284" s="39">
        <v>3.5</v>
      </c>
    </row>
    <row r="285" spans="1:2" x14ac:dyDescent="0.35">
      <c r="A285" s="12" t="s">
        <v>1904</v>
      </c>
      <c r="B285" s="39">
        <v>3.5</v>
      </c>
    </row>
    <row r="286" spans="1:2" x14ac:dyDescent="0.35">
      <c r="A286" s="12" t="s">
        <v>1823</v>
      </c>
      <c r="B286" s="39">
        <v>3.5</v>
      </c>
    </row>
    <row r="287" spans="1:2" x14ac:dyDescent="0.35">
      <c r="A287" s="12" t="s">
        <v>2021</v>
      </c>
      <c r="B287" s="39">
        <v>3.5</v>
      </c>
    </row>
    <row r="288" spans="1:2" x14ac:dyDescent="0.35">
      <c r="A288" s="12" t="s">
        <v>1778</v>
      </c>
      <c r="B288" s="39">
        <v>3.5</v>
      </c>
    </row>
    <row r="289" spans="1:2" x14ac:dyDescent="0.35">
      <c r="A289" s="12" t="s">
        <v>1768</v>
      </c>
      <c r="B289" s="39">
        <v>3.5</v>
      </c>
    </row>
    <row r="290" spans="1:2" x14ac:dyDescent="0.35">
      <c r="A290" s="12" t="s">
        <v>2031</v>
      </c>
      <c r="B290" s="39">
        <v>3.5</v>
      </c>
    </row>
    <row r="291" spans="1:2" x14ac:dyDescent="0.35">
      <c r="A291" s="12" t="s">
        <v>1806</v>
      </c>
      <c r="B291" s="39">
        <v>3.5</v>
      </c>
    </row>
    <row r="292" spans="1:2" x14ac:dyDescent="0.35">
      <c r="A292" s="12" t="s">
        <v>2033</v>
      </c>
      <c r="B292" s="39">
        <v>3.5</v>
      </c>
    </row>
    <row r="293" spans="1:2" x14ac:dyDescent="0.35">
      <c r="A293" s="12" t="s">
        <v>1901</v>
      </c>
      <c r="B293" s="39">
        <v>3.5</v>
      </c>
    </row>
    <row r="294" spans="1:2" x14ac:dyDescent="0.35">
      <c r="A294" s="12" t="s">
        <v>2032</v>
      </c>
      <c r="B294" s="39">
        <v>3.5</v>
      </c>
    </row>
    <row r="295" spans="1:2" x14ac:dyDescent="0.35">
      <c r="A295" s="12" t="s">
        <v>2027</v>
      </c>
      <c r="B295" s="39">
        <v>3.5</v>
      </c>
    </row>
    <row r="296" spans="1:2" x14ac:dyDescent="0.35">
      <c r="A296" s="12" t="s">
        <v>2030</v>
      </c>
      <c r="B296" s="39">
        <v>3.5</v>
      </c>
    </row>
    <row r="297" spans="1:2" x14ac:dyDescent="0.35">
      <c r="A297" s="12" t="s">
        <v>2023</v>
      </c>
      <c r="B297" s="39">
        <v>3.5</v>
      </c>
    </row>
    <row r="298" spans="1:2" x14ac:dyDescent="0.35">
      <c r="A298" s="12" t="s">
        <v>1899</v>
      </c>
      <c r="B298" s="39">
        <v>3.5</v>
      </c>
    </row>
    <row r="299" spans="1:2" x14ac:dyDescent="0.35">
      <c r="A299" s="12" t="s">
        <v>1900</v>
      </c>
      <c r="B299" s="39">
        <v>3.5</v>
      </c>
    </row>
    <row r="300" spans="1:2" x14ac:dyDescent="0.35">
      <c r="A300" s="12" t="s">
        <v>2036</v>
      </c>
      <c r="B300" s="39">
        <v>3.4</v>
      </c>
    </row>
    <row r="301" spans="1:2" x14ac:dyDescent="0.35">
      <c r="A301" s="12" t="s">
        <v>1906</v>
      </c>
      <c r="B301" s="39">
        <v>3.4</v>
      </c>
    </row>
    <row r="302" spans="1:2" x14ac:dyDescent="0.35">
      <c r="A302" s="12" t="s">
        <v>1776</v>
      </c>
      <c r="B302" s="39">
        <v>3.4</v>
      </c>
    </row>
    <row r="303" spans="1:2" x14ac:dyDescent="0.35">
      <c r="A303" s="12" t="s">
        <v>1748</v>
      </c>
      <c r="B303" s="39">
        <v>3.4</v>
      </c>
    </row>
    <row r="304" spans="1:2" x14ac:dyDescent="0.35">
      <c r="A304" s="12" t="s">
        <v>2034</v>
      </c>
      <c r="B304" s="39">
        <v>3.4</v>
      </c>
    </row>
    <row r="305" spans="1:2" x14ac:dyDescent="0.35">
      <c r="A305" s="12" t="s">
        <v>1825</v>
      </c>
      <c r="B305" s="39">
        <v>3.4</v>
      </c>
    </row>
    <row r="306" spans="1:2" x14ac:dyDescent="0.35">
      <c r="A306" s="12" t="s">
        <v>1753</v>
      </c>
      <c r="B306" s="39">
        <v>3.4</v>
      </c>
    </row>
    <row r="307" spans="1:2" x14ac:dyDescent="0.35">
      <c r="A307" s="12" t="s">
        <v>2038</v>
      </c>
      <c r="B307" s="39">
        <v>3.4</v>
      </c>
    </row>
    <row r="308" spans="1:2" x14ac:dyDescent="0.35">
      <c r="A308" s="12" t="s">
        <v>1745</v>
      </c>
      <c r="B308" s="39">
        <v>3.4</v>
      </c>
    </row>
    <row r="309" spans="1:2" x14ac:dyDescent="0.35">
      <c r="A309" s="12" t="s">
        <v>2035</v>
      </c>
      <c r="B309" s="39">
        <v>3.4</v>
      </c>
    </row>
    <row r="310" spans="1:2" x14ac:dyDescent="0.35">
      <c r="A310" s="12" t="s">
        <v>1851</v>
      </c>
      <c r="B310" s="39">
        <v>3.4</v>
      </c>
    </row>
    <row r="311" spans="1:2" x14ac:dyDescent="0.35">
      <c r="A311" s="12" t="s">
        <v>1722</v>
      </c>
      <c r="B311" s="39">
        <v>3.4</v>
      </c>
    </row>
    <row r="312" spans="1:2" x14ac:dyDescent="0.35">
      <c r="A312" s="12" t="s">
        <v>1757</v>
      </c>
      <c r="B312" s="39">
        <v>3.4</v>
      </c>
    </row>
    <row r="313" spans="1:2" x14ac:dyDescent="0.35">
      <c r="A313" s="12" t="s">
        <v>2108</v>
      </c>
      <c r="B313" s="39">
        <v>3.4</v>
      </c>
    </row>
    <row r="314" spans="1:2" x14ac:dyDescent="0.35">
      <c r="A314" s="12" t="s">
        <v>1725</v>
      </c>
      <c r="B314" s="39">
        <v>3.4</v>
      </c>
    </row>
    <row r="315" spans="1:2" x14ac:dyDescent="0.35">
      <c r="A315" s="12" t="s">
        <v>2037</v>
      </c>
      <c r="B315" s="39">
        <v>3.4</v>
      </c>
    </row>
    <row r="316" spans="1:2" x14ac:dyDescent="0.35">
      <c r="A316" s="12" t="s">
        <v>2107</v>
      </c>
      <c r="B316" s="39">
        <v>3.4</v>
      </c>
    </row>
    <row r="317" spans="1:2" x14ac:dyDescent="0.35">
      <c r="A317" s="12" t="s">
        <v>2106</v>
      </c>
      <c r="B317" s="39">
        <v>3.4</v>
      </c>
    </row>
    <row r="318" spans="1:2" x14ac:dyDescent="0.35">
      <c r="A318" s="12" t="s">
        <v>2039</v>
      </c>
      <c r="B318" s="39">
        <v>3.4</v>
      </c>
    </row>
    <row r="319" spans="1:2" x14ac:dyDescent="0.35">
      <c r="A319" s="12" t="s">
        <v>2040</v>
      </c>
      <c r="B319" s="39">
        <v>3.4</v>
      </c>
    </row>
    <row r="320" spans="1:2" x14ac:dyDescent="0.35">
      <c r="A320" s="12" t="s">
        <v>1798</v>
      </c>
      <c r="B320" s="39">
        <v>3.4</v>
      </c>
    </row>
    <row r="321" spans="1:2" x14ac:dyDescent="0.35">
      <c r="A321" s="12" t="s">
        <v>1800</v>
      </c>
      <c r="B321" s="39">
        <v>3.4</v>
      </c>
    </row>
    <row r="322" spans="1:2" x14ac:dyDescent="0.35">
      <c r="A322" s="12" t="s">
        <v>1905</v>
      </c>
      <c r="B322" s="39">
        <v>3.4</v>
      </c>
    </row>
    <row r="323" spans="1:2" x14ac:dyDescent="0.35">
      <c r="A323" s="12" t="s">
        <v>302</v>
      </c>
      <c r="B323" s="39">
        <v>3.4</v>
      </c>
    </row>
    <row r="324" spans="1:2" x14ac:dyDescent="0.35">
      <c r="A324" s="12" t="s">
        <v>2042</v>
      </c>
      <c r="B324" s="39">
        <v>3.3</v>
      </c>
    </row>
    <row r="325" spans="1:2" x14ac:dyDescent="0.35">
      <c r="A325" s="12" t="s">
        <v>1822</v>
      </c>
      <c r="B325" s="39">
        <v>3.3</v>
      </c>
    </row>
    <row r="326" spans="1:2" x14ac:dyDescent="0.35">
      <c r="A326" s="12" t="s">
        <v>2047</v>
      </c>
      <c r="B326" s="39">
        <v>3.3</v>
      </c>
    </row>
    <row r="327" spans="1:2" x14ac:dyDescent="0.35">
      <c r="A327" s="12" t="s">
        <v>2046</v>
      </c>
      <c r="B327" s="39">
        <v>3.3</v>
      </c>
    </row>
    <row r="328" spans="1:2" x14ac:dyDescent="0.35">
      <c r="A328" s="12" t="s">
        <v>1910</v>
      </c>
      <c r="B328" s="39">
        <v>3.3</v>
      </c>
    </row>
    <row r="329" spans="1:2" x14ac:dyDescent="0.35">
      <c r="A329" s="12" t="s">
        <v>2043</v>
      </c>
      <c r="B329" s="39">
        <v>3.3</v>
      </c>
    </row>
    <row r="330" spans="1:2" x14ac:dyDescent="0.35">
      <c r="A330" s="12" t="s">
        <v>294</v>
      </c>
      <c r="B330" s="39">
        <v>3.3</v>
      </c>
    </row>
    <row r="331" spans="1:2" x14ac:dyDescent="0.35">
      <c r="A331" s="12" t="s">
        <v>1909</v>
      </c>
      <c r="B331" s="39">
        <v>3.3</v>
      </c>
    </row>
    <row r="332" spans="1:2" x14ac:dyDescent="0.35">
      <c r="A332" s="12" t="s">
        <v>303</v>
      </c>
      <c r="B332" s="39">
        <v>3.3</v>
      </c>
    </row>
    <row r="333" spans="1:2" x14ac:dyDescent="0.35">
      <c r="A333" s="12" t="s">
        <v>1796</v>
      </c>
      <c r="B333" s="39">
        <v>3.3</v>
      </c>
    </row>
    <row r="334" spans="1:2" x14ac:dyDescent="0.35">
      <c r="A334" s="12" t="s">
        <v>1824</v>
      </c>
      <c r="B334" s="39">
        <v>3.3</v>
      </c>
    </row>
    <row r="335" spans="1:2" x14ac:dyDescent="0.35">
      <c r="A335" s="12" t="s">
        <v>1729</v>
      </c>
      <c r="B335" s="39">
        <v>3.3</v>
      </c>
    </row>
    <row r="336" spans="1:2" x14ac:dyDescent="0.35">
      <c r="A336" s="12" t="s">
        <v>2045</v>
      </c>
      <c r="B336" s="39">
        <v>3.3</v>
      </c>
    </row>
    <row r="337" spans="1:2" x14ac:dyDescent="0.35">
      <c r="A337" s="12" t="s">
        <v>2048</v>
      </c>
      <c r="B337" s="39">
        <v>3.3</v>
      </c>
    </row>
    <row r="338" spans="1:2" x14ac:dyDescent="0.35">
      <c r="A338" s="12" t="s">
        <v>1907</v>
      </c>
      <c r="B338" s="39">
        <v>3.3</v>
      </c>
    </row>
    <row r="339" spans="1:2" x14ac:dyDescent="0.35">
      <c r="A339" s="12" t="s">
        <v>1741</v>
      </c>
      <c r="B339" s="39">
        <v>3.3</v>
      </c>
    </row>
    <row r="340" spans="1:2" x14ac:dyDescent="0.35">
      <c r="A340" s="12" t="s">
        <v>2041</v>
      </c>
      <c r="B340" s="39">
        <v>3.3</v>
      </c>
    </row>
    <row r="341" spans="1:2" x14ac:dyDescent="0.35">
      <c r="A341" s="12" t="s">
        <v>1780</v>
      </c>
      <c r="B341" s="39">
        <v>3.3</v>
      </c>
    </row>
    <row r="342" spans="1:2" x14ac:dyDescent="0.35">
      <c r="A342" s="12" t="s">
        <v>1764</v>
      </c>
      <c r="B342" s="39">
        <v>3.3</v>
      </c>
    </row>
    <row r="343" spans="1:2" x14ac:dyDescent="0.35">
      <c r="A343" s="12" t="s">
        <v>2044</v>
      </c>
      <c r="B343" s="39">
        <v>3.3</v>
      </c>
    </row>
    <row r="344" spans="1:2" x14ac:dyDescent="0.35">
      <c r="A344" s="12" t="s">
        <v>1833</v>
      </c>
      <c r="B344" s="39">
        <v>3.3</v>
      </c>
    </row>
    <row r="345" spans="1:2" x14ac:dyDescent="0.35">
      <c r="A345" s="12" t="s">
        <v>1908</v>
      </c>
      <c r="B345" s="39">
        <v>3.3</v>
      </c>
    </row>
    <row r="346" spans="1:2" x14ac:dyDescent="0.35">
      <c r="A346" s="12" t="s">
        <v>1782</v>
      </c>
      <c r="B346" s="39">
        <v>3.2999999999999994</v>
      </c>
    </row>
    <row r="347" spans="1:2" x14ac:dyDescent="0.35">
      <c r="A347" s="12" t="s">
        <v>2052</v>
      </c>
      <c r="B347" s="39">
        <v>3.2</v>
      </c>
    </row>
    <row r="348" spans="1:2" x14ac:dyDescent="0.35">
      <c r="A348" s="12" t="s">
        <v>1802</v>
      </c>
      <c r="B348" s="39">
        <v>3.2</v>
      </c>
    </row>
    <row r="349" spans="1:2" x14ac:dyDescent="0.35">
      <c r="A349" s="12" t="s">
        <v>2053</v>
      </c>
      <c r="B349" s="39">
        <v>3.2</v>
      </c>
    </row>
    <row r="350" spans="1:2" x14ac:dyDescent="0.35">
      <c r="A350" s="12" t="s">
        <v>2051</v>
      </c>
      <c r="B350" s="39">
        <v>3.2</v>
      </c>
    </row>
    <row r="351" spans="1:2" x14ac:dyDescent="0.35">
      <c r="A351" s="12" t="s">
        <v>1843</v>
      </c>
      <c r="B351" s="39">
        <v>3.2</v>
      </c>
    </row>
    <row r="352" spans="1:2" x14ac:dyDescent="0.35">
      <c r="A352" s="12" t="s">
        <v>2057</v>
      </c>
      <c r="B352" s="39">
        <v>3.2</v>
      </c>
    </row>
    <row r="353" spans="1:2" x14ac:dyDescent="0.35">
      <c r="A353" s="12" t="s">
        <v>2054</v>
      </c>
      <c r="B353" s="39">
        <v>3.2</v>
      </c>
    </row>
    <row r="354" spans="1:2" x14ac:dyDescent="0.35">
      <c r="A354" s="12" t="s">
        <v>2049</v>
      </c>
      <c r="B354" s="39">
        <v>3.2</v>
      </c>
    </row>
    <row r="355" spans="1:2" x14ac:dyDescent="0.35">
      <c r="A355" s="12" t="s">
        <v>1752</v>
      </c>
      <c r="B355" s="39">
        <v>3.2</v>
      </c>
    </row>
    <row r="356" spans="1:2" x14ac:dyDescent="0.35">
      <c r="A356" s="12" t="s">
        <v>1911</v>
      </c>
      <c r="B356" s="39">
        <v>3.2</v>
      </c>
    </row>
    <row r="357" spans="1:2" x14ac:dyDescent="0.35">
      <c r="A357" s="12" t="s">
        <v>1799</v>
      </c>
      <c r="B357" s="39">
        <v>3.2</v>
      </c>
    </row>
    <row r="358" spans="1:2" x14ac:dyDescent="0.35">
      <c r="A358" s="12" t="s">
        <v>2050</v>
      </c>
      <c r="B358" s="39">
        <v>3.2</v>
      </c>
    </row>
    <row r="359" spans="1:2" x14ac:dyDescent="0.35">
      <c r="A359" s="12" t="s">
        <v>2055</v>
      </c>
      <c r="B359" s="39">
        <v>3.2</v>
      </c>
    </row>
    <row r="360" spans="1:2" x14ac:dyDescent="0.35">
      <c r="A360" s="12" t="s">
        <v>2056</v>
      </c>
      <c r="B360" s="39">
        <v>3.2</v>
      </c>
    </row>
    <row r="361" spans="1:2" x14ac:dyDescent="0.35">
      <c r="A361" s="12" t="s">
        <v>2063</v>
      </c>
      <c r="B361" s="39">
        <v>3.1</v>
      </c>
    </row>
    <row r="362" spans="1:2" x14ac:dyDescent="0.35">
      <c r="A362" s="12" t="s">
        <v>2060</v>
      </c>
      <c r="B362" s="39">
        <v>3.1</v>
      </c>
    </row>
    <row r="363" spans="1:2" x14ac:dyDescent="0.35">
      <c r="A363" s="12" t="s">
        <v>2062</v>
      </c>
      <c r="B363" s="39">
        <v>3.1</v>
      </c>
    </row>
    <row r="364" spans="1:2" x14ac:dyDescent="0.35">
      <c r="A364" s="12" t="s">
        <v>2061</v>
      </c>
      <c r="B364" s="39">
        <v>3.1</v>
      </c>
    </row>
    <row r="365" spans="1:2" x14ac:dyDescent="0.35">
      <c r="A365" s="12" t="s">
        <v>2065</v>
      </c>
      <c r="B365" s="39">
        <v>3.1</v>
      </c>
    </row>
    <row r="366" spans="1:2" x14ac:dyDescent="0.35">
      <c r="A366" s="12" t="s">
        <v>1762</v>
      </c>
      <c r="B366" s="39">
        <v>3.1</v>
      </c>
    </row>
    <row r="367" spans="1:2" x14ac:dyDescent="0.35">
      <c r="A367" s="12" t="s">
        <v>2059</v>
      </c>
      <c r="B367" s="39">
        <v>3.1</v>
      </c>
    </row>
    <row r="368" spans="1:2" x14ac:dyDescent="0.35">
      <c r="A368" s="12" t="s">
        <v>2064</v>
      </c>
      <c r="B368" s="39">
        <v>3.1</v>
      </c>
    </row>
    <row r="369" spans="1:2" x14ac:dyDescent="0.35">
      <c r="A369" s="12" t="s">
        <v>2058</v>
      </c>
      <c r="B369" s="39">
        <v>3.1</v>
      </c>
    </row>
    <row r="370" spans="1:2" x14ac:dyDescent="0.35">
      <c r="A370" s="12" t="s">
        <v>1912</v>
      </c>
      <c r="B370" s="39">
        <v>3.1</v>
      </c>
    </row>
    <row r="371" spans="1:2" x14ac:dyDescent="0.35">
      <c r="A371" s="12" t="s">
        <v>1913</v>
      </c>
      <c r="B371" s="39">
        <v>3</v>
      </c>
    </row>
    <row r="372" spans="1:2" x14ac:dyDescent="0.35">
      <c r="A372" s="12" t="s">
        <v>2068</v>
      </c>
      <c r="B372" s="39">
        <v>3</v>
      </c>
    </row>
    <row r="373" spans="1:2" x14ac:dyDescent="0.35">
      <c r="A373" s="12" t="s">
        <v>2066</v>
      </c>
      <c r="B373" s="39">
        <v>3</v>
      </c>
    </row>
    <row r="374" spans="1:2" x14ac:dyDescent="0.35">
      <c r="A374" s="12" t="s">
        <v>2067</v>
      </c>
      <c r="B374" s="39">
        <v>3</v>
      </c>
    </row>
    <row r="375" spans="1:2" x14ac:dyDescent="0.35">
      <c r="A375" s="12" t="s">
        <v>2069</v>
      </c>
      <c r="B375" s="39">
        <v>3</v>
      </c>
    </row>
    <row r="376" spans="1:2" x14ac:dyDescent="0.35">
      <c r="A376" s="12" t="s">
        <v>1783</v>
      </c>
      <c r="B376" s="39">
        <v>3</v>
      </c>
    </row>
    <row r="377" spans="1:2" x14ac:dyDescent="0.35">
      <c r="A377" s="12" t="s">
        <v>2072</v>
      </c>
      <c r="B377" s="39">
        <v>2.9</v>
      </c>
    </row>
    <row r="378" spans="1:2" x14ac:dyDescent="0.35">
      <c r="A378" s="12" t="s">
        <v>1765</v>
      </c>
      <c r="B378" s="39">
        <v>2.9</v>
      </c>
    </row>
    <row r="379" spans="1:2" x14ac:dyDescent="0.35">
      <c r="A379" s="12" t="s">
        <v>2071</v>
      </c>
      <c r="B379" s="39">
        <v>2.9</v>
      </c>
    </row>
    <row r="380" spans="1:2" x14ac:dyDescent="0.35">
      <c r="A380" s="12" t="s">
        <v>2073</v>
      </c>
      <c r="B380" s="39">
        <v>2.9</v>
      </c>
    </row>
    <row r="381" spans="1:2" x14ac:dyDescent="0.35">
      <c r="A381" s="12" t="s">
        <v>2070</v>
      </c>
      <c r="B381" s="39">
        <v>2.9</v>
      </c>
    </row>
    <row r="382" spans="1:2" x14ac:dyDescent="0.35">
      <c r="A382" s="12" t="s">
        <v>1721</v>
      </c>
      <c r="B382" s="39">
        <v>2.9</v>
      </c>
    </row>
    <row r="383" spans="1:2" x14ac:dyDescent="0.35">
      <c r="A383" s="12" t="s">
        <v>1915</v>
      </c>
      <c r="B383" s="39">
        <v>2.9</v>
      </c>
    </row>
    <row r="384" spans="1:2" x14ac:dyDescent="0.35">
      <c r="A384" s="12" t="s">
        <v>1914</v>
      </c>
      <c r="B384" s="39">
        <v>2.9</v>
      </c>
    </row>
    <row r="385" spans="1:2" x14ac:dyDescent="0.35">
      <c r="A385" s="12" t="s">
        <v>2074</v>
      </c>
      <c r="B385" s="39">
        <v>2.9</v>
      </c>
    </row>
    <row r="386" spans="1:2" x14ac:dyDescent="0.35">
      <c r="A386" s="12" t="s">
        <v>2109</v>
      </c>
      <c r="B386" s="39">
        <v>2.9</v>
      </c>
    </row>
    <row r="387" spans="1:2" x14ac:dyDescent="0.35">
      <c r="A387" s="12" t="s">
        <v>2077</v>
      </c>
      <c r="B387" s="39">
        <v>2.8</v>
      </c>
    </row>
    <row r="388" spans="1:2" x14ac:dyDescent="0.35">
      <c r="A388" s="12" t="s">
        <v>2076</v>
      </c>
      <c r="B388" s="39">
        <v>2.8</v>
      </c>
    </row>
    <row r="389" spans="1:2" x14ac:dyDescent="0.35">
      <c r="A389" s="12" t="s">
        <v>2075</v>
      </c>
      <c r="B389" s="39">
        <v>2.8</v>
      </c>
    </row>
    <row r="390" spans="1:2" x14ac:dyDescent="0.35">
      <c r="A390" s="12" t="s">
        <v>2082</v>
      </c>
      <c r="B390" s="39">
        <v>2.7</v>
      </c>
    </row>
    <row r="391" spans="1:2" x14ac:dyDescent="0.35">
      <c r="A391" s="12" t="s">
        <v>1718</v>
      </c>
      <c r="B391" s="39">
        <v>2.7</v>
      </c>
    </row>
    <row r="392" spans="1:2" x14ac:dyDescent="0.35">
      <c r="A392" s="12" t="s">
        <v>2080</v>
      </c>
      <c r="B392" s="39">
        <v>2.7</v>
      </c>
    </row>
    <row r="393" spans="1:2" x14ac:dyDescent="0.35">
      <c r="A393" s="12" t="s">
        <v>1916</v>
      </c>
      <c r="B393" s="39">
        <v>2.7</v>
      </c>
    </row>
    <row r="394" spans="1:2" x14ac:dyDescent="0.35">
      <c r="A394" s="12" t="s">
        <v>2079</v>
      </c>
      <c r="B394" s="39">
        <v>2.7</v>
      </c>
    </row>
    <row r="395" spans="1:2" x14ac:dyDescent="0.35">
      <c r="A395" s="12" t="s">
        <v>1763</v>
      </c>
      <c r="B395" s="39">
        <v>2.7</v>
      </c>
    </row>
    <row r="396" spans="1:2" x14ac:dyDescent="0.35">
      <c r="A396" s="12" t="s">
        <v>2081</v>
      </c>
      <c r="B396" s="39">
        <v>2.7</v>
      </c>
    </row>
    <row r="397" spans="1:2" x14ac:dyDescent="0.35">
      <c r="A397" s="12" t="s">
        <v>2078</v>
      </c>
      <c r="B397" s="39">
        <v>2.7</v>
      </c>
    </row>
    <row r="398" spans="1:2" x14ac:dyDescent="0.35">
      <c r="A398" s="12" t="s">
        <v>1917</v>
      </c>
      <c r="B398" s="39">
        <v>2.6</v>
      </c>
    </row>
    <row r="399" spans="1:2" x14ac:dyDescent="0.35">
      <c r="A399" s="12" t="s">
        <v>2083</v>
      </c>
      <c r="B399" s="39">
        <v>2.6</v>
      </c>
    </row>
    <row r="400" spans="1:2" x14ac:dyDescent="0.35">
      <c r="A400" s="12" t="s">
        <v>2110</v>
      </c>
      <c r="B400" s="39">
        <v>2.6</v>
      </c>
    </row>
    <row r="401" spans="1:2" x14ac:dyDescent="0.35">
      <c r="A401" s="12" t="s">
        <v>1732</v>
      </c>
      <c r="B401" s="39">
        <v>2.5</v>
      </c>
    </row>
    <row r="402" spans="1:2" x14ac:dyDescent="0.35">
      <c r="A402" s="12" t="s">
        <v>304</v>
      </c>
      <c r="B402" s="39">
        <v>2.5</v>
      </c>
    </row>
    <row r="403" spans="1:2" x14ac:dyDescent="0.35">
      <c r="A403" s="12" t="s">
        <v>2084</v>
      </c>
      <c r="B403" s="39">
        <v>2.4</v>
      </c>
    </row>
    <row r="404" spans="1:2" x14ac:dyDescent="0.35">
      <c r="A404" s="12" t="s">
        <v>1827</v>
      </c>
      <c r="B404" s="39">
        <v>2.2999999999999998</v>
      </c>
    </row>
    <row r="405" spans="1:2" x14ac:dyDescent="0.35">
      <c r="A405" s="12" t="s">
        <v>2085</v>
      </c>
      <c r="B405" s="39">
        <v>2.2000000000000002</v>
      </c>
    </row>
    <row r="406" spans="1:2" x14ac:dyDescent="0.35">
      <c r="A406" s="12" t="s">
        <v>2086</v>
      </c>
      <c r="B406" s="39">
        <v>2.1</v>
      </c>
    </row>
    <row r="407" spans="1:2" x14ac:dyDescent="0.35">
      <c r="A407" s="12" t="s">
        <v>2087</v>
      </c>
      <c r="B407" s="39">
        <v>2</v>
      </c>
    </row>
    <row r="408" spans="1:2" x14ac:dyDescent="0.35">
      <c r="A408" s="12" t="s">
        <v>1831</v>
      </c>
      <c r="B408" s="39"/>
    </row>
    <row r="409" spans="1:2" x14ac:dyDescent="0.35">
      <c r="A409" s="12" t="s">
        <v>287</v>
      </c>
      <c r="B409" s="39">
        <v>-1</v>
      </c>
    </row>
    <row r="410" spans="1:2" x14ac:dyDescent="0.35">
      <c r="A410" s="12" t="s">
        <v>276</v>
      </c>
      <c r="B410" s="39">
        <v>-1</v>
      </c>
    </row>
    <row r="411" spans="1:2" x14ac:dyDescent="0.35">
      <c r="A411" s="12" t="s">
        <v>291</v>
      </c>
      <c r="B411" s="39">
        <v>-1</v>
      </c>
    </row>
    <row r="412" spans="1:2" x14ac:dyDescent="0.35">
      <c r="A412" s="12" t="s">
        <v>272</v>
      </c>
      <c r="B412" s="39">
        <v>-1</v>
      </c>
    </row>
    <row r="413" spans="1:2" x14ac:dyDescent="0.35">
      <c r="A413" s="12" t="s">
        <v>269</v>
      </c>
      <c r="B413" s="39">
        <v>-1</v>
      </c>
    </row>
    <row r="414" spans="1:2" x14ac:dyDescent="0.35">
      <c r="A414" s="12" t="s">
        <v>267</v>
      </c>
      <c r="B414" s="39">
        <v>-1</v>
      </c>
    </row>
    <row r="415" spans="1:2" x14ac:dyDescent="0.35">
      <c r="A415" s="12" t="s">
        <v>298</v>
      </c>
      <c r="B415" s="39">
        <v>-1</v>
      </c>
    </row>
    <row r="416" spans="1:2" x14ac:dyDescent="0.35">
      <c r="A416" s="12" t="s">
        <v>288</v>
      </c>
      <c r="B416" s="39">
        <v>-1</v>
      </c>
    </row>
    <row r="417" spans="1:2" x14ac:dyDescent="0.35">
      <c r="A417" s="12" t="s">
        <v>268</v>
      </c>
      <c r="B417" s="39">
        <v>-1</v>
      </c>
    </row>
    <row r="418" spans="1:2" x14ac:dyDescent="0.35">
      <c r="A418" s="12" t="s">
        <v>289</v>
      </c>
      <c r="B418" s="39">
        <v>-1</v>
      </c>
    </row>
    <row r="419" spans="1:2" x14ac:dyDescent="0.35">
      <c r="A419" s="12" t="s">
        <v>277</v>
      </c>
      <c r="B419" s="39">
        <v>-1</v>
      </c>
    </row>
    <row r="420" spans="1:2" x14ac:dyDescent="0.35">
      <c r="A420" s="12" t="s">
        <v>281</v>
      </c>
      <c r="B420" s="39">
        <v>-1</v>
      </c>
    </row>
    <row r="421" spans="1:2" x14ac:dyDescent="0.35">
      <c r="A421" s="12" t="s">
        <v>299</v>
      </c>
      <c r="B421" s="39">
        <v>-1</v>
      </c>
    </row>
    <row r="422" spans="1:2" x14ac:dyDescent="0.35">
      <c r="A422" s="12" t="s">
        <v>297</v>
      </c>
      <c r="B422" s="39">
        <v>-1</v>
      </c>
    </row>
    <row r="423" spans="1:2" x14ac:dyDescent="0.35">
      <c r="A423" s="12" t="s">
        <v>270</v>
      </c>
      <c r="B423" s="39">
        <v>-1</v>
      </c>
    </row>
    <row r="424" spans="1:2" x14ac:dyDescent="0.35">
      <c r="A424" s="12" t="s">
        <v>286</v>
      </c>
      <c r="B424" s="39">
        <v>-1</v>
      </c>
    </row>
    <row r="425" spans="1:2" x14ac:dyDescent="0.35">
      <c r="A425" s="12" t="s">
        <v>275</v>
      </c>
      <c r="B425" s="39">
        <v>-1</v>
      </c>
    </row>
    <row r="426" spans="1:2" x14ac:dyDescent="0.35">
      <c r="A426" s="12" t="s">
        <v>274</v>
      </c>
      <c r="B426" s="39">
        <v>-1</v>
      </c>
    </row>
    <row r="427" spans="1:2" x14ac:dyDescent="0.35">
      <c r="A427" s="12" t="s">
        <v>280</v>
      </c>
      <c r="B427" s="39">
        <v>-1</v>
      </c>
    </row>
    <row r="428" spans="1:2" x14ac:dyDescent="0.35">
      <c r="A428" s="12" t="s">
        <v>295</v>
      </c>
      <c r="B428" s="39">
        <v>-1</v>
      </c>
    </row>
    <row r="429" spans="1:2" x14ac:dyDescent="0.35">
      <c r="A429" s="12" t="s">
        <v>271</v>
      </c>
      <c r="B429" s="39">
        <v>-1</v>
      </c>
    </row>
    <row r="430" spans="1:2" x14ac:dyDescent="0.35">
      <c r="A430" s="12" t="s">
        <v>284</v>
      </c>
      <c r="B430" s="39">
        <v>-1</v>
      </c>
    </row>
    <row r="431" spans="1:2" x14ac:dyDescent="0.35">
      <c r="A431" s="12" t="s">
        <v>282</v>
      </c>
      <c r="B431" s="39">
        <v>-1</v>
      </c>
    </row>
    <row r="432" spans="1:2" x14ac:dyDescent="0.35">
      <c r="A432" s="12" t="s">
        <v>290</v>
      </c>
      <c r="B432" s="39">
        <v>-1</v>
      </c>
    </row>
    <row r="433" spans="1:2" x14ac:dyDescent="0.35">
      <c r="A433" s="12" t="s">
        <v>273</v>
      </c>
      <c r="B433" s="39">
        <v>-1</v>
      </c>
    </row>
    <row r="434" spans="1:2" x14ac:dyDescent="0.35">
      <c r="A434" s="12" t="s">
        <v>293</v>
      </c>
      <c r="B434" s="39">
        <v>-1</v>
      </c>
    </row>
    <row r="435" spans="1:2" x14ac:dyDescent="0.35">
      <c r="A435" s="12" t="s">
        <v>278</v>
      </c>
      <c r="B435" s="39">
        <v>-1</v>
      </c>
    </row>
    <row r="436" spans="1:2" x14ac:dyDescent="0.35">
      <c r="A436" s="12" t="s">
        <v>285</v>
      </c>
      <c r="B436" s="39">
        <v>-1</v>
      </c>
    </row>
    <row r="437" spans="1:2" x14ac:dyDescent="0.35">
      <c r="A437" s="12" t="s">
        <v>283</v>
      </c>
      <c r="B437" s="39">
        <v>-1</v>
      </c>
    </row>
    <row r="438" spans="1:2" x14ac:dyDescent="0.35">
      <c r="A438" s="12" t="s">
        <v>279</v>
      </c>
      <c r="B438" s="39">
        <v>-1</v>
      </c>
    </row>
    <row r="439" spans="1:2" x14ac:dyDescent="0.35">
      <c r="A439" s="12" t="s">
        <v>60</v>
      </c>
      <c r="B439" s="39">
        <v>3.5186011904761965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384F3-0692-40C3-98E8-884A87F1E52A}">
  <dimension ref="A1:D106"/>
  <sheetViews>
    <sheetView showGridLines="0" topLeftCell="A2" zoomScale="70" zoomScaleNormal="70" workbookViewId="0">
      <selection activeCell="R19" sqref="R19"/>
    </sheetView>
  </sheetViews>
  <sheetFormatPr defaultRowHeight="14.15" x14ac:dyDescent="0.35"/>
  <cols>
    <col min="1" max="1" width="12.35546875" customWidth="1"/>
    <col min="2" max="2" width="16.78515625" customWidth="1"/>
    <col min="4" max="4" width="9.140625" customWidth="1"/>
  </cols>
  <sheetData>
    <row r="1" spans="1:2" ht="30.45" x14ac:dyDescent="0.75">
      <c r="B1" s="34" t="s">
        <v>2</v>
      </c>
    </row>
    <row r="3" spans="1:2" x14ac:dyDescent="0.35">
      <c r="A3" s="30" t="s">
        <v>1708</v>
      </c>
      <c r="B3" s="30" t="s">
        <v>1714</v>
      </c>
    </row>
    <row r="4" spans="1:2" x14ac:dyDescent="0.35">
      <c r="A4" s="32">
        <v>1781</v>
      </c>
      <c r="B4" s="33">
        <v>2</v>
      </c>
    </row>
    <row r="5" spans="1:2" x14ac:dyDescent="0.35">
      <c r="A5" s="32">
        <v>1788</v>
      </c>
      <c r="B5" s="33">
        <v>1</v>
      </c>
    </row>
    <row r="6" spans="1:2" x14ac:dyDescent="0.35">
      <c r="A6" s="32">
        <v>1820</v>
      </c>
      <c r="B6" s="33">
        <v>1</v>
      </c>
    </row>
    <row r="7" spans="1:2" x14ac:dyDescent="0.35">
      <c r="A7" s="32">
        <v>1830</v>
      </c>
      <c r="B7" s="33">
        <v>2</v>
      </c>
    </row>
    <row r="8" spans="1:2" x14ac:dyDescent="0.35">
      <c r="A8" s="32">
        <v>1849</v>
      </c>
      <c r="B8" s="33">
        <v>1</v>
      </c>
    </row>
    <row r="9" spans="1:2" x14ac:dyDescent="0.35">
      <c r="A9" s="32">
        <v>1850</v>
      </c>
      <c r="B9" s="33">
        <v>2</v>
      </c>
    </row>
    <row r="10" spans="1:2" x14ac:dyDescent="0.35">
      <c r="A10" s="32">
        <v>1851</v>
      </c>
      <c r="B10" s="33">
        <v>5</v>
      </c>
    </row>
    <row r="11" spans="1:2" x14ac:dyDescent="0.35">
      <c r="A11" s="32">
        <v>1853</v>
      </c>
      <c r="B11" s="33">
        <v>3</v>
      </c>
    </row>
    <row r="12" spans="1:2" x14ac:dyDescent="0.35">
      <c r="A12" s="32">
        <v>1860</v>
      </c>
      <c r="B12" s="33">
        <v>1</v>
      </c>
    </row>
    <row r="13" spans="1:2" x14ac:dyDescent="0.35">
      <c r="A13" s="32">
        <v>1863</v>
      </c>
      <c r="B13" s="33">
        <v>1</v>
      </c>
    </row>
    <row r="14" spans="1:2" x14ac:dyDescent="0.35">
      <c r="A14" s="32">
        <v>1875</v>
      </c>
      <c r="B14" s="33">
        <v>2</v>
      </c>
    </row>
    <row r="15" spans="1:2" x14ac:dyDescent="0.35">
      <c r="A15" s="32">
        <v>1880</v>
      </c>
      <c r="B15" s="33">
        <v>2</v>
      </c>
    </row>
    <row r="16" spans="1:2" x14ac:dyDescent="0.35">
      <c r="A16" s="32">
        <v>1887</v>
      </c>
      <c r="B16" s="33">
        <v>2</v>
      </c>
    </row>
    <row r="17" spans="1:4" x14ac:dyDescent="0.35">
      <c r="A17" s="32">
        <v>1894</v>
      </c>
      <c r="B17" s="33">
        <v>1</v>
      </c>
    </row>
    <row r="18" spans="1:4" x14ac:dyDescent="0.35">
      <c r="A18" s="32">
        <v>1896</v>
      </c>
      <c r="B18" s="33">
        <v>1</v>
      </c>
    </row>
    <row r="19" spans="1:4" ht="25.3" x14ac:dyDescent="0.6">
      <c r="A19" s="32">
        <v>1898</v>
      </c>
      <c r="B19" s="33">
        <v>1</v>
      </c>
      <c r="D19" s="35"/>
    </row>
    <row r="20" spans="1:4" x14ac:dyDescent="0.35">
      <c r="A20" s="32">
        <v>1908</v>
      </c>
      <c r="B20" s="33">
        <v>2</v>
      </c>
    </row>
    <row r="21" spans="1:4" x14ac:dyDescent="0.35">
      <c r="A21" s="32">
        <v>1911</v>
      </c>
      <c r="B21" s="33">
        <v>5</v>
      </c>
    </row>
    <row r="22" spans="1:4" x14ac:dyDescent="0.35">
      <c r="A22" s="32">
        <v>1912</v>
      </c>
      <c r="B22" s="33">
        <v>2</v>
      </c>
    </row>
    <row r="23" spans="1:4" x14ac:dyDescent="0.35">
      <c r="A23" s="32">
        <v>1913</v>
      </c>
      <c r="B23" s="33">
        <v>10</v>
      </c>
    </row>
    <row r="24" spans="1:4" x14ac:dyDescent="0.35">
      <c r="A24" s="32">
        <v>1914</v>
      </c>
      <c r="B24" s="33">
        <v>1</v>
      </c>
    </row>
    <row r="25" spans="1:4" x14ac:dyDescent="0.35">
      <c r="A25" s="32">
        <v>1917</v>
      </c>
      <c r="B25" s="33">
        <v>2</v>
      </c>
    </row>
    <row r="26" spans="1:4" x14ac:dyDescent="0.35">
      <c r="A26" s="32">
        <v>1918</v>
      </c>
      <c r="B26" s="33">
        <v>2</v>
      </c>
    </row>
    <row r="27" spans="1:4" x14ac:dyDescent="0.35">
      <c r="A27" s="32">
        <v>1925</v>
      </c>
      <c r="B27" s="33">
        <v>3</v>
      </c>
    </row>
    <row r="28" spans="1:4" x14ac:dyDescent="0.35">
      <c r="A28" s="32">
        <v>1926</v>
      </c>
      <c r="B28" s="33">
        <v>1</v>
      </c>
    </row>
    <row r="29" spans="1:4" x14ac:dyDescent="0.35">
      <c r="A29" s="32">
        <v>1929</v>
      </c>
      <c r="B29" s="33">
        <v>1</v>
      </c>
    </row>
    <row r="30" spans="1:4" x14ac:dyDescent="0.35">
      <c r="A30" s="32">
        <v>1932</v>
      </c>
      <c r="B30" s="33">
        <v>1</v>
      </c>
    </row>
    <row r="31" spans="1:4" x14ac:dyDescent="0.35">
      <c r="A31" s="32">
        <v>1933</v>
      </c>
      <c r="B31" s="33">
        <v>4</v>
      </c>
    </row>
    <row r="32" spans="1:4" x14ac:dyDescent="0.35">
      <c r="A32" s="32">
        <v>1935</v>
      </c>
      <c r="B32" s="33">
        <v>1</v>
      </c>
    </row>
    <row r="33" spans="1:2" x14ac:dyDescent="0.35">
      <c r="A33" s="32">
        <v>1937</v>
      </c>
      <c r="B33" s="33">
        <v>1</v>
      </c>
    </row>
    <row r="34" spans="1:2" x14ac:dyDescent="0.35">
      <c r="A34" s="32">
        <v>1939</v>
      </c>
      <c r="B34" s="33">
        <v>1</v>
      </c>
    </row>
    <row r="35" spans="1:2" x14ac:dyDescent="0.35">
      <c r="A35" s="32">
        <v>1942</v>
      </c>
      <c r="B35" s="33">
        <v>3</v>
      </c>
    </row>
    <row r="36" spans="1:2" x14ac:dyDescent="0.35">
      <c r="A36" s="32">
        <v>1945</v>
      </c>
      <c r="B36" s="33">
        <v>2</v>
      </c>
    </row>
    <row r="37" spans="1:2" x14ac:dyDescent="0.35">
      <c r="A37" s="32">
        <v>1946</v>
      </c>
      <c r="B37" s="33">
        <v>2</v>
      </c>
    </row>
    <row r="38" spans="1:2" x14ac:dyDescent="0.35">
      <c r="A38" s="32">
        <v>1947</v>
      </c>
      <c r="B38" s="33">
        <v>8</v>
      </c>
    </row>
    <row r="39" spans="1:2" x14ac:dyDescent="0.35">
      <c r="A39" s="32">
        <v>1948</v>
      </c>
      <c r="B39" s="33">
        <v>3</v>
      </c>
    </row>
    <row r="40" spans="1:2" x14ac:dyDescent="0.35">
      <c r="A40" s="32">
        <v>1949</v>
      </c>
      <c r="B40" s="33">
        <v>1</v>
      </c>
    </row>
    <row r="41" spans="1:2" x14ac:dyDescent="0.35">
      <c r="A41" s="32">
        <v>1951</v>
      </c>
      <c r="B41" s="33">
        <v>3</v>
      </c>
    </row>
    <row r="42" spans="1:2" x14ac:dyDescent="0.35">
      <c r="A42" s="32">
        <v>1952</v>
      </c>
      <c r="B42" s="33">
        <v>1</v>
      </c>
    </row>
    <row r="43" spans="1:2" x14ac:dyDescent="0.35">
      <c r="A43" s="32">
        <v>1953</v>
      </c>
      <c r="B43" s="33">
        <v>1</v>
      </c>
    </row>
    <row r="44" spans="1:2" x14ac:dyDescent="0.35">
      <c r="A44" s="32">
        <v>1954</v>
      </c>
      <c r="B44" s="33">
        <v>3</v>
      </c>
    </row>
    <row r="45" spans="1:2" x14ac:dyDescent="0.35">
      <c r="A45" s="32">
        <v>1955</v>
      </c>
      <c r="B45" s="33">
        <v>1</v>
      </c>
    </row>
    <row r="46" spans="1:2" x14ac:dyDescent="0.35">
      <c r="A46" s="32">
        <v>1956</v>
      </c>
      <c r="B46" s="33">
        <v>1</v>
      </c>
    </row>
    <row r="47" spans="1:2" x14ac:dyDescent="0.35">
      <c r="A47" s="32">
        <v>1957</v>
      </c>
      <c r="B47" s="33">
        <v>1</v>
      </c>
    </row>
    <row r="48" spans="1:2" x14ac:dyDescent="0.35">
      <c r="A48" s="32">
        <v>1958</v>
      </c>
      <c r="B48" s="33">
        <v>4</v>
      </c>
    </row>
    <row r="49" spans="1:2" x14ac:dyDescent="0.35">
      <c r="A49" s="32">
        <v>1959</v>
      </c>
      <c r="B49" s="33">
        <v>1</v>
      </c>
    </row>
    <row r="50" spans="1:2" x14ac:dyDescent="0.35">
      <c r="A50" s="32">
        <v>1960</v>
      </c>
      <c r="B50" s="33">
        <v>1</v>
      </c>
    </row>
    <row r="51" spans="1:2" x14ac:dyDescent="0.35">
      <c r="A51" s="32">
        <v>1961</v>
      </c>
      <c r="B51" s="33">
        <v>1</v>
      </c>
    </row>
    <row r="52" spans="1:2" x14ac:dyDescent="0.35">
      <c r="A52" s="32">
        <v>1962</v>
      </c>
      <c r="B52" s="33">
        <v>1</v>
      </c>
    </row>
    <row r="53" spans="1:2" x14ac:dyDescent="0.35">
      <c r="A53" s="32">
        <v>1963</v>
      </c>
      <c r="B53" s="33">
        <v>2</v>
      </c>
    </row>
    <row r="54" spans="1:2" x14ac:dyDescent="0.35">
      <c r="A54" s="32">
        <v>1965</v>
      </c>
      <c r="B54" s="33">
        <v>3</v>
      </c>
    </row>
    <row r="55" spans="1:2" x14ac:dyDescent="0.35">
      <c r="A55" s="32">
        <v>1966</v>
      </c>
      <c r="B55" s="33">
        <v>3</v>
      </c>
    </row>
    <row r="56" spans="1:2" x14ac:dyDescent="0.35">
      <c r="A56" s="32">
        <v>1967</v>
      </c>
      <c r="B56" s="33">
        <v>6</v>
      </c>
    </row>
    <row r="57" spans="1:2" x14ac:dyDescent="0.35">
      <c r="A57" s="32">
        <v>1968</v>
      </c>
      <c r="B57" s="33">
        <v>5</v>
      </c>
    </row>
    <row r="58" spans="1:2" x14ac:dyDescent="0.35">
      <c r="A58" s="32">
        <v>1969</v>
      </c>
      <c r="B58" s="33">
        <v>3</v>
      </c>
    </row>
    <row r="59" spans="1:2" x14ac:dyDescent="0.35">
      <c r="A59" s="32">
        <v>1970</v>
      </c>
      <c r="B59" s="33">
        <v>2</v>
      </c>
    </row>
    <row r="60" spans="1:2" x14ac:dyDescent="0.35">
      <c r="A60" s="32">
        <v>1971</v>
      </c>
      <c r="B60" s="33">
        <v>3</v>
      </c>
    </row>
    <row r="61" spans="1:2" x14ac:dyDescent="0.35">
      <c r="A61" s="32">
        <v>1972</v>
      </c>
      <c r="B61" s="33">
        <v>1</v>
      </c>
    </row>
    <row r="62" spans="1:2" x14ac:dyDescent="0.35">
      <c r="A62" s="32">
        <v>1973</v>
      </c>
      <c r="B62" s="33">
        <v>4</v>
      </c>
    </row>
    <row r="63" spans="1:2" x14ac:dyDescent="0.35">
      <c r="A63" s="32">
        <v>1974</v>
      </c>
      <c r="B63" s="33">
        <v>5</v>
      </c>
    </row>
    <row r="64" spans="1:2" x14ac:dyDescent="0.35">
      <c r="A64" s="32">
        <v>1976</v>
      </c>
      <c r="B64" s="33">
        <v>6</v>
      </c>
    </row>
    <row r="65" spans="1:2" x14ac:dyDescent="0.35">
      <c r="A65" s="32">
        <v>1977</v>
      </c>
      <c r="B65" s="33">
        <v>1</v>
      </c>
    </row>
    <row r="66" spans="1:2" x14ac:dyDescent="0.35">
      <c r="A66" s="32">
        <v>1978</v>
      </c>
      <c r="B66" s="33">
        <v>3</v>
      </c>
    </row>
    <row r="67" spans="1:2" x14ac:dyDescent="0.35">
      <c r="A67" s="32">
        <v>1980</v>
      </c>
      <c r="B67" s="33">
        <v>2</v>
      </c>
    </row>
    <row r="68" spans="1:2" x14ac:dyDescent="0.35">
      <c r="A68" s="32">
        <v>1981</v>
      </c>
      <c r="B68" s="33">
        <v>6</v>
      </c>
    </row>
    <row r="69" spans="1:2" x14ac:dyDescent="0.35">
      <c r="A69" s="32">
        <v>1982</v>
      </c>
      <c r="B69" s="33">
        <v>7</v>
      </c>
    </row>
    <row r="70" spans="1:2" x14ac:dyDescent="0.35">
      <c r="A70" s="32">
        <v>1983</v>
      </c>
      <c r="B70" s="33">
        <v>5</v>
      </c>
    </row>
    <row r="71" spans="1:2" x14ac:dyDescent="0.35">
      <c r="A71" s="32">
        <v>1984</v>
      </c>
      <c r="B71" s="33">
        <v>3</v>
      </c>
    </row>
    <row r="72" spans="1:2" x14ac:dyDescent="0.35">
      <c r="A72" s="32">
        <v>1985</v>
      </c>
      <c r="B72" s="33">
        <v>4</v>
      </c>
    </row>
    <row r="73" spans="1:2" x14ac:dyDescent="0.35">
      <c r="A73" s="32">
        <v>1986</v>
      </c>
      <c r="B73" s="33">
        <v>6</v>
      </c>
    </row>
    <row r="74" spans="1:2" x14ac:dyDescent="0.35">
      <c r="A74" s="32">
        <v>1987</v>
      </c>
      <c r="B74" s="33">
        <v>3</v>
      </c>
    </row>
    <row r="75" spans="1:2" x14ac:dyDescent="0.35">
      <c r="A75" s="32">
        <v>1988</v>
      </c>
      <c r="B75" s="33">
        <v>3</v>
      </c>
    </row>
    <row r="76" spans="1:2" x14ac:dyDescent="0.35">
      <c r="A76" s="32">
        <v>1989</v>
      </c>
      <c r="B76" s="33">
        <v>3</v>
      </c>
    </row>
    <row r="77" spans="1:2" x14ac:dyDescent="0.35">
      <c r="A77" s="32">
        <v>1990</v>
      </c>
      <c r="B77" s="33">
        <v>6</v>
      </c>
    </row>
    <row r="78" spans="1:2" x14ac:dyDescent="0.35">
      <c r="A78" s="32">
        <v>1992</v>
      </c>
      <c r="B78" s="33">
        <v>9</v>
      </c>
    </row>
    <row r="79" spans="1:2" x14ac:dyDescent="0.35">
      <c r="A79" s="32">
        <v>1993</v>
      </c>
      <c r="B79" s="33">
        <v>3</v>
      </c>
    </row>
    <row r="80" spans="1:2" x14ac:dyDescent="0.35">
      <c r="A80" s="32">
        <v>1994</v>
      </c>
      <c r="B80" s="33">
        <v>6</v>
      </c>
    </row>
    <row r="81" spans="1:2" x14ac:dyDescent="0.35">
      <c r="A81" s="32">
        <v>1995</v>
      </c>
      <c r="B81" s="33">
        <v>8</v>
      </c>
    </row>
    <row r="82" spans="1:2" x14ac:dyDescent="0.35">
      <c r="A82" s="32">
        <v>1996</v>
      </c>
      <c r="B82" s="33">
        <v>22</v>
      </c>
    </row>
    <row r="83" spans="1:2" x14ac:dyDescent="0.35">
      <c r="A83" s="32">
        <v>1997</v>
      </c>
      <c r="B83" s="33">
        <v>10</v>
      </c>
    </row>
    <row r="84" spans="1:2" x14ac:dyDescent="0.35">
      <c r="A84" s="32">
        <v>1998</v>
      </c>
      <c r="B84" s="33">
        <v>11</v>
      </c>
    </row>
    <row r="85" spans="1:2" x14ac:dyDescent="0.35">
      <c r="A85" s="32">
        <v>1999</v>
      </c>
      <c r="B85" s="33">
        <v>22</v>
      </c>
    </row>
    <row r="86" spans="1:2" x14ac:dyDescent="0.35">
      <c r="A86" s="32">
        <v>2000</v>
      </c>
      <c r="B86" s="33">
        <v>15</v>
      </c>
    </row>
    <row r="87" spans="1:2" x14ac:dyDescent="0.35">
      <c r="A87" s="32">
        <v>2001</v>
      </c>
      <c r="B87" s="33">
        <v>7</v>
      </c>
    </row>
    <row r="88" spans="1:2" x14ac:dyDescent="0.35">
      <c r="A88" s="32">
        <v>2002</v>
      </c>
      <c r="B88" s="33">
        <v>6</v>
      </c>
    </row>
    <row r="89" spans="1:2" x14ac:dyDescent="0.35">
      <c r="A89" s="32">
        <v>2003</v>
      </c>
      <c r="B89" s="33">
        <v>14</v>
      </c>
    </row>
    <row r="90" spans="1:2" x14ac:dyDescent="0.35">
      <c r="A90" s="32">
        <v>2004</v>
      </c>
      <c r="B90" s="33">
        <v>7</v>
      </c>
    </row>
    <row r="91" spans="1:2" x14ac:dyDescent="0.35">
      <c r="A91" s="32">
        <v>2005</v>
      </c>
      <c r="B91" s="33">
        <v>10</v>
      </c>
    </row>
    <row r="92" spans="1:2" x14ac:dyDescent="0.35">
      <c r="A92" s="32">
        <v>2006</v>
      </c>
      <c r="B92" s="33">
        <v>16</v>
      </c>
    </row>
    <row r="93" spans="1:2" x14ac:dyDescent="0.35">
      <c r="A93" s="32">
        <v>2007</v>
      </c>
      <c r="B93" s="33">
        <v>6</v>
      </c>
    </row>
    <row r="94" spans="1:2" x14ac:dyDescent="0.35">
      <c r="A94" s="32">
        <v>2008</v>
      </c>
      <c r="B94" s="33">
        <v>13</v>
      </c>
    </row>
    <row r="95" spans="1:2" x14ac:dyDescent="0.35">
      <c r="A95" s="32">
        <v>2009</v>
      </c>
      <c r="B95" s="33">
        <v>13</v>
      </c>
    </row>
    <row r="96" spans="1:2" x14ac:dyDescent="0.35">
      <c r="A96" s="32">
        <v>2010</v>
      </c>
      <c r="B96" s="33">
        <v>22</v>
      </c>
    </row>
    <row r="97" spans="1:2" x14ac:dyDescent="0.35">
      <c r="A97" s="32">
        <v>2011</v>
      </c>
      <c r="B97" s="33">
        <v>25</v>
      </c>
    </row>
    <row r="98" spans="1:2" x14ac:dyDescent="0.35">
      <c r="A98" s="32">
        <v>2012</v>
      </c>
      <c r="B98" s="33">
        <v>34</v>
      </c>
    </row>
    <row r="99" spans="1:2" x14ac:dyDescent="0.35">
      <c r="A99" s="32">
        <v>2013</v>
      </c>
      <c r="B99" s="33">
        <v>16</v>
      </c>
    </row>
    <row r="100" spans="1:2" x14ac:dyDescent="0.35">
      <c r="A100" s="32">
        <v>2014</v>
      </c>
      <c r="B100" s="33">
        <v>8</v>
      </c>
    </row>
    <row r="101" spans="1:2" x14ac:dyDescent="0.35">
      <c r="A101" s="32">
        <v>2015</v>
      </c>
      <c r="B101" s="33">
        <v>22</v>
      </c>
    </row>
    <row r="102" spans="1:2" x14ac:dyDescent="0.35">
      <c r="A102" s="32">
        <v>2016</v>
      </c>
      <c r="B102" s="33">
        <v>12</v>
      </c>
    </row>
    <row r="103" spans="1:2" x14ac:dyDescent="0.35">
      <c r="A103" s="32">
        <v>2017</v>
      </c>
      <c r="B103" s="33">
        <v>5</v>
      </c>
    </row>
    <row r="104" spans="1:2" x14ac:dyDescent="0.35">
      <c r="A104" s="32">
        <v>2018</v>
      </c>
      <c r="B104" s="33">
        <v>7</v>
      </c>
    </row>
    <row r="105" spans="1:2" x14ac:dyDescent="0.35">
      <c r="A105" s="32">
        <v>2019</v>
      </c>
      <c r="B105" s="33">
        <v>7</v>
      </c>
    </row>
    <row r="106" spans="1:2" x14ac:dyDescent="0.35">
      <c r="A106" s="31" t="s">
        <v>60</v>
      </c>
      <c r="B106" s="30">
        <v>554</v>
      </c>
    </row>
  </sheetData>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2"/>
  <sheetViews>
    <sheetView showGridLines="0" zoomScale="83" zoomScaleNormal="70" workbookViewId="0">
      <selection activeCell="D16" sqref="D16"/>
    </sheetView>
  </sheetViews>
  <sheetFormatPr defaultRowHeight="14.15" x14ac:dyDescent="0.35"/>
  <cols>
    <col min="1" max="1" width="16.7109375" customWidth="1"/>
    <col min="2" max="2" width="4.92578125" customWidth="1"/>
    <col min="3" max="3" width="6.78515625" customWidth="1"/>
    <col min="4" max="4" width="8.2109375" customWidth="1"/>
    <col min="5" max="32" width="7.640625" customWidth="1"/>
    <col min="33" max="35" width="9.7109375" customWidth="1"/>
  </cols>
  <sheetData>
    <row r="1" spans="1:3" ht="30.45" x14ac:dyDescent="0.75">
      <c r="A1" s="34"/>
    </row>
    <row r="2" spans="1:3" ht="23.15" x14ac:dyDescent="0.6">
      <c r="C2" s="3"/>
    </row>
    <row r="3" spans="1:3" x14ac:dyDescent="0.35">
      <c r="A3" s="22" t="s">
        <v>1714</v>
      </c>
      <c r="B3" s="23"/>
    </row>
    <row r="4" spans="1:3" x14ac:dyDescent="0.35">
      <c r="A4" s="21" t="s">
        <v>336</v>
      </c>
      <c r="B4" s="26" t="s">
        <v>2</v>
      </c>
    </row>
    <row r="5" spans="1:3" x14ac:dyDescent="0.35">
      <c r="A5" s="22" t="s">
        <v>337</v>
      </c>
      <c r="B5" s="23">
        <v>86</v>
      </c>
    </row>
    <row r="6" spans="1:3" x14ac:dyDescent="0.35">
      <c r="A6" s="27" t="s">
        <v>338</v>
      </c>
      <c r="B6" s="28">
        <v>80</v>
      </c>
    </row>
    <row r="7" spans="1:3" x14ac:dyDescent="0.35">
      <c r="A7" s="27" t="s">
        <v>339</v>
      </c>
      <c r="B7" s="28">
        <v>104</v>
      </c>
    </row>
    <row r="8" spans="1:3" x14ac:dyDescent="0.35">
      <c r="A8" s="27" t="s">
        <v>340</v>
      </c>
      <c r="B8" s="28">
        <v>85</v>
      </c>
    </row>
    <row r="9" spans="1:3" x14ac:dyDescent="0.35">
      <c r="A9" s="27" t="s">
        <v>341</v>
      </c>
      <c r="B9" s="28">
        <v>61</v>
      </c>
    </row>
    <row r="10" spans="1:3" x14ac:dyDescent="0.35">
      <c r="A10" s="27" t="s">
        <v>342</v>
      </c>
      <c r="B10" s="28">
        <v>77</v>
      </c>
    </row>
    <row r="11" spans="1:3" x14ac:dyDescent="0.35">
      <c r="A11" s="27" t="s">
        <v>343</v>
      </c>
      <c r="B11" s="28">
        <v>135</v>
      </c>
    </row>
    <row r="12" spans="1:3" x14ac:dyDescent="0.35">
      <c r="A12" s="24" t="s">
        <v>60</v>
      </c>
      <c r="B12" s="25">
        <v>628</v>
      </c>
    </row>
  </sheetData>
  <pageMargins left="0.7" right="0.7" top="0.75" bottom="0.75" header="0.3" footer="0.3"/>
  <pageSetup orientation="portrait" r:id="rId2"/>
  <headerFooter alignWithMargins="0"/>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2"/>
  <sheetViews>
    <sheetView showGridLines="0" zoomScale="60" zoomScaleNormal="60" workbookViewId="0">
      <selection activeCell="L42" sqref="L42"/>
    </sheetView>
  </sheetViews>
  <sheetFormatPr defaultRowHeight="14.15" x14ac:dyDescent="0.35"/>
  <cols>
    <col min="1" max="1" width="39.640625" customWidth="1"/>
    <col min="2" max="2" width="4.92578125" customWidth="1"/>
  </cols>
  <sheetData>
    <row r="1" spans="1:3" ht="30.45" x14ac:dyDescent="0.6">
      <c r="A1" s="29"/>
      <c r="C1" s="3"/>
    </row>
    <row r="3" spans="1:3" x14ac:dyDescent="0.35">
      <c r="A3" s="22" t="s">
        <v>0</v>
      </c>
      <c r="B3" s="23"/>
    </row>
    <row r="4" spans="1:3" x14ac:dyDescent="0.35">
      <c r="A4" s="21" t="s">
        <v>1</v>
      </c>
      <c r="B4" s="26" t="s">
        <v>2</v>
      </c>
    </row>
    <row r="5" spans="1:3" x14ac:dyDescent="0.35">
      <c r="A5" s="22" t="s">
        <v>8</v>
      </c>
      <c r="B5" s="23">
        <v>66</v>
      </c>
    </row>
    <row r="6" spans="1:3" x14ac:dyDescent="0.35">
      <c r="A6" s="27" t="s">
        <v>35</v>
      </c>
      <c r="B6" s="28">
        <v>61</v>
      </c>
    </row>
    <row r="7" spans="1:3" x14ac:dyDescent="0.35">
      <c r="A7" s="27" t="s">
        <v>12</v>
      </c>
      <c r="B7" s="28">
        <v>57</v>
      </c>
    </row>
    <row r="8" spans="1:3" x14ac:dyDescent="0.35">
      <c r="A8" s="27" t="s">
        <v>5</v>
      </c>
      <c r="B8" s="28">
        <v>46</v>
      </c>
    </row>
    <row r="9" spans="1:3" x14ac:dyDescent="0.35">
      <c r="A9" s="27" t="s">
        <v>20</v>
      </c>
      <c r="B9" s="28">
        <v>43</v>
      </c>
    </row>
    <row r="10" spans="1:3" x14ac:dyDescent="0.35">
      <c r="A10" s="27" t="s">
        <v>14</v>
      </c>
      <c r="B10" s="28">
        <v>38</v>
      </c>
    </row>
    <row r="11" spans="1:3" x14ac:dyDescent="0.35">
      <c r="A11" s="27" t="s">
        <v>48</v>
      </c>
      <c r="B11" s="28">
        <v>36</v>
      </c>
    </row>
    <row r="12" spans="1:3" x14ac:dyDescent="0.35">
      <c r="A12" s="27" t="s">
        <v>32</v>
      </c>
      <c r="B12" s="28">
        <v>28</v>
      </c>
    </row>
    <row r="13" spans="1:3" x14ac:dyDescent="0.35">
      <c r="A13" s="27" t="s">
        <v>33</v>
      </c>
      <c r="B13" s="28">
        <v>27</v>
      </c>
    </row>
    <row r="14" spans="1:3" x14ac:dyDescent="0.35">
      <c r="A14" s="27" t="s">
        <v>4</v>
      </c>
      <c r="B14" s="28">
        <v>23</v>
      </c>
    </row>
    <row r="15" spans="1:3" x14ac:dyDescent="0.35">
      <c r="A15" s="27" t="s">
        <v>27</v>
      </c>
      <c r="B15" s="28">
        <v>21</v>
      </c>
    </row>
    <row r="16" spans="1:3" x14ac:dyDescent="0.35">
      <c r="A16" s="27" t="s">
        <v>45</v>
      </c>
      <c r="B16" s="28">
        <v>17</v>
      </c>
    </row>
    <row r="17" spans="1:2" x14ac:dyDescent="0.35">
      <c r="A17" s="27" t="s">
        <v>23</v>
      </c>
      <c r="B17" s="28">
        <v>16</v>
      </c>
    </row>
    <row r="18" spans="1:2" x14ac:dyDescent="0.35">
      <c r="A18" s="27" t="s">
        <v>34</v>
      </c>
      <c r="B18" s="28">
        <v>13</v>
      </c>
    </row>
    <row r="19" spans="1:2" x14ac:dyDescent="0.35">
      <c r="A19" s="27" t="s">
        <v>7</v>
      </c>
      <c r="B19" s="28">
        <v>8</v>
      </c>
    </row>
    <row r="20" spans="1:2" x14ac:dyDescent="0.35">
      <c r="A20" s="27" t="s">
        <v>36</v>
      </c>
      <c r="B20" s="28">
        <v>8</v>
      </c>
    </row>
    <row r="21" spans="1:2" x14ac:dyDescent="0.35">
      <c r="A21" s="27" t="s">
        <v>16</v>
      </c>
      <c r="B21" s="28">
        <v>5</v>
      </c>
    </row>
    <row r="22" spans="1:2" x14ac:dyDescent="0.35">
      <c r="A22" s="27" t="s">
        <v>19</v>
      </c>
      <c r="B22" s="28">
        <v>5</v>
      </c>
    </row>
    <row r="23" spans="1:2" x14ac:dyDescent="0.35">
      <c r="A23" s="27" t="s">
        <v>51</v>
      </c>
      <c r="B23" s="28">
        <v>5</v>
      </c>
    </row>
    <row r="24" spans="1:2" x14ac:dyDescent="0.35">
      <c r="A24" s="27" t="s">
        <v>25</v>
      </c>
      <c r="B24" s="28">
        <v>4</v>
      </c>
    </row>
    <row r="25" spans="1:2" x14ac:dyDescent="0.35">
      <c r="A25" s="27" t="s">
        <v>31</v>
      </c>
      <c r="B25" s="28">
        <v>4</v>
      </c>
    </row>
    <row r="26" spans="1:2" x14ac:dyDescent="0.35">
      <c r="A26" s="27" t="s">
        <v>38</v>
      </c>
      <c r="B26" s="28">
        <v>3</v>
      </c>
    </row>
    <row r="27" spans="1:2" x14ac:dyDescent="0.35">
      <c r="A27" s="27" t="s">
        <v>59</v>
      </c>
      <c r="B27" s="28">
        <v>3</v>
      </c>
    </row>
    <row r="28" spans="1:2" x14ac:dyDescent="0.35">
      <c r="A28" s="27" t="s">
        <v>56</v>
      </c>
      <c r="B28" s="28">
        <v>3</v>
      </c>
    </row>
    <row r="29" spans="1:2" x14ac:dyDescent="0.35">
      <c r="A29" s="27" t="s">
        <v>30</v>
      </c>
      <c r="B29" s="28">
        <v>3</v>
      </c>
    </row>
    <row r="30" spans="1:2" x14ac:dyDescent="0.35">
      <c r="A30" s="27" t="s">
        <v>6</v>
      </c>
      <c r="B30" s="28">
        <v>3</v>
      </c>
    </row>
    <row r="31" spans="1:2" x14ac:dyDescent="0.35">
      <c r="A31" s="27" t="s">
        <v>3</v>
      </c>
      <c r="B31" s="28">
        <v>3</v>
      </c>
    </row>
    <row r="32" spans="1:2" x14ac:dyDescent="0.35">
      <c r="A32" s="27" t="s">
        <v>44</v>
      </c>
      <c r="B32" s="28">
        <v>3</v>
      </c>
    </row>
    <row r="33" spans="1:2" x14ac:dyDescent="0.35">
      <c r="A33" s="27" t="s">
        <v>10</v>
      </c>
      <c r="B33" s="28">
        <v>3</v>
      </c>
    </row>
    <row r="34" spans="1:2" x14ac:dyDescent="0.35">
      <c r="A34" s="27" t="s">
        <v>58</v>
      </c>
      <c r="B34" s="28">
        <v>3</v>
      </c>
    </row>
    <row r="35" spans="1:2" x14ac:dyDescent="0.35">
      <c r="A35" s="27" t="s">
        <v>18</v>
      </c>
      <c r="B35" s="28">
        <v>3</v>
      </c>
    </row>
    <row r="36" spans="1:2" x14ac:dyDescent="0.35">
      <c r="A36" s="27" t="s">
        <v>11</v>
      </c>
      <c r="B36" s="28">
        <v>3</v>
      </c>
    </row>
    <row r="37" spans="1:2" x14ac:dyDescent="0.35">
      <c r="A37" s="27" t="s">
        <v>41</v>
      </c>
      <c r="B37" s="28">
        <v>3</v>
      </c>
    </row>
    <row r="38" spans="1:2" x14ac:dyDescent="0.35">
      <c r="A38" s="27" t="s">
        <v>52</v>
      </c>
      <c r="B38" s="28">
        <v>2</v>
      </c>
    </row>
    <row r="39" spans="1:2" x14ac:dyDescent="0.35">
      <c r="A39" s="27" t="s">
        <v>57</v>
      </c>
      <c r="B39" s="28">
        <v>2</v>
      </c>
    </row>
    <row r="40" spans="1:2" x14ac:dyDescent="0.35">
      <c r="A40" s="27" t="s">
        <v>55</v>
      </c>
      <c r="B40" s="28">
        <v>2</v>
      </c>
    </row>
    <row r="41" spans="1:2" x14ac:dyDescent="0.35">
      <c r="A41" s="27" t="s">
        <v>40</v>
      </c>
      <c r="B41" s="28">
        <v>2</v>
      </c>
    </row>
    <row r="42" spans="1:2" x14ac:dyDescent="0.35">
      <c r="A42" s="27" t="s">
        <v>13</v>
      </c>
      <c r="B42" s="28">
        <v>2</v>
      </c>
    </row>
    <row r="43" spans="1:2" x14ac:dyDescent="0.35">
      <c r="A43" s="27" t="s">
        <v>24</v>
      </c>
      <c r="B43" s="28">
        <v>2</v>
      </c>
    </row>
    <row r="44" spans="1:2" x14ac:dyDescent="0.35">
      <c r="A44" s="27" t="s">
        <v>53</v>
      </c>
      <c r="B44" s="28">
        <v>2</v>
      </c>
    </row>
    <row r="45" spans="1:2" x14ac:dyDescent="0.35">
      <c r="A45" s="27" t="s">
        <v>15</v>
      </c>
      <c r="B45" s="28">
        <v>2</v>
      </c>
    </row>
    <row r="46" spans="1:2" x14ac:dyDescent="0.35">
      <c r="A46" s="27" t="s">
        <v>21</v>
      </c>
      <c r="B46" s="28">
        <v>2</v>
      </c>
    </row>
    <row r="47" spans="1:2" x14ac:dyDescent="0.35">
      <c r="A47" s="27" t="s">
        <v>28</v>
      </c>
      <c r="B47" s="28">
        <v>2</v>
      </c>
    </row>
    <row r="48" spans="1:2" x14ac:dyDescent="0.35">
      <c r="A48" s="27" t="s">
        <v>39</v>
      </c>
      <c r="B48" s="28">
        <v>1</v>
      </c>
    </row>
    <row r="49" spans="1:2" x14ac:dyDescent="0.35">
      <c r="A49" s="27" t="s">
        <v>26</v>
      </c>
      <c r="B49" s="28">
        <v>1</v>
      </c>
    </row>
    <row r="50" spans="1:2" x14ac:dyDescent="0.35">
      <c r="A50" s="27" t="s">
        <v>37</v>
      </c>
      <c r="B50" s="28">
        <v>1</v>
      </c>
    </row>
    <row r="51" spans="1:2" x14ac:dyDescent="0.35">
      <c r="A51" s="27" t="s">
        <v>29</v>
      </c>
      <c r="B51" s="28">
        <v>1</v>
      </c>
    </row>
    <row r="52" spans="1:2" x14ac:dyDescent="0.35">
      <c r="A52" s="27" t="s">
        <v>43</v>
      </c>
      <c r="B52" s="28">
        <v>1</v>
      </c>
    </row>
    <row r="53" spans="1:2" x14ac:dyDescent="0.35">
      <c r="A53" s="27" t="s">
        <v>22</v>
      </c>
      <c r="B53" s="28">
        <v>1</v>
      </c>
    </row>
    <row r="54" spans="1:2" x14ac:dyDescent="0.35">
      <c r="A54" s="27" t="s">
        <v>54</v>
      </c>
      <c r="B54" s="28">
        <v>1</v>
      </c>
    </row>
    <row r="55" spans="1:2" x14ac:dyDescent="0.35">
      <c r="A55" s="27" t="s">
        <v>49</v>
      </c>
      <c r="B55" s="28">
        <v>1</v>
      </c>
    </row>
    <row r="56" spans="1:2" x14ac:dyDescent="0.35">
      <c r="A56" s="27" t="s">
        <v>17</v>
      </c>
      <c r="B56" s="28">
        <v>1</v>
      </c>
    </row>
    <row r="57" spans="1:2" x14ac:dyDescent="0.35">
      <c r="A57" s="27" t="s">
        <v>50</v>
      </c>
      <c r="B57" s="28">
        <v>1</v>
      </c>
    </row>
    <row r="58" spans="1:2" x14ac:dyDescent="0.35">
      <c r="A58" s="27" t="s">
        <v>42</v>
      </c>
      <c r="B58" s="28">
        <v>1</v>
      </c>
    </row>
    <row r="59" spans="1:2" x14ac:dyDescent="0.35">
      <c r="A59" s="27" t="s">
        <v>46</v>
      </c>
      <c r="B59" s="28">
        <v>1</v>
      </c>
    </row>
    <row r="60" spans="1:2" x14ac:dyDescent="0.35">
      <c r="A60" s="27" t="s">
        <v>9</v>
      </c>
      <c r="B60" s="28">
        <v>1</v>
      </c>
    </row>
    <row r="61" spans="1:2" x14ac:dyDescent="0.35">
      <c r="A61" s="27" t="s">
        <v>47</v>
      </c>
      <c r="B61" s="28">
        <v>1</v>
      </c>
    </row>
    <row r="62" spans="1:2" x14ac:dyDescent="0.35">
      <c r="A62" s="24" t="s">
        <v>60</v>
      </c>
      <c r="B62" s="25">
        <v>601</v>
      </c>
    </row>
  </sheetData>
  <pageMargins left="0.7" right="0.7" top="0.75" bottom="0.75" header="0.3" footer="0.3"/>
  <pageSetup orientation="portrait" r:id="rId2"/>
  <headerFooter alignWithMargins="0"/>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9"/>
  <sheetViews>
    <sheetView showGridLines="0" zoomScale="70" zoomScaleNormal="70" workbookViewId="0">
      <selection activeCell="J24" sqref="J24"/>
    </sheetView>
  </sheetViews>
  <sheetFormatPr defaultRowHeight="14.15" x14ac:dyDescent="0.35"/>
  <cols>
    <col min="1" max="1" width="15.35546875" customWidth="1"/>
    <col min="2" max="2" width="4.92578125" customWidth="1"/>
  </cols>
  <sheetData>
    <row r="1" spans="1:2" ht="23.15" x14ac:dyDescent="0.6">
      <c r="B1" s="3"/>
    </row>
    <row r="3" spans="1:2" x14ac:dyDescent="0.35">
      <c r="A3" s="22" t="s">
        <v>61</v>
      </c>
      <c r="B3" s="23"/>
    </row>
    <row r="4" spans="1:2" x14ac:dyDescent="0.35">
      <c r="A4" s="21" t="s">
        <v>346</v>
      </c>
      <c r="B4" s="26" t="s">
        <v>2</v>
      </c>
    </row>
    <row r="5" spans="1:2" x14ac:dyDescent="0.35">
      <c r="A5" s="22" t="s">
        <v>347</v>
      </c>
      <c r="B5" s="23">
        <v>4</v>
      </c>
    </row>
    <row r="6" spans="1:2" x14ac:dyDescent="0.35">
      <c r="A6" s="27" t="s">
        <v>348</v>
      </c>
      <c r="B6" s="28">
        <v>4</v>
      </c>
    </row>
    <row r="7" spans="1:2" x14ac:dyDescent="0.35">
      <c r="A7" s="27" t="s">
        <v>349</v>
      </c>
      <c r="B7" s="28">
        <v>165</v>
      </c>
    </row>
    <row r="8" spans="1:2" x14ac:dyDescent="0.35">
      <c r="A8" s="27" t="s">
        <v>350</v>
      </c>
      <c r="B8" s="28">
        <v>10</v>
      </c>
    </row>
    <row r="9" spans="1:2" x14ac:dyDescent="0.35">
      <c r="A9" s="27" t="s">
        <v>351</v>
      </c>
      <c r="B9" s="28">
        <v>4</v>
      </c>
    </row>
    <row r="10" spans="1:2" x14ac:dyDescent="0.35">
      <c r="A10" s="27" t="s">
        <v>352</v>
      </c>
      <c r="B10" s="28">
        <v>26</v>
      </c>
    </row>
    <row r="11" spans="1:2" x14ac:dyDescent="0.35">
      <c r="A11" s="27" t="s">
        <v>353</v>
      </c>
      <c r="B11" s="28">
        <v>1</v>
      </c>
    </row>
    <row r="12" spans="1:2" x14ac:dyDescent="0.35">
      <c r="A12" s="27" t="s">
        <v>354</v>
      </c>
      <c r="B12" s="28">
        <v>8</v>
      </c>
    </row>
    <row r="13" spans="1:2" x14ac:dyDescent="0.35">
      <c r="A13" s="27" t="s">
        <v>355</v>
      </c>
      <c r="B13" s="28">
        <v>9</v>
      </c>
    </row>
    <row r="14" spans="1:2" x14ac:dyDescent="0.35">
      <c r="A14" s="27" t="s">
        <v>356</v>
      </c>
      <c r="B14" s="28">
        <v>3</v>
      </c>
    </row>
    <row r="15" spans="1:2" x14ac:dyDescent="0.35">
      <c r="A15" s="27" t="s">
        <v>357</v>
      </c>
      <c r="B15" s="28">
        <v>30</v>
      </c>
    </row>
    <row r="16" spans="1:2" x14ac:dyDescent="0.35">
      <c r="A16" s="27" t="s">
        <v>358</v>
      </c>
      <c r="B16" s="28">
        <v>5</v>
      </c>
    </row>
    <row r="17" spans="1:2" x14ac:dyDescent="0.35">
      <c r="A17" s="27" t="s">
        <v>359</v>
      </c>
      <c r="B17" s="28">
        <v>1</v>
      </c>
    </row>
    <row r="18" spans="1:2" x14ac:dyDescent="0.35">
      <c r="A18" s="27" t="s">
        <v>360</v>
      </c>
      <c r="B18" s="28">
        <v>1</v>
      </c>
    </row>
    <row r="19" spans="1:2" x14ac:dyDescent="0.35">
      <c r="A19" s="27" t="s">
        <v>361</v>
      </c>
      <c r="B19" s="28">
        <v>62</v>
      </c>
    </row>
    <row r="20" spans="1:2" x14ac:dyDescent="0.35">
      <c r="A20" s="27" t="s">
        <v>362</v>
      </c>
      <c r="B20" s="28">
        <v>40</v>
      </c>
    </row>
    <row r="21" spans="1:2" x14ac:dyDescent="0.35">
      <c r="A21" s="27" t="s">
        <v>363</v>
      </c>
      <c r="B21" s="28">
        <v>5</v>
      </c>
    </row>
    <row r="22" spans="1:2" x14ac:dyDescent="0.35">
      <c r="A22" s="27" t="s">
        <v>364</v>
      </c>
      <c r="B22" s="28">
        <v>4</v>
      </c>
    </row>
    <row r="23" spans="1:2" x14ac:dyDescent="0.35">
      <c r="A23" s="27" t="s">
        <v>365</v>
      </c>
      <c r="B23" s="28">
        <v>12</v>
      </c>
    </row>
    <row r="24" spans="1:2" x14ac:dyDescent="0.35">
      <c r="A24" s="27" t="s">
        <v>366</v>
      </c>
      <c r="B24" s="28">
        <v>1</v>
      </c>
    </row>
    <row r="25" spans="1:2" x14ac:dyDescent="0.35">
      <c r="A25" s="27" t="s">
        <v>367</v>
      </c>
      <c r="B25" s="28">
        <v>9</v>
      </c>
    </row>
    <row r="26" spans="1:2" x14ac:dyDescent="0.35">
      <c r="A26" s="27" t="s">
        <v>368</v>
      </c>
      <c r="B26" s="28">
        <v>3</v>
      </c>
    </row>
    <row r="27" spans="1:2" x14ac:dyDescent="0.35">
      <c r="A27" s="27" t="s">
        <v>369</v>
      </c>
      <c r="B27" s="28">
        <v>2</v>
      </c>
    </row>
    <row r="28" spans="1:2" x14ac:dyDescent="0.35">
      <c r="A28" s="27" t="s">
        <v>370</v>
      </c>
      <c r="B28" s="28">
        <v>2</v>
      </c>
    </row>
    <row r="29" spans="1:2" x14ac:dyDescent="0.35">
      <c r="A29" s="27" t="s">
        <v>371</v>
      </c>
      <c r="B29" s="28">
        <v>10</v>
      </c>
    </row>
    <row r="30" spans="1:2" x14ac:dyDescent="0.35">
      <c r="A30" s="27" t="s">
        <v>372</v>
      </c>
      <c r="B30" s="28">
        <v>52</v>
      </c>
    </row>
    <row r="31" spans="1:2" x14ac:dyDescent="0.35">
      <c r="A31" s="27" t="s">
        <v>373</v>
      </c>
      <c r="B31" s="28">
        <v>14</v>
      </c>
    </row>
    <row r="32" spans="1:2" x14ac:dyDescent="0.35">
      <c r="A32" s="27" t="s">
        <v>374</v>
      </c>
      <c r="B32" s="28">
        <v>6</v>
      </c>
    </row>
    <row r="33" spans="1:2" x14ac:dyDescent="0.35">
      <c r="A33" s="27" t="s">
        <v>375</v>
      </c>
      <c r="B33" s="28">
        <v>2</v>
      </c>
    </row>
    <row r="34" spans="1:2" x14ac:dyDescent="0.35">
      <c r="A34" s="27" t="s">
        <v>376</v>
      </c>
      <c r="B34" s="28">
        <v>12</v>
      </c>
    </row>
    <row r="35" spans="1:2" x14ac:dyDescent="0.35">
      <c r="A35" s="27" t="s">
        <v>377</v>
      </c>
      <c r="B35" s="28">
        <v>6</v>
      </c>
    </row>
    <row r="36" spans="1:2" x14ac:dyDescent="0.35">
      <c r="A36" s="27" t="s">
        <v>378</v>
      </c>
      <c r="B36" s="28">
        <v>2</v>
      </c>
    </row>
    <row r="37" spans="1:2" x14ac:dyDescent="0.35">
      <c r="A37" s="27" t="s">
        <v>379</v>
      </c>
      <c r="B37" s="28">
        <v>2</v>
      </c>
    </row>
    <row r="38" spans="1:2" x14ac:dyDescent="0.35">
      <c r="A38" s="27" t="s">
        <v>380</v>
      </c>
      <c r="B38" s="28">
        <v>1</v>
      </c>
    </row>
    <row r="39" spans="1:2" x14ac:dyDescent="0.35">
      <c r="A39" s="27" t="s">
        <v>381</v>
      </c>
      <c r="B39" s="28">
        <v>8</v>
      </c>
    </row>
    <row r="40" spans="1:2" x14ac:dyDescent="0.35">
      <c r="A40" s="27" t="s">
        <v>382</v>
      </c>
      <c r="B40" s="28">
        <v>17</v>
      </c>
    </row>
    <row r="41" spans="1:2" x14ac:dyDescent="0.35">
      <c r="A41" s="27" t="s">
        <v>383</v>
      </c>
      <c r="B41" s="28">
        <v>11</v>
      </c>
    </row>
    <row r="42" spans="1:2" x14ac:dyDescent="0.35">
      <c r="A42" s="27" t="s">
        <v>384</v>
      </c>
      <c r="B42" s="28">
        <v>3</v>
      </c>
    </row>
    <row r="43" spans="1:2" x14ac:dyDescent="0.35">
      <c r="A43" s="27" t="s">
        <v>385</v>
      </c>
      <c r="B43" s="28">
        <v>2</v>
      </c>
    </row>
    <row r="44" spans="1:2" x14ac:dyDescent="0.35">
      <c r="A44" s="27" t="s">
        <v>386</v>
      </c>
      <c r="B44" s="28">
        <v>89</v>
      </c>
    </row>
    <row r="45" spans="1:2" x14ac:dyDescent="0.35">
      <c r="A45" s="27" t="s">
        <v>387</v>
      </c>
      <c r="B45" s="28">
        <v>16</v>
      </c>
    </row>
    <row r="46" spans="1:2" x14ac:dyDescent="0.35">
      <c r="A46" s="27" t="s">
        <v>388</v>
      </c>
      <c r="B46" s="28">
        <v>6</v>
      </c>
    </row>
    <row r="47" spans="1:2" x14ac:dyDescent="0.35">
      <c r="A47" s="27" t="s">
        <v>389</v>
      </c>
      <c r="B47" s="28">
        <v>1</v>
      </c>
    </row>
    <row r="48" spans="1:2" x14ac:dyDescent="0.35">
      <c r="A48" s="27" t="s">
        <v>1615</v>
      </c>
      <c r="B48" s="28">
        <v>1</v>
      </c>
    </row>
    <row r="49" spans="1:2" x14ac:dyDescent="0.35">
      <c r="A49" s="24" t="s">
        <v>60</v>
      </c>
      <c r="B49" s="25">
        <v>672</v>
      </c>
    </row>
  </sheetData>
  <pageMargins left="0.7" right="0.7" top="0.75" bottom="0.75" header="0.3" footer="0.3"/>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7"/>
  <sheetViews>
    <sheetView showGridLines="0" zoomScale="60" zoomScaleNormal="60" workbookViewId="0"/>
  </sheetViews>
  <sheetFormatPr defaultRowHeight="14.15" x14ac:dyDescent="0.35"/>
  <cols>
    <col min="1" max="1" width="93.85546875" customWidth="1"/>
    <col min="2" max="2" width="5" customWidth="1"/>
  </cols>
  <sheetData>
    <row r="1" spans="1:2" ht="30.45" x14ac:dyDescent="0.6">
      <c r="A1" s="29" t="s">
        <v>2089</v>
      </c>
      <c r="B1" s="3"/>
    </row>
    <row r="3" spans="1:2" x14ac:dyDescent="0.35">
      <c r="A3" s="22" t="s">
        <v>61</v>
      </c>
      <c r="B3" s="23"/>
    </row>
    <row r="4" spans="1:2" x14ac:dyDescent="0.35">
      <c r="A4" s="21" t="s">
        <v>62</v>
      </c>
      <c r="B4" s="26" t="s">
        <v>2</v>
      </c>
    </row>
    <row r="5" spans="1:2" x14ac:dyDescent="0.35">
      <c r="A5" s="22" t="s">
        <v>112</v>
      </c>
      <c r="B5" s="23">
        <v>337</v>
      </c>
    </row>
    <row r="6" spans="1:2" x14ac:dyDescent="0.35">
      <c r="A6" s="27" t="s">
        <v>97</v>
      </c>
      <c r="B6" s="28">
        <v>26</v>
      </c>
    </row>
    <row r="7" spans="1:2" x14ac:dyDescent="0.35">
      <c r="A7" s="27" t="s">
        <v>203</v>
      </c>
      <c r="B7" s="28">
        <v>19</v>
      </c>
    </row>
    <row r="8" spans="1:2" x14ac:dyDescent="0.35">
      <c r="A8" s="27" t="s">
        <v>164</v>
      </c>
      <c r="B8" s="28">
        <v>16</v>
      </c>
    </row>
    <row r="9" spans="1:2" x14ac:dyDescent="0.35">
      <c r="A9" s="27" t="s">
        <v>90</v>
      </c>
      <c r="B9" s="28">
        <v>12</v>
      </c>
    </row>
    <row r="10" spans="1:2" x14ac:dyDescent="0.35">
      <c r="A10" s="27" t="s">
        <v>200</v>
      </c>
      <c r="B10" s="28">
        <v>6</v>
      </c>
    </row>
    <row r="11" spans="1:2" x14ac:dyDescent="0.35">
      <c r="A11" s="27" t="s">
        <v>202</v>
      </c>
      <c r="B11" s="28">
        <v>5</v>
      </c>
    </row>
    <row r="12" spans="1:2" x14ac:dyDescent="0.35">
      <c r="A12" s="27" t="s">
        <v>111</v>
      </c>
      <c r="B12" s="28">
        <v>4</v>
      </c>
    </row>
    <row r="13" spans="1:2" x14ac:dyDescent="0.35">
      <c r="A13" s="27" t="s">
        <v>144</v>
      </c>
      <c r="B13" s="28">
        <v>4</v>
      </c>
    </row>
    <row r="14" spans="1:2" x14ac:dyDescent="0.35">
      <c r="A14" s="27" t="s">
        <v>120</v>
      </c>
      <c r="B14" s="28">
        <v>4</v>
      </c>
    </row>
    <row r="15" spans="1:2" x14ac:dyDescent="0.35">
      <c r="A15" s="27" t="s">
        <v>208</v>
      </c>
      <c r="B15" s="28">
        <v>3</v>
      </c>
    </row>
    <row r="16" spans="1:2" x14ac:dyDescent="0.35">
      <c r="A16" s="27" t="s">
        <v>67</v>
      </c>
      <c r="B16" s="28">
        <v>3</v>
      </c>
    </row>
    <row r="17" spans="1:2" x14ac:dyDescent="0.35">
      <c r="A17" s="27" t="s">
        <v>197</v>
      </c>
      <c r="B17" s="28">
        <v>3</v>
      </c>
    </row>
    <row r="18" spans="1:2" x14ac:dyDescent="0.35">
      <c r="A18" s="27" t="s">
        <v>162</v>
      </c>
      <c r="B18" s="28">
        <v>3</v>
      </c>
    </row>
    <row r="19" spans="1:2" x14ac:dyDescent="0.35">
      <c r="A19" s="27" t="s">
        <v>206</v>
      </c>
      <c r="B19" s="28">
        <v>3</v>
      </c>
    </row>
    <row r="20" spans="1:2" x14ac:dyDescent="0.35">
      <c r="A20" s="27" t="s">
        <v>65</v>
      </c>
      <c r="B20" s="28">
        <v>3</v>
      </c>
    </row>
    <row r="21" spans="1:2" x14ac:dyDescent="0.35">
      <c r="A21" s="27" t="s">
        <v>105</v>
      </c>
      <c r="B21" s="28">
        <v>3</v>
      </c>
    </row>
    <row r="22" spans="1:2" x14ac:dyDescent="0.35">
      <c r="A22" s="27" t="s">
        <v>177</v>
      </c>
      <c r="B22" s="28">
        <v>3</v>
      </c>
    </row>
    <row r="23" spans="1:2" x14ac:dyDescent="0.35">
      <c r="A23" s="27" t="s">
        <v>223</v>
      </c>
      <c r="B23" s="28">
        <v>3</v>
      </c>
    </row>
    <row r="24" spans="1:2" x14ac:dyDescent="0.35">
      <c r="A24" s="27" t="s">
        <v>121</v>
      </c>
      <c r="B24" s="28">
        <v>3</v>
      </c>
    </row>
    <row r="25" spans="1:2" x14ac:dyDescent="0.35">
      <c r="A25" s="27" t="s">
        <v>137</v>
      </c>
      <c r="B25" s="28">
        <v>3</v>
      </c>
    </row>
    <row r="26" spans="1:2" x14ac:dyDescent="0.35">
      <c r="A26" s="27" t="s">
        <v>181</v>
      </c>
      <c r="B26" s="28">
        <v>2</v>
      </c>
    </row>
    <row r="27" spans="1:2" x14ac:dyDescent="0.35">
      <c r="A27" s="27" t="s">
        <v>211</v>
      </c>
      <c r="B27" s="28">
        <v>2</v>
      </c>
    </row>
    <row r="28" spans="1:2" x14ac:dyDescent="0.35">
      <c r="A28" s="27" t="s">
        <v>201</v>
      </c>
      <c r="B28" s="28">
        <v>2</v>
      </c>
    </row>
    <row r="29" spans="1:2" x14ac:dyDescent="0.35">
      <c r="A29" s="27" t="s">
        <v>115</v>
      </c>
      <c r="B29" s="28">
        <v>2</v>
      </c>
    </row>
    <row r="30" spans="1:2" x14ac:dyDescent="0.35">
      <c r="A30" s="27" t="s">
        <v>95</v>
      </c>
      <c r="B30" s="28">
        <v>2</v>
      </c>
    </row>
    <row r="31" spans="1:2" x14ac:dyDescent="0.35">
      <c r="A31" s="27" t="s">
        <v>116</v>
      </c>
      <c r="B31" s="28">
        <v>2</v>
      </c>
    </row>
    <row r="32" spans="1:2" x14ac:dyDescent="0.35">
      <c r="A32" s="27" t="s">
        <v>194</v>
      </c>
      <c r="B32" s="28">
        <v>2</v>
      </c>
    </row>
    <row r="33" spans="1:2" x14ac:dyDescent="0.35">
      <c r="A33" s="27" t="s">
        <v>117</v>
      </c>
      <c r="B33" s="28">
        <v>2</v>
      </c>
    </row>
    <row r="34" spans="1:2" x14ac:dyDescent="0.35">
      <c r="A34" s="27" t="s">
        <v>77</v>
      </c>
      <c r="B34" s="28">
        <v>2</v>
      </c>
    </row>
    <row r="35" spans="1:2" x14ac:dyDescent="0.35">
      <c r="A35" s="27" t="s">
        <v>118</v>
      </c>
      <c r="B35" s="28">
        <v>2</v>
      </c>
    </row>
    <row r="36" spans="1:2" x14ac:dyDescent="0.35">
      <c r="A36" s="27" t="s">
        <v>113</v>
      </c>
      <c r="B36" s="28">
        <v>2</v>
      </c>
    </row>
    <row r="37" spans="1:2" x14ac:dyDescent="0.35">
      <c r="A37" s="27" t="s">
        <v>82</v>
      </c>
      <c r="B37" s="28">
        <v>2</v>
      </c>
    </row>
    <row r="38" spans="1:2" x14ac:dyDescent="0.35">
      <c r="A38" s="27" t="s">
        <v>179</v>
      </c>
      <c r="B38" s="28">
        <v>2</v>
      </c>
    </row>
    <row r="39" spans="1:2" x14ac:dyDescent="0.35">
      <c r="A39" s="27" t="s">
        <v>88</v>
      </c>
      <c r="B39" s="28">
        <v>2</v>
      </c>
    </row>
    <row r="40" spans="1:2" x14ac:dyDescent="0.35">
      <c r="A40" s="27" t="s">
        <v>187</v>
      </c>
      <c r="B40" s="28">
        <v>2</v>
      </c>
    </row>
    <row r="41" spans="1:2" x14ac:dyDescent="0.35">
      <c r="A41" s="27" t="s">
        <v>122</v>
      </c>
      <c r="B41" s="28">
        <v>2</v>
      </c>
    </row>
    <row r="42" spans="1:2" x14ac:dyDescent="0.35">
      <c r="A42" s="27" t="s">
        <v>71</v>
      </c>
      <c r="B42" s="28">
        <v>2</v>
      </c>
    </row>
    <row r="43" spans="1:2" x14ac:dyDescent="0.35">
      <c r="A43" s="27" t="s">
        <v>124</v>
      </c>
      <c r="B43" s="28">
        <v>2</v>
      </c>
    </row>
    <row r="44" spans="1:2" x14ac:dyDescent="0.35">
      <c r="A44" s="27" t="s">
        <v>73</v>
      </c>
      <c r="B44" s="28">
        <v>2</v>
      </c>
    </row>
    <row r="45" spans="1:2" x14ac:dyDescent="0.35">
      <c r="A45" s="27" t="s">
        <v>125</v>
      </c>
      <c r="B45" s="28">
        <v>2</v>
      </c>
    </row>
    <row r="46" spans="1:2" x14ac:dyDescent="0.35">
      <c r="A46" s="27" t="s">
        <v>81</v>
      </c>
      <c r="B46" s="28">
        <v>2</v>
      </c>
    </row>
    <row r="47" spans="1:2" x14ac:dyDescent="0.35">
      <c r="A47" s="27" t="s">
        <v>126</v>
      </c>
      <c r="B47" s="28">
        <v>2</v>
      </c>
    </row>
    <row r="48" spans="1:2" x14ac:dyDescent="0.35">
      <c r="A48" s="27" t="s">
        <v>221</v>
      </c>
      <c r="B48" s="28">
        <v>2</v>
      </c>
    </row>
    <row r="49" spans="1:2" x14ac:dyDescent="0.35">
      <c r="A49" s="27" t="s">
        <v>130</v>
      </c>
      <c r="B49" s="28">
        <v>2</v>
      </c>
    </row>
    <row r="50" spans="1:2" x14ac:dyDescent="0.35">
      <c r="A50" s="27" t="s">
        <v>233</v>
      </c>
      <c r="B50" s="28">
        <v>2</v>
      </c>
    </row>
    <row r="51" spans="1:2" x14ac:dyDescent="0.35">
      <c r="A51" s="27" t="s">
        <v>131</v>
      </c>
      <c r="B51" s="28">
        <v>2</v>
      </c>
    </row>
    <row r="52" spans="1:2" x14ac:dyDescent="0.35">
      <c r="A52" s="27" t="s">
        <v>178</v>
      </c>
      <c r="B52" s="28">
        <v>2</v>
      </c>
    </row>
    <row r="53" spans="1:2" x14ac:dyDescent="0.35">
      <c r="A53" s="27" t="s">
        <v>132</v>
      </c>
      <c r="B53" s="28">
        <v>2</v>
      </c>
    </row>
    <row r="54" spans="1:2" x14ac:dyDescent="0.35">
      <c r="A54" s="27" t="s">
        <v>180</v>
      </c>
      <c r="B54" s="28">
        <v>2</v>
      </c>
    </row>
    <row r="55" spans="1:2" x14ac:dyDescent="0.35">
      <c r="A55" s="27" t="s">
        <v>134</v>
      </c>
      <c r="B55" s="28">
        <v>2</v>
      </c>
    </row>
    <row r="56" spans="1:2" x14ac:dyDescent="0.35">
      <c r="A56" s="27" t="s">
        <v>185</v>
      </c>
      <c r="B56" s="28">
        <v>2</v>
      </c>
    </row>
    <row r="57" spans="1:2" x14ac:dyDescent="0.35">
      <c r="A57" s="27" t="s">
        <v>135</v>
      </c>
      <c r="B57" s="28">
        <v>2</v>
      </c>
    </row>
    <row r="58" spans="1:2" x14ac:dyDescent="0.35">
      <c r="A58" s="27" t="s">
        <v>192</v>
      </c>
      <c r="B58" s="28">
        <v>2</v>
      </c>
    </row>
    <row r="59" spans="1:2" x14ac:dyDescent="0.35">
      <c r="A59" s="27" t="s">
        <v>234</v>
      </c>
      <c r="B59" s="28">
        <v>2</v>
      </c>
    </row>
    <row r="60" spans="1:2" x14ac:dyDescent="0.35">
      <c r="A60" s="27" t="s">
        <v>196</v>
      </c>
      <c r="B60" s="28">
        <v>2</v>
      </c>
    </row>
    <row r="61" spans="1:2" x14ac:dyDescent="0.35">
      <c r="A61" s="27" t="s">
        <v>89</v>
      </c>
      <c r="B61" s="28">
        <v>2</v>
      </c>
    </row>
    <row r="62" spans="1:2" x14ac:dyDescent="0.35">
      <c r="A62" s="27" t="s">
        <v>98</v>
      </c>
      <c r="B62" s="28">
        <v>2</v>
      </c>
    </row>
    <row r="63" spans="1:2" x14ac:dyDescent="0.35">
      <c r="A63" s="27" t="s">
        <v>63</v>
      </c>
      <c r="B63" s="28">
        <v>2</v>
      </c>
    </row>
    <row r="64" spans="1:2" x14ac:dyDescent="0.35">
      <c r="A64" s="27" t="s">
        <v>99</v>
      </c>
      <c r="B64" s="28">
        <v>2</v>
      </c>
    </row>
    <row r="65" spans="1:2" x14ac:dyDescent="0.35">
      <c r="A65" s="27" t="s">
        <v>152</v>
      </c>
      <c r="B65" s="28">
        <v>2</v>
      </c>
    </row>
    <row r="66" spans="1:2" x14ac:dyDescent="0.35">
      <c r="A66" s="27" t="s">
        <v>205</v>
      </c>
      <c r="B66" s="28">
        <v>2</v>
      </c>
    </row>
    <row r="67" spans="1:2" x14ac:dyDescent="0.35">
      <c r="A67" s="27" t="s">
        <v>156</v>
      </c>
      <c r="B67" s="28">
        <v>2</v>
      </c>
    </row>
    <row r="68" spans="1:2" x14ac:dyDescent="0.35">
      <c r="A68" s="27" t="s">
        <v>207</v>
      </c>
      <c r="B68" s="28">
        <v>2</v>
      </c>
    </row>
    <row r="69" spans="1:2" x14ac:dyDescent="0.35">
      <c r="A69" s="27" t="s">
        <v>157</v>
      </c>
      <c r="B69" s="28">
        <v>2</v>
      </c>
    </row>
    <row r="70" spans="1:2" x14ac:dyDescent="0.35">
      <c r="A70" s="27" t="s">
        <v>210</v>
      </c>
      <c r="B70" s="28">
        <v>2</v>
      </c>
    </row>
    <row r="71" spans="1:2" x14ac:dyDescent="0.35">
      <c r="A71" s="27" t="s">
        <v>158</v>
      </c>
      <c r="B71" s="28">
        <v>2</v>
      </c>
    </row>
    <row r="72" spans="1:2" x14ac:dyDescent="0.35">
      <c r="A72" s="27" t="s">
        <v>218</v>
      </c>
      <c r="B72" s="28">
        <v>2</v>
      </c>
    </row>
    <row r="73" spans="1:2" x14ac:dyDescent="0.35">
      <c r="A73" s="27" t="s">
        <v>69</v>
      </c>
      <c r="B73" s="28">
        <v>2</v>
      </c>
    </row>
    <row r="74" spans="1:2" x14ac:dyDescent="0.35">
      <c r="A74" s="27" t="s">
        <v>222</v>
      </c>
      <c r="B74" s="28">
        <v>2</v>
      </c>
    </row>
    <row r="75" spans="1:2" x14ac:dyDescent="0.35">
      <c r="A75" s="27" t="s">
        <v>91</v>
      </c>
      <c r="B75" s="28">
        <v>2</v>
      </c>
    </row>
    <row r="76" spans="1:2" x14ac:dyDescent="0.35">
      <c r="A76" s="27" t="s">
        <v>227</v>
      </c>
      <c r="B76" s="28">
        <v>2</v>
      </c>
    </row>
    <row r="77" spans="1:2" x14ac:dyDescent="0.35">
      <c r="A77" s="27" t="s">
        <v>166</v>
      </c>
      <c r="B77" s="28">
        <v>2</v>
      </c>
    </row>
    <row r="78" spans="1:2" x14ac:dyDescent="0.35">
      <c r="A78" s="27" t="s">
        <v>114</v>
      </c>
      <c r="B78" s="28">
        <v>2</v>
      </c>
    </row>
    <row r="79" spans="1:2" x14ac:dyDescent="0.35">
      <c r="A79" s="27" t="s">
        <v>175</v>
      </c>
      <c r="B79" s="28">
        <v>2</v>
      </c>
    </row>
    <row r="80" spans="1:2" x14ac:dyDescent="0.35">
      <c r="A80" s="27" t="s">
        <v>148</v>
      </c>
      <c r="B80" s="28">
        <v>2</v>
      </c>
    </row>
    <row r="81" spans="1:2" x14ac:dyDescent="0.35">
      <c r="A81" s="27" t="s">
        <v>92</v>
      </c>
      <c r="B81" s="28">
        <v>1</v>
      </c>
    </row>
    <row r="82" spans="1:2" x14ac:dyDescent="0.35">
      <c r="A82" s="27" t="s">
        <v>138</v>
      </c>
      <c r="B82" s="28">
        <v>1</v>
      </c>
    </row>
    <row r="83" spans="1:2" x14ac:dyDescent="0.35">
      <c r="A83" s="27" t="s">
        <v>66</v>
      </c>
      <c r="B83" s="28">
        <v>1</v>
      </c>
    </row>
    <row r="84" spans="1:2" x14ac:dyDescent="0.35">
      <c r="A84" s="27" t="s">
        <v>140</v>
      </c>
      <c r="B84" s="28">
        <v>1</v>
      </c>
    </row>
    <row r="85" spans="1:2" x14ac:dyDescent="0.35">
      <c r="A85" s="27" t="s">
        <v>119</v>
      </c>
      <c r="B85" s="28">
        <v>1</v>
      </c>
    </row>
    <row r="86" spans="1:2" x14ac:dyDescent="0.35">
      <c r="A86" s="27" t="s">
        <v>141</v>
      </c>
      <c r="B86" s="28">
        <v>1</v>
      </c>
    </row>
    <row r="87" spans="1:2" x14ac:dyDescent="0.35">
      <c r="A87" s="27" t="s">
        <v>76</v>
      </c>
      <c r="B87" s="28">
        <v>1</v>
      </c>
    </row>
    <row r="88" spans="1:2" x14ac:dyDescent="0.35">
      <c r="A88" s="27" t="s">
        <v>142</v>
      </c>
      <c r="B88" s="28">
        <v>1</v>
      </c>
    </row>
    <row r="89" spans="1:2" x14ac:dyDescent="0.35">
      <c r="A89" s="27" t="s">
        <v>226</v>
      </c>
      <c r="B89" s="28">
        <v>1</v>
      </c>
    </row>
    <row r="90" spans="1:2" x14ac:dyDescent="0.35">
      <c r="A90" s="27" t="s">
        <v>143</v>
      </c>
      <c r="B90" s="28">
        <v>1</v>
      </c>
    </row>
    <row r="91" spans="1:2" x14ac:dyDescent="0.35">
      <c r="A91" s="27" t="s">
        <v>190</v>
      </c>
      <c r="B91" s="28">
        <v>1</v>
      </c>
    </row>
    <row r="92" spans="1:2" x14ac:dyDescent="0.35">
      <c r="A92" s="27" t="s">
        <v>101</v>
      </c>
      <c r="B92" s="28">
        <v>1</v>
      </c>
    </row>
    <row r="93" spans="1:2" x14ac:dyDescent="0.35">
      <c r="A93" s="27" t="s">
        <v>198</v>
      </c>
      <c r="B93" s="28">
        <v>1</v>
      </c>
    </row>
    <row r="94" spans="1:2" x14ac:dyDescent="0.35">
      <c r="A94" s="27" t="s">
        <v>145</v>
      </c>
      <c r="B94" s="28">
        <v>1</v>
      </c>
    </row>
    <row r="95" spans="1:2" x14ac:dyDescent="0.35">
      <c r="A95" s="27" t="s">
        <v>127</v>
      </c>
      <c r="B95" s="28">
        <v>1</v>
      </c>
    </row>
    <row r="96" spans="1:2" x14ac:dyDescent="0.35">
      <c r="A96" s="27" t="s">
        <v>146</v>
      </c>
      <c r="B96" s="28">
        <v>1</v>
      </c>
    </row>
    <row r="97" spans="1:2" x14ac:dyDescent="0.35">
      <c r="A97" s="27" t="s">
        <v>214</v>
      </c>
      <c r="B97" s="28">
        <v>1</v>
      </c>
    </row>
    <row r="98" spans="1:2" x14ac:dyDescent="0.35">
      <c r="A98" s="27" t="s">
        <v>147</v>
      </c>
      <c r="B98" s="28">
        <v>1</v>
      </c>
    </row>
    <row r="99" spans="1:2" x14ac:dyDescent="0.35">
      <c r="A99" s="27" t="s">
        <v>78</v>
      </c>
      <c r="B99" s="28">
        <v>1</v>
      </c>
    </row>
    <row r="100" spans="1:2" x14ac:dyDescent="0.35">
      <c r="A100" s="27" t="s">
        <v>102</v>
      </c>
      <c r="B100" s="28">
        <v>1</v>
      </c>
    </row>
    <row r="101" spans="1:2" x14ac:dyDescent="0.35">
      <c r="A101" s="27" t="s">
        <v>230</v>
      </c>
      <c r="B101" s="28">
        <v>1</v>
      </c>
    </row>
    <row r="102" spans="1:2" x14ac:dyDescent="0.35">
      <c r="A102" s="27" t="s">
        <v>149</v>
      </c>
      <c r="B102" s="28">
        <v>1</v>
      </c>
    </row>
    <row r="103" spans="1:2" x14ac:dyDescent="0.35">
      <c r="A103" s="27" t="s">
        <v>188</v>
      </c>
      <c r="B103" s="28">
        <v>1</v>
      </c>
    </row>
    <row r="104" spans="1:2" x14ac:dyDescent="0.35">
      <c r="A104" s="27" t="s">
        <v>150</v>
      </c>
      <c r="B104" s="28">
        <v>1</v>
      </c>
    </row>
    <row r="105" spans="1:2" x14ac:dyDescent="0.35">
      <c r="A105" s="27" t="s">
        <v>72</v>
      </c>
      <c r="B105" s="28">
        <v>1</v>
      </c>
    </row>
    <row r="106" spans="1:2" x14ac:dyDescent="0.35">
      <c r="A106" s="27" t="s">
        <v>151</v>
      </c>
      <c r="B106" s="28">
        <v>1</v>
      </c>
    </row>
    <row r="107" spans="1:2" x14ac:dyDescent="0.35">
      <c r="A107" s="27" t="s">
        <v>68</v>
      </c>
      <c r="B107" s="28">
        <v>1</v>
      </c>
    </row>
    <row r="108" spans="1:2" x14ac:dyDescent="0.35">
      <c r="A108" s="27" t="s">
        <v>103</v>
      </c>
      <c r="B108" s="28">
        <v>1</v>
      </c>
    </row>
    <row r="109" spans="1:2" x14ac:dyDescent="0.35">
      <c r="A109" s="27" t="s">
        <v>75</v>
      </c>
      <c r="B109" s="28">
        <v>1</v>
      </c>
    </row>
    <row r="110" spans="1:2" x14ac:dyDescent="0.35">
      <c r="A110" s="27" t="s">
        <v>153</v>
      </c>
      <c r="B110" s="28">
        <v>1</v>
      </c>
    </row>
    <row r="111" spans="1:2" x14ac:dyDescent="0.35">
      <c r="A111" s="27" t="s">
        <v>204</v>
      </c>
      <c r="B111" s="28">
        <v>1</v>
      </c>
    </row>
    <row r="112" spans="1:2" x14ac:dyDescent="0.35">
      <c r="A112" s="27" t="s">
        <v>154</v>
      </c>
      <c r="B112" s="28">
        <v>1</v>
      </c>
    </row>
    <row r="113" spans="1:2" x14ac:dyDescent="0.35">
      <c r="A113" s="27" t="s">
        <v>129</v>
      </c>
      <c r="B113" s="28">
        <v>1</v>
      </c>
    </row>
    <row r="114" spans="1:2" x14ac:dyDescent="0.35">
      <c r="A114" s="27" t="s">
        <v>155</v>
      </c>
      <c r="B114" s="28">
        <v>1</v>
      </c>
    </row>
    <row r="115" spans="1:2" x14ac:dyDescent="0.35">
      <c r="A115" s="27" t="s">
        <v>212</v>
      </c>
      <c r="B115" s="28">
        <v>1</v>
      </c>
    </row>
    <row r="116" spans="1:2" x14ac:dyDescent="0.35">
      <c r="A116" s="27" t="s">
        <v>104</v>
      </c>
      <c r="B116" s="28">
        <v>1</v>
      </c>
    </row>
    <row r="117" spans="1:2" x14ac:dyDescent="0.35">
      <c r="A117" s="27" t="s">
        <v>216</v>
      </c>
      <c r="B117" s="28">
        <v>1</v>
      </c>
    </row>
    <row r="118" spans="1:2" x14ac:dyDescent="0.35">
      <c r="A118" s="27" t="s">
        <v>80</v>
      </c>
      <c r="B118" s="28">
        <v>1</v>
      </c>
    </row>
    <row r="119" spans="1:2" x14ac:dyDescent="0.35">
      <c r="A119" s="27" t="s">
        <v>220</v>
      </c>
      <c r="B119" s="28">
        <v>1</v>
      </c>
    </row>
    <row r="120" spans="1:2" x14ac:dyDescent="0.35">
      <c r="A120" s="27" t="s">
        <v>106</v>
      </c>
      <c r="B120" s="28">
        <v>1</v>
      </c>
    </row>
    <row r="121" spans="1:2" x14ac:dyDescent="0.35">
      <c r="A121" s="27" t="s">
        <v>224</v>
      </c>
      <c r="B121" s="28">
        <v>1</v>
      </c>
    </row>
    <row r="122" spans="1:2" x14ac:dyDescent="0.35">
      <c r="A122" s="27" t="s">
        <v>159</v>
      </c>
      <c r="B122" s="28">
        <v>1</v>
      </c>
    </row>
    <row r="123" spans="1:2" x14ac:dyDescent="0.35">
      <c r="A123" s="27" t="s">
        <v>228</v>
      </c>
      <c r="B123" s="28">
        <v>1</v>
      </c>
    </row>
    <row r="124" spans="1:2" x14ac:dyDescent="0.35">
      <c r="A124" s="27" t="s">
        <v>160</v>
      </c>
      <c r="B124" s="28">
        <v>1</v>
      </c>
    </row>
    <row r="125" spans="1:2" x14ac:dyDescent="0.35">
      <c r="A125" s="27" t="s">
        <v>232</v>
      </c>
      <c r="B125" s="28">
        <v>1</v>
      </c>
    </row>
    <row r="126" spans="1:2" x14ac:dyDescent="0.35">
      <c r="A126" s="27" t="s">
        <v>161</v>
      </c>
      <c r="B126" s="28">
        <v>1</v>
      </c>
    </row>
    <row r="127" spans="1:2" x14ac:dyDescent="0.35">
      <c r="A127" s="27" t="s">
        <v>87</v>
      </c>
      <c r="B127" s="28">
        <v>1</v>
      </c>
    </row>
    <row r="128" spans="1:2" x14ac:dyDescent="0.35">
      <c r="A128" s="27" t="s">
        <v>107</v>
      </c>
      <c r="B128" s="28">
        <v>1</v>
      </c>
    </row>
    <row r="129" spans="1:2" x14ac:dyDescent="0.35">
      <c r="A129" s="27" t="s">
        <v>189</v>
      </c>
      <c r="B129" s="28">
        <v>1</v>
      </c>
    </row>
    <row r="130" spans="1:2" x14ac:dyDescent="0.35">
      <c r="A130" s="27" t="s">
        <v>163</v>
      </c>
      <c r="B130" s="28">
        <v>1</v>
      </c>
    </row>
    <row r="131" spans="1:2" x14ac:dyDescent="0.35">
      <c r="A131" s="27" t="s">
        <v>191</v>
      </c>
      <c r="B131" s="28">
        <v>1</v>
      </c>
    </row>
    <row r="132" spans="1:2" x14ac:dyDescent="0.35">
      <c r="A132" s="27" t="s">
        <v>108</v>
      </c>
      <c r="B132" s="28">
        <v>1</v>
      </c>
    </row>
    <row r="133" spans="1:2" x14ac:dyDescent="0.35">
      <c r="A133" s="27" t="s">
        <v>193</v>
      </c>
      <c r="B133" s="28">
        <v>1</v>
      </c>
    </row>
    <row r="134" spans="1:2" x14ac:dyDescent="0.35">
      <c r="A134" s="27" t="s">
        <v>165</v>
      </c>
      <c r="B134" s="28">
        <v>1</v>
      </c>
    </row>
    <row r="135" spans="1:2" x14ac:dyDescent="0.35">
      <c r="A135" s="27" t="s">
        <v>195</v>
      </c>
      <c r="B135" s="28">
        <v>1</v>
      </c>
    </row>
    <row r="136" spans="1:2" x14ac:dyDescent="0.35">
      <c r="A136" s="27" t="s">
        <v>109</v>
      </c>
      <c r="B136" s="28">
        <v>1</v>
      </c>
    </row>
    <row r="137" spans="1:2" x14ac:dyDescent="0.35">
      <c r="A137" s="27" t="s">
        <v>74</v>
      </c>
      <c r="B137" s="28">
        <v>1</v>
      </c>
    </row>
    <row r="138" spans="1:2" x14ac:dyDescent="0.35">
      <c r="A138" s="27" t="s">
        <v>167</v>
      </c>
      <c r="B138" s="28">
        <v>1</v>
      </c>
    </row>
    <row r="139" spans="1:2" x14ac:dyDescent="0.35">
      <c r="A139" s="27" t="s">
        <v>199</v>
      </c>
      <c r="B139" s="28">
        <v>1</v>
      </c>
    </row>
    <row r="140" spans="1:2" x14ac:dyDescent="0.35">
      <c r="A140" s="27" t="s">
        <v>168</v>
      </c>
      <c r="B140" s="28">
        <v>1</v>
      </c>
    </row>
    <row r="141" spans="1:2" x14ac:dyDescent="0.35">
      <c r="A141" s="27" t="s">
        <v>123</v>
      </c>
      <c r="B141" s="28">
        <v>1</v>
      </c>
    </row>
    <row r="142" spans="1:2" x14ac:dyDescent="0.35">
      <c r="A142" s="27" t="s">
        <v>169</v>
      </c>
      <c r="B142" s="28">
        <v>1</v>
      </c>
    </row>
    <row r="143" spans="1:2" x14ac:dyDescent="0.35">
      <c r="A143" s="27" t="s">
        <v>93</v>
      </c>
      <c r="B143" s="28">
        <v>1</v>
      </c>
    </row>
    <row r="144" spans="1:2" x14ac:dyDescent="0.35">
      <c r="A144" s="27" t="s">
        <v>170</v>
      </c>
      <c r="B144" s="28">
        <v>1</v>
      </c>
    </row>
    <row r="145" spans="1:2" x14ac:dyDescent="0.35">
      <c r="A145" s="27" t="s">
        <v>94</v>
      </c>
      <c r="B145" s="28">
        <v>1</v>
      </c>
    </row>
    <row r="146" spans="1:2" x14ac:dyDescent="0.35">
      <c r="A146" s="27" t="s">
        <v>171</v>
      </c>
      <c r="B146" s="28">
        <v>1</v>
      </c>
    </row>
    <row r="147" spans="1:2" x14ac:dyDescent="0.35">
      <c r="A147" s="27" t="s">
        <v>128</v>
      </c>
      <c r="B147" s="28">
        <v>1</v>
      </c>
    </row>
    <row r="148" spans="1:2" x14ac:dyDescent="0.35">
      <c r="A148" s="27" t="s">
        <v>172</v>
      </c>
      <c r="B148" s="28">
        <v>1</v>
      </c>
    </row>
    <row r="149" spans="1:2" x14ac:dyDescent="0.35">
      <c r="A149" s="27" t="s">
        <v>209</v>
      </c>
      <c r="B149" s="28">
        <v>1</v>
      </c>
    </row>
    <row r="150" spans="1:2" x14ac:dyDescent="0.35">
      <c r="A150" s="27" t="s">
        <v>173</v>
      </c>
      <c r="B150" s="28">
        <v>1</v>
      </c>
    </row>
    <row r="151" spans="1:2" x14ac:dyDescent="0.35">
      <c r="A151" s="27" t="s">
        <v>96</v>
      </c>
      <c r="B151" s="28">
        <v>1</v>
      </c>
    </row>
    <row r="152" spans="1:2" x14ac:dyDescent="0.35">
      <c r="A152" s="27" t="s">
        <v>174</v>
      </c>
      <c r="B152" s="28">
        <v>1</v>
      </c>
    </row>
    <row r="153" spans="1:2" x14ac:dyDescent="0.35">
      <c r="A153" s="27" t="s">
        <v>213</v>
      </c>
      <c r="B153" s="28">
        <v>1</v>
      </c>
    </row>
    <row r="154" spans="1:2" x14ac:dyDescent="0.35">
      <c r="A154" s="27" t="s">
        <v>110</v>
      </c>
      <c r="B154" s="28">
        <v>1</v>
      </c>
    </row>
    <row r="155" spans="1:2" x14ac:dyDescent="0.35">
      <c r="A155" s="27" t="s">
        <v>215</v>
      </c>
      <c r="B155" s="28">
        <v>1</v>
      </c>
    </row>
    <row r="156" spans="1:2" x14ac:dyDescent="0.35">
      <c r="A156" s="27" t="s">
        <v>176</v>
      </c>
      <c r="B156" s="28">
        <v>1</v>
      </c>
    </row>
    <row r="157" spans="1:2" x14ac:dyDescent="0.35">
      <c r="A157" s="27" t="s">
        <v>217</v>
      </c>
      <c r="B157" s="28">
        <v>1</v>
      </c>
    </row>
    <row r="158" spans="1:2" x14ac:dyDescent="0.35">
      <c r="A158" s="27" t="s">
        <v>70</v>
      </c>
      <c r="B158" s="28">
        <v>1</v>
      </c>
    </row>
    <row r="159" spans="1:2" x14ac:dyDescent="0.35">
      <c r="A159" s="27" t="s">
        <v>219</v>
      </c>
      <c r="B159" s="28">
        <v>1</v>
      </c>
    </row>
    <row r="160" spans="1:2" x14ac:dyDescent="0.35">
      <c r="A160" s="27" t="s">
        <v>64</v>
      </c>
      <c r="B160" s="28">
        <v>1</v>
      </c>
    </row>
    <row r="161" spans="1:2" x14ac:dyDescent="0.35">
      <c r="A161" s="27" t="s">
        <v>133</v>
      </c>
      <c r="B161" s="28">
        <v>1</v>
      </c>
    </row>
    <row r="162" spans="1:2" x14ac:dyDescent="0.35">
      <c r="A162" s="27" t="s">
        <v>83</v>
      </c>
      <c r="B162" s="28">
        <v>1</v>
      </c>
    </row>
    <row r="163" spans="1:2" x14ac:dyDescent="0.35">
      <c r="A163" s="27" t="s">
        <v>79</v>
      </c>
      <c r="B163" s="28">
        <v>1</v>
      </c>
    </row>
    <row r="164" spans="1:2" x14ac:dyDescent="0.35">
      <c r="A164" s="27" t="s">
        <v>84</v>
      </c>
      <c r="B164" s="28">
        <v>1</v>
      </c>
    </row>
    <row r="165" spans="1:2" x14ac:dyDescent="0.35">
      <c r="A165" s="27" t="s">
        <v>225</v>
      </c>
      <c r="B165" s="28">
        <v>1</v>
      </c>
    </row>
    <row r="166" spans="1:2" x14ac:dyDescent="0.35">
      <c r="A166" s="27" t="s">
        <v>85</v>
      </c>
      <c r="B166" s="28">
        <v>1</v>
      </c>
    </row>
    <row r="167" spans="1:2" x14ac:dyDescent="0.35">
      <c r="A167" s="27" t="s">
        <v>136</v>
      </c>
      <c r="B167" s="28">
        <v>1</v>
      </c>
    </row>
    <row r="168" spans="1:2" x14ac:dyDescent="0.35">
      <c r="A168" s="27" t="s">
        <v>182</v>
      </c>
      <c r="B168" s="28">
        <v>1</v>
      </c>
    </row>
    <row r="169" spans="1:2" x14ac:dyDescent="0.35">
      <c r="A169" s="27" t="s">
        <v>229</v>
      </c>
      <c r="B169" s="28">
        <v>1</v>
      </c>
    </row>
    <row r="170" spans="1:2" x14ac:dyDescent="0.35">
      <c r="A170" s="27" t="s">
        <v>183</v>
      </c>
      <c r="B170" s="28">
        <v>1</v>
      </c>
    </row>
    <row r="171" spans="1:2" x14ac:dyDescent="0.35">
      <c r="A171" s="27" t="s">
        <v>231</v>
      </c>
      <c r="B171" s="28">
        <v>1</v>
      </c>
    </row>
    <row r="172" spans="1:2" x14ac:dyDescent="0.35">
      <c r="A172" s="27" t="s">
        <v>184</v>
      </c>
      <c r="B172" s="28">
        <v>1</v>
      </c>
    </row>
    <row r="173" spans="1:2" x14ac:dyDescent="0.35">
      <c r="A173" s="27" t="s">
        <v>100</v>
      </c>
      <c r="B173" s="28">
        <v>1</v>
      </c>
    </row>
    <row r="174" spans="1:2" x14ac:dyDescent="0.35">
      <c r="A174" s="27" t="s">
        <v>86</v>
      </c>
      <c r="B174" s="28">
        <v>1</v>
      </c>
    </row>
    <row r="175" spans="1:2" x14ac:dyDescent="0.35">
      <c r="A175" s="27" t="s">
        <v>139</v>
      </c>
      <c r="B175" s="28">
        <v>1</v>
      </c>
    </row>
    <row r="176" spans="1:2" x14ac:dyDescent="0.35">
      <c r="A176" s="27" t="s">
        <v>186</v>
      </c>
      <c r="B176" s="28">
        <v>1</v>
      </c>
    </row>
    <row r="177" spans="1:2" x14ac:dyDescent="0.35">
      <c r="A177" s="24" t="s">
        <v>60</v>
      </c>
      <c r="B177" s="25">
        <v>672</v>
      </c>
    </row>
  </sheetData>
  <pageMargins left="0.7" right="0.7" top="0.75" bottom="0.75" header="0.3" footer="0.3"/>
  <pageSetup orientation="portrait" r:id="rId2"/>
  <headerFooter alignWithMargins="0"/>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894ED-8BFA-41DA-AF34-0A4B8AB519FD}">
  <dimension ref="A1:E673"/>
  <sheetViews>
    <sheetView workbookViewId="0">
      <selection activeCell="F11" sqref="F11"/>
    </sheetView>
  </sheetViews>
  <sheetFormatPr defaultRowHeight="14.15" x14ac:dyDescent="0.35"/>
  <cols>
    <col min="1" max="1" width="20.7109375" style="15" customWidth="1"/>
    <col min="2" max="2" width="18" style="16" customWidth="1"/>
    <col min="3" max="3" width="28.85546875" customWidth="1"/>
    <col min="5" max="5" width="30.42578125" customWidth="1"/>
  </cols>
  <sheetData>
    <row r="1" spans="1:5" x14ac:dyDescent="0.35">
      <c r="A1" s="15" t="s">
        <v>1709</v>
      </c>
      <c r="B1" s="20" t="s">
        <v>392</v>
      </c>
      <c r="C1" t="s">
        <v>2112</v>
      </c>
    </row>
    <row r="2" spans="1:5" x14ac:dyDescent="0.35">
      <c r="A2" s="15">
        <v>137000</v>
      </c>
      <c r="B2" s="17">
        <v>171000</v>
      </c>
      <c r="C2" s="15">
        <f t="shared" ref="C2:C65" si="0">AVERAGE(A2,B2)</f>
        <v>154000</v>
      </c>
    </row>
    <row r="3" spans="1:5" x14ac:dyDescent="0.35">
      <c r="A3" s="15">
        <v>137000</v>
      </c>
      <c r="B3" s="17">
        <v>171000</v>
      </c>
      <c r="C3" s="15">
        <f t="shared" si="0"/>
        <v>154000</v>
      </c>
    </row>
    <row r="4" spans="1:5" x14ac:dyDescent="0.35">
      <c r="A4" s="15">
        <v>137000</v>
      </c>
      <c r="B4" s="17">
        <v>171000</v>
      </c>
      <c r="C4" s="15">
        <f t="shared" si="0"/>
        <v>154000</v>
      </c>
    </row>
    <row r="5" spans="1:5" x14ac:dyDescent="0.35">
      <c r="A5" s="15">
        <v>137000</v>
      </c>
      <c r="B5" s="17">
        <v>171000</v>
      </c>
      <c r="C5" s="15">
        <f t="shared" si="0"/>
        <v>154000</v>
      </c>
      <c r="E5" s="30" t="s">
        <v>2113</v>
      </c>
    </row>
    <row r="6" spans="1:5" x14ac:dyDescent="0.35">
      <c r="A6" s="15">
        <v>137000</v>
      </c>
      <c r="B6" s="17">
        <v>171000</v>
      </c>
      <c r="C6" s="15">
        <f t="shared" si="0"/>
        <v>154000</v>
      </c>
      <c r="E6" s="38">
        <f>MIN(A2:A673)</f>
        <v>31000</v>
      </c>
    </row>
    <row r="7" spans="1:5" x14ac:dyDescent="0.35">
      <c r="A7" s="15">
        <v>137000</v>
      </c>
      <c r="B7" s="17">
        <v>171000</v>
      </c>
      <c r="C7" s="15">
        <f t="shared" si="0"/>
        <v>154000</v>
      </c>
      <c r="E7" s="30" t="s">
        <v>2114</v>
      </c>
    </row>
    <row r="8" spans="1:5" x14ac:dyDescent="0.35">
      <c r="A8" s="15">
        <v>137000</v>
      </c>
      <c r="B8" s="17">
        <v>171000</v>
      </c>
      <c r="C8" s="15">
        <f t="shared" si="0"/>
        <v>154000</v>
      </c>
      <c r="E8" s="38">
        <f>MAX(B2:B673)</f>
        <v>331000</v>
      </c>
    </row>
    <row r="9" spans="1:5" x14ac:dyDescent="0.35">
      <c r="A9" s="15">
        <v>137000</v>
      </c>
      <c r="B9" s="17">
        <v>171000</v>
      </c>
      <c r="C9" s="15">
        <f t="shared" si="0"/>
        <v>154000</v>
      </c>
    </row>
    <row r="10" spans="1:5" x14ac:dyDescent="0.35">
      <c r="A10" s="15">
        <v>137000</v>
      </c>
      <c r="B10" s="17">
        <v>171000</v>
      </c>
      <c r="C10" s="15">
        <f t="shared" si="0"/>
        <v>154000</v>
      </c>
      <c r="E10" s="30" t="s">
        <v>2115</v>
      </c>
    </row>
    <row r="11" spans="1:5" x14ac:dyDescent="0.35">
      <c r="A11" s="15">
        <v>137000</v>
      </c>
      <c r="B11" s="17">
        <v>171000</v>
      </c>
      <c r="C11" s="15">
        <f t="shared" si="0"/>
        <v>154000</v>
      </c>
      <c r="E11" s="38">
        <f>AVERAGE(E6:E8)</f>
        <v>181000</v>
      </c>
    </row>
    <row r="12" spans="1:5" x14ac:dyDescent="0.35">
      <c r="A12" s="15">
        <v>137000</v>
      </c>
      <c r="B12" s="17">
        <v>171000</v>
      </c>
      <c r="C12" s="15">
        <f t="shared" si="0"/>
        <v>154000</v>
      </c>
    </row>
    <row r="13" spans="1:5" x14ac:dyDescent="0.35">
      <c r="A13" s="15">
        <v>137000</v>
      </c>
      <c r="B13" s="17">
        <v>171000</v>
      </c>
      <c r="C13" s="15">
        <f t="shared" si="0"/>
        <v>154000</v>
      </c>
    </row>
    <row r="14" spans="1:5" x14ac:dyDescent="0.35">
      <c r="A14" s="15">
        <v>137000</v>
      </c>
      <c r="B14" s="17">
        <v>171000</v>
      </c>
      <c r="C14" s="15">
        <f t="shared" si="0"/>
        <v>154000</v>
      </c>
    </row>
    <row r="15" spans="1:5" x14ac:dyDescent="0.35">
      <c r="A15" s="15">
        <v>137000</v>
      </c>
      <c r="B15" s="17">
        <v>171000</v>
      </c>
      <c r="C15" s="15">
        <f t="shared" si="0"/>
        <v>154000</v>
      </c>
    </row>
    <row r="16" spans="1:5" x14ac:dyDescent="0.35">
      <c r="A16" s="15">
        <v>137000</v>
      </c>
      <c r="B16" s="17">
        <v>171000</v>
      </c>
      <c r="C16" s="15">
        <f t="shared" si="0"/>
        <v>154000</v>
      </c>
    </row>
    <row r="17" spans="1:3" x14ac:dyDescent="0.35">
      <c r="A17" s="15">
        <v>137000</v>
      </c>
      <c r="B17" s="17">
        <v>171000</v>
      </c>
      <c r="C17" s="15">
        <f t="shared" si="0"/>
        <v>154000</v>
      </c>
    </row>
    <row r="18" spans="1:3" x14ac:dyDescent="0.35">
      <c r="A18" s="15">
        <v>137000</v>
      </c>
      <c r="B18" s="17">
        <v>171000</v>
      </c>
      <c r="C18" s="15">
        <f t="shared" si="0"/>
        <v>154000</v>
      </c>
    </row>
    <row r="19" spans="1:3" x14ac:dyDescent="0.35">
      <c r="A19" s="15">
        <v>137000</v>
      </c>
      <c r="B19" s="17">
        <v>171000</v>
      </c>
      <c r="C19" s="15">
        <f t="shared" si="0"/>
        <v>154000</v>
      </c>
    </row>
    <row r="20" spans="1:3" x14ac:dyDescent="0.35">
      <c r="A20" s="15">
        <v>137000</v>
      </c>
      <c r="B20" s="17">
        <v>171000</v>
      </c>
      <c r="C20" s="15">
        <f t="shared" si="0"/>
        <v>154000</v>
      </c>
    </row>
    <row r="21" spans="1:3" x14ac:dyDescent="0.35">
      <c r="A21" s="15">
        <v>137000</v>
      </c>
      <c r="B21" s="17">
        <v>171000</v>
      </c>
      <c r="C21" s="15">
        <f t="shared" si="0"/>
        <v>154000</v>
      </c>
    </row>
    <row r="22" spans="1:3" x14ac:dyDescent="0.35">
      <c r="A22" s="15">
        <v>137000</v>
      </c>
      <c r="B22" s="17">
        <v>171000</v>
      </c>
      <c r="C22" s="15">
        <f t="shared" si="0"/>
        <v>154000</v>
      </c>
    </row>
    <row r="23" spans="1:3" x14ac:dyDescent="0.35">
      <c r="A23" s="15">
        <v>137000</v>
      </c>
      <c r="B23" s="17">
        <v>171000</v>
      </c>
      <c r="C23" s="15">
        <f t="shared" si="0"/>
        <v>154000</v>
      </c>
    </row>
    <row r="24" spans="1:3" x14ac:dyDescent="0.35">
      <c r="A24" s="15">
        <v>137000</v>
      </c>
      <c r="B24" s="17">
        <v>171000</v>
      </c>
      <c r="C24" s="15">
        <f t="shared" si="0"/>
        <v>154000</v>
      </c>
    </row>
    <row r="25" spans="1:3" x14ac:dyDescent="0.35">
      <c r="A25" s="15">
        <v>137000</v>
      </c>
      <c r="B25" s="17">
        <v>171000</v>
      </c>
      <c r="C25" s="15">
        <f t="shared" si="0"/>
        <v>154000</v>
      </c>
    </row>
    <row r="26" spans="1:3" x14ac:dyDescent="0.35">
      <c r="A26" s="15">
        <v>137000</v>
      </c>
      <c r="B26" s="17">
        <v>171000</v>
      </c>
      <c r="C26" s="15">
        <f t="shared" si="0"/>
        <v>154000</v>
      </c>
    </row>
    <row r="27" spans="1:3" x14ac:dyDescent="0.35">
      <c r="A27" s="15">
        <v>137000</v>
      </c>
      <c r="B27" s="17">
        <v>171000</v>
      </c>
      <c r="C27" s="15">
        <f t="shared" si="0"/>
        <v>154000</v>
      </c>
    </row>
    <row r="28" spans="1:3" x14ac:dyDescent="0.35">
      <c r="A28" s="15">
        <v>137000</v>
      </c>
      <c r="B28" s="17">
        <v>171000</v>
      </c>
      <c r="C28" s="15">
        <f t="shared" si="0"/>
        <v>154000</v>
      </c>
    </row>
    <row r="29" spans="1:3" x14ac:dyDescent="0.35">
      <c r="A29" s="15">
        <v>137000</v>
      </c>
      <c r="B29" s="17">
        <v>171000</v>
      </c>
      <c r="C29" s="15">
        <f t="shared" si="0"/>
        <v>154000</v>
      </c>
    </row>
    <row r="30" spans="1:3" x14ac:dyDescent="0.35">
      <c r="A30" s="15">
        <v>137000</v>
      </c>
      <c r="B30" s="17">
        <v>171000</v>
      </c>
      <c r="C30" s="15">
        <f t="shared" si="0"/>
        <v>154000</v>
      </c>
    </row>
    <row r="31" spans="1:3" x14ac:dyDescent="0.35">
      <c r="A31" s="15">
        <v>137000</v>
      </c>
      <c r="B31" s="17">
        <v>171000</v>
      </c>
      <c r="C31" s="15">
        <f t="shared" si="0"/>
        <v>154000</v>
      </c>
    </row>
    <row r="32" spans="1:3" x14ac:dyDescent="0.35">
      <c r="A32" s="15">
        <v>75000</v>
      </c>
      <c r="B32" s="17">
        <v>131000</v>
      </c>
      <c r="C32" s="15">
        <f t="shared" si="0"/>
        <v>103000</v>
      </c>
    </row>
    <row r="33" spans="1:3" x14ac:dyDescent="0.35">
      <c r="A33" s="15">
        <v>75000</v>
      </c>
      <c r="B33" s="17">
        <v>131000</v>
      </c>
      <c r="C33" s="15">
        <f t="shared" si="0"/>
        <v>103000</v>
      </c>
    </row>
    <row r="34" spans="1:3" x14ac:dyDescent="0.35">
      <c r="A34" s="15">
        <v>75000</v>
      </c>
      <c r="B34" s="17">
        <v>131000</v>
      </c>
      <c r="C34" s="15">
        <f t="shared" si="0"/>
        <v>103000</v>
      </c>
    </row>
    <row r="35" spans="1:3" x14ac:dyDescent="0.35">
      <c r="A35" s="15">
        <v>75000</v>
      </c>
      <c r="B35" s="17">
        <v>131000</v>
      </c>
      <c r="C35" s="15">
        <f t="shared" si="0"/>
        <v>103000</v>
      </c>
    </row>
    <row r="36" spans="1:3" x14ac:dyDescent="0.35">
      <c r="A36" s="15">
        <v>75000</v>
      </c>
      <c r="B36" s="17">
        <v>131000</v>
      </c>
      <c r="C36" s="15">
        <f t="shared" si="0"/>
        <v>103000</v>
      </c>
    </row>
    <row r="37" spans="1:3" x14ac:dyDescent="0.35">
      <c r="A37" s="15">
        <v>75000</v>
      </c>
      <c r="B37" s="17">
        <v>131000</v>
      </c>
      <c r="C37" s="15">
        <f t="shared" si="0"/>
        <v>103000</v>
      </c>
    </row>
    <row r="38" spans="1:3" x14ac:dyDescent="0.35">
      <c r="A38" s="15">
        <v>75000</v>
      </c>
      <c r="B38" s="17">
        <v>131000</v>
      </c>
      <c r="C38" s="15">
        <f t="shared" si="0"/>
        <v>103000</v>
      </c>
    </row>
    <row r="39" spans="1:3" x14ac:dyDescent="0.35">
      <c r="A39" s="15">
        <v>75000</v>
      </c>
      <c r="B39" s="17">
        <v>131000</v>
      </c>
      <c r="C39" s="15">
        <f t="shared" si="0"/>
        <v>103000</v>
      </c>
    </row>
    <row r="40" spans="1:3" x14ac:dyDescent="0.35">
      <c r="A40" s="15">
        <v>75000</v>
      </c>
      <c r="B40" s="17">
        <v>131000</v>
      </c>
      <c r="C40" s="15">
        <f t="shared" si="0"/>
        <v>103000</v>
      </c>
    </row>
    <row r="41" spans="1:3" x14ac:dyDescent="0.35">
      <c r="A41" s="15">
        <v>75000</v>
      </c>
      <c r="B41" s="17">
        <v>131000</v>
      </c>
      <c r="C41" s="15">
        <f t="shared" si="0"/>
        <v>103000</v>
      </c>
    </row>
    <row r="42" spans="1:3" x14ac:dyDescent="0.35">
      <c r="A42" s="15">
        <v>75000</v>
      </c>
      <c r="B42" s="17">
        <v>131000</v>
      </c>
      <c r="C42" s="15">
        <f t="shared" si="0"/>
        <v>103000</v>
      </c>
    </row>
    <row r="43" spans="1:3" x14ac:dyDescent="0.35">
      <c r="A43" s="15">
        <v>75000</v>
      </c>
      <c r="B43" s="17">
        <v>131000</v>
      </c>
      <c r="C43" s="15">
        <f t="shared" si="0"/>
        <v>103000</v>
      </c>
    </row>
    <row r="44" spans="1:3" x14ac:dyDescent="0.35">
      <c r="A44" s="15">
        <v>75000</v>
      </c>
      <c r="B44" s="17">
        <v>131000</v>
      </c>
      <c r="C44" s="15">
        <f t="shared" si="0"/>
        <v>103000</v>
      </c>
    </row>
    <row r="45" spans="1:3" x14ac:dyDescent="0.35">
      <c r="A45" s="15">
        <v>75000</v>
      </c>
      <c r="B45" s="17">
        <v>131000</v>
      </c>
      <c r="C45" s="15">
        <f t="shared" si="0"/>
        <v>103000</v>
      </c>
    </row>
    <row r="46" spans="1:3" x14ac:dyDescent="0.35">
      <c r="A46" s="15">
        <v>75000</v>
      </c>
      <c r="B46" s="17">
        <v>131000</v>
      </c>
      <c r="C46" s="15">
        <f t="shared" si="0"/>
        <v>103000</v>
      </c>
    </row>
    <row r="47" spans="1:3" x14ac:dyDescent="0.35">
      <c r="A47" s="15">
        <v>75000</v>
      </c>
      <c r="B47" s="17">
        <v>131000</v>
      </c>
      <c r="C47" s="15">
        <f t="shared" si="0"/>
        <v>103000</v>
      </c>
    </row>
    <row r="48" spans="1:3" x14ac:dyDescent="0.35">
      <c r="A48" s="15">
        <v>75000</v>
      </c>
      <c r="B48" s="17">
        <v>131000</v>
      </c>
      <c r="C48" s="15">
        <f t="shared" si="0"/>
        <v>103000</v>
      </c>
    </row>
    <row r="49" spans="1:3" x14ac:dyDescent="0.35">
      <c r="A49" s="15">
        <v>75000</v>
      </c>
      <c r="B49" s="17">
        <v>131000</v>
      </c>
      <c r="C49" s="15">
        <f t="shared" si="0"/>
        <v>103000</v>
      </c>
    </row>
    <row r="50" spans="1:3" x14ac:dyDescent="0.35">
      <c r="A50" s="15">
        <v>75000</v>
      </c>
      <c r="B50" s="17">
        <v>131000</v>
      </c>
      <c r="C50" s="15">
        <f t="shared" si="0"/>
        <v>103000</v>
      </c>
    </row>
    <row r="51" spans="1:3" x14ac:dyDescent="0.35">
      <c r="A51" s="15">
        <v>75000</v>
      </c>
      <c r="B51" s="17">
        <v>131000</v>
      </c>
      <c r="C51" s="15">
        <f t="shared" si="0"/>
        <v>103000</v>
      </c>
    </row>
    <row r="52" spans="1:3" x14ac:dyDescent="0.35">
      <c r="A52" s="15">
        <v>75000</v>
      </c>
      <c r="B52" s="17">
        <v>131000</v>
      </c>
      <c r="C52" s="15">
        <f t="shared" si="0"/>
        <v>103000</v>
      </c>
    </row>
    <row r="53" spans="1:3" x14ac:dyDescent="0.35">
      <c r="A53" s="15">
        <v>75000</v>
      </c>
      <c r="B53" s="17">
        <v>131000</v>
      </c>
      <c r="C53" s="15">
        <f t="shared" si="0"/>
        <v>103000</v>
      </c>
    </row>
    <row r="54" spans="1:3" x14ac:dyDescent="0.35">
      <c r="A54" s="15">
        <v>75000</v>
      </c>
      <c r="B54" s="17">
        <v>131000</v>
      </c>
      <c r="C54" s="15">
        <f t="shared" si="0"/>
        <v>103000</v>
      </c>
    </row>
    <row r="55" spans="1:3" x14ac:dyDescent="0.35">
      <c r="A55" s="15">
        <v>75000</v>
      </c>
      <c r="B55" s="17">
        <v>131000</v>
      </c>
      <c r="C55" s="15">
        <f t="shared" si="0"/>
        <v>103000</v>
      </c>
    </row>
    <row r="56" spans="1:3" x14ac:dyDescent="0.35">
      <c r="A56" s="15">
        <v>75000</v>
      </c>
      <c r="B56" s="17">
        <v>131000</v>
      </c>
      <c r="C56" s="15">
        <f t="shared" si="0"/>
        <v>103000</v>
      </c>
    </row>
    <row r="57" spans="1:3" x14ac:dyDescent="0.35">
      <c r="A57" s="15">
        <v>75000</v>
      </c>
      <c r="B57" s="17">
        <v>131000</v>
      </c>
      <c r="C57" s="15">
        <f t="shared" si="0"/>
        <v>103000</v>
      </c>
    </row>
    <row r="58" spans="1:3" x14ac:dyDescent="0.35">
      <c r="A58" s="15">
        <v>75000</v>
      </c>
      <c r="B58" s="17">
        <v>131000</v>
      </c>
      <c r="C58" s="15">
        <f t="shared" si="0"/>
        <v>103000</v>
      </c>
    </row>
    <row r="59" spans="1:3" x14ac:dyDescent="0.35">
      <c r="A59" s="15">
        <v>75000</v>
      </c>
      <c r="B59" s="17">
        <v>131000</v>
      </c>
      <c r="C59" s="15">
        <f t="shared" si="0"/>
        <v>103000</v>
      </c>
    </row>
    <row r="60" spans="1:3" x14ac:dyDescent="0.35">
      <c r="A60" s="15">
        <v>75000</v>
      </c>
      <c r="B60" s="17">
        <v>131000</v>
      </c>
      <c r="C60" s="15">
        <f t="shared" si="0"/>
        <v>103000</v>
      </c>
    </row>
    <row r="61" spans="1:3" x14ac:dyDescent="0.35">
      <c r="A61" s="15">
        <v>75000</v>
      </c>
      <c r="B61" s="17">
        <v>131000</v>
      </c>
      <c r="C61" s="15">
        <f t="shared" si="0"/>
        <v>103000</v>
      </c>
    </row>
    <row r="62" spans="1:3" x14ac:dyDescent="0.35">
      <c r="A62" s="15">
        <v>75000</v>
      </c>
      <c r="B62" s="17">
        <v>131000</v>
      </c>
      <c r="C62" s="15">
        <f t="shared" si="0"/>
        <v>103000</v>
      </c>
    </row>
    <row r="63" spans="1:3" x14ac:dyDescent="0.35">
      <c r="A63" s="15">
        <v>75000</v>
      </c>
      <c r="B63" s="17">
        <v>131000</v>
      </c>
      <c r="C63" s="15">
        <f t="shared" si="0"/>
        <v>103000</v>
      </c>
    </row>
    <row r="64" spans="1:3" x14ac:dyDescent="0.35">
      <c r="A64" s="15">
        <v>79000</v>
      </c>
      <c r="B64" s="17">
        <v>131000</v>
      </c>
      <c r="C64" s="15">
        <f t="shared" si="0"/>
        <v>105000</v>
      </c>
    </row>
    <row r="65" spans="1:3" x14ac:dyDescent="0.35">
      <c r="A65" s="15">
        <v>79000</v>
      </c>
      <c r="B65" s="17">
        <v>131000</v>
      </c>
      <c r="C65" s="15">
        <f t="shared" si="0"/>
        <v>105000</v>
      </c>
    </row>
    <row r="66" spans="1:3" x14ac:dyDescent="0.35">
      <c r="A66" s="15">
        <v>79000</v>
      </c>
      <c r="B66" s="17">
        <v>131000</v>
      </c>
      <c r="C66" s="15">
        <f t="shared" ref="C66:C129" si="1">AVERAGE(A66,B66)</f>
        <v>105000</v>
      </c>
    </row>
    <row r="67" spans="1:3" x14ac:dyDescent="0.35">
      <c r="A67" s="15">
        <v>79000</v>
      </c>
      <c r="B67" s="17">
        <v>131000</v>
      </c>
      <c r="C67" s="15">
        <f t="shared" si="1"/>
        <v>105000</v>
      </c>
    </row>
    <row r="68" spans="1:3" x14ac:dyDescent="0.35">
      <c r="A68" s="15">
        <v>79000</v>
      </c>
      <c r="B68" s="17">
        <v>131000</v>
      </c>
      <c r="C68" s="15">
        <f t="shared" si="1"/>
        <v>105000</v>
      </c>
    </row>
    <row r="69" spans="1:3" x14ac:dyDescent="0.35">
      <c r="A69" s="15">
        <v>79000</v>
      </c>
      <c r="B69" s="17">
        <v>131000</v>
      </c>
      <c r="C69" s="15">
        <f t="shared" si="1"/>
        <v>105000</v>
      </c>
    </row>
    <row r="70" spans="1:3" x14ac:dyDescent="0.35">
      <c r="A70" s="15">
        <v>79000</v>
      </c>
      <c r="B70" s="17">
        <v>131000</v>
      </c>
      <c r="C70" s="15">
        <f t="shared" si="1"/>
        <v>105000</v>
      </c>
    </row>
    <row r="71" spans="1:3" x14ac:dyDescent="0.35">
      <c r="A71" s="15">
        <v>79000</v>
      </c>
      <c r="B71" s="17">
        <v>131000</v>
      </c>
      <c r="C71" s="15">
        <f t="shared" si="1"/>
        <v>105000</v>
      </c>
    </row>
    <row r="72" spans="1:3" x14ac:dyDescent="0.35">
      <c r="A72" s="15">
        <v>79000</v>
      </c>
      <c r="B72" s="17">
        <v>131000</v>
      </c>
      <c r="C72" s="15">
        <f t="shared" si="1"/>
        <v>105000</v>
      </c>
    </row>
    <row r="73" spans="1:3" x14ac:dyDescent="0.35">
      <c r="A73" s="15">
        <v>79000</v>
      </c>
      <c r="B73" s="17">
        <v>131000</v>
      </c>
      <c r="C73" s="15">
        <f t="shared" si="1"/>
        <v>105000</v>
      </c>
    </row>
    <row r="74" spans="1:3" x14ac:dyDescent="0.35">
      <c r="A74" s="15">
        <v>79000</v>
      </c>
      <c r="B74" s="17">
        <v>131000</v>
      </c>
      <c r="C74" s="15">
        <f t="shared" si="1"/>
        <v>105000</v>
      </c>
    </row>
    <row r="75" spans="1:3" x14ac:dyDescent="0.35">
      <c r="A75" s="15">
        <v>79000</v>
      </c>
      <c r="B75" s="17">
        <v>131000</v>
      </c>
      <c r="C75" s="15">
        <f t="shared" si="1"/>
        <v>105000</v>
      </c>
    </row>
    <row r="76" spans="1:3" x14ac:dyDescent="0.35">
      <c r="A76" s="15">
        <v>79000</v>
      </c>
      <c r="B76" s="17">
        <v>131000</v>
      </c>
      <c r="C76" s="15">
        <f t="shared" si="1"/>
        <v>105000</v>
      </c>
    </row>
    <row r="77" spans="1:3" x14ac:dyDescent="0.35">
      <c r="A77" s="15">
        <v>79000</v>
      </c>
      <c r="B77" s="17">
        <v>131000</v>
      </c>
      <c r="C77" s="15">
        <f t="shared" si="1"/>
        <v>105000</v>
      </c>
    </row>
    <row r="78" spans="1:3" x14ac:dyDescent="0.35">
      <c r="A78" s="15">
        <v>79000</v>
      </c>
      <c r="B78" s="17">
        <v>131000</v>
      </c>
      <c r="C78" s="15">
        <f t="shared" si="1"/>
        <v>105000</v>
      </c>
    </row>
    <row r="79" spans="1:3" x14ac:dyDescent="0.35">
      <c r="A79" s="15">
        <v>79000</v>
      </c>
      <c r="B79" s="17">
        <v>131000</v>
      </c>
      <c r="C79" s="15">
        <f t="shared" si="1"/>
        <v>105000</v>
      </c>
    </row>
    <row r="80" spans="1:3" x14ac:dyDescent="0.35">
      <c r="A80" s="15">
        <v>79000</v>
      </c>
      <c r="B80" s="17">
        <v>131000</v>
      </c>
      <c r="C80" s="15">
        <f t="shared" si="1"/>
        <v>105000</v>
      </c>
    </row>
    <row r="81" spans="1:3" x14ac:dyDescent="0.35">
      <c r="A81" s="15">
        <v>79000</v>
      </c>
      <c r="B81" s="17">
        <v>131000</v>
      </c>
      <c r="C81" s="15">
        <f t="shared" si="1"/>
        <v>105000</v>
      </c>
    </row>
    <row r="82" spans="1:3" x14ac:dyDescent="0.35">
      <c r="A82" s="15">
        <v>79000</v>
      </c>
      <c r="B82" s="17">
        <v>131000</v>
      </c>
      <c r="C82" s="15">
        <f t="shared" si="1"/>
        <v>105000</v>
      </c>
    </row>
    <row r="83" spans="1:3" x14ac:dyDescent="0.35">
      <c r="A83" s="15">
        <v>79000</v>
      </c>
      <c r="B83" s="17">
        <v>131000</v>
      </c>
      <c r="C83" s="15">
        <f t="shared" si="1"/>
        <v>105000</v>
      </c>
    </row>
    <row r="84" spans="1:3" x14ac:dyDescent="0.35">
      <c r="A84" s="15">
        <v>79000</v>
      </c>
      <c r="B84" s="17">
        <v>131000</v>
      </c>
      <c r="C84" s="15">
        <f t="shared" si="1"/>
        <v>105000</v>
      </c>
    </row>
    <row r="85" spans="1:3" x14ac:dyDescent="0.35">
      <c r="A85" s="15">
        <v>79000</v>
      </c>
      <c r="B85" s="17">
        <v>131000</v>
      </c>
      <c r="C85" s="15">
        <f t="shared" si="1"/>
        <v>105000</v>
      </c>
    </row>
    <row r="86" spans="1:3" x14ac:dyDescent="0.35">
      <c r="A86" s="15">
        <v>79000</v>
      </c>
      <c r="B86" s="17">
        <v>131000</v>
      </c>
      <c r="C86" s="15">
        <f t="shared" si="1"/>
        <v>105000</v>
      </c>
    </row>
    <row r="87" spans="1:3" x14ac:dyDescent="0.35">
      <c r="A87" s="15">
        <v>79000</v>
      </c>
      <c r="B87" s="17">
        <v>131000</v>
      </c>
      <c r="C87" s="15">
        <f t="shared" si="1"/>
        <v>105000</v>
      </c>
    </row>
    <row r="88" spans="1:3" x14ac:dyDescent="0.35">
      <c r="A88" s="15">
        <v>79000</v>
      </c>
      <c r="B88" s="17">
        <v>131000</v>
      </c>
      <c r="C88" s="15">
        <f t="shared" si="1"/>
        <v>105000</v>
      </c>
    </row>
    <row r="89" spans="1:3" x14ac:dyDescent="0.35">
      <c r="A89" s="15">
        <v>79000</v>
      </c>
      <c r="B89" s="17">
        <v>131000</v>
      </c>
      <c r="C89" s="15">
        <f t="shared" si="1"/>
        <v>105000</v>
      </c>
    </row>
    <row r="90" spans="1:3" x14ac:dyDescent="0.35">
      <c r="A90" s="15">
        <v>79000</v>
      </c>
      <c r="B90" s="17">
        <v>131000</v>
      </c>
      <c r="C90" s="15">
        <f t="shared" si="1"/>
        <v>105000</v>
      </c>
    </row>
    <row r="91" spans="1:3" x14ac:dyDescent="0.35">
      <c r="A91" s="15">
        <v>79000</v>
      </c>
      <c r="B91" s="17">
        <v>131000</v>
      </c>
      <c r="C91" s="15">
        <f t="shared" si="1"/>
        <v>105000</v>
      </c>
    </row>
    <row r="92" spans="1:3" x14ac:dyDescent="0.35">
      <c r="A92" s="15">
        <v>79000</v>
      </c>
      <c r="B92" s="17">
        <v>131000</v>
      </c>
      <c r="C92" s="15">
        <f t="shared" si="1"/>
        <v>105000</v>
      </c>
    </row>
    <row r="93" spans="1:3" x14ac:dyDescent="0.35">
      <c r="A93" s="15">
        <v>79000</v>
      </c>
      <c r="B93" s="17">
        <v>131000</v>
      </c>
      <c r="C93" s="15">
        <f t="shared" si="1"/>
        <v>105000</v>
      </c>
    </row>
    <row r="94" spans="1:3" x14ac:dyDescent="0.35">
      <c r="A94" s="15">
        <v>79000</v>
      </c>
      <c r="B94" s="17">
        <v>131000</v>
      </c>
      <c r="C94" s="15">
        <f t="shared" si="1"/>
        <v>105000</v>
      </c>
    </row>
    <row r="95" spans="1:3" x14ac:dyDescent="0.35">
      <c r="A95" s="15">
        <v>79000</v>
      </c>
      <c r="B95" s="17">
        <v>131000</v>
      </c>
      <c r="C95" s="15">
        <f t="shared" si="1"/>
        <v>105000</v>
      </c>
    </row>
    <row r="96" spans="1:3" x14ac:dyDescent="0.35">
      <c r="A96" s="15">
        <v>99000</v>
      </c>
      <c r="B96" s="17">
        <v>132000</v>
      </c>
      <c r="C96" s="15">
        <f t="shared" si="1"/>
        <v>115500</v>
      </c>
    </row>
    <row r="97" spans="1:3" x14ac:dyDescent="0.35">
      <c r="A97" s="15">
        <v>99000</v>
      </c>
      <c r="B97" s="17">
        <v>132000</v>
      </c>
      <c r="C97" s="15">
        <f t="shared" si="1"/>
        <v>115500</v>
      </c>
    </row>
    <row r="98" spans="1:3" x14ac:dyDescent="0.35">
      <c r="A98" s="15">
        <v>99000</v>
      </c>
      <c r="B98" s="17">
        <v>132000</v>
      </c>
      <c r="C98" s="15">
        <f t="shared" si="1"/>
        <v>115500</v>
      </c>
    </row>
    <row r="99" spans="1:3" x14ac:dyDescent="0.35">
      <c r="A99" s="15">
        <v>99000</v>
      </c>
      <c r="B99" s="17">
        <v>132000</v>
      </c>
      <c r="C99" s="15">
        <f t="shared" si="1"/>
        <v>115500</v>
      </c>
    </row>
    <row r="100" spans="1:3" x14ac:dyDescent="0.35">
      <c r="A100" s="15">
        <v>99000</v>
      </c>
      <c r="B100" s="17">
        <v>132000</v>
      </c>
      <c r="C100" s="15">
        <f t="shared" si="1"/>
        <v>115500</v>
      </c>
    </row>
    <row r="101" spans="1:3" x14ac:dyDescent="0.35">
      <c r="A101" s="15">
        <v>99000</v>
      </c>
      <c r="B101" s="17">
        <v>132000</v>
      </c>
      <c r="C101" s="15">
        <f t="shared" si="1"/>
        <v>115500</v>
      </c>
    </row>
    <row r="102" spans="1:3" x14ac:dyDescent="0.35">
      <c r="A102" s="15">
        <v>99000</v>
      </c>
      <c r="B102" s="17">
        <v>132000</v>
      </c>
      <c r="C102" s="15">
        <f t="shared" si="1"/>
        <v>115500</v>
      </c>
    </row>
    <row r="103" spans="1:3" x14ac:dyDescent="0.35">
      <c r="A103" s="15">
        <v>99000</v>
      </c>
      <c r="B103" s="17">
        <v>132000</v>
      </c>
      <c r="C103" s="15">
        <f t="shared" si="1"/>
        <v>115500</v>
      </c>
    </row>
    <row r="104" spans="1:3" x14ac:dyDescent="0.35">
      <c r="A104" s="15">
        <v>99000</v>
      </c>
      <c r="B104" s="17">
        <v>132000</v>
      </c>
      <c r="C104" s="15">
        <f t="shared" si="1"/>
        <v>115500</v>
      </c>
    </row>
    <row r="105" spans="1:3" x14ac:dyDescent="0.35">
      <c r="A105" s="15">
        <v>99000</v>
      </c>
      <c r="B105" s="17">
        <v>132000</v>
      </c>
      <c r="C105" s="15">
        <f t="shared" si="1"/>
        <v>115500</v>
      </c>
    </row>
    <row r="106" spans="1:3" x14ac:dyDescent="0.35">
      <c r="A106" s="15">
        <v>99000</v>
      </c>
      <c r="B106" s="17">
        <v>132000</v>
      </c>
      <c r="C106" s="15">
        <f t="shared" si="1"/>
        <v>115500</v>
      </c>
    </row>
    <row r="107" spans="1:3" x14ac:dyDescent="0.35">
      <c r="A107" s="15">
        <v>99000</v>
      </c>
      <c r="B107" s="17">
        <v>132000</v>
      </c>
      <c r="C107" s="15">
        <f t="shared" si="1"/>
        <v>115500</v>
      </c>
    </row>
    <row r="108" spans="1:3" x14ac:dyDescent="0.35">
      <c r="A108" s="15">
        <v>99000</v>
      </c>
      <c r="B108" s="17">
        <v>132000</v>
      </c>
      <c r="C108" s="15">
        <f t="shared" si="1"/>
        <v>115500</v>
      </c>
    </row>
    <row r="109" spans="1:3" x14ac:dyDescent="0.35">
      <c r="A109" s="15">
        <v>99000</v>
      </c>
      <c r="B109" s="17">
        <v>132000</v>
      </c>
      <c r="C109" s="15">
        <f t="shared" si="1"/>
        <v>115500</v>
      </c>
    </row>
    <row r="110" spans="1:3" x14ac:dyDescent="0.35">
      <c r="A110" s="15">
        <v>99000</v>
      </c>
      <c r="B110" s="17">
        <v>132000</v>
      </c>
      <c r="C110" s="15">
        <f t="shared" si="1"/>
        <v>115500</v>
      </c>
    </row>
    <row r="111" spans="1:3" x14ac:dyDescent="0.35">
      <c r="A111" s="15">
        <v>99000</v>
      </c>
      <c r="B111" s="17">
        <v>132000</v>
      </c>
      <c r="C111" s="15">
        <f t="shared" si="1"/>
        <v>115500</v>
      </c>
    </row>
    <row r="112" spans="1:3" x14ac:dyDescent="0.35">
      <c r="A112" s="15">
        <v>99000</v>
      </c>
      <c r="B112" s="17">
        <v>132000</v>
      </c>
      <c r="C112" s="15">
        <f t="shared" si="1"/>
        <v>115500</v>
      </c>
    </row>
    <row r="113" spans="1:3" x14ac:dyDescent="0.35">
      <c r="A113" s="15">
        <v>99000</v>
      </c>
      <c r="B113" s="17">
        <v>132000</v>
      </c>
      <c r="C113" s="15">
        <f t="shared" si="1"/>
        <v>115500</v>
      </c>
    </row>
    <row r="114" spans="1:3" x14ac:dyDescent="0.35">
      <c r="A114" s="15">
        <v>99000</v>
      </c>
      <c r="B114" s="17">
        <v>132000</v>
      </c>
      <c r="C114" s="15">
        <f t="shared" si="1"/>
        <v>115500</v>
      </c>
    </row>
    <row r="115" spans="1:3" x14ac:dyDescent="0.35">
      <c r="A115" s="15">
        <v>99000</v>
      </c>
      <c r="B115" s="17">
        <v>132000</v>
      </c>
      <c r="C115" s="15">
        <f t="shared" si="1"/>
        <v>115500</v>
      </c>
    </row>
    <row r="116" spans="1:3" x14ac:dyDescent="0.35">
      <c r="A116" s="15">
        <v>99000</v>
      </c>
      <c r="B116" s="17">
        <v>132000</v>
      </c>
      <c r="C116" s="15">
        <f t="shared" si="1"/>
        <v>115500</v>
      </c>
    </row>
    <row r="117" spans="1:3" x14ac:dyDescent="0.35">
      <c r="A117" s="15">
        <v>99000</v>
      </c>
      <c r="B117" s="17">
        <v>132000</v>
      </c>
      <c r="C117" s="15">
        <f t="shared" si="1"/>
        <v>115500</v>
      </c>
    </row>
    <row r="118" spans="1:3" x14ac:dyDescent="0.35">
      <c r="A118" s="15">
        <v>99000</v>
      </c>
      <c r="B118" s="17">
        <v>132000</v>
      </c>
      <c r="C118" s="15">
        <f t="shared" si="1"/>
        <v>115500</v>
      </c>
    </row>
    <row r="119" spans="1:3" x14ac:dyDescent="0.35">
      <c r="A119" s="15">
        <v>99000</v>
      </c>
      <c r="B119" s="17">
        <v>132000</v>
      </c>
      <c r="C119" s="15">
        <f t="shared" si="1"/>
        <v>115500</v>
      </c>
    </row>
    <row r="120" spans="1:3" x14ac:dyDescent="0.35">
      <c r="A120" s="15">
        <v>99000</v>
      </c>
      <c r="B120" s="17">
        <v>132000</v>
      </c>
      <c r="C120" s="15">
        <f t="shared" si="1"/>
        <v>115500</v>
      </c>
    </row>
    <row r="121" spans="1:3" x14ac:dyDescent="0.35">
      <c r="A121" s="15">
        <v>99000</v>
      </c>
      <c r="B121" s="17">
        <v>132000</v>
      </c>
      <c r="C121" s="15">
        <f t="shared" si="1"/>
        <v>115500</v>
      </c>
    </row>
    <row r="122" spans="1:3" x14ac:dyDescent="0.35">
      <c r="A122" s="15">
        <v>99000</v>
      </c>
      <c r="B122" s="17">
        <v>132000</v>
      </c>
      <c r="C122" s="15">
        <f t="shared" si="1"/>
        <v>115500</v>
      </c>
    </row>
    <row r="123" spans="1:3" x14ac:dyDescent="0.35">
      <c r="A123" s="15">
        <v>99000</v>
      </c>
      <c r="B123" s="17">
        <v>132000</v>
      </c>
      <c r="C123" s="15">
        <f t="shared" si="1"/>
        <v>115500</v>
      </c>
    </row>
    <row r="124" spans="1:3" x14ac:dyDescent="0.35">
      <c r="A124" s="15">
        <v>99000</v>
      </c>
      <c r="B124" s="17">
        <v>132000</v>
      </c>
      <c r="C124" s="15">
        <f t="shared" si="1"/>
        <v>115500</v>
      </c>
    </row>
    <row r="125" spans="1:3" x14ac:dyDescent="0.35">
      <c r="A125" s="15">
        <v>99000</v>
      </c>
      <c r="B125" s="17">
        <v>132000</v>
      </c>
      <c r="C125" s="15">
        <f t="shared" si="1"/>
        <v>115500</v>
      </c>
    </row>
    <row r="126" spans="1:3" x14ac:dyDescent="0.35">
      <c r="A126" s="15">
        <v>99000</v>
      </c>
      <c r="B126" s="17">
        <v>132000</v>
      </c>
      <c r="C126" s="15">
        <f t="shared" si="1"/>
        <v>115500</v>
      </c>
    </row>
    <row r="127" spans="1:3" x14ac:dyDescent="0.35">
      <c r="A127" s="15">
        <v>99000</v>
      </c>
      <c r="B127" s="17">
        <v>132000</v>
      </c>
      <c r="C127" s="15">
        <f t="shared" si="1"/>
        <v>115500</v>
      </c>
    </row>
    <row r="128" spans="1:3" x14ac:dyDescent="0.35">
      <c r="A128" s="15">
        <v>90000</v>
      </c>
      <c r="B128" s="17">
        <v>109000</v>
      </c>
      <c r="C128" s="15">
        <f t="shared" si="1"/>
        <v>99500</v>
      </c>
    </row>
    <row r="129" spans="1:3" x14ac:dyDescent="0.35">
      <c r="A129" s="15">
        <v>90000</v>
      </c>
      <c r="B129" s="17">
        <v>109000</v>
      </c>
      <c r="C129" s="15">
        <f t="shared" si="1"/>
        <v>99500</v>
      </c>
    </row>
    <row r="130" spans="1:3" x14ac:dyDescent="0.35">
      <c r="A130" s="15">
        <v>90000</v>
      </c>
      <c r="B130" s="17">
        <v>109000</v>
      </c>
      <c r="C130" s="15">
        <f t="shared" ref="C130:C193" si="2">AVERAGE(A130,B130)</f>
        <v>99500</v>
      </c>
    </row>
    <row r="131" spans="1:3" x14ac:dyDescent="0.35">
      <c r="A131" s="15">
        <v>90000</v>
      </c>
      <c r="B131" s="17">
        <v>109000</v>
      </c>
      <c r="C131" s="15">
        <f t="shared" si="2"/>
        <v>99500</v>
      </c>
    </row>
    <row r="132" spans="1:3" x14ac:dyDescent="0.35">
      <c r="A132" s="15">
        <v>90000</v>
      </c>
      <c r="B132" s="17">
        <v>109000</v>
      </c>
      <c r="C132" s="15">
        <f t="shared" si="2"/>
        <v>99500</v>
      </c>
    </row>
    <row r="133" spans="1:3" x14ac:dyDescent="0.35">
      <c r="A133" s="15">
        <v>90000</v>
      </c>
      <c r="B133" s="17">
        <v>109000</v>
      </c>
      <c r="C133" s="15">
        <f t="shared" si="2"/>
        <v>99500</v>
      </c>
    </row>
    <row r="134" spans="1:3" x14ac:dyDescent="0.35">
      <c r="A134" s="15">
        <v>90000</v>
      </c>
      <c r="B134" s="17">
        <v>109000</v>
      </c>
      <c r="C134" s="15">
        <f t="shared" si="2"/>
        <v>99500</v>
      </c>
    </row>
    <row r="135" spans="1:3" x14ac:dyDescent="0.35">
      <c r="A135" s="15">
        <v>90000</v>
      </c>
      <c r="B135" s="17">
        <v>109000</v>
      </c>
      <c r="C135" s="15">
        <f t="shared" si="2"/>
        <v>99500</v>
      </c>
    </row>
    <row r="136" spans="1:3" x14ac:dyDescent="0.35">
      <c r="A136" s="15">
        <v>90000</v>
      </c>
      <c r="B136" s="17">
        <v>109000</v>
      </c>
      <c r="C136" s="15">
        <f t="shared" si="2"/>
        <v>99500</v>
      </c>
    </row>
    <row r="137" spans="1:3" x14ac:dyDescent="0.35">
      <c r="A137" s="15">
        <v>90000</v>
      </c>
      <c r="B137" s="17">
        <v>109000</v>
      </c>
      <c r="C137" s="15">
        <f t="shared" si="2"/>
        <v>99500</v>
      </c>
    </row>
    <row r="138" spans="1:3" x14ac:dyDescent="0.35">
      <c r="A138" s="15">
        <v>90000</v>
      </c>
      <c r="B138" s="17">
        <v>109000</v>
      </c>
      <c r="C138" s="15">
        <f t="shared" si="2"/>
        <v>99500</v>
      </c>
    </row>
    <row r="139" spans="1:3" x14ac:dyDescent="0.35">
      <c r="A139" s="15">
        <v>90000</v>
      </c>
      <c r="B139" s="17">
        <v>109000</v>
      </c>
      <c r="C139" s="15">
        <f t="shared" si="2"/>
        <v>99500</v>
      </c>
    </row>
    <row r="140" spans="1:3" x14ac:dyDescent="0.35">
      <c r="A140" s="15">
        <v>90000</v>
      </c>
      <c r="B140" s="17">
        <v>109000</v>
      </c>
      <c r="C140" s="15">
        <f t="shared" si="2"/>
        <v>99500</v>
      </c>
    </row>
    <row r="141" spans="1:3" x14ac:dyDescent="0.35">
      <c r="A141" s="15">
        <v>90000</v>
      </c>
      <c r="B141" s="17">
        <v>109000</v>
      </c>
      <c r="C141" s="15">
        <f t="shared" si="2"/>
        <v>99500</v>
      </c>
    </row>
    <row r="142" spans="1:3" x14ac:dyDescent="0.35">
      <c r="A142" s="15">
        <v>90000</v>
      </c>
      <c r="B142" s="17">
        <v>109000</v>
      </c>
      <c r="C142" s="15">
        <f t="shared" si="2"/>
        <v>99500</v>
      </c>
    </row>
    <row r="143" spans="1:3" x14ac:dyDescent="0.35">
      <c r="A143" s="15">
        <v>90000</v>
      </c>
      <c r="B143" s="17">
        <v>109000</v>
      </c>
      <c r="C143" s="15">
        <f t="shared" si="2"/>
        <v>99500</v>
      </c>
    </row>
    <row r="144" spans="1:3" x14ac:dyDescent="0.35">
      <c r="A144" s="15">
        <v>90000</v>
      </c>
      <c r="B144" s="17">
        <v>109000</v>
      </c>
      <c r="C144" s="15">
        <f t="shared" si="2"/>
        <v>99500</v>
      </c>
    </row>
    <row r="145" spans="1:3" x14ac:dyDescent="0.35">
      <c r="A145" s="15">
        <v>90000</v>
      </c>
      <c r="B145" s="17">
        <v>109000</v>
      </c>
      <c r="C145" s="15">
        <f t="shared" si="2"/>
        <v>99500</v>
      </c>
    </row>
    <row r="146" spans="1:3" x14ac:dyDescent="0.35">
      <c r="A146" s="15">
        <v>90000</v>
      </c>
      <c r="B146" s="17">
        <v>109000</v>
      </c>
      <c r="C146" s="15">
        <f t="shared" si="2"/>
        <v>99500</v>
      </c>
    </row>
    <row r="147" spans="1:3" x14ac:dyDescent="0.35">
      <c r="A147" s="15">
        <v>90000</v>
      </c>
      <c r="B147" s="17">
        <v>109000</v>
      </c>
      <c r="C147" s="15">
        <f t="shared" si="2"/>
        <v>99500</v>
      </c>
    </row>
    <row r="148" spans="1:3" x14ac:dyDescent="0.35">
      <c r="A148" s="15">
        <v>90000</v>
      </c>
      <c r="B148" s="17">
        <v>109000</v>
      </c>
      <c r="C148" s="15">
        <f t="shared" si="2"/>
        <v>99500</v>
      </c>
    </row>
    <row r="149" spans="1:3" x14ac:dyDescent="0.35">
      <c r="A149" s="15">
        <v>90000</v>
      </c>
      <c r="B149" s="17">
        <v>109000</v>
      </c>
      <c r="C149" s="15">
        <f t="shared" si="2"/>
        <v>99500</v>
      </c>
    </row>
    <row r="150" spans="1:3" x14ac:dyDescent="0.35">
      <c r="A150" s="15">
        <v>90000</v>
      </c>
      <c r="B150" s="17">
        <v>109000</v>
      </c>
      <c r="C150" s="15">
        <f t="shared" si="2"/>
        <v>99500</v>
      </c>
    </row>
    <row r="151" spans="1:3" x14ac:dyDescent="0.35">
      <c r="A151" s="15">
        <v>90000</v>
      </c>
      <c r="B151" s="17">
        <v>109000</v>
      </c>
      <c r="C151" s="15">
        <f t="shared" si="2"/>
        <v>99500</v>
      </c>
    </row>
    <row r="152" spans="1:3" x14ac:dyDescent="0.35">
      <c r="A152" s="15">
        <v>90000</v>
      </c>
      <c r="B152" s="17">
        <v>109000</v>
      </c>
      <c r="C152" s="15">
        <f t="shared" si="2"/>
        <v>99500</v>
      </c>
    </row>
    <row r="153" spans="1:3" x14ac:dyDescent="0.35">
      <c r="A153" s="15">
        <v>90000</v>
      </c>
      <c r="B153" s="17">
        <v>109000</v>
      </c>
      <c r="C153" s="15">
        <f t="shared" si="2"/>
        <v>99500</v>
      </c>
    </row>
    <row r="154" spans="1:3" x14ac:dyDescent="0.35">
      <c r="A154" s="15">
        <v>90000</v>
      </c>
      <c r="B154" s="17">
        <v>109000</v>
      </c>
      <c r="C154" s="15">
        <f t="shared" si="2"/>
        <v>99500</v>
      </c>
    </row>
    <row r="155" spans="1:3" x14ac:dyDescent="0.35">
      <c r="A155" s="15">
        <v>90000</v>
      </c>
      <c r="B155" s="17">
        <v>109000</v>
      </c>
      <c r="C155" s="15">
        <f t="shared" si="2"/>
        <v>99500</v>
      </c>
    </row>
    <row r="156" spans="1:3" x14ac:dyDescent="0.35">
      <c r="A156" s="15">
        <v>90000</v>
      </c>
      <c r="B156" s="17">
        <v>109000</v>
      </c>
      <c r="C156" s="15">
        <f t="shared" si="2"/>
        <v>99500</v>
      </c>
    </row>
    <row r="157" spans="1:3" x14ac:dyDescent="0.35">
      <c r="A157" s="15">
        <v>90000</v>
      </c>
      <c r="B157" s="17">
        <v>109000</v>
      </c>
      <c r="C157" s="15">
        <f t="shared" si="2"/>
        <v>99500</v>
      </c>
    </row>
    <row r="158" spans="1:3" x14ac:dyDescent="0.35">
      <c r="A158" s="15">
        <v>101000</v>
      </c>
      <c r="B158" s="17">
        <v>165000</v>
      </c>
      <c r="C158" s="15">
        <f t="shared" si="2"/>
        <v>133000</v>
      </c>
    </row>
    <row r="159" spans="1:3" x14ac:dyDescent="0.35">
      <c r="A159" s="15">
        <v>101000</v>
      </c>
      <c r="B159" s="17">
        <v>165000</v>
      </c>
      <c r="C159" s="15">
        <f t="shared" si="2"/>
        <v>133000</v>
      </c>
    </row>
    <row r="160" spans="1:3" x14ac:dyDescent="0.35">
      <c r="A160" s="15">
        <v>101000</v>
      </c>
      <c r="B160" s="17">
        <v>165000</v>
      </c>
      <c r="C160" s="15">
        <f t="shared" si="2"/>
        <v>133000</v>
      </c>
    </row>
    <row r="161" spans="1:3" x14ac:dyDescent="0.35">
      <c r="A161" s="15">
        <v>101000</v>
      </c>
      <c r="B161" s="17">
        <v>165000</v>
      </c>
      <c r="C161" s="15">
        <f t="shared" si="2"/>
        <v>133000</v>
      </c>
    </row>
    <row r="162" spans="1:3" x14ac:dyDescent="0.35">
      <c r="A162" s="15">
        <v>101000</v>
      </c>
      <c r="B162" s="17">
        <v>165000</v>
      </c>
      <c r="C162" s="15">
        <f t="shared" si="2"/>
        <v>133000</v>
      </c>
    </row>
    <row r="163" spans="1:3" x14ac:dyDescent="0.35">
      <c r="A163" s="15">
        <v>101000</v>
      </c>
      <c r="B163" s="17">
        <v>165000</v>
      </c>
      <c r="C163" s="15">
        <f t="shared" si="2"/>
        <v>133000</v>
      </c>
    </row>
    <row r="164" spans="1:3" x14ac:dyDescent="0.35">
      <c r="A164" s="15">
        <v>101000</v>
      </c>
      <c r="B164" s="17">
        <v>165000</v>
      </c>
      <c r="C164" s="15">
        <f t="shared" si="2"/>
        <v>133000</v>
      </c>
    </row>
    <row r="165" spans="1:3" x14ac:dyDescent="0.35">
      <c r="A165" s="15">
        <v>101000</v>
      </c>
      <c r="B165" s="17">
        <v>165000</v>
      </c>
      <c r="C165" s="15">
        <f t="shared" si="2"/>
        <v>133000</v>
      </c>
    </row>
    <row r="166" spans="1:3" x14ac:dyDescent="0.35">
      <c r="A166" s="15">
        <v>101000</v>
      </c>
      <c r="B166" s="17">
        <v>165000</v>
      </c>
      <c r="C166" s="15">
        <f t="shared" si="2"/>
        <v>133000</v>
      </c>
    </row>
    <row r="167" spans="1:3" x14ac:dyDescent="0.35">
      <c r="A167" s="15">
        <v>101000</v>
      </c>
      <c r="B167" s="17">
        <v>165000</v>
      </c>
      <c r="C167" s="15">
        <f t="shared" si="2"/>
        <v>133000</v>
      </c>
    </row>
    <row r="168" spans="1:3" x14ac:dyDescent="0.35">
      <c r="A168" s="15">
        <v>101000</v>
      </c>
      <c r="B168" s="17">
        <v>165000</v>
      </c>
      <c r="C168" s="15">
        <f t="shared" si="2"/>
        <v>133000</v>
      </c>
    </row>
    <row r="169" spans="1:3" x14ac:dyDescent="0.35">
      <c r="A169" s="15">
        <v>101000</v>
      </c>
      <c r="B169" s="17">
        <v>165000</v>
      </c>
      <c r="C169" s="15">
        <f t="shared" si="2"/>
        <v>133000</v>
      </c>
    </row>
    <row r="170" spans="1:3" x14ac:dyDescent="0.35">
      <c r="A170" s="15">
        <v>101000</v>
      </c>
      <c r="B170" s="17">
        <v>165000</v>
      </c>
      <c r="C170" s="15">
        <f t="shared" si="2"/>
        <v>133000</v>
      </c>
    </row>
    <row r="171" spans="1:3" x14ac:dyDescent="0.35">
      <c r="A171" s="15">
        <v>101000</v>
      </c>
      <c r="B171" s="17">
        <v>165000</v>
      </c>
      <c r="C171" s="15">
        <f t="shared" si="2"/>
        <v>133000</v>
      </c>
    </row>
    <row r="172" spans="1:3" x14ac:dyDescent="0.35">
      <c r="A172" s="15">
        <v>101000</v>
      </c>
      <c r="B172" s="17">
        <v>165000</v>
      </c>
      <c r="C172" s="15">
        <f t="shared" si="2"/>
        <v>133000</v>
      </c>
    </row>
    <row r="173" spans="1:3" x14ac:dyDescent="0.35">
      <c r="A173" s="15">
        <v>101000</v>
      </c>
      <c r="B173" s="17">
        <v>165000</v>
      </c>
      <c r="C173" s="15">
        <f t="shared" si="2"/>
        <v>133000</v>
      </c>
    </row>
    <row r="174" spans="1:3" x14ac:dyDescent="0.35">
      <c r="A174" s="15">
        <v>101000</v>
      </c>
      <c r="B174" s="17">
        <v>165000</v>
      </c>
      <c r="C174" s="15">
        <f t="shared" si="2"/>
        <v>133000</v>
      </c>
    </row>
    <row r="175" spans="1:3" x14ac:dyDescent="0.35">
      <c r="A175" s="15">
        <v>101000</v>
      </c>
      <c r="B175" s="17">
        <v>165000</v>
      </c>
      <c r="C175" s="15">
        <f t="shared" si="2"/>
        <v>133000</v>
      </c>
    </row>
    <row r="176" spans="1:3" x14ac:dyDescent="0.35">
      <c r="A176" s="15">
        <v>101000</v>
      </c>
      <c r="B176" s="17">
        <v>165000</v>
      </c>
      <c r="C176" s="15">
        <f t="shared" si="2"/>
        <v>133000</v>
      </c>
    </row>
    <row r="177" spans="1:3" x14ac:dyDescent="0.35">
      <c r="A177" s="15">
        <v>101000</v>
      </c>
      <c r="B177" s="17">
        <v>165000</v>
      </c>
      <c r="C177" s="15">
        <f t="shared" si="2"/>
        <v>133000</v>
      </c>
    </row>
    <row r="178" spans="1:3" x14ac:dyDescent="0.35">
      <c r="A178" s="15">
        <v>101000</v>
      </c>
      <c r="B178" s="17">
        <v>165000</v>
      </c>
      <c r="C178" s="15">
        <f t="shared" si="2"/>
        <v>133000</v>
      </c>
    </row>
    <row r="179" spans="1:3" x14ac:dyDescent="0.35">
      <c r="A179" s="15">
        <v>56000</v>
      </c>
      <c r="B179" s="17">
        <v>97000</v>
      </c>
      <c r="C179" s="15">
        <f t="shared" si="2"/>
        <v>76500</v>
      </c>
    </row>
    <row r="180" spans="1:3" x14ac:dyDescent="0.35">
      <c r="A180" s="15">
        <v>56000</v>
      </c>
      <c r="B180" s="17">
        <v>97000</v>
      </c>
      <c r="C180" s="15">
        <f t="shared" si="2"/>
        <v>76500</v>
      </c>
    </row>
    <row r="181" spans="1:3" x14ac:dyDescent="0.35">
      <c r="A181" s="15">
        <v>56000</v>
      </c>
      <c r="B181" s="17">
        <v>97000</v>
      </c>
      <c r="C181" s="15">
        <f t="shared" si="2"/>
        <v>76500</v>
      </c>
    </row>
    <row r="182" spans="1:3" x14ac:dyDescent="0.35">
      <c r="A182" s="15">
        <v>56000</v>
      </c>
      <c r="B182" s="17">
        <v>97000</v>
      </c>
      <c r="C182" s="15">
        <f t="shared" si="2"/>
        <v>76500</v>
      </c>
    </row>
    <row r="183" spans="1:3" x14ac:dyDescent="0.35">
      <c r="A183" s="15">
        <v>56000</v>
      </c>
      <c r="B183" s="17">
        <v>97000</v>
      </c>
      <c r="C183" s="15">
        <f t="shared" si="2"/>
        <v>76500</v>
      </c>
    </row>
    <row r="184" spans="1:3" x14ac:dyDescent="0.35">
      <c r="A184" s="15">
        <v>56000</v>
      </c>
      <c r="B184" s="17">
        <v>97000</v>
      </c>
      <c r="C184" s="15">
        <f t="shared" si="2"/>
        <v>76500</v>
      </c>
    </row>
    <row r="185" spans="1:3" x14ac:dyDescent="0.35">
      <c r="A185" s="15">
        <v>56000</v>
      </c>
      <c r="B185" s="17">
        <v>97000</v>
      </c>
      <c r="C185" s="15">
        <f t="shared" si="2"/>
        <v>76500</v>
      </c>
    </row>
    <row r="186" spans="1:3" x14ac:dyDescent="0.35">
      <c r="A186" s="15">
        <v>56000</v>
      </c>
      <c r="B186" s="17">
        <v>97000</v>
      </c>
      <c r="C186" s="15">
        <f t="shared" si="2"/>
        <v>76500</v>
      </c>
    </row>
    <row r="187" spans="1:3" x14ac:dyDescent="0.35">
      <c r="A187" s="15">
        <v>56000</v>
      </c>
      <c r="B187" s="17">
        <v>97000</v>
      </c>
      <c r="C187" s="15">
        <f t="shared" si="2"/>
        <v>76500</v>
      </c>
    </row>
    <row r="188" spans="1:3" x14ac:dyDescent="0.35">
      <c r="A188" s="15">
        <v>56000</v>
      </c>
      <c r="B188" s="17">
        <v>97000</v>
      </c>
      <c r="C188" s="15">
        <f t="shared" si="2"/>
        <v>76500</v>
      </c>
    </row>
    <row r="189" spans="1:3" x14ac:dyDescent="0.35">
      <c r="A189" s="15">
        <v>56000</v>
      </c>
      <c r="B189" s="17">
        <v>97000</v>
      </c>
      <c r="C189" s="15">
        <f t="shared" si="2"/>
        <v>76500</v>
      </c>
    </row>
    <row r="190" spans="1:3" x14ac:dyDescent="0.35">
      <c r="A190" s="15">
        <v>56000</v>
      </c>
      <c r="B190" s="17">
        <v>97000</v>
      </c>
      <c r="C190" s="15">
        <f t="shared" si="2"/>
        <v>76500</v>
      </c>
    </row>
    <row r="191" spans="1:3" x14ac:dyDescent="0.35">
      <c r="A191" s="15">
        <v>56000</v>
      </c>
      <c r="B191" s="17">
        <v>97000</v>
      </c>
      <c r="C191" s="15">
        <f t="shared" si="2"/>
        <v>76500</v>
      </c>
    </row>
    <row r="192" spans="1:3" x14ac:dyDescent="0.35">
      <c r="A192" s="15">
        <v>56000</v>
      </c>
      <c r="B192" s="17">
        <v>97000</v>
      </c>
      <c r="C192" s="15">
        <f t="shared" si="2"/>
        <v>76500</v>
      </c>
    </row>
    <row r="193" spans="1:3" x14ac:dyDescent="0.35">
      <c r="A193" s="15">
        <v>56000</v>
      </c>
      <c r="B193" s="17">
        <v>97000</v>
      </c>
      <c r="C193" s="15">
        <f t="shared" si="2"/>
        <v>76500</v>
      </c>
    </row>
    <row r="194" spans="1:3" x14ac:dyDescent="0.35">
      <c r="A194" s="15">
        <v>56000</v>
      </c>
      <c r="B194" s="17">
        <v>97000</v>
      </c>
      <c r="C194" s="15">
        <f t="shared" ref="C194:C257" si="3">AVERAGE(A194,B194)</f>
        <v>76500</v>
      </c>
    </row>
    <row r="195" spans="1:3" x14ac:dyDescent="0.35">
      <c r="A195" s="15">
        <v>56000</v>
      </c>
      <c r="B195" s="17">
        <v>97000</v>
      </c>
      <c r="C195" s="15">
        <f t="shared" si="3"/>
        <v>76500</v>
      </c>
    </row>
    <row r="196" spans="1:3" x14ac:dyDescent="0.35">
      <c r="A196" s="15">
        <v>56000</v>
      </c>
      <c r="B196" s="17">
        <v>97000</v>
      </c>
      <c r="C196" s="15">
        <f t="shared" si="3"/>
        <v>76500</v>
      </c>
    </row>
    <row r="197" spans="1:3" x14ac:dyDescent="0.35">
      <c r="A197" s="15">
        <v>56000</v>
      </c>
      <c r="B197" s="17">
        <v>97000</v>
      </c>
      <c r="C197" s="15">
        <f t="shared" si="3"/>
        <v>76500</v>
      </c>
    </row>
    <row r="198" spans="1:3" x14ac:dyDescent="0.35">
      <c r="A198" s="15">
        <v>56000</v>
      </c>
      <c r="B198" s="17">
        <v>97000</v>
      </c>
      <c r="C198" s="15">
        <f t="shared" si="3"/>
        <v>76500</v>
      </c>
    </row>
    <row r="199" spans="1:3" x14ac:dyDescent="0.35">
      <c r="A199" s="15">
        <v>56000</v>
      </c>
      <c r="B199" s="17">
        <v>97000</v>
      </c>
      <c r="C199" s="15">
        <f t="shared" si="3"/>
        <v>76500</v>
      </c>
    </row>
    <row r="200" spans="1:3" x14ac:dyDescent="0.35">
      <c r="A200" s="15">
        <v>56000</v>
      </c>
      <c r="B200" s="17">
        <v>97000</v>
      </c>
      <c r="C200" s="15">
        <f t="shared" si="3"/>
        <v>76500</v>
      </c>
    </row>
    <row r="201" spans="1:3" x14ac:dyDescent="0.35">
      <c r="A201" s="15">
        <v>79000</v>
      </c>
      <c r="B201" s="17">
        <v>106000</v>
      </c>
      <c r="C201" s="15">
        <f t="shared" si="3"/>
        <v>92500</v>
      </c>
    </row>
    <row r="202" spans="1:3" x14ac:dyDescent="0.35">
      <c r="A202" s="15">
        <v>79000</v>
      </c>
      <c r="B202" s="17">
        <v>106000</v>
      </c>
      <c r="C202" s="15">
        <f t="shared" si="3"/>
        <v>92500</v>
      </c>
    </row>
    <row r="203" spans="1:3" x14ac:dyDescent="0.35">
      <c r="A203" s="15">
        <v>79000</v>
      </c>
      <c r="B203" s="17">
        <v>106000</v>
      </c>
      <c r="C203" s="15">
        <f t="shared" si="3"/>
        <v>92500</v>
      </c>
    </row>
    <row r="204" spans="1:3" x14ac:dyDescent="0.35">
      <c r="A204" s="15">
        <v>79000</v>
      </c>
      <c r="B204" s="17">
        <v>106000</v>
      </c>
      <c r="C204" s="15">
        <f t="shared" si="3"/>
        <v>92500</v>
      </c>
    </row>
    <row r="205" spans="1:3" x14ac:dyDescent="0.35">
      <c r="A205" s="15">
        <v>79000</v>
      </c>
      <c r="B205" s="17">
        <v>106000</v>
      </c>
      <c r="C205" s="15">
        <f t="shared" si="3"/>
        <v>92500</v>
      </c>
    </row>
    <row r="206" spans="1:3" x14ac:dyDescent="0.35">
      <c r="A206" s="15">
        <v>79000</v>
      </c>
      <c r="B206" s="17">
        <v>106000</v>
      </c>
      <c r="C206" s="15">
        <f t="shared" si="3"/>
        <v>92500</v>
      </c>
    </row>
    <row r="207" spans="1:3" x14ac:dyDescent="0.35">
      <c r="A207" s="15">
        <v>79000</v>
      </c>
      <c r="B207" s="17">
        <v>106000</v>
      </c>
      <c r="C207" s="15">
        <f t="shared" si="3"/>
        <v>92500</v>
      </c>
    </row>
    <row r="208" spans="1:3" x14ac:dyDescent="0.35">
      <c r="A208" s="15">
        <v>79000</v>
      </c>
      <c r="B208" s="17">
        <v>106000</v>
      </c>
      <c r="C208" s="15">
        <f t="shared" si="3"/>
        <v>92500</v>
      </c>
    </row>
    <row r="209" spans="1:3" x14ac:dyDescent="0.35">
      <c r="A209" s="15">
        <v>79000</v>
      </c>
      <c r="B209" s="17">
        <v>106000</v>
      </c>
      <c r="C209" s="15">
        <f t="shared" si="3"/>
        <v>92500</v>
      </c>
    </row>
    <row r="210" spans="1:3" x14ac:dyDescent="0.35">
      <c r="A210" s="15">
        <v>79000</v>
      </c>
      <c r="B210" s="17">
        <v>106000</v>
      </c>
      <c r="C210" s="15">
        <f t="shared" si="3"/>
        <v>92500</v>
      </c>
    </row>
    <row r="211" spans="1:3" x14ac:dyDescent="0.35">
      <c r="A211" s="15">
        <v>79000</v>
      </c>
      <c r="B211" s="17">
        <v>106000</v>
      </c>
      <c r="C211" s="15">
        <f t="shared" si="3"/>
        <v>92500</v>
      </c>
    </row>
    <row r="212" spans="1:3" x14ac:dyDescent="0.35">
      <c r="A212" s="15">
        <v>79000</v>
      </c>
      <c r="B212" s="17">
        <v>106000</v>
      </c>
      <c r="C212" s="15">
        <f t="shared" si="3"/>
        <v>92500</v>
      </c>
    </row>
    <row r="213" spans="1:3" x14ac:dyDescent="0.35">
      <c r="A213" s="15">
        <v>79000</v>
      </c>
      <c r="B213" s="17">
        <v>106000</v>
      </c>
      <c r="C213" s="15">
        <f t="shared" si="3"/>
        <v>92500</v>
      </c>
    </row>
    <row r="214" spans="1:3" x14ac:dyDescent="0.35">
      <c r="A214" s="15">
        <v>79000</v>
      </c>
      <c r="B214" s="17">
        <v>106000</v>
      </c>
      <c r="C214" s="15">
        <f t="shared" si="3"/>
        <v>92500</v>
      </c>
    </row>
    <row r="215" spans="1:3" x14ac:dyDescent="0.35">
      <c r="A215" s="15">
        <v>79000</v>
      </c>
      <c r="B215" s="17">
        <v>106000</v>
      </c>
      <c r="C215" s="15">
        <f t="shared" si="3"/>
        <v>92500</v>
      </c>
    </row>
    <row r="216" spans="1:3" x14ac:dyDescent="0.35">
      <c r="A216" s="15">
        <v>79000</v>
      </c>
      <c r="B216" s="17">
        <v>106000</v>
      </c>
      <c r="C216" s="15">
        <f t="shared" si="3"/>
        <v>92500</v>
      </c>
    </row>
    <row r="217" spans="1:3" x14ac:dyDescent="0.35">
      <c r="A217" s="15">
        <v>79000</v>
      </c>
      <c r="B217" s="17">
        <v>106000</v>
      </c>
      <c r="C217" s="15">
        <f t="shared" si="3"/>
        <v>92500</v>
      </c>
    </row>
    <row r="218" spans="1:3" x14ac:dyDescent="0.35">
      <c r="A218" s="15">
        <v>79000</v>
      </c>
      <c r="B218" s="17">
        <v>106000</v>
      </c>
      <c r="C218" s="15">
        <f t="shared" si="3"/>
        <v>92500</v>
      </c>
    </row>
    <row r="219" spans="1:3" x14ac:dyDescent="0.35">
      <c r="A219" s="15">
        <v>79000</v>
      </c>
      <c r="B219" s="17">
        <v>106000</v>
      </c>
      <c r="C219" s="15">
        <f t="shared" si="3"/>
        <v>92500</v>
      </c>
    </row>
    <row r="220" spans="1:3" x14ac:dyDescent="0.35">
      <c r="A220" s="15">
        <v>79000</v>
      </c>
      <c r="B220" s="17">
        <v>106000</v>
      </c>
      <c r="C220" s="15">
        <f t="shared" si="3"/>
        <v>92500</v>
      </c>
    </row>
    <row r="221" spans="1:3" x14ac:dyDescent="0.35">
      <c r="A221" s="15">
        <v>79000</v>
      </c>
      <c r="B221" s="17">
        <v>106000</v>
      </c>
      <c r="C221" s="15">
        <f t="shared" si="3"/>
        <v>92500</v>
      </c>
    </row>
    <row r="222" spans="1:3" x14ac:dyDescent="0.35">
      <c r="A222" s="15">
        <v>79000</v>
      </c>
      <c r="B222" s="17">
        <v>106000</v>
      </c>
      <c r="C222" s="15">
        <f t="shared" si="3"/>
        <v>92500</v>
      </c>
    </row>
    <row r="223" spans="1:3" x14ac:dyDescent="0.35">
      <c r="A223" s="15">
        <v>71000</v>
      </c>
      <c r="B223" s="17">
        <v>123000</v>
      </c>
      <c r="C223" s="15">
        <f t="shared" si="3"/>
        <v>97000</v>
      </c>
    </row>
    <row r="224" spans="1:3" x14ac:dyDescent="0.35">
      <c r="A224" s="15">
        <v>71000</v>
      </c>
      <c r="B224" s="17">
        <v>123000</v>
      </c>
      <c r="C224" s="15">
        <f t="shared" si="3"/>
        <v>97000</v>
      </c>
    </row>
    <row r="225" spans="1:3" x14ac:dyDescent="0.35">
      <c r="A225" s="15">
        <v>71000</v>
      </c>
      <c r="B225" s="17">
        <v>123000</v>
      </c>
      <c r="C225" s="15">
        <f t="shared" si="3"/>
        <v>97000</v>
      </c>
    </row>
    <row r="226" spans="1:3" x14ac:dyDescent="0.35">
      <c r="A226" s="15">
        <v>71000</v>
      </c>
      <c r="B226" s="17">
        <v>123000</v>
      </c>
      <c r="C226" s="15">
        <f t="shared" si="3"/>
        <v>97000</v>
      </c>
    </row>
    <row r="227" spans="1:3" x14ac:dyDescent="0.35">
      <c r="A227" s="15">
        <v>71000</v>
      </c>
      <c r="B227" s="17">
        <v>123000</v>
      </c>
      <c r="C227" s="15">
        <f t="shared" si="3"/>
        <v>97000</v>
      </c>
    </row>
    <row r="228" spans="1:3" x14ac:dyDescent="0.35">
      <c r="A228" s="15">
        <v>71000</v>
      </c>
      <c r="B228" s="17">
        <v>123000</v>
      </c>
      <c r="C228" s="15">
        <f t="shared" si="3"/>
        <v>97000</v>
      </c>
    </row>
    <row r="229" spans="1:3" x14ac:dyDescent="0.35">
      <c r="A229" s="15">
        <v>71000</v>
      </c>
      <c r="B229" s="17">
        <v>123000</v>
      </c>
      <c r="C229" s="15">
        <f t="shared" si="3"/>
        <v>97000</v>
      </c>
    </row>
    <row r="230" spans="1:3" x14ac:dyDescent="0.35">
      <c r="A230" s="15">
        <v>71000</v>
      </c>
      <c r="B230" s="17">
        <v>123000</v>
      </c>
      <c r="C230" s="15">
        <f t="shared" si="3"/>
        <v>97000</v>
      </c>
    </row>
    <row r="231" spans="1:3" x14ac:dyDescent="0.35">
      <c r="A231" s="15">
        <v>71000</v>
      </c>
      <c r="B231" s="17">
        <v>123000</v>
      </c>
      <c r="C231" s="15">
        <f t="shared" si="3"/>
        <v>97000</v>
      </c>
    </row>
    <row r="232" spans="1:3" x14ac:dyDescent="0.35">
      <c r="A232" s="15">
        <v>71000</v>
      </c>
      <c r="B232" s="17">
        <v>123000</v>
      </c>
      <c r="C232" s="15">
        <f t="shared" si="3"/>
        <v>97000</v>
      </c>
    </row>
    <row r="233" spans="1:3" x14ac:dyDescent="0.35">
      <c r="A233" s="15">
        <v>71000</v>
      </c>
      <c r="B233" s="17">
        <v>123000</v>
      </c>
      <c r="C233" s="15">
        <f t="shared" si="3"/>
        <v>97000</v>
      </c>
    </row>
    <row r="234" spans="1:3" x14ac:dyDescent="0.35">
      <c r="A234" s="15">
        <v>71000</v>
      </c>
      <c r="B234" s="17">
        <v>123000</v>
      </c>
      <c r="C234" s="15">
        <f t="shared" si="3"/>
        <v>97000</v>
      </c>
    </row>
    <row r="235" spans="1:3" x14ac:dyDescent="0.35">
      <c r="A235" s="15">
        <v>71000</v>
      </c>
      <c r="B235" s="17">
        <v>123000</v>
      </c>
      <c r="C235" s="15">
        <f t="shared" si="3"/>
        <v>97000</v>
      </c>
    </row>
    <row r="236" spans="1:3" x14ac:dyDescent="0.35">
      <c r="A236" s="15">
        <v>71000</v>
      </c>
      <c r="B236" s="17">
        <v>123000</v>
      </c>
      <c r="C236" s="15">
        <f t="shared" si="3"/>
        <v>97000</v>
      </c>
    </row>
    <row r="237" spans="1:3" x14ac:dyDescent="0.35">
      <c r="A237" s="15">
        <v>71000</v>
      </c>
      <c r="B237" s="17">
        <v>123000</v>
      </c>
      <c r="C237" s="15">
        <f t="shared" si="3"/>
        <v>97000</v>
      </c>
    </row>
    <row r="238" spans="1:3" x14ac:dyDescent="0.35">
      <c r="A238" s="15">
        <v>71000</v>
      </c>
      <c r="B238" s="17">
        <v>123000</v>
      </c>
      <c r="C238" s="15">
        <f t="shared" si="3"/>
        <v>97000</v>
      </c>
    </row>
    <row r="239" spans="1:3" x14ac:dyDescent="0.35">
      <c r="A239" s="15">
        <v>71000</v>
      </c>
      <c r="B239" s="17">
        <v>123000</v>
      </c>
      <c r="C239" s="15">
        <f t="shared" si="3"/>
        <v>97000</v>
      </c>
    </row>
    <row r="240" spans="1:3" x14ac:dyDescent="0.35">
      <c r="A240" s="15">
        <v>71000</v>
      </c>
      <c r="B240" s="17">
        <v>123000</v>
      </c>
      <c r="C240" s="15">
        <f t="shared" si="3"/>
        <v>97000</v>
      </c>
    </row>
    <row r="241" spans="1:3" x14ac:dyDescent="0.35">
      <c r="A241" s="15">
        <v>71000</v>
      </c>
      <c r="B241" s="17">
        <v>123000</v>
      </c>
      <c r="C241" s="15">
        <f t="shared" si="3"/>
        <v>97000</v>
      </c>
    </row>
    <row r="242" spans="1:3" x14ac:dyDescent="0.35">
      <c r="A242" s="15">
        <v>90000</v>
      </c>
      <c r="B242" s="17">
        <v>124000</v>
      </c>
      <c r="C242" s="15">
        <f t="shared" si="3"/>
        <v>107000</v>
      </c>
    </row>
    <row r="243" spans="1:3" x14ac:dyDescent="0.35">
      <c r="A243" s="15">
        <v>90000</v>
      </c>
      <c r="B243" s="17">
        <v>124000</v>
      </c>
      <c r="C243" s="15">
        <f t="shared" si="3"/>
        <v>107000</v>
      </c>
    </row>
    <row r="244" spans="1:3" x14ac:dyDescent="0.35">
      <c r="A244" s="15">
        <v>90000</v>
      </c>
      <c r="B244" s="17">
        <v>124000</v>
      </c>
      <c r="C244" s="15">
        <f t="shared" si="3"/>
        <v>107000</v>
      </c>
    </row>
    <row r="245" spans="1:3" x14ac:dyDescent="0.35">
      <c r="A245" s="15">
        <v>90000</v>
      </c>
      <c r="B245" s="17">
        <v>124000</v>
      </c>
      <c r="C245" s="15">
        <f t="shared" si="3"/>
        <v>107000</v>
      </c>
    </row>
    <row r="246" spans="1:3" x14ac:dyDescent="0.35">
      <c r="A246" s="15">
        <v>90000</v>
      </c>
      <c r="B246" s="17">
        <v>124000</v>
      </c>
      <c r="C246" s="15">
        <f t="shared" si="3"/>
        <v>107000</v>
      </c>
    </row>
    <row r="247" spans="1:3" x14ac:dyDescent="0.35">
      <c r="A247" s="15">
        <v>90000</v>
      </c>
      <c r="B247" s="17">
        <v>124000</v>
      </c>
      <c r="C247" s="15">
        <f t="shared" si="3"/>
        <v>107000</v>
      </c>
    </row>
    <row r="248" spans="1:3" x14ac:dyDescent="0.35">
      <c r="A248" s="15">
        <v>90000</v>
      </c>
      <c r="B248" s="17">
        <v>124000</v>
      </c>
      <c r="C248" s="15">
        <f t="shared" si="3"/>
        <v>107000</v>
      </c>
    </row>
    <row r="249" spans="1:3" x14ac:dyDescent="0.35">
      <c r="A249" s="15">
        <v>90000</v>
      </c>
      <c r="B249" s="17">
        <v>124000</v>
      </c>
      <c r="C249" s="15">
        <f t="shared" si="3"/>
        <v>107000</v>
      </c>
    </row>
    <row r="250" spans="1:3" x14ac:dyDescent="0.35">
      <c r="A250" s="15">
        <v>90000</v>
      </c>
      <c r="B250" s="17">
        <v>124000</v>
      </c>
      <c r="C250" s="15">
        <f t="shared" si="3"/>
        <v>107000</v>
      </c>
    </row>
    <row r="251" spans="1:3" x14ac:dyDescent="0.35">
      <c r="A251" s="15">
        <v>90000</v>
      </c>
      <c r="B251" s="17">
        <v>124000</v>
      </c>
      <c r="C251" s="15">
        <f t="shared" si="3"/>
        <v>107000</v>
      </c>
    </row>
    <row r="252" spans="1:3" x14ac:dyDescent="0.35">
      <c r="A252" s="15">
        <v>90000</v>
      </c>
      <c r="B252" s="17">
        <v>124000</v>
      </c>
      <c r="C252" s="15">
        <f t="shared" si="3"/>
        <v>107000</v>
      </c>
    </row>
    <row r="253" spans="1:3" x14ac:dyDescent="0.35">
      <c r="A253" s="15">
        <v>90000</v>
      </c>
      <c r="B253" s="17">
        <v>124000</v>
      </c>
      <c r="C253" s="15">
        <f t="shared" si="3"/>
        <v>107000</v>
      </c>
    </row>
    <row r="254" spans="1:3" x14ac:dyDescent="0.35">
      <c r="A254" s="15">
        <v>90000</v>
      </c>
      <c r="B254" s="17">
        <v>124000</v>
      </c>
      <c r="C254" s="15">
        <f t="shared" si="3"/>
        <v>107000</v>
      </c>
    </row>
    <row r="255" spans="1:3" x14ac:dyDescent="0.35">
      <c r="A255" s="15">
        <v>90000</v>
      </c>
      <c r="B255" s="17">
        <v>124000</v>
      </c>
      <c r="C255" s="15">
        <f t="shared" si="3"/>
        <v>107000</v>
      </c>
    </row>
    <row r="256" spans="1:3" x14ac:dyDescent="0.35">
      <c r="A256" s="15">
        <v>90000</v>
      </c>
      <c r="B256" s="17">
        <v>124000</v>
      </c>
      <c r="C256" s="15">
        <f t="shared" si="3"/>
        <v>107000</v>
      </c>
    </row>
    <row r="257" spans="1:3" x14ac:dyDescent="0.35">
      <c r="A257" s="15">
        <v>90000</v>
      </c>
      <c r="B257" s="17">
        <v>124000</v>
      </c>
      <c r="C257" s="15">
        <f t="shared" si="3"/>
        <v>107000</v>
      </c>
    </row>
    <row r="258" spans="1:3" x14ac:dyDescent="0.35">
      <c r="A258" s="15">
        <v>90000</v>
      </c>
      <c r="B258" s="17">
        <v>124000</v>
      </c>
      <c r="C258" s="15">
        <f t="shared" ref="C258:C321" si="4">AVERAGE(A258,B258)</f>
        <v>107000</v>
      </c>
    </row>
    <row r="259" spans="1:3" x14ac:dyDescent="0.35">
      <c r="A259" s="15">
        <v>90000</v>
      </c>
      <c r="B259" s="17">
        <v>124000</v>
      </c>
      <c r="C259" s="15">
        <f t="shared" si="4"/>
        <v>107000</v>
      </c>
    </row>
    <row r="260" spans="1:3" x14ac:dyDescent="0.35">
      <c r="A260" s="15">
        <v>90000</v>
      </c>
      <c r="B260" s="17">
        <v>124000</v>
      </c>
      <c r="C260" s="15">
        <f t="shared" si="4"/>
        <v>107000</v>
      </c>
    </row>
    <row r="261" spans="1:3" x14ac:dyDescent="0.35">
      <c r="A261" s="15">
        <v>90000</v>
      </c>
      <c r="B261" s="17">
        <v>124000</v>
      </c>
      <c r="C261" s="15">
        <f t="shared" si="4"/>
        <v>107000</v>
      </c>
    </row>
    <row r="262" spans="1:3" x14ac:dyDescent="0.35">
      <c r="A262" s="15">
        <v>90000</v>
      </c>
      <c r="B262" s="17">
        <v>124000</v>
      </c>
      <c r="C262" s="15">
        <f t="shared" si="4"/>
        <v>107000</v>
      </c>
    </row>
    <row r="263" spans="1:3" x14ac:dyDescent="0.35">
      <c r="A263" s="15">
        <v>90000</v>
      </c>
      <c r="B263" s="17">
        <v>124000</v>
      </c>
      <c r="C263" s="15">
        <f t="shared" si="4"/>
        <v>107000</v>
      </c>
    </row>
    <row r="264" spans="1:3" x14ac:dyDescent="0.35">
      <c r="A264" s="15">
        <v>91000</v>
      </c>
      <c r="B264" s="17">
        <v>150000</v>
      </c>
      <c r="C264" s="15">
        <f t="shared" si="4"/>
        <v>120500</v>
      </c>
    </row>
    <row r="265" spans="1:3" x14ac:dyDescent="0.35">
      <c r="A265" s="15">
        <v>91000</v>
      </c>
      <c r="B265" s="17">
        <v>150000</v>
      </c>
      <c r="C265" s="15">
        <f t="shared" si="4"/>
        <v>120500</v>
      </c>
    </row>
    <row r="266" spans="1:3" x14ac:dyDescent="0.35">
      <c r="A266" s="15">
        <v>91000</v>
      </c>
      <c r="B266" s="17">
        <v>150000</v>
      </c>
      <c r="C266" s="15">
        <f t="shared" si="4"/>
        <v>120500</v>
      </c>
    </row>
    <row r="267" spans="1:3" x14ac:dyDescent="0.35">
      <c r="A267" s="15">
        <v>91000</v>
      </c>
      <c r="B267" s="17">
        <v>150000</v>
      </c>
      <c r="C267" s="15">
        <f t="shared" si="4"/>
        <v>120500</v>
      </c>
    </row>
    <row r="268" spans="1:3" x14ac:dyDescent="0.35">
      <c r="A268" s="15">
        <v>91000</v>
      </c>
      <c r="B268" s="17">
        <v>150000</v>
      </c>
      <c r="C268" s="15">
        <f t="shared" si="4"/>
        <v>120500</v>
      </c>
    </row>
    <row r="269" spans="1:3" x14ac:dyDescent="0.35">
      <c r="A269" s="15">
        <v>91000</v>
      </c>
      <c r="B269" s="17">
        <v>150000</v>
      </c>
      <c r="C269" s="15">
        <f t="shared" si="4"/>
        <v>120500</v>
      </c>
    </row>
    <row r="270" spans="1:3" x14ac:dyDescent="0.35">
      <c r="A270" s="15">
        <v>91000</v>
      </c>
      <c r="B270" s="17">
        <v>150000</v>
      </c>
      <c r="C270" s="15">
        <f t="shared" si="4"/>
        <v>120500</v>
      </c>
    </row>
    <row r="271" spans="1:3" x14ac:dyDescent="0.35">
      <c r="A271" s="15">
        <v>91000</v>
      </c>
      <c r="B271" s="17">
        <v>150000</v>
      </c>
      <c r="C271" s="15">
        <f t="shared" si="4"/>
        <v>120500</v>
      </c>
    </row>
    <row r="272" spans="1:3" x14ac:dyDescent="0.35">
      <c r="A272" s="15">
        <v>91000</v>
      </c>
      <c r="B272" s="17">
        <v>150000</v>
      </c>
      <c r="C272" s="15">
        <f t="shared" si="4"/>
        <v>120500</v>
      </c>
    </row>
    <row r="273" spans="1:3" x14ac:dyDescent="0.35">
      <c r="A273" s="15">
        <v>91000</v>
      </c>
      <c r="B273" s="17">
        <v>150000</v>
      </c>
      <c r="C273" s="15">
        <f t="shared" si="4"/>
        <v>120500</v>
      </c>
    </row>
    <row r="274" spans="1:3" x14ac:dyDescent="0.35">
      <c r="A274" s="15">
        <v>91000</v>
      </c>
      <c r="B274" s="17">
        <v>150000</v>
      </c>
      <c r="C274" s="15">
        <f t="shared" si="4"/>
        <v>120500</v>
      </c>
    </row>
    <row r="275" spans="1:3" x14ac:dyDescent="0.35">
      <c r="A275" s="15">
        <v>91000</v>
      </c>
      <c r="B275" s="17">
        <v>150000</v>
      </c>
      <c r="C275" s="15">
        <f t="shared" si="4"/>
        <v>120500</v>
      </c>
    </row>
    <row r="276" spans="1:3" x14ac:dyDescent="0.35">
      <c r="A276" s="15">
        <v>91000</v>
      </c>
      <c r="B276" s="17">
        <v>150000</v>
      </c>
      <c r="C276" s="15">
        <f t="shared" si="4"/>
        <v>120500</v>
      </c>
    </row>
    <row r="277" spans="1:3" x14ac:dyDescent="0.35">
      <c r="A277" s="15">
        <v>91000</v>
      </c>
      <c r="B277" s="17">
        <v>150000</v>
      </c>
      <c r="C277" s="15">
        <f t="shared" si="4"/>
        <v>120500</v>
      </c>
    </row>
    <row r="278" spans="1:3" x14ac:dyDescent="0.35">
      <c r="A278" s="15">
        <v>91000</v>
      </c>
      <c r="B278" s="17">
        <v>150000</v>
      </c>
      <c r="C278" s="15">
        <f t="shared" si="4"/>
        <v>120500</v>
      </c>
    </row>
    <row r="279" spans="1:3" x14ac:dyDescent="0.35">
      <c r="A279" s="15">
        <v>91000</v>
      </c>
      <c r="B279" s="17">
        <v>150000</v>
      </c>
      <c r="C279" s="15">
        <f t="shared" si="4"/>
        <v>120500</v>
      </c>
    </row>
    <row r="280" spans="1:3" x14ac:dyDescent="0.35">
      <c r="A280" s="15">
        <v>91000</v>
      </c>
      <c r="B280" s="17">
        <v>150000</v>
      </c>
      <c r="C280" s="15">
        <f t="shared" si="4"/>
        <v>120500</v>
      </c>
    </row>
    <row r="281" spans="1:3" x14ac:dyDescent="0.35">
      <c r="A281" s="15">
        <v>91000</v>
      </c>
      <c r="B281" s="17">
        <v>150000</v>
      </c>
      <c r="C281" s="15">
        <f t="shared" si="4"/>
        <v>120500</v>
      </c>
    </row>
    <row r="282" spans="1:3" x14ac:dyDescent="0.35">
      <c r="A282" s="15">
        <v>91000</v>
      </c>
      <c r="B282" s="17">
        <v>150000</v>
      </c>
      <c r="C282" s="15">
        <f t="shared" si="4"/>
        <v>120500</v>
      </c>
    </row>
    <row r="283" spans="1:3" x14ac:dyDescent="0.35">
      <c r="A283" s="15">
        <v>91000</v>
      </c>
      <c r="B283" s="17">
        <v>150000</v>
      </c>
      <c r="C283" s="15">
        <f t="shared" si="4"/>
        <v>120500</v>
      </c>
    </row>
    <row r="284" spans="1:3" x14ac:dyDescent="0.35">
      <c r="A284" s="15">
        <v>91000</v>
      </c>
      <c r="B284" s="17">
        <v>150000</v>
      </c>
      <c r="C284" s="15">
        <f t="shared" si="4"/>
        <v>120500</v>
      </c>
    </row>
    <row r="285" spans="1:3" x14ac:dyDescent="0.35">
      <c r="A285" s="15">
        <v>141000</v>
      </c>
      <c r="B285" s="17">
        <v>225000</v>
      </c>
      <c r="C285" s="15">
        <f t="shared" si="4"/>
        <v>183000</v>
      </c>
    </row>
    <row r="286" spans="1:3" x14ac:dyDescent="0.35">
      <c r="A286" s="15">
        <v>141000</v>
      </c>
      <c r="B286" s="17">
        <v>225000</v>
      </c>
      <c r="C286" s="15">
        <f t="shared" si="4"/>
        <v>183000</v>
      </c>
    </row>
    <row r="287" spans="1:3" x14ac:dyDescent="0.35">
      <c r="A287" s="15">
        <v>141000</v>
      </c>
      <c r="B287" s="17">
        <v>225000</v>
      </c>
      <c r="C287" s="15">
        <f t="shared" si="4"/>
        <v>183000</v>
      </c>
    </row>
    <row r="288" spans="1:3" x14ac:dyDescent="0.35">
      <c r="A288" s="15">
        <v>141000</v>
      </c>
      <c r="B288" s="17">
        <v>225000</v>
      </c>
      <c r="C288" s="15">
        <f t="shared" si="4"/>
        <v>183000</v>
      </c>
    </row>
    <row r="289" spans="1:3" x14ac:dyDescent="0.35">
      <c r="A289" s="15">
        <v>141000</v>
      </c>
      <c r="B289" s="17">
        <v>225000</v>
      </c>
      <c r="C289" s="15">
        <f t="shared" si="4"/>
        <v>183000</v>
      </c>
    </row>
    <row r="290" spans="1:3" x14ac:dyDescent="0.35">
      <c r="A290" s="15">
        <v>141000</v>
      </c>
      <c r="B290" s="17">
        <v>225000</v>
      </c>
      <c r="C290" s="15">
        <f t="shared" si="4"/>
        <v>183000</v>
      </c>
    </row>
    <row r="291" spans="1:3" x14ac:dyDescent="0.35">
      <c r="A291" s="15">
        <v>141000</v>
      </c>
      <c r="B291" s="17">
        <v>225000</v>
      </c>
      <c r="C291" s="15">
        <f t="shared" si="4"/>
        <v>183000</v>
      </c>
    </row>
    <row r="292" spans="1:3" x14ac:dyDescent="0.35">
      <c r="A292" s="15">
        <v>141000</v>
      </c>
      <c r="B292" s="17">
        <v>225000</v>
      </c>
      <c r="C292" s="15">
        <f t="shared" si="4"/>
        <v>183000</v>
      </c>
    </row>
    <row r="293" spans="1:3" x14ac:dyDescent="0.35">
      <c r="A293" s="15">
        <v>141000</v>
      </c>
      <c r="B293" s="17">
        <v>225000</v>
      </c>
      <c r="C293" s="15">
        <f t="shared" si="4"/>
        <v>183000</v>
      </c>
    </row>
    <row r="294" spans="1:3" x14ac:dyDescent="0.35">
      <c r="A294" s="15">
        <v>141000</v>
      </c>
      <c r="B294" s="17">
        <v>225000</v>
      </c>
      <c r="C294" s="15">
        <f t="shared" si="4"/>
        <v>183000</v>
      </c>
    </row>
    <row r="295" spans="1:3" x14ac:dyDescent="0.35">
      <c r="A295" s="15">
        <v>141000</v>
      </c>
      <c r="B295" s="17">
        <v>225000</v>
      </c>
      <c r="C295" s="15">
        <f t="shared" si="4"/>
        <v>183000</v>
      </c>
    </row>
    <row r="296" spans="1:3" x14ac:dyDescent="0.35">
      <c r="A296" s="15">
        <v>141000</v>
      </c>
      <c r="B296" s="17">
        <v>225000</v>
      </c>
      <c r="C296" s="15">
        <f t="shared" si="4"/>
        <v>183000</v>
      </c>
    </row>
    <row r="297" spans="1:3" x14ac:dyDescent="0.35">
      <c r="A297" s="15">
        <v>141000</v>
      </c>
      <c r="B297" s="17">
        <v>225000</v>
      </c>
      <c r="C297" s="15">
        <f t="shared" si="4"/>
        <v>183000</v>
      </c>
    </row>
    <row r="298" spans="1:3" x14ac:dyDescent="0.35">
      <c r="A298" s="15">
        <v>141000</v>
      </c>
      <c r="B298" s="17">
        <v>225000</v>
      </c>
      <c r="C298" s="15">
        <f t="shared" si="4"/>
        <v>183000</v>
      </c>
    </row>
    <row r="299" spans="1:3" x14ac:dyDescent="0.35">
      <c r="A299" s="15">
        <v>141000</v>
      </c>
      <c r="B299" s="17">
        <v>225000</v>
      </c>
      <c r="C299" s="15">
        <f t="shared" si="4"/>
        <v>183000</v>
      </c>
    </row>
    <row r="300" spans="1:3" x14ac:dyDescent="0.35">
      <c r="A300" s="15">
        <v>141000</v>
      </c>
      <c r="B300" s="17">
        <v>225000</v>
      </c>
      <c r="C300" s="15">
        <f t="shared" si="4"/>
        <v>183000</v>
      </c>
    </row>
    <row r="301" spans="1:3" x14ac:dyDescent="0.35">
      <c r="A301" s="15">
        <v>141000</v>
      </c>
      <c r="B301" s="17">
        <v>225000</v>
      </c>
      <c r="C301" s="15">
        <f t="shared" si="4"/>
        <v>183000</v>
      </c>
    </row>
    <row r="302" spans="1:3" x14ac:dyDescent="0.35">
      <c r="A302" s="15">
        <v>141000</v>
      </c>
      <c r="B302" s="17">
        <v>225000</v>
      </c>
      <c r="C302" s="15">
        <f t="shared" si="4"/>
        <v>183000</v>
      </c>
    </row>
    <row r="303" spans="1:3" x14ac:dyDescent="0.35">
      <c r="A303" s="15">
        <v>141000</v>
      </c>
      <c r="B303" s="17">
        <v>225000</v>
      </c>
      <c r="C303" s="15">
        <f t="shared" si="4"/>
        <v>183000</v>
      </c>
    </row>
    <row r="304" spans="1:3" x14ac:dyDescent="0.35">
      <c r="A304" s="15">
        <v>141000</v>
      </c>
      <c r="B304" s="17">
        <v>225000</v>
      </c>
      <c r="C304" s="15">
        <f t="shared" si="4"/>
        <v>183000</v>
      </c>
    </row>
    <row r="305" spans="1:3" x14ac:dyDescent="0.35">
      <c r="A305" s="15">
        <v>145000</v>
      </c>
      <c r="B305" s="17">
        <v>225000</v>
      </c>
      <c r="C305" s="15">
        <f t="shared" si="4"/>
        <v>185000</v>
      </c>
    </row>
    <row r="306" spans="1:3" x14ac:dyDescent="0.35">
      <c r="A306" s="15">
        <v>145000</v>
      </c>
      <c r="B306" s="17">
        <v>225000</v>
      </c>
      <c r="C306" s="15">
        <f t="shared" si="4"/>
        <v>185000</v>
      </c>
    </row>
    <row r="307" spans="1:3" x14ac:dyDescent="0.35">
      <c r="A307" s="15">
        <v>145000</v>
      </c>
      <c r="B307" s="17">
        <v>225000</v>
      </c>
      <c r="C307" s="15">
        <f t="shared" si="4"/>
        <v>185000</v>
      </c>
    </row>
    <row r="308" spans="1:3" x14ac:dyDescent="0.35">
      <c r="A308" s="15">
        <v>145000</v>
      </c>
      <c r="B308" s="17">
        <v>225000</v>
      </c>
      <c r="C308" s="15">
        <f t="shared" si="4"/>
        <v>185000</v>
      </c>
    </row>
    <row r="309" spans="1:3" x14ac:dyDescent="0.35">
      <c r="A309" s="15">
        <v>145000</v>
      </c>
      <c r="B309" s="17">
        <v>225000</v>
      </c>
      <c r="C309" s="15">
        <f t="shared" si="4"/>
        <v>185000</v>
      </c>
    </row>
    <row r="310" spans="1:3" x14ac:dyDescent="0.35">
      <c r="A310" s="15">
        <v>145000</v>
      </c>
      <c r="B310" s="17">
        <v>225000</v>
      </c>
      <c r="C310" s="15">
        <f t="shared" si="4"/>
        <v>185000</v>
      </c>
    </row>
    <row r="311" spans="1:3" x14ac:dyDescent="0.35">
      <c r="A311" s="15">
        <v>145000</v>
      </c>
      <c r="B311" s="17">
        <v>225000</v>
      </c>
      <c r="C311" s="15">
        <f t="shared" si="4"/>
        <v>185000</v>
      </c>
    </row>
    <row r="312" spans="1:3" x14ac:dyDescent="0.35">
      <c r="A312" s="15">
        <v>145000</v>
      </c>
      <c r="B312" s="17">
        <v>225000</v>
      </c>
      <c r="C312" s="15">
        <f t="shared" si="4"/>
        <v>185000</v>
      </c>
    </row>
    <row r="313" spans="1:3" x14ac:dyDescent="0.35">
      <c r="A313" s="15">
        <v>145000</v>
      </c>
      <c r="B313" s="17">
        <v>225000</v>
      </c>
      <c r="C313" s="15">
        <f t="shared" si="4"/>
        <v>185000</v>
      </c>
    </row>
    <row r="314" spans="1:3" x14ac:dyDescent="0.35">
      <c r="A314" s="15">
        <v>145000</v>
      </c>
      <c r="B314" s="17">
        <v>225000</v>
      </c>
      <c r="C314" s="15">
        <f t="shared" si="4"/>
        <v>185000</v>
      </c>
    </row>
    <row r="315" spans="1:3" x14ac:dyDescent="0.35">
      <c r="A315" s="15">
        <v>145000</v>
      </c>
      <c r="B315" s="17">
        <v>225000</v>
      </c>
      <c r="C315" s="15">
        <f t="shared" si="4"/>
        <v>185000</v>
      </c>
    </row>
    <row r="316" spans="1:3" x14ac:dyDescent="0.35">
      <c r="A316" s="15">
        <v>145000</v>
      </c>
      <c r="B316" s="17">
        <v>225000</v>
      </c>
      <c r="C316" s="15">
        <f t="shared" si="4"/>
        <v>185000</v>
      </c>
    </row>
    <row r="317" spans="1:3" x14ac:dyDescent="0.35">
      <c r="A317" s="15">
        <v>145000</v>
      </c>
      <c r="B317" s="17">
        <v>225000</v>
      </c>
      <c r="C317" s="15">
        <f t="shared" si="4"/>
        <v>185000</v>
      </c>
    </row>
    <row r="318" spans="1:3" x14ac:dyDescent="0.35">
      <c r="A318" s="15">
        <v>145000</v>
      </c>
      <c r="B318" s="17">
        <v>225000</v>
      </c>
      <c r="C318" s="15">
        <f t="shared" si="4"/>
        <v>185000</v>
      </c>
    </row>
    <row r="319" spans="1:3" x14ac:dyDescent="0.35">
      <c r="A319" s="15">
        <v>145000</v>
      </c>
      <c r="B319" s="17">
        <v>225000</v>
      </c>
      <c r="C319" s="15">
        <f t="shared" si="4"/>
        <v>185000</v>
      </c>
    </row>
    <row r="320" spans="1:3" x14ac:dyDescent="0.35">
      <c r="A320" s="15">
        <v>145000</v>
      </c>
      <c r="B320" s="17">
        <v>225000</v>
      </c>
      <c r="C320" s="15">
        <f t="shared" si="4"/>
        <v>185000</v>
      </c>
    </row>
    <row r="321" spans="1:3" x14ac:dyDescent="0.35">
      <c r="A321" s="15">
        <v>145000</v>
      </c>
      <c r="B321" s="17">
        <v>225000</v>
      </c>
      <c r="C321" s="15">
        <f t="shared" si="4"/>
        <v>185000</v>
      </c>
    </row>
    <row r="322" spans="1:3" x14ac:dyDescent="0.35">
      <c r="A322" s="15">
        <v>145000</v>
      </c>
      <c r="B322" s="17">
        <v>225000</v>
      </c>
      <c r="C322" s="15">
        <f t="shared" ref="C322:C385" si="5">AVERAGE(A322,B322)</f>
        <v>185000</v>
      </c>
    </row>
    <row r="323" spans="1:3" x14ac:dyDescent="0.35">
      <c r="A323" s="15">
        <v>145000</v>
      </c>
      <c r="B323" s="17">
        <v>225000</v>
      </c>
      <c r="C323" s="15">
        <f t="shared" si="5"/>
        <v>185000</v>
      </c>
    </row>
    <row r="324" spans="1:3" x14ac:dyDescent="0.35">
      <c r="A324" s="15">
        <v>145000</v>
      </c>
      <c r="B324" s="17">
        <v>225000</v>
      </c>
      <c r="C324" s="15">
        <f t="shared" si="5"/>
        <v>185000</v>
      </c>
    </row>
    <row r="325" spans="1:3" x14ac:dyDescent="0.35">
      <c r="A325" s="15">
        <v>79000</v>
      </c>
      <c r="B325" s="17">
        <v>147000</v>
      </c>
      <c r="C325" s="15">
        <f t="shared" si="5"/>
        <v>113000</v>
      </c>
    </row>
    <row r="326" spans="1:3" x14ac:dyDescent="0.35">
      <c r="A326" s="15">
        <v>79000</v>
      </c>
      <c r="B326" s="17">
        <v>147000</v>
      </c>
      <c r="C326" s="15">
        <f t="shared" si="5"/>
        <v>113000</v>
      </c>
    </row>
    <row r="327" spans="1:3" x14ac:dyDescent="0.35">
      <c r="A327" s="15">
        <v>79000</v>
      </c>
      <c r="B327" s="17">
        <v>147000</v>
      </c>
      <c r="C327" s="15">
        <f t="shared" si="5"/>
        <v>113000</v>
      </c>
    </row>
    <row r="328" spans="1:3" x14ac:dyDescent="0.35">
      <c r="A328" s="15">
        <v>79000</v>
      </c>
      <c r="B328" s="17">
        <v>147000</v>
      </c>
      <c r="C328" s="15">
        <f t="shared" si="5"/>
        <v>113000</v>
      </c>
    </row>
    <row r="329" spans="1:3" x14ac:dyDescent="0.35">
      <c r="A329" s="15">
        <v>79000</v>
      </c>
      <c r="B329" s="17">
        <v>147000</v>
      </c>
      <c r="C329" s="15">
        <f t="shared" si="5"/>
        <v>113000</v>
      </c>
    </row>
    <row r="330" spans="1:3" x14ac:dyDescent="0.35">
      <c r="A330" s="15">
        <v>79000</v>
      </c>
      <c r="B330" s="17">
        <v>147000</v>
      </c>
      <c r="C330" s="15">
        <f t="shared" si="5"/>
        <v>113000</v>
      </c>
    </row>
    <row r="331" spans="1:3" x14ac:dyDescent="0.35">
      <c r="A331" s="15">
        <v>79000</v>
      </c>
      <c r="B331" s="17">
        <v>147000</v>
      </c>
      <c r="C331" s="15">
        <f t="shared" si="5"/>
        <v>113000</v>
      </c>
    </row>
    <row r="332" spans="1:3" x14ac:dyDescent="0.35">
      <c r="A332" s="15">
        <v>79000</v>
      </c>
      <c r="B332" s="17">
        <v>147000</v>
      </c>
      <c r="C332" s="15">
        <f t="shared" si="5"/>
        <v>113000</v>
      </c>
    </row>
    <row r="333" spans="1:3" x14ac:dyDescent="0.35">
      <c r="A333" s="15">
        <v>79000</v>
      </c>
      <c r="B333" s="17">
        <v>147000</v>
      </c>
      <c r="C333" s="15">
        <f t="shared" si="5"/>
        <v>113000</v>
      </c>
    </row>
    <row r="334" spans="1:3" x14ac:dyDescent="0.35">
      <c r="A334" s="15">
        <v>79000</v>
      </c>
      <c r="B334" s="17">
        <v>147000</v>
      </c>
      <c r="C334" s="15">
        <f t="shared" si="5"/>
        <v>113000</v>
      </c>
    </row>
    <row r="335" spans="1:3" x14ac:dyDescent="0.35">
      <c r="A335" s="15">
        <v>79000</v>
      </c>
      <c r="B335" s="17">
        <v>147000</v>
      </c>
      <c r="C335" s="15">
        <f t="shared" si="5"/>
        <v>113000</v>
      </c>
    </row>
    <row r="336" spans="1:3" x14ac:dyDescent="0.35">
      <c r="A336" s="15">
        <v>79000</v>
      </c>
      <c r="B336" s="17">
        <v>147000</v>
      </c>
      <c r="C336" s="15">
        <f t="shared" si="5"/>
        <v>113000</v>
      </c>
    </row>
    <row r="337" spans="1:3" x14ac:dyDescent="0.35">
      <c r="A337" s="15">
        <v>79000</v>
      </c>
      <c r="B337" s="17">
        <v>147000</v>
      </c>
      <c r="C337" s="15">
        <f t="shared" si="5"/>
        <v>113000</v>
      </c>
    </row>
    <row r="338" spans="1:3" x14ac:dyDescent="0.35">
      <c r="A338" s="15">
        <v>79000</v>
      </c>
      <c r="B338" s="17">
        <v>147000</v>
      </c>
      <c r="C338" s="15">
        <f t="shared" si="5"/>
        <v>113000</v>
      </c>
    </row>
    <row r="339" spans="1:3" x14ac:dyDescent="0.35">
      <c r="A339" s="15">
        <v>79000</v>
      </c>
      <c r="B339" s="17">
        <v>147000</v>
      </c>
      <c r="C339" s="15">
        <f t="shared" si="5"/>
        <v>113000</v>
      </c>
    </row>
    <row r="340" spans="1:3" x14ac:dyDescent="0.35">
      <c r="A340" s="15">
        <v>79000</v>
      </c>
      <c r="B340" s="17">
        <v>147000</v>
      </c>
      <c r="C340" s="15">
        <f t="shared" si="5"/>
        <v>113000</v>
      </c>
    </row>
    <row r="341" spans="1:3" x14ac:dyDescent="0.35">
      <c r="A341" s="15">
        <v>79000</v>
      </c>
      <c r="B341" s="17">
        <v>147000</v>
      </c>
      <c r="C341" s="15">
        <f t="shared" si="5"/>
        <v>113000</v>
      </c>
    </row>
    <row r="342" spans="1:3" x14ac:dyDescent="0.35">
      <c r="A342" s="15">
        <v>79000</v>
      </c>
      <c r="B342" s="17">
        <v>147000</v>
      </c>
      <c r="C342" s="15">
        <f t="shared" si="5"/>
        <v>113000</v>
      </c>
    </row>
    <row r="343" spans="1:3" x14ac:dyDescent="0.35">
      <c r="A343" s="15">
        <v>79000</v>
      </c>
      <c r="B343" s="17">
        <v>147000</v>
      </c>
      <c r="C343" s="15">
        <f t="shared" si="5"/>
        <v>113000</v>
      </c>
    </row>
    <row r="344" spans="1:3" x14ac:dyDescent="0.35">
      <c r="A344" s="15">
        <v>79000</v>
      </c>
      <c r="B344" s="17">
        <v>147000</v>
      </c>
      <c r="C344" s="15">
        <f t="shared" si="5"/>
        <v>113000</v>
      </c>
    </row>
    <row r="345" spans="1:3" x14ac:dyDescent="0.35">
      <c r="A345" s="15">
        <v>122000</v>
      </c>
      <c r="B345" s="17">
        <v>146000</v>
      </c>
      <c r="C345" s="15">
        <f t="shared" si="5"/>
        <v>134000</v>
      </c>
    </row>
    <row r="346" spans="1:3" x14ac:dyDescent="0.35">
      <c r="A346" s="15">
        <v>122000</v>
      </c>
      <c r="B346" s="17">
        <v>146000</v>
      </c>
      <c r="C346" s="15">
        <f t="shared" si="5"/>
        <v>134000</v>
      </c>
    </row>
    <row r="347" spans="1:3" x14ac:dyDescent="0.35">
      <c r="A347" s="15">
        <v>122000</v>
      </c>
      <c r="B347" s="17">
        <v>146000</v>
      </c>
      <c r="C347" s="15">
        <f t="shared" si="5"/>
        <v>134000</v>
      </c>
    </row>
    <row r="348" spans="1:3" x14ac:dyDescent="0.35">
      <c r="A348" s="15">
        <v>122000</v>
      </c>
      <c r="B348" s="17">
        <v>146000</v>
      </c>
      <c r="C348" s="15">
        <f t="shared" si="5"/>
        <v>134000</v>
      </c>
    </row>
    <row r="349" spans="1:3" x14ac:dyDescent="0.35">
      <c r="A349" s="15">
        <v>122000</v>
      </c>
      <c r="B349" s="17">
        <v>146000</v>
      </c>
      <c r="C349" s="15">
        <f t="shared" si="5"/>
        <v>134000</v>
      </c>
    </row>
    <row r="350" spans="1:3" x14ac:dyDescent="0.35">
      <c r="A350" s="15">
        <v>122000</v>
      </c>
      <c r="B350" s="17">
        <v>146000</v>
      </c>
      <c r="C350" s="15">
        <f t="shared" si="5"/>
        <v>134000</v>
      </c>
    </row>
    <row r="351" spans="1:3" x14ac:dyDescent="0.35">
      <c r="A351" s="15">
        <v>122000</v>
      </c>
      <c r="B351" s="17">
        <v>146000</v>
      </c>
      <c r="C351" s="15">
        <f t="shared" si="5"/>
        <v>134000</v>
      </c>
    </row>
    <row r="352" spans="1:3" x14ac:dyDescent="0.35">
      <c r="A352" s="15">
        <v>122000</v>
      </c>
      <c r="B352" s="17">
        <v>146000</v>
      </c>
      <c r="C352" s="15">
        <f t="shared" si="5"/>
        <v>134000</v>
      </c>
    </row>
    <row r="353" spans="1:3" x14ac:dyDescent="0.35">
      <c r="A353" s="15">
        <v>122000</v>
      </c>
      <c r="B353" s="17">
        <v>146000</v>
      </c>
      <c r="C353" s="15">
        <f t="shared" si="5"/>
        <v>134000</v>
      </c>
    </row>
    <row r="354" spans="1:3" x14ac:dyDescent="0.35">
      <c r="A354" s="15">
        <v>122000</v>
      </c>
      <c r="B354" s="17">
        <v>146000</v>
      </c>
      <c r="C354" s="15">
        <f t="shared" si="5"/>
        <v>134000</v>
      </c>
    </row>
    <row r="355" spans="1:3" x14ac:dyDescent="0.35">
      <c r="A355" s="15">
        <v>122000</v>
      </c>
      <c r="B355" s="17">
        <v>146000</v>
      </c>
      <c r="C355" s="15">
        <f t="shared" si="5"/>
        <v>134000</v>
      </c>
    </row>
    <row r="356" spans="1:3" x14ac:dyDescent="0.35">
      <c r="A356" s="15">
        <v>122000</v>
      </c>
      <c r="B356" s="17">
        <v>146000</v>
      </c>
      <c r="C356" s="15">
        <f t="shared" si="5"/>
        <v>134000</v>
      </c>
    </row>
    <row r="357" spans="1:3" x14ac:dyDescent="0.35">
      <c r="A357" s="15">
        <v>122000</v>
      </c>
      <c r="B357" s="17">
        <v>146000</v>
      </c>
      <c r="C357" s="15">
        <f t="shared" si="5"/>
        <v>134000</v>
      </c>
    </row>
    <row r="358" spans="1:3" x14ac:dyDescent="0.35">
      <c r="A358" s="15">
        <v>122000</v>
      </c>
      <c r="B358" s="17">
        <v>146000</v>
      </c>
      <c r="C358" s="15">
        <f t="shared" si="5"/>
        <v>134000</v>
      </c>
    </row>
    <row r="359" spans="1:3" x14ac:dyDescent="0.35">
      <c r="A359" s="15">
        <v>122000</v>
      </c>
      <c r="B359" s="17">
        <v>146000</v>
      </c>
      <c r="C359" s="15">
        <f t="shared" si="5"/>
        <v>134000</v>
      </c>
    </row>
    <row r="360" spans="1:3" x14ac:dyDescent="0.35">
      <c r="A360" s="15">
        <v>122000</v>
      </c>
      <c r="B360" s="17">
        <v>146000</v>
      </c>
      <c r="C360" s="15">
        <f t="shared" si="5"/>
        <v>134000</v>
      </c>
    </row>
    <row r="361" spans="1:3" x14ac:dyDescent="0.35">
      <c r="A361" s="15">
        <v>122000</v>
      </c>
      <c r="B361" s="17">
        <v>146000</v>
      </c>
      <c r="C361" s="15">
        <f t="shared" si="5"/>
        <v>134000</v>
      </c>
    </row>
    <row r="362" spans="1:3" x14ac:dyDescent="0.35">
      <c r="A362" s="15">
        <v>122000</v>
      </c>
      <c r="B362" s="17">
        <v>146000</v>
      </c>
      <c r="C362" s="15">
        <f t="shared" si="5"/>
        <v>134000</v>
      </c>
    </row>
    <row r="363" spans="1:3" x14ac:dyDescent="0.35">
      <c r="A363" s="15">
        <v>122000</v>
      </c>
      <c r="B363" s="17">
        <v>146000</v>
      </c>
      <c r="C363" s="15">
        <f t="shared" si="5"/>
        <v>134000</v>
      </c>
    </row>
    <row r="364" spans="1:3" x14ac:dyDescent="0.35">
      <c r="A364" s="15">
        <v>122000</v>
      </c>
      <c r="B364" s="17">
        <v>146000</v>
      </c>
      <c r="C364" s="15">
        <f t="shared" si="5"/>
        <v>134000</v>
      </c>
    </row>
    <row r="365" spans="1:3" x14ac:dyDescent="0.35">
      <c r="A365" s="15">
        <v>122000</v>
      </c>
      <c r="B365" s="17">
        <v>146000</v>
      </c>
      <c r="C365" s="15">
        <f t="shared" si="5"/>
        <v>134000</v>
      </c>
    </row>
    <row r="366" spans="1:3" x14ac:dyDescent="0.35">
      <c r="A366" s="15">
        <v>112000</v>
      </c>
      <c r="B366" s="17">
        <v>116000</v>
      </c>
      <c r="C366" s="15">
        <f t="shared" si="5"/>
        <v>114000</v>
      </c>
    </row>
    <row r="367" spans="1:3" x14ac:dyDescent="0.35">
      <c r="A367" s="15">
        <v>112000</v>
      </c>
      <c r="B367" s="17">
        <v>116000</v>
      </c>
      <c r="C367" s="15">
        <f t="shared" si="5"/>
        <v>114000</v>
      </c>
    </row>
    <row r="368" spans="1:3" x14ac:dyDescent="0.35">
      <c r="A368" s="15">
        <v>112000</v>
      </c>
      <c r="B368" s="17">
        <v>116000</v>
      </c>
      <c r="C368" s="15">
        <f t="shared" si="5"/>
        <v>114000</v>
      </c>
    </row>
    <row r="369" spans="1:3" x14ac:dyDescent="0.35">
      <c r="A369" s="15">
        <v>112000</v>
      </c>
      <c r="B369" s="17">
        <v>116000</v>
      </c>
      <c r="C369" s="15">
        <f t="shared" si="5"/>
        <v>114000</v>
      </c>
    </row>
    <row r="370" spans="1:3" x14ac:dyDescent="0.35">
      <c r="A370" s="15">
        <v>112000</v>
      </c>
      <c r="B370" s="17">
        <v>116000</v>
      </c>
      <c r="C370" s="15">
        <f t="shared" si="5"/>
        <v>114000</v>
      </c>
    </row>
    <row r="371" spans="1:3" x14ac:dyDescent="0.35">
      <c r="A371" s="15">
        <v>112000</v>
      </c>
      <c r="B371" s="17">
        <v>116000</v>
      </c>
      <c r="C371" s="15">
        <f t="shared" si="5"/>
        <v>114000</v>
      </c>
    </row>
    <row r="372" spans="1:3" x14ac:dyDescent="0.35">
      <c r="A372" s="15">
        <v>112000</v>
      </c>
      <c r="B372" s="17">
        <v>116000</v>
      </c>
      <c r="C372" s="15">
        <f t="shared" si="5"/>
        <v>114000</v>
      </c>
    </row>
    <row r="373" spans="1:3" x14ac:dyDescent="0.35">
      <c r="A373" s="15">
        <v>112000</v>
      </c>
      <c r="B373" s="17">
        <v>116000</v>
      </c>
      <c r="C373" s="15">
        <f t="shared" si="5"/>
        <v>114000</v>
      </c>
    </row>
    <row r="374" spans="1:3" x14ac:dyDescent="0.35">
      <c r="A374" s="15">
        <v>112000</v>
      </c>
      <c r="B374" s="17">
        <v>116000</v>
      </c>
      <c r="C374" s="15">
        <f t="shared" si="5"/>
        <v>114000</v>
      </c>
    </row>
    <row r="375" spans="1:3" x14ac:dyDescent="0.35">
      <c r="A375" s="15">
        <v>112000</v>
      </c>
      <c r="B375" s="17">
        <v>116000</v>
      </c>
      <c r="C375" s="15">
        <f t="shared" si="5"/>
        <v>114000</v>
      </c>
    </row>
    <row r="376" spans="1:3" x14ac:dyDescent="0.35">
      <c r="A376" s="15">
        <v>112000</v>
      </c>
      <c r="B376" s="17">
        <v>116000</v>
      </c>
      <c r="C376" s="15">
        <f t="shared" si="5"/>
        <v>114000</v>
      </c>
    </row>
    <row r="377" spans="1:3" x14ac:dyDescent="0.35">
      <c r="A377" s="15">
        <v>112000</v>
      </c>
      <c r="B377" s="17">
        <v>116000</v>
      </c>
      <c r="C377" s="15">
        <f t="shared" si="5"/>
        <v>114000</v>
      </c>
    </row>
    <row r="378" spans="1:3" x14ac:dyDescent="0.35">
      <c r="A378" s="15">
        <v>112000</v>
      </c>
      <c r="B378" s="17">
        <v>116000</v>
      </c>
      <c r="C378" s="15">
        <f t="shared" si="5"/>
        <v>114000</v>
      </c>
    </row>
    <row r="379" spans="1:3" x14ac:dyDescent="0.35">
      <c r="A379" s="15">
        <v>112000</v>
      </c>
      <c r="B379" s="17">
        <v>116000</v>
      </c>
      <c r="C379" s="15">
        <f t="shared" si="5"/>
        <v>114000</v>
      </c>
    </row>
    <row r="380" spans="1:3" x14ac:dyDescent="0.35">
      <c r="A380" s="15">
        <v>112000</v>
      </c>
      <c r="B380" s="17">
        <v>116000</v>
      </c>
      <c r="C380" s="15">
        <f t="shared" si="5"/>
        <v>114000</v>
      </c>
    </row>
    <row r="381" spans="1:3" x14ac:dyDescent="0.35">
      <c r="A381" s="15">
        <v>112000</v>
      </c>
      <c r="B381" s="17">
        <v>116000</v>
      </c>
      <c r="C381" s="15">
        <f t="shared" si="5"/>
        <v>114000</v>
      </c>
    </row>
    <row r="382" spans="1:3" x14ac:dyDescent="0.35">
      <c r="A382" s="15">
        <v>112000</v>
      </c>
      <c r="B382" s="17">
        <v>116000</v>
      </c>
      <c r="C382" s="15">
        <f t="shared" si="5"/>
        <v>114000</v>
      </c>
    </row>
    <row r="383" spans="1:3" x14ac:dyDescent="0.35">
      <c r="A383" s="15">
        <v>112000</v>
      </c>
      <c r="B383" s="17">
        <v>116000</v>
      </c>
      <c r="C383" s="15">
        <f t="shared" si="5"/>
        <v>114000</v>
      </c>
    </row>
    <row r="384" spans="1:3" x14ac:dyDescent="0.35">
      <c r="A384" s="15">
        <v>112000</v>
      </c>
      <c r="B384" s="17">
        <v>116000</v>
      </c>
      <c r="C384" s="15">
        <f t="shared" si="5"/>
        <v>114000</v>
      </c>
    </row>
    <row r="385" spans="1:3" x14ac:dyDescent="0.35">
      <c r="A385" s="15">
        <v>112000</v>
      </c>
      <c r="B385" s="17">
        <v>116000</v>
      </c>
      <c r="C385" s="15">
        <f t="shared" si="5"/>
        <v>114000</v>
      </c>
    </row>
    <row r="386" spans="1:3" x14ac:dyDescent="0.35">
      <c r="A386" s="15">
        <v>112000</v>
      </c>
      <c r="B386" s="17">
        <v>116000</v>
      </c>
      <c r="C386" s="15">
        <f t="shared" ref="C386:C449" si="6">AVERAGE(A386,B386)</f>
        <v>114000</v>
      </c>
    </row>
    <row r="387" spans="1:3" x14ac:dyDescent="0.35">
      <c r="A387" s="15">
        <v>110000</v>
      </c>
      <c r="B387" s="17">
        <v>163000</v>
      </c>
      <c r="C387" s="15">
        <f t="shared" si="6"/>
        <v>136500</v>
      </c>
    </row>
    <row r="388" spans="1:3" x14ac:dyDescent="0.35">
      <c r="A388" s="15">
        <v>110000</v>
      </c>
      <c r="B388" s="17">
        <v>163000</v>
      </c>
      <c r="C388" s="15">
        <f t="shared" si="6"/>
        <v>136500</v>
      </c>
    </row>
    <row r="389" spans="1:3" x14ac:dyDescent="0.35">
      <c r="A389" s="15">
        <v>110000</v>
      </c>
      <c r="B389" s="17">
        <v>163000</v>
      </c>
      <c r="C389" s="15">
        <f t="shared" si="6"/>
        <v>136500</v>
      </c>
    </row>
    <row r="390" spans="1:3" x14ac:dyDescent="0.35">
      <c r="A390" s="15">
        <v>110000</v>
      </c>
      <c r="B390" s="17">
        <v>163000</v>
      </c>
      <c r="C390" s="15">
        <f t="shared" si="6"/>
        <v>136500</v>
      </c>
    </row>
    <row r="391" spans="1:3" x14ac:dyDescent="0.35">
      <c r="A391" s="15">
        <v>110000</v>
      </c>
      <c r="B391" s="17">
        <v>163000</v>
      </c>
      <c r="C391" s="15">
        <f t="shared" si="6"/>
        <v>136500</v>
      </c>
    </row>
    <row r="392" spans="1:3" x14ac:dyDescent="0.35">
      <c r="A392" s="15">
        <v>110000</v>
      </c>
      <c r="B392" s="17">
        <v>163000</v>
      </c>
      <c r="C392" s="15">
        <f t="shared" si="6"/>
        <v>136500</v>
      </c>
    </row>
    <row r="393" spans="1:3" x14ac:dyDescent="0.35">
      <c r="A393" s="15">
        <v>110000</v>
      </c>
      <c r="B393" s="17">
        <v>163000</v>
      </c>
      <c r="C393" s="15">
        <f t="shared" si="6"/>
        <v>136500</v>
      </c>
    </row>
    <row r="394" spans="1:3" x14ac:dyDescent="0.35">
      <c r="A394" s="15">
        <v>110000</v>
      </c>
      <c r="B394" s="17">
        <v>163000</v>
      </c>
      <c r="C394" s="15">
        <f t="shared" si="6"/>
        <v>136500</v>
      </c>
    </row>
    <row r="395" spans="1:3" x14ac:dyDescent="0.35">
      <c r="A395" s="15">
        <v>110000</v>
      </c>
      <c r="B395" s="17">
        <v>163000</v>
      </c>
      <c r="C395" s="15">
        <f t="shared" si="6"/>
        <v>136500</v>
      </c>
    </row>
    <row r="396" spans="1:3" x14ac:dyDescent="0.35">
      <c r="A396" s="15">
        <v>110000</v>
      </c>
      <c r="B396" s="17">
        <v>163000</v>
      </c>
      <c r="C396" s="15">
        <f t="shared" si="6"/>
        <v>136500</v>
      </c>
    </row>
    <row r="397" spans="1:3" x14ac:dyDescent="0.35">
      <c r="A397" s="15">
        <v>110000</v>
      </c>
      <c r="B397" s="17">
        <v>163000</v>
      </c>
      <c r="C397" s="15">
        <f t="shared" si="6"/>
        <v>136500</v>
      </c>
    </row>
    <row r="398" spans="1:3" x14ac:dyDescent="0.35">
      <c r="A398" s="15">
        <v>110000</v>
      </c>
      <c r="B398" s="17">
        <v>163000</v>
      </c>
      <c r="C398" s="15">
        <f t="shared" si="6"/>
        <v>136500</v>
      </c>
    </row>
    <row r="399" spans="1:3" x14ac:dyDescent="0.35">
      <c r="A399" s="15">
        <v>110000</v>
      </c>
      <c r="B399" s="17">
        <v>163000</v>
      </c>
      <c r="C399" s="15">
        <f t="shared" si="6"/>
        <v>136500</v>
      </c>
    </row>
    <row r="400" spans="1:3" x14ac:dyDescent="0.35">
      <c r="A400" s="15">
        <v>110000</v>
      </c>
      <c r="B400" s="17">
        <v>163000</v>
      </c>
      <c r="C400" s="15">
        <f t="shared" si="6"/>
        <v>136500</v>
      </c>
    </row>
    <row r="401" spans="1:3" x14ac:dyDescent="0.35">
      <c r="A401" s="15">
        <v>110000</v>
      </c>
      <c r="B401" s="17">
        <v>163000</v>
      </c>
      <c r="C401" s="15">
        <f t="shared" si="6"/>
        <v>136500</v>
      </c>
    </row>
    <row r="402" spans="1:3" x14ac:dyDescent="0.35">
      <c r="A402" s="15">
        <v>110000</v>
      </c>
      <c r="B402" s="17">
        <v>163000</v>
      </c>
      <c r="C402" s="15">
        <f t="shared" si="6"/>
        <v>136500</v>
      </c>
    </row>
    <row r="403" spans="1:3" x14ac:dyDescent="0.35">
      <c r="A403" s="15">
        <v>110000</v>
      </c>
      <c r="B403" s="17">
        <v>163000</v>
      </c>
      <c r="C403" s="15">
        <f t="shared" si="6"/>
        <v>136500</v>
      </c>
    </row>
    <row r="404" spans="1:3" x14ac:dyDescent="0.35">
      <c r="A404" s="15">
        <v>110000</v>
      </c>
      <c r="B404" s="17">
        <v>163000</v>
      </c>
      <c r="C404" s="15">
        <f t="shared" si="6"/>
        <v>136500</v>
      </c>
    </row>
    <row r="405" spans="1:3" x14ac:dyDescent="0.35">
      <c r="A405" s="15">
        <v>110000</v>
      </c>
      <c r="B405" s="17">
        <v>163000</v>
      </c>
      <c r="C405" s="15">
        <f t="shared" si="6"/>
        <v>136500</v>
      </c>
    </row>
    <row r="406" spans="1:3" x14ac:dyDescent="0.35">
      <c r="A406" s="15">
        <v>110000</v>
      </c>
      <c r="B406" s="17">
        <v>163000</v>
      </c>
      <c r="C406" s="15">
        <f t="shared" si="6"/>
        <v>136500</v>
      </c>
    </row>
    <row r="407" spans="1:3" x14ac:dyDescent="0.35">
      <c r="A407" s="15">
        <v>110000</v>
      </c>
      <c r="B407" s="17">
        <v>163000</v>
      </c>
      <c r="C407" s="15">
        <f t="shared" si="6"/>
        <v>136500</v>
      </c>
    </row>
    <row r="408" spans="1:3" x14ac:dyDescent="0.35">
      <c r="A408" s="15">
        <v>124000</v>
      </c>
      <c r="B408" s="17">
        <v>198000</v>
      </c>
      <c r="C408" s="15">
        <f t="shared" si="6"/>
        <v>161000</v>
      </c>
    </row>
    <row r="409" spans="1:3" x14ac:dyDescent="0.35">
      <c r="A409" s="15">
        <v>124000</v>
      </c>
      <c r="B409" s="17">
        <v>198000</v>
      </c>
      <c r="C409" s="15">
        <f t="shared" si="6"/>
        <v>161000</v>
      </c>
    </row>
    <row r="410" spans="1:3" x14ac:dyDescent="0.35">
      <c r="A410" s="15">
        <v>124000</v>
      </c>
      <c r="B410" s="17">
        <v>198000</v>
      </c>
      <c r="C410" s="15">
        <f t="shared" si="6"/>
        <v>161000</v>
      </c>
    </row>
    <row r="411" spans="1:3" x14ac:dyDescent="0.35">
      <c r="A411" s="15">
        <v>124000</v>
      </c>
      <c r="B411" s="17">
        <v>198000</v>
      </c>
      <c r="C411" s="15">
        <f t="shared" si="6"/>
        <v>161000</v>
      </c>
    </row>
    <row r="412" spans="1:3" x14ac:dyDescent="0.35">
      <c r="A412" s="15">
        <v>124000</v>
      </c>
      <c r="B412" s="17">
        <v>198000</v>
      </c>
      <c r="C412" s="15">
        <f t="shared" si="6"/>
        <v>161000</v>
      </c>
    </row>
    <row r="413" spans="1:3" x14ac:dyDescent="0.35">
      <c r="A413" s="15">
        <v>124000</v>
      </c>
      <c r="B413" s="17">
        <v>198000</v>
      </c>
      <c r="C413" s="15">
        <f t="shared" si="6"/>
        <v>161000</v>
      </c>
    </row>
    <row r="414" spans="1:3" x14ac:dyDescent="0.35">
      <c r="A414" s="15">
        <v>124000</v>
      </c>
      <c r="B414" s="17">
        <v>198000</v>
      </c>
      <c r="C414" s="15">
        <f t="shared" si="6"/>
        <v>161000</v>
      </c>
    </row>
    <row r="415" spans="1:3" x14ac:dyDescent="0.35">
      <c r="A415" s="15">
        <v>124000</v>
      </c>
      <c r="B415" s="17">
        <v>198000</v>
      </c>
      <c r="C415" s="15">
        <f t="shared" si="6"/>
        <v>161000</v>
      </c>
    </row>
    <row r="416" spans="1:3" x14ac:dyDescent="0.35">
      <c r="A416" s="15">
        <v>124000</v>
      </c>
      <c r="B416" s="17">
        <v>198000</v>
      </c>
      <c r="C416" s="15">
        <f t="shared" si="6"/>
        <v>161000</v>
      </c>
    </row>
    <row r="417" spans="1:3" x14ac:dyDescent="0.35">
      <c r="A417" s="15">
        <v>124000</v>
      </c>
      <c r="B417" s="17">
        <v>198000</v>
      </c>
      <c r="C417" s="15">
        <f t="shared" si="6"/>
        <v>161000</v>
      </c>
    </row>
    <row r="418" spans="1:3" x14ac:dyDescent="0.35">
      <c r="A418" s="15">
        <v>124000</v>
      </c>
      <c r="B418" s="17">
        <v>198000</v>
      </c>
      <c r="C418" s="15">
        <f t="shared" si="6"/>
        <v>161000</v>
      </c>
    </row>
    <row r="419" spans="1:3" x14ac:dyDescent="0.35">
      <c r="A419" s="15">
        <v>124000</v>
      </c>
      <c r="B419" s="17">
        <v>198000</v>
      </c>
      <c r="C419" s="15">
        <f t="shared" si="6"/>
        <v>161000</v>
      </c>
    </row>
    <row r="420" spans="1:3" x14ac:dyDescent="0.35">
      <c r="A420" s="15">
        <v>124000</v>
      </c>
      <c r="B420" s="17">
        <v>198000</v>
      </c>
      <c r="C420" s="15">
        <f t="shared" si="6"/>
        <v>161000</v>
      </c>
    </row>
    <row r="421" spans="1:3" x14ac:dyDescent="0.35">
      <c r="A421" s="15">
        <v>124000</v>
      </c>
      <c r="B421" s="17">
        <v>198000</v>
      </c>
      <c r="C421" s="15">
        <f t="shared" si="6"/>
        <v>161000</v>
      </c>
    </row>
    <row r="422" spans="1:3" x14ac:dyDescent="0.35">
      <c r="A422" s="15">
        <v>124000</v>
      </c>
      <c r="B422" s="17">
        <v>198000</v>
      </c>
      <c r="C422" s="15">
        <f t="shared" si="6"/>
        <v>161000</v>
      </c>
    </row>
    <row r="423" spans="1:3" x14ac:dyDescent="0.35">
      <c r="A423" s="15">
        <v>124000</v>
      </c>
      <c r="B423" s="17">
        <v>198000</v>
      </c>
      <c r="C423" s="15">
        <f t="shared" si="6"/>
        <v>161000</v>
      </c>
    </row>
    <row r="424" spans="1:3" x14ac:dyDescent="0.35">
      <c r="A424" s="15">
        <v>124000</v>
      </c>
      <c r="B424" s="17">
        <v>198000</v>
      </c>
      <c r="C424" s="15">
        <f t="shared" si="6"/>
        <v>161000</v>
      </c>
    </row>
    <row r="425" spans="1:3" x14ac:dyDescent="0.35">
      <c r="A425" s="15">
        <v>124000</v>
      </c>
      <c r="B425" s="17">
        <v>198000</v>
      </c>
      <c r="C425" s="15">
        <f t="shared" si="6"/>
        <v>161000</v>
      </c>
    </row>
    <row r="426" spans="1:3" x14ac:dyDescent="0.35">
      <c r="A426" s="15">
        <v>124000</v>
      </c>
      <c r="B426" s="17">
        <v>198000</v>
      </c>
      <c r="C426" s="15">
        <f t="shared" si="6"/>
        <v>161000</v>
      </c>
    </row>
    <row r="427" spans="1:3" x14ac:dyDescent="0.35">
      <c r="A427" s="15">
        <v>124000</v>
      </c>
      <c r="B427" s="17">
        <v>198000</v>
      </c>
      <c r="C427" s="15">
        <f t="shared" si="6"/>
        <v>161000</v>
      </c>
    </row>
    <row r="428" spans="1:3" x14ac:dyDescent="0.35">
      <c r="A428" s="15">
        <v>124000</v>
      </c>
      <c r="B428" s="17">
        <v>198000</v>
      </c>
      <c r="C428" s="15">
        <f t="shared" si="6"/>
        <v>161000</v>
      </c>
    </row>
    <row r="429" spans="1:3" x14ac:dyDescent="0.35">
      <c r="A429" s="15">
        <v>79000</v>
      </c>
      <c r="B429" s="17">
        <v>133000</v>
      </c>
      <c r="C429" s="15">
        <f t="shared" si="6"/>
        <v>106000</v>
      </c>
    </row>
    <row r="430" spans="1:3" x14ac:dyDescent="0.35">
      <c r="A430" s="15">
        <v>79000</v>
      </c>
      <c r="B430" s="17">
        <v>133000</v>
      </c>
      <c r="C430" s="15">
        <f t="shared" si="6"/>
        <v>106000</v>
      </c>
    </row>
    <row r="431" spans="1:3" x14ac:dyDescent="0.35">
      <c r="A431" s="15">
        <v>79000</v>
      </c>
      <c r="B431" s="17">
        <v>133000</v>
      </c>
      <c r="C431" s="15">
        <f t="shared" si="6"/>
        <v>106000</v>
      </c>
    </row>
    <row r="432" spans="1:3" x14ac:dyDescent="0.35">
      <c r="A432" s="15">
        <v>79000</v>
      </c>
      <c r="B432" s="17">
        <v>133000</v>
      </c>
      <c r="C432" s="15">
        <f t="shared" si="6"/>
        <v>106000</v>
      </c>
    </row>
    <row r="433" spans="1:3" x14ac:dyDescent="0.35">
      <c r="A433" s="15">
        <v>79000</v>
      </c>
      <c r="B433" s="17">
        <v>133000</v>
      </c>
      <c r="C433" s="15">
        <f t="shared" si="6"/>
        <v>106000</v>
      </c>
    </row>
    <row r="434" spans="1:3" x14ac:dyDescent="0.35">
      <c r="A434" s="15">
        <v>79000</v>
      </c>
      <c r="B434" s="17">
        <v>133000</v>
      </c>
      <c r="C434" s="15">
        <f t="shared" si="6"/>
        <v>106000</v>
      </c>
    </row>
    <row r="435" spans="1:3" x14ac:dyDescent="0.35">
      <c r="A435" s="15">
        <v>79000</v>
      </c>
      <c r="B435" s="17">
        <v>133000</v>
      </c>
      <c r="C435" s="15">
        <f t="shared" si="6"/>
        <v>106000</v>
      </c>
    </row>
    <row r="436" spans="1:3" x14ac:dyDescent="0.35">
      <c r="A436" s="15">
        <v>79000</v>
      </c>
      <c r="B436" s="17">
        <v>133000</v>
      </c>
      <c r="C436" s="15">
        <f t="shared" si="6"/>
        <v>106000</v>
      </c>
    </row>
    <row r="437" spans="1:3" x14ac:dyDescent="0.35">
      <c r="A437" s="15">
        <v>79000</v>
      </c>
      <c r="B437" s="17">
        <v>133000</v>
      </c>
      <c r="C437" s="15">
        <f t="shared" si="6"/>
        <v>106000</v>
      </c>
    </row>
    <row r="438" spans="1:3" x14ac:dyDescent="0.35">
      <c r="A438" s="15">
        <v>79000</v>
      </c>
      <c r="B438" s="17">
        <v>133000</v>
      </c>
      <c r="C438" s="15">
        <f t="shared" si="6"/>
        <v>106000</v>
      </c>
    </row>
    <row r="439" spans="1:3" x14ac:dyDescent="0.35">
      <c r="A439" s="15">
        <v>79000</v>
      </c>
      <c r="B439" s="17">
        <v>133000</v>
      </c>
      <c r="C439" s="15">
        <f t="shared" si="6"/>
        <v>106000</v>
      </c>
    </row>
    <row r="440" spans="1:3" x14ac:dyDescent="0.35">
      <c r="A440" s="15">
        <v>79000</v>
      </c>
      <c r="B440" s="17">
        <v>133000</v>
      </c>
      <c r="C440" s="15">
        <f t="shared" si="6"/>
        <v>106000</v>
      </c>
    </row>
    <row r="441" spans="1:3" x14ac:dyDescent="0.35">
      <c r="A441" s="15">
        <v>79000</v>
      </c>
      <c r="B441" s="17">
        <v>133000</v>
      </c>
      <c r="C441" s="15">
        <f t="shared" si="6"/>
        <v>106000</v>
      </c>
    </row>
    <row r="442" spans="1:3" x14ac:dyDescent="0.35">
      <c r="A442" s="15">
        <v>79000</v>
      </c>
      <c r="B442" s="17">
        <v>133000</v>
      </c>
      <c r="C442" s="15">
        <f t="shared" si="6"/>
        <v>106000</v>
      </c>
    </row>
    <row r="443" spans="1:3" x14ac:dyDescent="0.35">
      <c r="A443" s="15">
        <v>79000</v>
      </c>
      <c r="B443" s="17">
        <v>133000</v>
      </c>
      <c r="C443" s="15">
        <f t="shared" si="6"/>
        <v>106000</v>
      </c>
    </row>
    <row r="444" spans="1:3" x14ac:dyDescent="0.35">
      <c r="A444" s="15">
        <v>79000</v>
      </c>
      <c r="B444" s="17">
        <v>133000</v>
      </c>
      <c r="C444" s="15">
        <f t="shared" si="6"/>
        <v>106000</v>
      </c>
    </row>
    <row r="445" spans="1:3" x14ac:dyDescent="0.35">
      <c r="A445" s="15">
        <v>79000</v>
      </c>
      <c r="B445" s="17">
        <v>133000</v>
      </c>
      <c r="C445" s="15">
        <f t="shared" si="6"/>
        <v>106000</v>
      </c>
    </row>
    <row r="446" spans="1:3" x14ac:dyDescent="0.35">
      <c r="A446" s="15">
        <v>79000</v>
      </c>
      <c r="B446" s="17">
        <v>133000</v>
      </c>
      <c r="C446" s="15">
        <f t="shared" si="6"/>
        <v>106000</v>
      </c>
    </row>
    <row r="447" spans="1:3" x14ac:dyDescent="0.35">
      <c r="A447" s="15">
        <v>79000</v>
      </c>
      <c r="B447" s="17">
        <v>133000</v>
      </c>
      <c r="C447" s="15">
        <f t="shared" si="6"/>
        <v>106000</v>
      </c>
    </row>
    <row r="448" spans="1:3" x14ac:dyDescent="0.35">
      <c r="A448" s="15">
        <v>69000</v>
      </c>
      <c r="B448" s="17">
        <v>116000</v>
      </c>
      <c r="C448" s="15">
        <f t="shared" si="6"/>
        <v>92500</v>
      </c>
    </row>
    <row r="449" spans="1:3" x14ac:dyDescent="0.35">
      <c r="A449" s="15">
        <v>69000</v>
      </c>
      <c r="B449" s="17">
        <v>116000</v>
      </c>
      <c r="C449" s="15">
        <f t="shared" si="6"/>
        <v>92500</v>
      </c>
    </row>
    <row r="450" spans="1:3" x14ac:dyDescent="0.35">
      <c r="A450" s="15">
        <v>69000</v>
      </c>
      <c r="B450" s="17">
        <v>116000</v>
      </c>
      <c r="C450" s="15">
        <f t="shared" ref="C450:C513" si="7">AVERAGE(A450,B450)</f>
        <v>92500</v>
      </c>
    </row>
    <row r="451" spans="1:3" x14ac:dyDescent="0.35">
      <c r="A451" s="15">
        <v>69000</v>
      </c>
      <c r="B451" s="17">
        <v>116000</v>
      </c>
      <c r="C451" s="15">
        <f t="shared" si="7"/>
        <v>92500</v>
      </c>
    </row>
    <row r="452" spans="1:3" x14ac:dyDescent="0.35">
      <c r="A452" s="15">
        <v>69000</v>
      </c>
      <c r="B452" s="17">
        <v>116000</v>
      </c>
      <c r="C452" s="15">
        <f t="shared" si="7"/>
        <v>92500</v>
      </c>
    </row>
    <row r="453" spans="1:3" x14ac:dyDescent="0.35">
      <c r="A453" s="15">
        <v>69000</v>
      </c>
      <c r="B453" s="17">
        <v>116000</v>
      </c>
      <c r="C453" s="15">
        <f t="shared" si="7"/>
        <v>92500</v>
      </c>
    </row>
    <row r="454" spans="1:3" x14ac:dyDescent="0.35">
      <c r="A454" s="15">
        <v>69000</v>
      </c>
      <c r="B454" s="17">
        <v>116000</v>
      </c>
      <c r="C454" s="15">
        <f t="shared" si="7"/>
        <v>92500</v>
      </c>
    </row>
    <row r="455" spans="1:3" x14ac:dyDescent="0.35">
      <c r="A455" s="15">
        <v>69000</v>
      </c>
      <c r="B455" s="17">
        <v>116000</v>
      </c>
      <c r="C455" s="15">
        <f t="shared" si="7"/>
        <v>92500</v>
      </c>
    </row>
    <row r="456" spans="1:3" x14ac:dyDescent="0.35">
      <c r="A456" s="15">
        <v>69000</v>
      </c>
      <c r="B456" s="17">
        <v>116000</v>
      </c>
      <c r="C456" s="15">
        <f t="shared" si="7"/>
        <v>92500</v>
      </c>
    </row>
    <row r="457" spans="1:3" x14ac:dyDescent="0.35">
      <c r="A457" s="15">
        <v>69000</v>
      </c>
      <c r="B457" s="17">
        <v>116000</v>
      </c>
      <c r="C457" s="15">
        <f t="shared" si="7"/>
        <v>92500</v>
      </c>
    </row>
    <row r="458" spans="1:3" x14ac:dyDescent="0.35">
      <c r="A458" s="15">
        <v>69000</v>
      </c>
      <c r="B458" s="17">
        <v>116000</v>
      </c>
      <c r="C458" s="15">
        <f t="shared" si="7"/>
        <v>92500</v>
      </c>
    </row>
    <row r="459" spans="1:3" x14ac:dyDescent="0.35">
      <c r="A459" s="15">
        <v>69000</v>
      </c>
      <c r="B459" s="17">
        <v>116000</v>
      </c>
      <c r="C459" s="15">
        <f t="shared" si="7"/>
        <v>92500</v>
      </c>
    </row>
    <row r="460" spans="1:3" x14ac:dyDescent="0.35">
      <c r="A460" s="15">
        <v>69000</v>
      </c>
      <c r="B460" s="17">
        <v>116000</v>
      </c>
      <c r="C460" s="15">
        <f t="shared" si="7"/>
        <v>92500</v>
      </c>
    </row>
    <row r="461" spans="1:3" x14ac:dyDescent="0.35">
      <c r="A461" s="15">
        <v>69000</v>
      </c>
      <c r="B461" s="17">
        <v>116000</v>
      </c>
      <c r="C461" s="15">
        <f t="shared" si="7"/>
        <v>92500</v>
      </c>
    </row>
    <row r="462" spans="1:3" x14ac:dyDescent="0.35">
      <c r="A462" s="15">
        <v>69000</v>
      </c>
      <c r="B462" s="17">
        <v>116000</v>
      </c>
      <c r="C462" s="15">
        <f t="shared" si="7"/>
        <v>92500</v>
      </c>
    </row>
    <row r="463" spans="1:3" x14ac:dyDescent="0.35">
      <c r="A463" s="15">
        <v>69000</v>
      </c>
      <c r="B463" s="17">
        <v>116000</v>
      </c>
      <c r="C463" s="15">
        <f t="shared" si="7"/>
        <v>92500</v>
      </c>
    </row>
    <row r="464" spans="1:3" x14ac:dyDescent="0.35">
      <c r="A464" s="15">
        <v>69000</v>
      </c>
      <c r="B464" s="17">
        <v>116000</v>
      </c>
      <c r="C464" s="15">
        <f t="shared" si="7"/>
        <v>92500</v>
      </c>
    </row>
    <row r="465" spans="1:3" x14ac:dyDescent="0.35">
      <c r="A465" s="15">
        <v>69000</v>
      </c>
      <c r="B465" s="17">
        <v>116000</v>
      </c>
      <c r="C465" s="15">
        <f t="shared" si="7"/>
        <v>92500</v>
      </c>
    </row>
    <row r="466" spans="1:3" x14ac:dyDescent="0.35">
      <c r="A466" s="15">
        <v>69000</v>
      </c>
      <c r="B466" s="17">
        <v>116000</v>
      </c>
      <c r="C466" s="15">
        <f t="shared" si="7"/>
        <v>92500</v>
      </c>
    </row>
    <row r="467" spans="1:3" x14ac:dyDescent="0.35">
      <c r="A467" s="15">
        <v>69000</v>
      </c>
      <c r="B467" s="17">
        <v>116000</v>
      </c>
      <c r="C467" s="15">
        <f t="shared" si="7"/>
        <v>92500</v>
      </c>
    </row>
    <row r="468" spans="1:3" x14ac:dyDescent="0.35">
      <c r="A468" s="15">
        <v>69000</v>
      </c>
      <c r="B468" s="17">
        <v>116000</v>
      </c>
      <c r="C468" s="15">
        <f t="shared" si="7"/>
        <v>92500</v>
      </c>
    </row>
    <row r="469" spans="1:3" x14ac:dyDescent="0.35">
      <c r="A469" s="15">
        <v>31000</v>
      </c>
      <c r="B469" s="17">
        <v>56000</v>
      </c>
      <c r="C469" s="15">
        <f t="shared" si="7"/>
        <v>43500</v>
      </c>
    </row>
    <row r="470" spans="1:3" x14ac:dyDescent="0.35">
      <c r="A470" s="15">
        <v>31000</v>
      </c>
      <c r="B470" s="17">
        <v>56000</v>
      </c>
      <c r="C470" s="15">
        <f t="shared" si="7"/>
        <v>43500</v>
      </c>
    </row>
    <row r="471" spans="1:3" x14ac:dyDescent="0.35">
      <c r="A471" s="15">
        <v>31000</v>
      </c>
      <c r="B471" s="17">
        <v>56000</v>
      </c>
      <c r="C471" s="15">
        <f t="shared" si="7"/>
        <v>43500</v>
      </c>
    </row>
    <row r="472" spans="1:3" x14ac:dyDescent="0.35">
      <c r="A472" s="15">
        <v>31000</v>
      </c>
      <c r="B472" s="17">
        <v>56000</v>
      </c>
      <c r="C472" s="15">
        <f t="shared" si="7"/>
        <v>43500</v>
      </c>
    </row>
    <row r="473" spans="1:3" x14ac:dyDescent="0.35">
      <c r="A473" s="15">
        <v>31000</v>
      </c>
      <c r="B473" s="17">
        <v>56000</v>
      </c>
      <c r="C473" s="15">
        <f t="shared" si="7"/>
        <v>43500</v>
      </c>
    </row>
    <row r="474" spans="1:3" x14ac:dyDescent="0.35">
      <c r="A474" s="15">
        <v>31000</v>
      </c>
      <c r="B474" s="17">
        <v>56000</v>
      </c>
      <c r="C474" s="15">
        <f t="shared" si="7"/>
        <v>43500</v>
      </c>
    </row>
    <row r="475" spans="1:3" x14ac:dyDescent="0.35">
      <c r="A475" s="15">
        <v>31000</v>
      </c>
      <c r="B475" s="17">
        <v>56000</v>
      </c>
      <c r="C475" s="15">
        <f t="shared" si="7"/>
        <v>43500</v>
      </c>
    </row>
    <row r="476" spans="1:3" x14ac:dyDescent="0.35">
      <c r="A476" s="15">
        <v>31000</v>
      </c>
      <c r="B476" s="17">
        <v>56000</v>
      </c>
      <c r="C476" s="15">
        <f t="shared" si="7"/>
        <v>43500</v>
      </c>
    </row>
    <row r="477" spans="1:3" x14ac:dyDescent="0.35">
      <c r="A477" s="15">
        <v>31000</v>
      </c>
      <c r="B477" s="17">
        <v>56000</v>
      </c>
      <c r="C477" s="15">
        <f t="shared" si="7"/>
        <v>43500</v>
      </c>
    </row>
    <row r="478" spans="1:3" x14ac:dyDescent="0.35">
      <c r="A478" s="15">
        <v>31000</v>
      </c>
      <c r="B478" s="17">
        <v>56000</v>
      </c>
      <c r="C478" s="15">
        <f t="shared" si="7"/>
        <v>43500</v>
      </c>
    </row>
    <row r="479" spans="1:3" x14ac:dyDescent="0.35">
      <c r="A479" s="15">
        <v>31000</v>
      </c>
      <c r="B479" s="17">
        <v>56000</v>
      </c>
      <c r="C479" s="15">
        <f t="shared" si="7"/>
        <v>43500</v>
      </c>
    </row>
    <row r="480" spans="1:3" x14ac:dyDescent="0.35">
      <c r="A480" s="15">
        <v>31000</v>
      </c>
      <c r="B480" s="17">
        <v>56000</v>
      </c>
      <c r="C480" s="15">
        <f t="shared" si="7"/>
        <v>43500</v>
      </c>
    </row>
    <row r="481" spans="1:3" x14ac:dyDescent="0.35">
      <c r="A481" s="15">
        <v>31000</v>
      </c>
      <c r="B481" s="17">
        <v>56000</v>
      </c>
      <c r="C481" s="15">
        <f t="shared" si="7"/>
        <v>43500</v>
      </c>
    </row>
    <row r="482" spans="1:3" x14ac:dyDescent="0.35">
      <c r="A482" s="15">
        <v>31000</v>
      </c>
      <c r="B482" s="17">
        <v>56000</v>
      </c>
      <c r="C482" s="15">
        <f t="shared" si="7"/>
        <v>43500</v>
      </c>
    </row>
    <row r="483" spans="1:3" x14ac:dyDescent="0.35">
      <c r="A483" s="15">
        <v>31000</v>
      </c>
      <c r="B483" s="17">
        <v>56000</v>
      </c>
      <c r="C483" s="15">
        <f t="shared" si="7"/>
        <v>43500</v>
      </c>
    </row>
    <row r="484" spans="1:3" x14ac:dyDescent="0.35">
      <c r="A484" s="15">
        <v>31000</v>
      </c>
      <c r="B484" s="17">
        <v>56000</v>
      </c>
      <c r="C484" s="15">
        <f t="shared" si="7"/>
        <v>43500</v>
      </c>
    </row>
    <row r="485" spans="1:3" x14ac:dyDescent="0.35">
      <c r="A485" s="15">
        <v>31000</v>
      </c>
      <c r="B485" s="17">
        <v>56000</v>
      </c>
      <c r="C485" s="15">
        <f t="shared" si="7"/>
        <v>43500</v>
      </c>
    </row>
    <row r="486" spans="1:3" x14ac:dyDescent="0.35">
      <c r="A486" s="15">
        <v>31000</v>
      </c>
      <c r="B486" s="17">
        <v>56000</v>
      </c>
      <c r="C486" s="15">
        <f t="shared" si="7"/>
        <v>43500</v>
      </c>
    </row>
    <row r="487" spans="1:3" x14ac:dyDescent="0.35">
      <c r="A487" s="15">
        <v>31000</v>
      </c>
      <c r="B487" s="17">
        <v>56000</v>
      </c>
      <c r="C487" s="15">
        <f t="shared" si="7"/>
        <v>43500</v>
      </c>
    </row>
    <row r="488" spans="1:3" x14ac:dyDescent="0.35">
      <c r="A488" s="15">
        <v>31000</v>
      </c>
      <c r="B488" s="17">
        <v>56000</v>
      </c>
      <c r="C488" s="15">
        <f t="shared" si="7"/>
        <v>43500</v>
      </c>
    </row>
    <row r="489" spans="1:3" x14ac:dyDescent="0.35">
      <c r="A489" s="15">
        <v>95000</v>
      </c>
      <c r="B489" s="17">
        <v>119000</v>
      </c>
      <c r="C489" s="15">
        <f t="shared" si="7"/>
        <v>107000</v>
      </c>
    </row>
    <row r="490" spans="1:3" x14ac:dyDescent="0.35">
      <c r="A490" s="15">
        <v>95000</v>
      </c>
      <c r="B490" s="17">
        <v>119000</v>
      </c>
      <c r="C490" s="15">
        <f t="shared" si="7"/>
        <v>107000</v>
      </c>
    </row>
    <row r="491" spans="1:3" x14ac:dyDescent="0.35">
      <c r="A491" s="15">
        <v>95000</v>
      </c>
      <c r="B491" s="17">
        <v>119000</v>
      </c>
      <c r="C491" s="15">
        <f t="shared" si="7"/>
        <v>107000</v>
      </c>
    </row>
    <row r="492" spans="1:3" x14ac:dyDescent="0.35">
      <c r="A492" s="15">
        <v>95000</v>
      </c>
      <c r="B492" s="17">
        <v>119000</v>
      </c>
      <c r="C492" s="15">
        <f t="shared" si="7"/>
        <v>107000</v>
      </c>
    </row>
    <row r="493" spans="1:3" x14ac:dyDescent="0.35">
      <c r="A493" s="15">
        <v>95000</v>
      </c>
      <c r="B493" s="17">
        <v>119000</v>
      </c>
      <c r="C493" s="15">
        <f t="shared" si="7"/>
        <v>107000</v>
      </c>
    </row>
    <row r="494" spans="1:3" x14ac:dyDescent="0.35">
      <c r="A494" s="15">
        <v>95000</v>
      </c>
      <c r="B494" s="17">
        <v>119000</v>
      </c>
      <c r="C494" s="15">
        <f t="shared" si="7"/>
        <v>107000</v>
      </c>
    </row>
    <row r="495" spans="1:3" x14ac:dyDescent="0.35">
      <c r="A495" s="15">
        <v>95000</v>
      </c>
      <c r="B495" s="17">
        <v>119000</v>
      </c>
      <c r="C495" s="15">
        <f t="shared" si="7"/>
        <v>107000</v>
      </c>
    </row>
    <row r="496" spans="1:3" x14ac:dyDescent="0.35">
      <c r="A496" s="15">
        <v>95000</v>
      </c>
      <c r="B496" s="17">
        <v>119000</v>
      </c>
      <c r="C496" s="15">
        <f t="shared" si="7"/>
        <v>107000</v>
      </c>
    </row>
    <row r="497" spans="1:3" x14ac:dyDescent="0.35">
      <c r="A497" s="15">
        <v>95000</v>
      </c>
      <c r="B497" s="17">
        <v>119000</v>
      </c>
      <c r="C497" s="15">
        <f t="shared" si="7"/>
        <v>107000</v>
      </c>
    </row>
    <row r="498" spans="1:3" x14ac:dyDescent="0.35">
      <c r="A498" s="15">
        <v>95000</v>
      </c>
      <c r="B498" s="17">
        <v>119000</v>
      </c>
      <c r="C498" s="15">
        <f t="shared" si="7"/>
        <v>107000</v>
      </c>
    </row>
    <row r="499" spans="1:3" x14ac:dyDescent="0.35">
      <c r="A499" s="15">
        <v>95000</v>
      </c>
      <c r="B499" s="17">
        <v>119000</v>
      </c>
      <c r="C499" s="15">
        <f t="shared" si="7"/>
        <v>107000</v>
      </c>
    </row>
    <row r="500" spans="1:3" x14ac:dyDescent="0.35">
      <c r="A500" s="15">
        <v>95000</v>
      </c>
      <c r="B500" s="17">
        <v>119000</v>
      </c>
      <c r="C500" s="15">
        <f t="shared" si="7"/>
        <v>107000</v>
      </c>
    </row>
    <row r="501" spans="1:3" x14ac:dyDescent="0.35">
      <c r="A501" s="15">
        <v>95000</v>
      </c>
      <c r="B501" s="17">
        <v>119000</v>
      </c>
      <c r="C501" s="15">
        <f t="shared" si="7"/>
        <v>107000</v>
      </c>
    </row>
    <row r="502" spans="1:3" x14ac:dyDescent="0.35">
      <c r="A502" s="15">
        <v>95000</v>
      </c>
      <c r="B502" s="17">
        <v>119000</v>
      </c>
      <c r="C502" s="15">
        <f t="shared" si="7"/>
        <v>107000</v>
      </c>
    </row>
    <row r="503" spans="1:3" x14ac:dyDescent="0.35">
      <c r="A503" s="15">
        <v>95000</v>
      </c>
      <c r="B503" s="17">
        <v>119000</v>
      </c>
      <c r="C503" s="15">
        <f t="shared" si="7"/>
        <v>107000</v>
      </c>
    </row>
    <row r="504" spans="1:3" x14ac:dyDescent="0.35">
      <c r="A504" s="15">
        <v>95000</v>
      </c>
      <c r="B504" s="17">
        <v>119000</v>
      </c>
      <c r="C504" s="15">
        <f t="shared" si="7"/>
        <v>107000</v>
      </c>
    </row>
    <row r="505" spans="1:3" x14ac:dyDescent="0.35">
      <c r="A505" s="15">
        <v>95000</v>
      </c>
      <c r="B505" s="17">
        <v>119000</v>
      </c>
      <c r="C505" s="15">
        <f t="shared" si="7"/>
        <v>107000</v>
      </c>
    </row>
    <row r="506" spans="1:3" x14ac:dyDescent="0.35">
      <c r="A506" s="15">
        <v>95000</v>
      </c>
      <c r="B506" s="17">
        <v>119000</v>
      </c>
      <c r="C506" s="15">
        <f t="shared" si="7"/>
        <v>107000</v>
      </c>
    </row>
    <row r="507" spans="1:3" x14ac:dyDescent="0.35">
      <c r="A507" s="15">
        <v>95000</v>
      </c>
      <c r="B507" s="17">
        <v>119000</v>
      </c>
      <c r="C507" s="15">
        <f t="shared" si="7"/>
        <v>107000</v>
      </c>
    </row>
    <row r="508" spans="1:3" x14ac:dyDescent="0.35">
      <c r="A508" s="15">
        <v>95000</v>
      </c>
      <c r="B508" s="17">
        <v>119000</v>
      </c>
      <c r="C508" s="15">
        <f t="shared" si="7"/>
        <v>107000</v>
      </c>
    </row>
    <row r="509" spans="1:3" x14ac:dyDescent="0.35">
      <c r="A509" s="15">
        <v>95000</v>
      </c>
      <c r="B509" s="17">
        <v>119000</v>
      </c>
      <c r="C509" s="15">
        <f t="shared" si="7"/>
        <v>107000</v>
      </c>
    </row>
    <row r="510" spans="1:3" x14ac:dyDescent="0.35">
      <c r="A510" s="15">
        <v>212000</v>
      </c>
      <c r="B510" s="17">
        <v>331000</v>
      </c>
      <c r="C510" s="15">
        <f t="shared" si="7"/>
        <v>271500</v>
      </c>
    </row>
    <row r="511" spans="1:3" x14ac:dyDescent="0.35">
      <c r="A511" s="15">
        <v>212000</v>
      </c>
      <c r="B511" s="17">
        <v>331000</v>
      </c>
      <c r="C511" s="15">
        <f t="shared" si="7"/>
        <v>271500</v>
      </c>
    </row>
    <row r="512" spans="1:3" x14ac:dyDescent="0.35">
      <c r="A512" s="15">
        <v>212000</v>
      </c>
      <c r="B512" s="17">
        <v>331000</v>
      </c>
      <c r="C512" s="15">
        <f t="shared" si="7"/>
        <v>271500</v>
      </c>
    </row>
    <row r="513" spans="1:3" x14ac:dyDescent="0.35">
      <c r="A513" s="15">
        <v>212000</v>
      </c>
      <c r="B513" s="17">
        <v>331000</v>
      </c>
      <c r="C513" s="15">
        <f t="shared" si="7"/>
        <v>271500</v>
      </c>
    </row>
    <row r="514" spans="1:3" x14ac:dyDescent="0.35">
      <c r="A514" s="15">
        <v>212000</v>
      </c>
      <c r="B514" s="17">
        <v>331000</v>
      </c>
      <c r="C514" s="15">
        <f t="shared" ref="C514:C577" si="8">AVERAGE(A514,B514)</f>
        <v>271500</v>
      </c>
    </row>
    <row r="515" spans="1:3" x14ac:dyDescent="0.35">
      <c r="A515" s="15">
        <v>212000</v>
      </c>
      <c r="B515" s="17">
        <v>331000</v>
      </c>
      <c r="C515" s="15">
        <f t="shared" si="8"/>
        <v>271500</v>
      </c>
    </row>
    <row r="516" spans="1:3" x14ac:dyDescent="0.35">
      <c r="A516" s="15">
        <v>212000</v>
      </c>
      <c r="B516" s="17">
        <v>331000</v>
      </c>
      <c r="C516" s="15">
        <f t="shared" si="8"/>
        <v>271500</v>
      </c>
    </row>
    <row r="517" spans="1:3" x14ac:dyDescent="0.35">
      <c r="A517" s="15">
        <v>212000</v>
      </c>
      <c r="B517" s="17">
        <v>331000</v>
      </c>
      <c r="C517" s="15">
        <f t="shared" si="8"/>
        <v>271500</v>
      </c>
    </row>
    <row r="518" spans="1:3" x14ac:dyDescent="0.35">
      <c r="A518" s="15">
        <v>212000</v>
      </c>
      <c r="B518" s="17">
        <v>331000</v>
      </c>
      <c r="C518" s="15">
        <f t="shared" si="8"/>
        <v>271500</v>
      </c>
    </row>
    <row r="519" spans="1:3" x14ac:dyDescent="0.35">
      <c r="A519" s="15">
        <v>212000</v>
      </c>
      <c r="B519" s="17">
        <v>331000</v>
      </c>
      <c r="C519" s="15">
        <f t="shared" si="8"/>
        <v>271500</v>
      </c>
    </row>
    <row r="520" spans="1:3" x14ac:dyDescent="0.35">
      <c r="A520" s="15">
        <v>212000</v>
      </c>
      <c r="B520" s="17">
        <v>331000</v>
      </c>
      <c r="C520" s="15">
        <f t="shared" si="8"/>
        <v>271500</v>
      </c>
    </row>
    <row r="521" spans="1:3" x14ac:dyDescent="0.35">
      <c r="A521" s="15">
        <v>212000</v>
      </c>
      <c r="B521" s="17">
        <v>331000</v>
      </c>
      <c r="C521" s="15">
        <f t="shared" si="8"/>
        <v>271500</v>
      </c>
    </row>
    <row r="522" spans="1:3" x14ac:dyDescent="0.35">
      <c r="A522" s="15">
        <v>212000</v>
      </c>
      <c r="B522" s="17">
        <v>331000</v>
      </c>
      <c r="C522" s="15">
        <f t="shared" si="8"/>
        <v>271500</v>
      </c>
    </row>
    <row r="523" spans="1:3" x14ac:dyDescent="0.35">
      <c r="A523" s="15">
        <v>212000</v>
      </c>
      <c r="B523" s="17">
        <v>331000</v>
      </c>
      <c r="C523" s="15">
        <f t="shared" si="8"/>
        <v>271500</v>
      </c>
    </row>
    <row r="524" spans="1:3" x14ac:dyDescent="0.35">
      <c r="A524" s="15">
        <v>212000</v>
      </c>
      <c r="B524" s="17">
        <v>331000</v>
      </c>
      <c r="C524" s="15">
        <f t="shared" si="8"/>
        <v>271500</v>
      </c>
    </row>
    <row r="525" spans="1:3" x14ac:dyDescent="0.35">
      <c r="A525" s="15">
        <v>212000</v>
      </c>
      <c r="B525" s="17">
        <v>331000</v>
      </c>
      <c r="C525" s="15">
        <f t="shared" si="8"/>
        <v>271500</v>
      </c>
    </row>
    <row r="526" spans="1:3" x14ac:dyDescent="0.35">
      <c r="A526" s="15">
        <v>212000</v>
      </c>
      <c r="B526" s="17">
        <v>331000</v>
      </c>
      <c r="C526" s="15">
        <f t="shared" si="8"/>
        <v>271500</v>
      </c>
    </row>
    <row r="527" spans="1:3" x14ac:dyDescent="0.35">
      <c r="A527" s="15">
        <v>212000</v>
      </c>
      <c r="B527" s="17">
        <v>331000</v>
      </c>
      <c r="C527" s="15">
        <f t="shared" si="8"/>
        <v>271500</v>
      </c>
    </row>
    <row r="528" spans="1:3" x14ac:dyDescent="0.35">
      <c r="A528" s="15">
        <v>212000</v>
      </c>
      <c r="B528" s="17">
        <v>331000</v>
      </c>
      <c r="C528" s="15">
        <f t="shared" si="8"/>
        <v>271500</v>
      </c>
    </row>
    <row r="529" spans="1:3" x14ac:dyDescent="0.35">
      <c r="A529" s="15">
        <v>212000</v>
      </c>
      <c r="B529" s="17">
        <v>331000</v>
      </c>
      <c r="C529" s="15">
        <f t="shared" si="8"/>
        <v>271500</v>
      </c>
    </row>
    <row r="530" spans="1:3" x14ac:dyDescent="0.35">
      <c r="A530" s="15">
        <v>212000</v>
      </c>
      <c r="B530" s="17">
        <v>331000</v>
      </c>
      <c r="C530" s="15">
        <f t="shared" si="8"/>
        <v>271500</v>
      </c>
    </row>
    <row r="531" spans="1:3" x14ac:dyDescent="0.35">
      <c r="A531" s="15">
        <v>66000</v>
      </c>
      <c r="B531" s="17">
        <v>112000</v>
      </c>
      <c r="C531" s="15">
        <f t="shared" si="8"/>
        <v>89000</v>
      </c>
    </row>
    <row r="532" spans="1:3" x14ac:dyDescent="0.35">
      <c r="A532" s="15">
        <v>66000</v>
      </c>
      <c r="B532" s="17">
        <v>112000</v>
      </c>
      <c r="C532" s="15">
        <f t="shared" si="8"/>
        <v>89000</v>
      </c>
    </row>
    <row r="533" spans="1:3" x14ac:dyDescent="0.35">
      <c r="A533" s="15">
        <v>66000</v>
      </c>
      <c r="B533" s="17">
        <v>112000</v>
      </c>
      <c r="C533" s="15">
        <f t="shared" si="8"/>
        <v>89000</v>
      </c>
    </row>
    <row r="534" spans="1:3" x14ac:dyDescent="0.35">
      <c r="A534" s="15">
        <v>66000</v>
      </c>
      <c r="B534" s="17">
        <v>112000</v>
      </c>
      <c r="C534" s="15">
        <f t="shared" si="8"/>
        <v>89000</v>
      </c>
    </row>
    <row r="535" spans="1:3" x14ac:dyDescent="0.35">
      <c r="A535" s="15">
        <v>66000</v>
      </c>
      <c r="B535" s="17">
        <v>112000</v>
      </c>
      <c r="C535" s="15">
        <f t="shared" si="8"/>
        <v>89000</v>
      </c>
    </row>
    <row r="536" spans="1:3" x14ac:dyDescent="0.35">
      <c r="A536" s="15">
        <v>66000</v>
      </c>
      <c r="B536" s="17">
        <v>112000</v>
      </c>
      <c r="C536" s="15">
        <f t="shared" si="8"/>
        <v>89000</v>
      </c>
    </row>
    <row r="537" spans="1:3" x14ac:dyDescent="0.35">
      <c r="A537" s="15">
        <v>66000</v>
      </c>
      <c r="B537" s="17">
        <v>112000</v>
      </c>
      <c r="C537" s="15">
        <f t="shared" si="8"/>
        <v>89000</v>
      </c>
    </row>
    <row r="538" spans="1:3" x14ac:dyDescent="0.35">
      <c r="A538" s="15">
        <v>66000</v>
      </c>
      <c r="B538" s="17">
        <v>112000</v>
      </c>
      <c r="C538" s="15">
        <f t="shared" si="8"/>
        <v>89000</v>
      </c>
    </row>
    <row r="539" spans="1:3" x14ac:dyDescent="0.35">
      <c r="A539" s="15">
        <v>66000</v>
      </c>
      <c r="B539" s="17">
        <v>112000</v>
      </c>
      <c r="C539" s="15">
        <f t="shared" si="8"/>
        <v>89000</v>
      </c>
    </row>
    <row r="540" spans="1:3" x14ac:dyDescent="0.35">
      <c r="A540" s="15">
        <v>66000</v>
      </c>
      <c r="B540" s="17">
        <v>112000</v>
      </c>
      <c r="C540" s="15">
        <f t="shared" si="8"/>
        <v>89000</v>
      </c>
    </row>
    <row r="541" spans="1:3" x14ac:dyDescent="0.35">
      <c r="A541" s="15">
        <v>66000</v>
      </c>
      <c r="B541" s="17">
        <v>112000</v>
      </c>
      <c r="C541" s="15">
        <f t="shared" si="8"/>
        <v>89000</v>
      </c>
    </row>
    <row r="542" spans="1:3" x14ac:dyDescent="0.35">
      <c r="A542" s="15">
        <v>66000</v>
      </c>
      <c r="B542" s="17">
        <v>112000</v>
      </c>
      <c r="C542" s="15">
        <f t="shared" si="8"/>
        <v>89000</v>
      </c>
    </row>
    <row r="543" spans="1:3" x14ac:dyDescent="0.35">
      <c r="A543" s="15">
        <v>66000</v>
      </c>
      <c r="B543" s="17">
        <v>112000</v>
      </c>
      <c r="C543" s="15">
        <f t="shared" si="8"/>
        <v>89000</v>
      </c>
    </row>
    <row r="544" spans="1:3" x14ac:dyDescent="0.35">
      <c r="A544" s="15">
        <v>66000</v>
      </c>
      <c r="B544" s="17">
        <v>112000</v>
      </c>
      <c r="C544" s="15">
        <f t="shared" si="8"/>
        <v>89000</v>
      </c>
    </row>
    <row r="545" spans="1:3" x14ac:dyDescent="0.35">
      <c r="A545" s="15">
        <v>66000</v>
      </c>
      <c r="B545" s="17">
        <v>112000</v>
      </c>
      <c r="C545" s="15">
        <f t="shared" si="8"/>
        <v>89000</v>
      </c>
    </row>
    <row r="546" spans="1:3" x14ac:dyDescent="0.35">
      <c r="A546" s="15">
        <v>66000</v>
      </c>
      <c r="B546" s="17">
        <v>112000</v>
      </c>
      <c r="C546" s="15">
        <f t="shared" si="8"/>
        <v>89000</v>
      </c>
    </row>
    <row r="547" spans="1:3" x14ac:dyDescent="0.35">
      <c r="A547" s="15">
        <v>66000</v>
      </c>
      <c r="B547" s="17">
        <v>112000</v>
      </c>
      <c r="C547" s="15">
        <f t="shared" si="8"/>
        <v>89000</v>
      </c>
    </row>
    <row r="548" spans="1:3" x14ac:dyDescent="0.35">
      <c r="A548" s="15">
        <v>66000</v>
      </c>
      <c r="B548" s="17">
        <v>112000</v>
      </c>
      <c r="C548" s="15">
        <f t="shared" si="8"/>
        <v>89000</v>
      </c>
    </row>
    <row r="549" spans="1:3" x14ac:dyDescent="0.35">
      <c r="A549" s="15">
        <v>66000</v>
      </c>
      <c r="B549" s="17">
        <v>112000</v>
      </c>
      <c r="C549" s="15">
        <f t="shared" si="8"/>
        <v>89000</v>
      </c>
    </row>
    <row r="550" spans="1:3" x14ac:dyDescent="0.35">
      <c r="A550" s="15">
        <v>66000</v>
      </c>
      <c r="B550" s="17">
        <v>112000</v>
      </c>
      <c r="C550" s="15">
        <f t="shared" si="8"/>
        <v>89000</v>
      </c>
    </row>
    <row r="551" spans="1:3" x14ac:dyDescent="0.35">
      <c r="A551" s="15">
        <v>128000</v>
      </c>
      <c r="B551" s="17">
        <v>201000</v>
      </c>
      <c r="C551" s="15">
        <f t="shared" si="8"/>
        <v>164500</v>
      </c>
    </row>
    <row r="552" spans="1:3" x14ac:dyDescent="0.35">
      <c r="A552" s="15">
        <v>128000</v>
      </c>
      <c r="B552" s="17">
        <v>201000</v>
      </c>
      <c r="C552" s="15">
        <f t="shared" si="8"/>
        <v>164500</v>
      </c>
    </row>
    <row r="553" spans="1:3" x14ac:dyDescent="0.35">
      <c r="A553" s="15">
        <v>128000</v>
      </c>
      <c r="B553" s="17">
        <v>201000</v>
      </c>
      <c r="C553" s="15">
        <f t="shared" si="8"/>
        <v>164500</v>
      </c>
    </row>
    <row r="554" spans="1:3" x14ac:dyDescent="0.35">
      <c r="A554" s="15">
        <v>128000</v>
      </c>
      <c r="B554" s="17">
        <v>201000</v>
      </c>
      <c r="C554" s="15">
        <f t="shared" si="8"/>
        <v>164500</v>
      </c>
    </row>
    <row r="555" spans="1:3" x14ac:dyDescent="0.35">
      <c r="A555" s="15">
        <v>128000</v>
      </c>
      <c r="B555" s="17">
        <v>201000</v>
      </c>
      <c r="C555" s="15">
        <f t="shared" si="8"/>
        <v>164500</v>
      </c>
    </row>
    <row r="556" spans="1:3" x14ac:dyDescent="0.35">
      <c r="A556" s="15">
        <v>128000</v>
      </c>
      <c r="B556" s="17">
        <v>201000</v>
      </c>
      <c r="C556" s="15">
        <f t="shared" si="8"/>
        <v>164500</v>
      </c>
    </row>
    <row r="557" spans="1:3" x14ac:dyDescent="0.35">
      <c r="A557" s="15">
        <v>128000</v>
      </c>
      <c r="B557" s="17">
        <v>201000</v>
      </c>
      <c r="C557" s="15">
        <f t="shared" si="8"/>
        <v>164500</v>
      </c>
    </row>
    <row r="558" spans="1:3" x14ac:dyDescent="0.35">
      <c r="A558" s="15">
        <v>128000</v>
      </c>
      <c r="B558" s="17">
        <v>201000</v>
      </c>
      <c r="C558" s="15">
        <f t="shared" si="8"/>
        <v>164500</v>
      </c>
    </row>
    <row r="559" spans="1:3" x14ac:dyDescent="0.35">
      <c r="A559" s="15">
        <v>128000</v>
      </c>
      <c r="B559" s="17">
        <v>201000</v>
      </c>
      <c r="C559" s="15">
        <f t="shared" si="8"/>
        <v>164500</v>
      </c>
    </row>
    <row r="560" spans="1:3" x14ac:dyDescent="0.35">
      <c r="A560" s="15">
        <v>128000</v>
      </c>
      <c r="B560" s="17">
        <v>201000</v>
      </c>
      <c r="C560" s="15">
        <f t="shared" si="8"/>
        <v>164500</v>
      </c>
    </row>
    <row r="561" spans="1:3" x14ac:dyDescent="0.35">
      <c r="A561" s="15">
        <v>128000</v>
      </c>
      <c r="B561" s="17">
        <v>201000</v>
      </c>
      <c r="C561" s="15">
        <f t="shared" si="8"/>
        <v>164500</v>
      </c>
    </row>
    <row r="562" spans="1:3" x14ac:dyDescent="0.35">
      <c r="A562" s="15">
        <v>128000</v>
      </c>
      <c r="B562" s="17">
        <v>201000</v>
      </c>
      <c r="C562" s="15">
        <f t="shared" si="8"/>
        <v>164500</v>
      </c>
    </row>
    <row r="563" spans="1:3" x14ac:dyDescent="0.35">
      <c r="A563" s="15">
        <v>128000</v>
      </c>
      <c r="B563" s="17">
        <v>201000</v>
      </c>
      <c r="C563" s="15">
        <f t="shared" si="8"/>
        <v>164500</v>
      </c>
    </row>
    <row r="564" spans="1:3" x14ac:dyDescent="0.35">
      <c r="A564" s="15">
        <v>128000</v>
      </c>
      <c r="B564" s="17">
        <v>201000</v>
      </c>
      <c r="C564" s="15">
        <f t="shared" si="8"/>
        <v>164500</v>
      </c>
    </row>
    <row r="565" spans="1:3" x14ac:dyDescent="0.35">
      <c r="A565" s="15">
        <v>128000</v>
      </c>
      <c r="B565" s="17">
        <v>201000</v>
      </c>
      <c r="C565" s="15">
        <f t="shared" si="8"/>
        <v>164500</v>
      </c>
    </row>
    <row r="566" spans="1:3" x14ac:dyDescent="0.35">
      <c r="A566" s="15">
        <v>128000</v>
      </c>
      <c r="B566" s="17">
        <v>201000</v>
      </c>
      <c r="C566" s="15">
        <f t="shared" si="8"/>
        <v>164500</v>
      </c>
    </row>
    <row r="567" spans="1:3" x14ac:dyDescent="0.35">
      <c r="A567" s="15">
        <v>128000</v>
      </c>
      <c r="B567" s="17">
        <v>201000</v>
      </c>
      <c r="C567" s="15">
        <f t="shared" si="8"/>
        <v>164500</v>
      </c>
    </row>
    <row r="568" spans="1:3" x14ac:dyDescent="0.35">
      <c r="A568" s="15">
        <v>128000</v>
      </c>
      <c r="B568" s="17">
        <v>201000</v>
      </c>
      <c r="C568" s="15">
        <f t="shared" si="8"/>
        <v>164500</v>
      </c>
    </row>
    <row r="569" spans="1:3" x14ac:dyDescent="0.35">
      <c r="A569" s="15">
        <v>128000</v>
      </c>
      <c r="B569" s="17">
        <v>201000</v>
      </c>
      <c r="C569" s="15">
        <f t="shared" si="8"/>
        <v>164500</v>
      </c>
    </row>
    <row r="570" spans="1:3" x14ac:dyDescent="0.35">
      <c r="A570" s="15">
        <v>128000</v>
      </c>
      <c r="B570" s="17">
        <v>201000</v>
      </c>
      <c r="C570" s="15">
        <f t="shared" si="8"/>
        <v>164500</v>
      </c>
    </row>
    <row r="571" spans="1:3" x14ac:dyDescent="0.35">
      <c r="A571" s="15">
        <v>128000</v>
      </c>
      <c r="B571" s="17">
        <v>201000</v>
      </c>
      <c r="C571" s="15">
        <f t="shared" si="8"/>
        <v>164500</v>
      </c>
    </row>
    <row r="572" spans="1:3" x14ac:dyDescent="0.35">
      <c r="A572" s="15">
        <v>138000</v>
      </c>
      <c r="B572" s="17">
        <v>158000</v>
      </c>
      <c r="C572" s="15">
        <f t="shared" si="8"/>
        <v>148000</v>
      </c>
    </row>
    <row r="573" spans="1:3" x14ac:dyDescent="0.35">
      <c r="A573" s="15">
        <v>138000</v>
      </c>
      <c r="B573" s="17">
        <v>158000</v>
      </c>
      <c r="C573" s="15">
        <f t="shared" si="8"/>
        <v>148000</v>
      </c>
    </row>
    <row r="574" spans="1:3" x14ac:dyDescent="0.35">
      <c r="A574" s="15">
        <v>138000</v>
      </c>
      <c r="B574" s="17">
        <v>158000</v>
      </c>
      <c r="C574" s="15">
        <f t="shared" si="8"/>
        <v>148000</v>
      </c>
    </row>
    <row r="575" spans="1:3" x14ac:dyDescent="0.35">
      <c r="A575" s="15">
        <v>138000</v>
      </c>
      <c r="B575" s="17">
        <v>158000</v>
      </c>
      <c r="C575" s="15">
        <f t="shared" si="8"/>
        <v>148000</v>
      </c>
    </row>
    <row r="576" spans="1:3" x14ac:dyDescent="0.35">
      <c r="A576" s="15">
        <v>138000</v>
      </c>
      <c r="B576" s="17">
        <v>158000</v>
      </c>
      <c r="C576" s="15">
        <f t="shared" si="8"/>
        <v>148000</v>
      </c>
    </row>
    <row r="577" spans="1:3" x14ac:dyDescent="0.35">
      <c r="A577" s="15">
        <v>138000</v>
      </c>
      <c r="B577" s="17">
        <v>158000</v>
      </c>
      <c r="C577" s="15">
        <f t="shared" si="8"/>
        <v>148000</v>
      </c>
    </row>
    <row r="578" spans="1:3" x14ac:dyDescent="0.35">
      <c r="A578" s="15">
        <v>138000</v>
      </c>
      <c r="B578" s="17">
        <v>158000</v>
      </c>
      <c r="C578" s="15">
        <f t="shared" ref="C578:C641" si="9">AVERAGE(A578,B578)</f>
        <v>148000</v>
      </c>
    </row>
    <row r="579" spans="1:3" x14ac:dyDescent="0.35">
      <c r="A579" s="15">
        <v>138000</v>
      </c>
      <c r="B579" s="17">
        <v>158000</v>
      </c>
      <c r="C579" s="15">
        <f t="shared" si="9"/>
        <v>148000</v>
      </c>
    </row>
    <row r="580" spans="1:3" x14ac:dyDescent="0.35">
      <c r="A580" s="15">
        <v>138000</v>
      </c>
      <c r="B580" s="17">
        <v>158000</v>
      </c>
      <c r="C580" s="15">
        <f t="shared" si="9"/>
        <v>148000</v>
      </c>
    </row>
    <row r="581" spans="1:3" x14ac:dyDescent="0.35">
      <c r="A581" s="15">
        <v>138000</v>
      </c>
      <c r="B581" s="17">
        <v>158000</v>
      </c>
      <c r="C581" s="15">
        <f t="shared" si="9"/>
        <v>148000</v>
      </c>
    </row>
    <row r="582" spans="1:3" x14ac:dyDescent="0.35">
      <c r="A582" s="15">
        <v>138000</v>
      </c>
      <c r="B582" s="17">
        <v>158000</v>
      </c>
      <c r="C582" s="15">
        <f t="shared" si="9"/>
        <v>148000</v>
      </c>
    </row>
    <row r="583" spans="1:3" x14ac:dyDescent="0.35">
      <c r="A583" s="15">
        <v>138000</v>
      </c>
      <c r="B583" s="17">
        <v>158000</v>
      </c>
      <c r="C583" s="15">
        <f t="shared" si="9"/>
        <v>148000</v>
      </c>
    </row>
    <row r="584" spans="1:3" x14ac:dyDescent="0.35">
      <c r="A584" s="15">
        <v>138000</v>
      </c>
      <c r="B584" s="17">
        <v>158000</v>
      </c>
      <c r="C584" s="15">
        <f t="shared" si="9"/>
        <v>148000</v>
      </c>
    </row>
    <row r="585" spans="1:3" x14ac:dyDescent="0.35">
      <c r="A585" s="15">
        <v>138000</v>
      </c>
      <c r="B585" s="17">
        <v>158000</v>
      </c>
      <c r="C585" s="15">
        <f t="shared" si="9"/>
        <v>148000</v>
      </c>
    </row>
    <row r="586" spans="1:3" x14ac:dyDescent="0.35">
      <c r="A586" s="15">
        <v>138000</v>
      </c>
      <c r="B586" s="17">
        <v>158000</v>
      </c>
      <c r="C586" s="15">
        <f t="shared" si="9"/>
        <v>148000</v>
      </c>
    </row>
    <row r="587" spans="1:3" x14ac:dyDescent="0.35">
      <c r="A587" s="15">
        <v>138000</v>
      </c>
      <c r="B587" s="17">
        <v>158000</v>
      </c>
      <c r="C587" s="15">
        <f t="shared" si="9"/>
        <v>148000</v>
      </c>
    </row>
    <row r="588" spans="1:3" x14ac:dyDescent="0.35">
      <c r="A588" s="15">
        <v>138000</v>
      </c>
      <c r="B588" s="17">
        <v>158000</v>
      </c>
      <c r="C588" s="15">
        <f t="shared" si="9"/>
        <v>148000</v>
      </c>
    </row>
    <row r="589" spans="1:3" x14ac:dyDescent="0.35">
      <c r="A589" s="15">
        <v>138000</v>
      </c>
      <c r="B589" s="17">
        <v>158000</v>
      </c>
      <c r="C589" s="15">
        <f t="shared" si="9"/>
        <v>148000</v>
      </c>
    </row>
    <row r="590" spans="1:3" x14ac:dyDescent="0.35">
      <c r="A590" s="15">
        <v>138000</v>
      </c>
      <c r="B590" s="17">
        <v>158000</v>
      </c>
      <c r="C590" s="15">
        <f t="shared" si="9"/>
        <v>148000</v>
      </c>
    </row>
    <row r="591" spans="1:3" x14ac:dyDescent="0.35">
      <c r="A591" s="15">
        <v>138000</v>
      </c>
      <c r="B591" s="17">
        <v>158000</v>
      </c>
      <c r="C591" s="15">
        <f t="shared" si="9"/>
        <v>148000</v>
      </c>
    </row>
    <row r="592" spans="1:3" x14ac:dyDescent="0.35">
      <c r="A592" s="15">
        <v>138000</v>
      </c>
      <c r="B592" s="17">
        <v>158000</v>
      </c>
      <c r="C592" s="15">
        <f t="shared" si="9"/>
        <v>148000</v>
      </c>
    </row>
    <row r="593" spans="1:3" x14ac:dyDescent="0.35">
      <c r="A593" s="15">
        <v>80000</v>
      </c>
      <c r="B593" s="17">
        <v>132000</v>
      </c>
      <c r="C593" s="15">
        <f t="shared" si="9"/>
        <v>106000</v>
      </c>
    </row>
    <row r="594" spans="1:3" x14ac:dyDescent="0.35">
      <c r="A594" s="15">
        <v>80000</v>
      </c>
      <c r="B594" s="17">
        <v>132000</v>
      </c>
      <c r="C594" s="15">
        <f t="shared" si="9"/>
        <v>106000</v>
      </c>
    </row>
    <row r="595" spans="1:3" x14ac:dyDescent="0.35">
      <c r="A595" s="15">
        <v>80000</v>
      </c>
      <c r="B595" s="17">
        <v>132000</v>
      </c>
      <c r="C595" s="15">
        <f t="shared" si="9"/>
        <v>106000</v>
      </c>
    </row>
    <row r="596" spans="1:3" x14ac:dyDescent="0.35">
      <c r="A596" s="15">
        <v>80000</v>
      </c>
      <c r="B596" s="17">
        <v>132000</v>
      </c>
      <c r="C596" s="15">
        <f t="shared" si="9"/>
        <v>106000</v>
      </c>
    </row>
    <row r="597" spans="1:3" x14ac:dyDescent="0.35">
      <c r="A597" s="15">
        <v>80000</v>
      </c>
      <c r="B597" s="17">
        <v>132000</v>
      </c>
      <c r="C597" s="15">
        <f t="shared" si="9"/>
        <v>106000</v>
      </c>
    </row>
    <row r="598" spans="1:3" x14ac:dyDescent="0.35">
      <c r="A598" s="15">
        <v>80000</v>
      </c>
      <c r="B598" s="17">
        <v>132000</v>
      </c>
      <c r="C598" s="15">
        <f t="shared" si="9"/>
        <v>106000</v>
      </c>
    </row>
    <row r="599" spans="1:3" x14ac:dyDescent="0.35">
      <c r="A599" s="15">
        <v>80000</v>
      </c>
      <c r="B599" s="17">
        <v>132000</v>
      </c>
      <c r="C599" s="15">
        <f t="shared" si="9"/>
        <v>106000</v>
      </c>
    </row>
    <row r="600" spans="1:3" x14ac:dyDescent="0.35">
      <c r="A600" s="15">
        <v>80000</v>
      </c>
      <c r="B600" s="17">
        <v>132000</v>
      </c>
      <c r="C600" s="15">
        <f t="shared" si="9"/>
        <v>106000</v>
      </c>
    </row>
    <row r="601" spans="1:3" x14ac:dyDescent="0.35">
      <c r="A601" s="15">
        <v>80000</v>
      </c>
      <c r="B601" s="17">
        <v>132000</v>
      </c>
      <c r="C601" s="15">
        <f t="shared" si="9"/>
        <v>106000</v>
      </c>
    </row>
    <row r="602" spans="1:3" x14ac:dyDescent="0.35">
      <c r="A602" s="15">
        <v>80000</v>
      </c>
      <c r="B602" s="17">
        <v>132000</v>
      </c>
      <c r="C602" s="15">
        <f t="shared" si="9"/>
        <v>106000</v>
      </c>
    </row>
    <row r="603" spans="1:3" x14ac:dyDescent="0.35">
      <c r="A603" s="15">
        <v>80000</v>
      </c>
      <c r="B603" s="17">
        <v>132000</v>
      </c>
      <c r="C603" s="15">
        <f t="shared" si="9"/>
        <v>106000</v>
      </c>
    </row>
    <row r="604" spans="1:3" x14ac:dyDescent="0.35">
      <c r="A604" s="15">
        <v>80000</v>
      </c>
      <c r="B604" s="17">
        <v>132000</v>
      </c>
      <c r="C604" s="15">
        <f t="shared" si="9"/>
        <v>106000</v>
      </c>
    </row>
    <row r="605" spans="1:3" x14ac:dyDescent="0.35">
      <c r="A605" s="15">
        <v>80000</v>
      </c>
      <c r="B605" s="17">
        <v>132000</v>
      </c>
      <c r="C605" s="15">
        <f t="shared" si="9"/>
        <v>106000</v>
      </c>
    </row>
    <row r="606" spans="1:3" x14ac:dyDescent="0.35">
      <c r="A606" s="15">
        <v>80000</v>
      </c>
      <c r="B606" s="17">
        <v>132000</v>
      </c>
      <c r="C606" s="15">
        <f t="shared" si="9"/>
        <v>106000</v>
      </c>
    </row>
    <row r="607" spans="1:3" x14ac:dyDescent="0.35">
      <c r="A607" s="15">
        <v>80000</v>
      </c>
      <c r="B607" s="17">
        <v>132000</v>
      </c>
      <c r="C607" s="15">
        <f t="shared" si="9"/>
        <v>106000</v>
      </c>
    </row>
    <row r="608" spans="1:3" x14ac:dyDescent="0.35">
      <c r="A608" s="15">
        <v>80000</v>
      </c>
      <c r="B608" s="17">
        <v>132000</v>
      </c>
      <c r="C608" s="15">
        <f t="shared" si="9"/>
        <v>106000</v>
      </c>
    </row>
    <row r="609" spans="1:3" x14ac:dyDescent="0.35">
      <c r="A609" s="15">
        <v>80000</v>
      </c>
      <c r="B609" s="17">
        <v>132000</v>
      </c>
      <c r="C609" s="15">
        <f t="shared" si="9"/>
        <v>106000</v>
      </c>
    </row>
    <row r="610" spans="1:3" x14ac:dyDescent="0.35">
      <c r="A610" s="15">
        <v>80000</v>
      </c>
      <c r="B610" s="17">
        <v>132000</v>
      </c>
      <c r="C610" s="15">
        <f t="shared" si="9"/>
        <v>106000</v>
      </c>
    </row>
    <row r="611" spans="1:3" x14ac:dyDescent="0.35">
      <c r="A611" s="15">
        <v>80000</v>
      </c>
      <c r="B611" s="17">
        <v>132000</v>
      </c>
      <c r="C611" s="15">
        <f t="shared" si="9"/>
        <v>106000</v>
      </c>
    </row>
    <row r="612" spans="1:3" x14ac:dyDescent="0.35">
      <c r="A612" s="15">
        <v>80000</v>
      </c>
      <c r="B612" s="17">
        <v>132000</v>
      </c>
      <c r="C612" s="15">
        <f t="shared" si="9"/>
        <v>106000</v>
      </c>
    </row>
    <row r="613" spans="1:3" x14ac:dyDescent="0.35">
      <c r="A613" s="15">
        <v>87000</v>
      </c>
      <c r="B613" s="17">
        <v>141000</v>
      </c>
      <c r="C613" s="15">
        <f t="shared" si="9"/>
        <v>114000</v>
      </c>
    </row>
    <row r="614" spans="1:3" x14ac:dyDescent="0.35">
      <c r="A614" s="15">
        <v>87000</v>
      </c>
      <c r="B614" s="17">
        <v>141000</v>
      </c>
      <c r="C614" s="15">
        <f t="shared" si="9"/>
        <v>114000</v>
      </c>
    </row>
    <row r="615" spans="1:3" x14ac:dyDescent="0.35">
      <c r="A615" s="15">
        <v>87000</v>
      </c>
      <c r="B615" s="17">
        <v>141000</v>
      </c>
      <c r="C615" s="15">
        <f t="shared" si="9"/>
        <v>114000</v>
      </c>
    </row>
    <row r="616" spans="1:3" x14ac:dyDescent="0.35">
      <c r="A616" s="15">
        <v>87000</v>
      </c>
      <c r="B616" s="17">
        <v>141000</v>
      </c>
      <c r="C616" s="15">
        <f t="shared" si="9"/>
        <v>114000</v>
      </c>
    </row>
    <row r="617" spans="1:3" x14ac:dyDescent="0.35">
      <c r="A617" s="15">
        <v>87000</v>
      </c>
      <c r="B617" s="17">
        <v>141000</v>
      </c>
      <c r="C617" s="15">
        <f t="shared" si="9"/>
        <v>114000</v>
      </c>
    </row>
    <row r="618" spans="1:3" x14ac:dyDescent="0.35">
      <c r="A618" s="15">
        <v>87000</v>
      </c>
      <c r="B618" s="17">
        <v>141000</v>
      </c>
      <c r="C618" s="15">
        <f t="shared" si="9"/>
        <v>114000</v>
      </c>
    </row>
    <row r="619" spans="1:3" x14ac:dyDescent="0.35">
      <c r="A619" s="15">
        <v>87000</v>
      </c>
      <c r="B619" s="17">
        <v>141000</v>
      </c>
      <c r="C619" s="15">
        <f t="shared" si="9"/>
        <v>114000</v>
      </c>
    </row>
    <row r="620" spans="1:3" x14ac:dyDescent="0.35">
      <c r="A620" s="15">
        <v>87000</v>
      </c>
      <c r="B620" s="17">
        <v>141000</v>
      </c>
      <c r="C620" s="15">
        <f t="shared" si="9"/>
        <v>114000</v>
      </c>
    </row>
    <row r="621" spans="1:3" x14ac:dyDescent="0.35">
      <c r="A621" s="15">
        <v>87000</v>
      </c>
      <c r="B621" s="17">
        <v>141000</v>
      </c>
      <c r="C621" s="15">
        <f t="shared" si="9"/>
        <v>114000</v>
      </c>
    </row>
    <row r="622" spans="1:3" x14ac:dyDescent="0.35">
      <c r="A622" s="15">
        <v>87000</v>
      </c>
      <c r="B622" s="17">
        <v>141000</v>
      </c>
      <c r="C622" s="15">
        <f t="shared" si="9"/>
        <v>114000</v>
      </c>
    </row>
    <row r="623" spans="1:3" x14ac:dyDescent="0.35">
      <c r="A623" s="15">
        <v>87000</v>
      </c>
      <c r="B623" s="17">
        <v>141000</v>
      </c>
      <c r="C623" s="15">
        <f t="shared" si="9"/>
        <v>114000</v>
      </c>
    </row>
    <row r="624" spans="1:3" x14ac:dyDescent="0.35">
      <c r="A624" s="15">
        <v>87000</v>
      </c>
      <c r="B624" s="17">
        <v>141000</v>
      </c>
      <c r="C624" s="15">
        <f t="shared" si="9"/>
        <v>114000</v>
      </c>
    </row>
    <row r="625" spans="1:3" x14ac:dyDescent="0.35">
      <c r="A625" s="15">
        <v>87000</v>
      </c>
      <c r="B625" s="17">
        <v>141000</v>
      </c>
      <c r="C625" s="15">
        <f t="shared" si="9"/>
        <v>114000</v>
      </c>
    </row>
    <row r="626" spans="1:3" x14ac:dyDescent="0.35">
      <c r="A626" s="15">
        <v>87000</v>
      </c>
      <c r="B626" s="17">
        <v>141000</v>
      </c>
      <c r="C626" s="15">
        <f t="shared" si="9"/>
        <v>114000</v>
      </c>
    </row>
    <row r="627" spans="1:3" x14ac:dyDescent="0.35">
      <c r="A627" s="15">
        <v>87000</v>
      </c>
      <c r="B627" s="17">
        <v>141000</v>
      </c>
      <c r="C627" s="15">
        <f t="shared" si="9"/>
        <v>114000</v>
      </c>
    </row>
    <row r="628" spans="1:3" x14ac:dyDescent="0.35">
      <c r="A628" s="15">
        <v>87000</v>
      </c>
      <c r="B628" s="17">
        <v>141000</v>
      </c>
      <c r="C628" s="15">
        <f t="shared" si="9"/>
        <v>114000</v>
      </c>
    </row>
    <row r="629" spans="1:3" x14ac:dyDescent="0.35">
      <c r="A629" s="15">
        <v>87000</v>
      </c>
      <c r="B629" s="17">
        <v>141000</v>
      </c>
      <c r="C629" s="15">
        <f t="shared" si="9"/>
        <v>114000</v>
      </c>
    </row>
    <row r="630" spans="1:3" x14ac:dyDescent="0.35">
      <c r="A630" s="15">
        <v>87000</v>
      </c>
      <c r="B630" s="17">
        <v>141000</v>
      </c>
      <c r="C630" s="15">
        <f t="shared" si="9"/>
        <v>114000</v>
      </c>
    </row>
    <row r="631" spans="1:3" x14ac:dyDescent="0.35">
      <c r="A631" s="15">
        <v>87000</v>
      </c>
      <c r="B631" s="17">
        <v>141000</v>
      </c>
      <c r="C631" s="15">
        <f t="shared" si="9"/>
        <v>114000</v>
      </c>
    </row>
    <row r="632" spans="1:3" x14ac:dyDescent="0.35">
      <c r="A632" s="15">
        <v>87000</v>
      </c>
      <c r="B632" s="17">
        <v>141000</v>
      </c>
      <c r="C632" s="15">
        <f t="shared" si="9"/>
        <v>114000</v>
      </c>
    </row>
    <row r="633" spans="1:3" x14ac:dyDescent="0.35">
      <c r="A633" s="15">
        <v>92000</v>
      </c>
      <c r="B633" s="17">
        <v>155000</v>
      </c>
      <c r="C633" s="15">
        <f t="shared" si="9"/>
        <v>123500</v>
      </c>
    </row>
    <row r="634" spans="1:3" x14ac:dyDescent="0.35">
      <c r="A634" s="15">
        <v>92000</v>
      </c>
      <c r="B634" s="17">
        <v>155000</v>
      </c>
      <c r="C634" s="15">
        <f t="shared" si="9"/>
        <v>123500</v>
      </c>
    </row>
    <row r="635" spans="1:3" x14ac:dyDescent="0.35">
      <c r="A635" s="15">
        <v>92000</v>
      </c>
      <c r="B635" s="17">
        <v>155000</v>
      </c>
      <c r="C635" s="15">
        <f t="shared" si="9"/>
        <v>123500</v>
      </c>
    </row>
    <row r="636" spans="1:3" x14ac:dyDescent="0.35">
      <c r="A636" s="15">
        <v>92000</v>
      </c>
      <c r="B636" s="17">
        <v>155000</v>
      </c>
      <c r="C636" s="15">
        <f t="shared" si="9"/>
        <v>123500</v>
      </c>
    </row>
    <row r="637" spans="1:3" x14ac:dyDescent="0.35">
      <c r="A637" s="15">
        <v>92000</v>
      </c>
      <c r="B637" s="17">
        <v>155000</v>
      </c>
      <c r="C637" s="15">
        <f t="shared" si="9"/>
        <v>123500</v>
      </c>
    </row>
    <row r="638" spans="1:3" x14ac:dyDescent="0.35">
      <c r="A638" s="15">
        <v>92000</v>
      </c>
      <c r="B638" s="17">
        <v>155000</v>
      </c>
      <c r="C638" s="15">
        <f t="shared" si="9"/>
        <v>123500</v>
      </c>
    </row>
    <row r="639" spans="1:3" x14ac:dyDescent="0.35">
      <c r="A639" s="15">
        <v>92000</v>
      </c>
      <c r="B639" s="17">
        <v>155000</v>
      </c>
      <c r="C639" s="15">
        <f t="shared" si="9"/>
        <v>123500</v>
      </c>
    </row>
    <row r="640" spans="1:3" x14ac:dyDescent="0.35">
      <c r="A640" s="15">
        <v>92000</v>
      </c>
      <c r="B640" s="17">
        <v>155000</v>
      </c>
      <c r="C640" s="15">
        <f t="shared" si="9"/>
        <v>123500</v>
      </c>
    </row>
    <row r="641" spans="1:3" x14ac:dyDescent="0.35">
      <c r="A641" s="15">
        <v>92000</v>
      </c>
      <c r="B641" s="17">
        <v>155000</v>
      </c>
      <c r="C641" s="15">
        <f t="shared" si="9"/>
        <v>123500</v>
      </c>
    </row>
    <row r="642" spans="1:3" x14ac:dyDescent="0.35">
      <c r="A642" s="15">
        <v>92000</v>
      </c>
      <c r="B642" s="17">
        <v>155000</v>
      </c>
      <c r="C642" s="15">
        <f t="shared" ref="C642:C673" si="10">AVERAGE(A642,B642)</f>
        <v>123500</v>
      </c>
    </row>
    <row r="643" spans="1:3" x14ac:dyDescent="0.35">
      <c r="A643" s="15">
        <v>92000</v>
      </c>
      <c r="B643" s="17">
        <v>155000</v>
      </c>
      <c r="C643" s="15">
        <f t="shared" si="10"/>
        <v>123500</v>
      </c>
    </row>
    <row r="644" spans="1:3" x14ac:dyDescent="0.35">
      <c r="A644" s="15">
        <v>92000</v>
      </c>
      <c r="B644" s="17">
        <v>155000</v>
      </c>
      <c r="C644" s="15">
        <f t="shared" si="10"/>
        <v>123500</v>
      </c>
    </row>
    <row r="645" spans="1:3" x14ac:dyDescent="0.35">
      <c r="A645" s="15">
        <v>92000</v>
      </c>
      <c r="B645" s="17">
        <v>155000</v>
      </c>
      <c r="C645" s="15">
        <f t="shared" si="10"/>
        <v>123500</v>
      </c>
    </row>
    <row r="646" spans="1:3" x14ac:dyDescent="0.35">
      <c r="A646" s="15">
        <v>92000</v>
      </c>
      <c r="B646" s="17">
        <v>155000</v>
      </c>
      <c r="C646" s="15">
        <f t="shared" si="10"/>
        <v>123500</v>
      </c>
    </row>
    <row r="647" spans="1:3" x14ac:dyDescent="0.35">
      <c r="A647" s="15">
        <v>92000</v>
      </c>
      <c r="B647" s="17">
        <v>155000</v>
      </c>
      <c r="C647" s="15">
        <f t="shared" si="10"/>
        <v>123500</v>
      </c>
    </row>
    <row r="648" spans="1:3" x14ac:dyDescent="0.35">
      <c r="A648" s="15">
        <v>92000</v>
      </c>
      <c r="B648" s="17">
        <v>155000</v>
      </c>
      <c r="C648" s="15">
        <f t="shared" si="10"/>
        <v>123500</v>
      </c>
    </row>
    <row r="649" spans="1:3" x14ac:dyDescent="0.35">
      <c r="A649" s="15">
        <v>92000</v>
      </c>
      <c r="B649" s="17">
        <v>155000</v>
      </c>
      <c r="C649" s="15">
        <f t="shared" si="10"/>
        <v>123500</v>
      </c>
    </row>
    <row r="650" spans="1:3" x14ac:dyDescent="0.35">
      <c r="A650" s="15">
        <v>92000</v>
      </c>
      <c r="B650" s="17">
        <v>155000</v>
      </c>
      <c r="C650" s="15">
        <f t="shared" si="10"/>
        <v>123500</v>
      </c>
    </row>
    <row r="651" spans="1:3" x14ac:dyDescent="0.35">
      <c r="A651" s="15">
        <v>92000</v>
      </c>
      <c r="B651" s="17">
        <v>155000</v>
      </c>
      <c r="C651" s="15">
        <f t="shared" si="10"/>
        <v>123500</v>
      </c>
    </row>
    <row r="652" spans="1:3" x14ac:dyDescent="0.35">
      <c r="A652" s="15">
        <v>92000</v>
      </c>
      <c r="B652" s="17">
        <v>155000</v>
      </c>
      <c r="C652" s="15">
        <f t="shared" si="10"/>
        <v>123500</v>
      </c>
    </row>
    <row r="653" spans="1:3" x14ac:dyDescent="0.35">
      <c r="A653" s="15">
        <v>92000</v>
      </c>
      <c r="B653" s="17">
        <v>155000</v>
      </c>
      <c r="C653" s="15">
        <f t="shared" si="10"/>
        <v>123500</v>
      </c>
    </row>
    <row r="654" spans="1:3" x14ac:dyDescent="0.35">
      <c r="A654" s="15">
        <v>105000</v>
      </c>
      <c r="B654" s="17">
        <v>167000</v>
      </c>
      <c r="C654" s="15">
        <f t="shared" si="10"/>
        <v>136000</v>
      </c>
    </row>
    <row r="655" spans="1:3" x14ac:dyDescent="0.35">
      <c r="A655" s="15">
        <v>105000</v>
      </c>
      <c r="B655" s="17">
        <v>167000</v>
      </c>
      <c r="C655" s="15">
        <f t="shared" si="10"/>
        <v>136000</v>
      </c>
    </row>
    <row r="656" spans="1:3" x14ac:dyDescent="0.35">
      <c r="A656" s="15">
        <v>105000</v>
      </c>
      <c r="B656" s="17">
        <v>167000</v>
      </c>
      <c r="C656" s="15">
        <f t="shared" si="10"/>
        <v>136000</v>
      </c>
    </row>
    <row r="657" spans="1:3" x14ac:dyDescent="0.35">
      <c r="A657" s="15">
        <v>105000</v>
      </c>
      <c r="B657" s="17">
        <v>167000</v>
      </c>
      <c r="C657" s="15">
        <f t="shared" si="10"/>
        <v>136000</v>
      </c>
    </row>
    <row r="658" spans="1:3" x14ac:dyDescent="0.35">
      <c r="A658" s="15">
        <v>105000</v>
      </c>
      <c r="B658" s="17">
        <v>167000</v>
      </c>
      <c r="C658" s="15">
        <f t="shared" si="10"/>
        <v>136000</v>
      </c>
    </row>
    <row r="659" spans="1:3" x14ac:dyDescent="0.35">
      <c r="A659" s="15">
        <v>105000</v>
      </c>
      <c r="B659" s="17">
        <v>167000</v>
      </c>
      <c r="C659" s="15">
        <f t="shared" si="10"/>
        <v>136000</v>
      </c>
    </row>
    <row r="660" spans="1:3" x14ac:dyDescent="0.35">
      <c r="A660" s="15">
        <v>105000</v>
      </c>
      <c r="B660" s="17">
        <v>167000</v>
      </c>
      <c r="C660" s="15">
        <f t="shared" si="10"/>
        <v>136000</v>
      </c>
    </row>
    <row r="661" spans="1:3" x14ac:dyDescent="0.35">
      <c r="A661" s="15">
        <v>105000</v>
      </c>
      <c r="B661" s="17">
        <v>167000</v>
      </c>
      <c r="C661" s="15">
        <f t="shared" si="10"/>
        <v>136000</v>
      </c>
    </row>
    <row r="662" spans="1:3" x14ac:dyDescent="0.35">
      <c r="A662" s="15">
        <v>105000</v>
      </c>
      <c r="B662" s="17">
        <v>167000</v>
      </c>
      <c r="C662" s="15">
        <f t="shared" si="10"/>
        <v>136000</v>
      </c>
    </row>
    <row r="663" spans="1:3" x14ac:dyDescent="0.35">
      <c r="A663" s="15">
        <v>105000</v>
      </c>
      <c r="B663" s="17">
        <v>167000</v>
      </c>
      <c r="C663" s="15">
        <f t="shared" si="10"/>
        <v>136000</v>
      </c>
    </row>
    <row r="664" spans="1:3" x14ac:dyDescent="0.35">
      <c r="A664" s="15">
        <v>105000</v>
      </c>
      <c r="B664" s="17">
        <v>167000</v>
      </c>
      <c r="C664" s="15">
        <f t="shared" si="10"/>
        <v>136000</v>
      </c>
    </row>
    <row r="665" spans="1:3" x14ac:dyDescent="0.35">
      <c r="A665" s="15">
        <v>105000</v>
      </c>
      <c r="B665" s="17">
        <v>167000</v>
      </c>
      <c r="C665" s="15">
        <f t="shared" si="10"/>
        <v>136000</v>
      </c>
    </row>
    <row r="666" spans="1:3" x14ac:dyDescent="0.35">
      <c r="A666" s="15">
        <v>105000</v>
      </c>
      <c r="B666" s="17">
        <v>167000</v>
      </c>
      <c r="C666" s="15">
        <f t="shared" si="10"/>
        <v>136000</v>
      </c>
    </row>
    <row r="667" spans="1:3" x14ac:dyDescent="0.35">
      <c r="A667" s="15">
        <v>105000</v>
      </c>
      <c r="B667" s="17">
        <v>167000</v>
      </c>
      <c r="C667" s="15">
        <f t="shared" si="10"/>
        <v>136000</v>
      </c>
    </row>
    <row r="668" spans="1:3" x14ac:dyDescent="0.35">
      <c r="A668" s="15">
        <v>105000</v>
      </c>
      <c r="B668" s="17">
        <v>167000</v>
      </c>
      <c r="C668" s="15">
        <f t="shared" si="10"/>
        <v>136000</v>
      </c>
    </row>
    <row r="669" spans="1:3" x14ac:dyDescent="0.35">
      <c r="A669" s="15">
        <v>105000</v>
      </c>
      <c r="B669" s="17">
        <v>167000</v>
      </c>
      <c r="C669" s="15">
        <f t="shared" si="10"/>
        <v>136000</v>
      </c>
    </row>
    <row r="670" spans="1:3" x14ac:dyDescent="0.35">
      <c r="A670" s="15">
        <v>105000</v>
      </c>
      <c r="B670" s="17">
        <v>167000</v>
      </c>
      <c r="C670" s="15">
        <f t="shared" si="10"/>
        <v>136000</v>
      </c>
    </row>
    <row r="671" spans="1:3" x14ac:dyDescent="0.35">
      <c r="A671" s="15">
        <v>105000</v>
      </c>
      <c r="B671" s="17">
        <v>167000</v>
      </c>
      <c r="C671" s="15">
        <f t="shared" si="10"/>
        <v>136000</v>
      </c>
    </row>
    <row r="672" spans="1:3" x14ac:dyDescent="0.35">
      <c r="A672" s="15">
        <v>105000</v>
      </c>
      <c r="B672" s="17">
        <v>167000</v>
      </c>
      <c r="C672" s="15">
        <f t="shared" si="10"/>
        <v>136000</v>
      </c>
    </row>
    <row r="673" spans="1:3" x14ac:dyDescent="0.35">
      <c r="A673" s="15">
        <v>105000</v>
      </c>
      <c r="B673" s="17">
        <v>167000</v>
      </c>
      <c r="C673" s="15">
        <f t="shared" si="10"/>
        <v>136000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6BAE4-9C33-4C02-932C-257653A42323}">
  <dimension ref="A1"/>
  <sheetViews>
    <sheetView showGridLines="0" showRowColHeaders="0" topLeftCell="A3" zoomScale="50" zoomScaleNormal="50" workbookViewId="0">
      <selection activeCell="D14" sqref="D14"/>
    </sheetView>
  </sheetViews>
  <sheetFormatPr defaultRowHeight="14.1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F62D1-D465-4F58-986C-3C6A9C6410D7}">
  <dimension ref="A1:B48"/>
  <sheetViews>
    <sheetView workbookViewId="0">
      <selection activeCell="C16" sqref="C16"/>
    </sheetView>
  </sheetViews>
  <sheetFormatPr defaultRowHeight="14.15" x14ac:dyDescent="0.35"/>
  <cols>
    <col min="1" max="1" width="11.85546875" bestFit="1" customWidth="1"/>
    <col min="2" max="2" width="14.5" bestFit="1" customWidth="1"/>
  </cols>
  <sheetData>
    <row r="1" spans="1:2" x14ac:dyDescent="0.35">
      <c r="A1" s="11" t="s">
        <v>62</v>
      </c>
      <c r="B1" t="s">
        <v>390</v>
      </c>
    </row>
    <row r="3" spans="1:2" x14ac:dyDescent="0.35">
      <c r="A3" s="11" t="s">
        <v>1708</v>
      </c>
      <c r="B3" t="s">
        <v>61</v>
      </c>
    </row>
    <row r="4" spans="1:2" x14ac:dyDescent="0.35">
      <c r="A4" s="12" t="s">
        <v>347</v>
      </c>
      <c r="B4">
        <v>4</v>
      </c>
    </row>
    <row r="5" spans="1:2" x14ac:dyDescent="0.35">
      <c r="A5" s="12" t="s">
        <v>348</v>
      </c>
      <c r="B5">
        <v>4</v>
      </c>
    </row>
    <row r="6" spans="1:2" x14ac:dyDescent="0.35">
      <c r="A6" s="12" t="s">
        <v>349</v>
      </c>
      <c r="B6">
        <v>165</v>
      </c>
    </row>
    <row r="7" spans="1:2" x14ac:dyDescent="0.35">
      <c r="A7" s="12" t="s">
        <v>1615</v>
      </c>
      <c r="B7">
        <v>1</v>
      </c>
    </row>
    <row r="8" spans="1:2" x14ac:dyDescent="0.35">
      <c r="A8" s="12" t="s">
        <v>350</v>
      </c>
      <c r="B8">
        <v>10</v>
      </c>
    </row>
    <row r="9" spans="1:2" x14ac:dyDescent="0.35">
      <c r="A9" s="12" t="s">
        <v>351</v>
      </c>
      <c r="B9">
        <v>4</v>
      </c>
    </row>
    <row r="10" spans="1:2" x14ac:dyDescent="0.35">
      <c r="A10" s="12" t="s">
        <v>352</v>
      </c>
      <c r="B10">
        <v>26</v>
      </c>
    </row>
    <row r="11" spans="1:2" x14ac:dyDescent="0.35">
      <c r="A11" s="12" t="s">
        <v>353</v>
      </c>
      <c r="B11">
        <v>1</v>
      </c>
    </row>
    <row r="12" spans="1:2" x14ac:dyDescent="0.35">
      <c r="A12" s="12" t="s">
        <v>354</v>
      </c>
      <c r="B12">
        <v>8</v>
      </c>
    </row>
    <row r="13" spans="1:2" x14ac:dyDescent="0.35">
      <c r="A13" s="12" t="s">
        <v>355</v>
      </c>
      <c r="B13">
        <v>9</v>
      </c>
    </row>
    <row r="14" spans="1:2" x14ac:dyDescent="0.35">
      <c r="A14" s="12" t="s">
        <v>356</v>
      </c>
      <c r="B14">
        <v>3</v>
      </c>
    </row>
    <row r="15" spans="1:2" x14ac:dyDescent="0.35">
      <c r="A15" s="12" t="s">
        <v>357</v>
      </c>
      <c r="B15">
        <v>30</v>
      </c>
    </row>
    <row r="16" spans="1:2" x14ac:dyDescent="0.35">
      <c r="A16" s="12" t="s">
        <v>358</v>
      </c>
      <c r="B16">
        <v>5</v>
      </c>
    </row>
    <row r="17" spans="1:2" x14ac:dyDescent="0.35">
      <c r="A17" s="12" t="s">
        <v>359</v>
      </c>
      <c r="B17">
        <v>1</v>
      </c>
    </row>
    <row r="18" spans="1:2" x14ac:dyDescent="0.35">
      <c r="A18" s="12" t="s">
        <v>360</v>
      </c>
      <c r="B18">
        <v>1</v>
      </c>
    </row>
    <row r="19" spans="1:2" x14ac:dyDescent="0.35">
      <c r="A19" s="12" t="s">
        <v>361</v>
      </c>
      <c r="B19">
        <v>62</v>
      </c>
    </row>
    <row r="20" spans="1:2" x14ac:dyDescent="0.35">
      <c r="A20" s="12" t="s">
        <v>362</v>
      </c>
      <c r="B20">
        <v>40</v>
      </c>
    </row>
    <row r="21" spans="1:2" x14ac:dyDescent="0.35">
      <c r="A21" s="12" t="s">
        <v>363</v>
      </c>
      <c r="B21">
        <v>5</v>
      </c>
    </row>
    <row r="22" spans="1:2" x14ac:dyDescent="0.35">
      <c r="A22" s="12" t="s">
        <v>364</v>
      </c>
      <c r="B22">
        <v>4</v>
      </c>
    </row>
    <row r="23" spans="1:2" x14ac:dyDescent="0.35">
      <c r="A23" s="12" t="s">
        <v>365</v>
      </c>
      <c r="B23">
        <v>12</v>
      </c>
    </row>
    <row r="24" spans="1:2" x14ac:dyDescent="0.35">
      <c r="A24" s="12" t="s">
        <v>366</v>
      </c>
      <c r="B24">
        <v>1</v>
      </c>
    </row>
    <row r="25" spans="1:2" x14ac:dyDescent="0.35">
      <c r="A25" s="12" t="s">
        <v>367</v>
      </c>
      <c r="B25">
        <v>9</v>
      </c>
    </row>
    <row r="26" spans="1:2" x14ac:dyDescent="0.35">
      <c r="A26" s="12" t="s">
        <v>368</v>
      </c>
      <c r="B26">
        <v>3</v>
      </c>
    </row>
    <row r="27" spans="1:2" x14ac:dyDescent="0.35">
      <c r="A27" s="12" t="s">
        <v>369</v>
      </c>
      <c r="B27">
        <v>2</v>
      </c>
    </row>
    <row r="28" spans="1:2" x14ac:dyDescent="0.35">
      <c r="A28" s="12" t="s">
        <v>370</v>
      </c>
      <c r="B28">
        <v>2</v>
      </c>
    </row>
    <row r="29" spans="1:2" x14ac:dyDescent="0.35">
      <c r="A29" s="12" t="s">
        <v>371</v>
      </c>
      <c r="B29">
        <v>10</v>
      </c>
    </row>
    <row r="30" spans="1:2" x14ac:dyDescent="0.35">
      <c r="A30" s="12" t="s">
        <v>372</v>
      </c>
      <c r="B30">
        <v>52</v>
      </c>
    </row>
    <row r="31" spans="1:2" x14ac:dyDescent="0.35">
      <c r="A31" s="12" t="s">
        <v>373</v>
      </c>
      <c r="B31">
        <v>14</v>
      </c>
    </row>
    <row r="32" spans="1:2" x14ac:dyDescent="0.35">
      <c r="A32" s="12" t="s">
        <v>374</v>
      </c>
      <c r="B32">
        <v>6</v>
      </c>
    </row>
    <row r="33" spans="1:2" x14ac:dyDescent="0.35">
      <c r="A33" s="12" t="s">
        <v>375</v>
      </c>
      <c r="B33">
        <v>2</v>
      </c>
    </row>
    <row r="34" spans="1:2" x14ac:dyDescent="0.35">
      <c r="A34" s="12" t="s">
        <v>376</v>
      </c>
      <c r="B34">
        <v>12</v>
      </c>
    </row>
    <row r="35" spans="1:2" x14ac:dyDescent="0.35">
      <c r="A35" s="12" t="s">
        <v>377</v>
      </c>
      <c r="B35">
        <v>6</v>
      </c>
    </row>
    <row r="36" spans="1:2" x14ac:dyDescent="0.35">
      <c r="A36" s="12" t="s">
        <v>378</v>
      </c>
      <c r="B36">
        <v>2</v>
      </c>
    </row>
    <row r="37" spans="1:2" x14ac:dyDescent="0.35">
      <c r="A37" s="12" t="s">
        <v>379</v>
      </c>
      <c r="B37">
        <v>2</v>
      </c>
    </row>
    <row r="38" spans="1:2" x14ac:dyDescent="0.35">
      <c r="A38" s="12" t="s">
        <v>380</v>
      </c>
      <c r="B38">
        <v>1</v>
      </c>
    </row>
    <row r="39" spans="1:2" x14ac:dyDescent="0.35">
      <c r="A39" s="12" t="s">
        <v>381</v>
      </c>
      <c r="B39">
        <v>8</v>
      </c>
    </row>
    <row r="40" spans="1:2" x14ac:dyDescent="0.35">
      <c r="A40" s="12" t="s">
        <v>382</v>
      </c>
      <c r="B40">
        <v>17</v>
      </c>
    </row>
    <row r="41" spans="1:2" x14ac:dyDescent="0.35">
      <c r="A41" s="12" t="s">
        <v>383</v>
      </c>
      <c r="B41">
        <v>11</v>
      </c>
    </row>
    <row r="42" spans="1:2" x14ac:dyDescent="0.35">
      <c r="A42" s="12" t="s">
        <v>384</v>
      </c>
      <c r="B42">
        <v>3</v>
      </c>
    </row>
    <row r="43" spans="1:2" x14ac:dyDescent="0.35">
      <c r="A43" s="12" t="s">
        <v>385</v>
      </c>
      <c r="B43">
        <v>2</v>
      </c>
    </row>
    <row r="44" spans="1:2" x14ac:dyDescent="0.35">
      <c r="A44" s="12" t="s">
        <v>386</v>
      </c>
      <c r="B44">
        <v>89</v>
      </c>
    </row>
    <row r="45" spans="1:2" x14ac:dyDescent="0.35">
      <c r="A45" s="12" t="s">
        <v>387</v>
      </c>
      <c r="B45">
        <v>16</v>
      </c>
    </row>
    <row r="46" spans="1:2" x14ac:dyDescent="0.35">
      <c r="A46" s="12" t="s">
        <v>388</v>
      </c>
      <c r="B46">
        <v>6</v>
      </c>
    </row>
    <row r="47" spans="1:2" x14ac:dyDescent="0.35">
      <c r="A47" s="12" t="s">
        <v>389</v>
      </c>
      <c r="B47">
        <v>1</v>
      </c>
    </row>
    <row r="48" spans="1:2" x14ac:dyDescent="0.35">
      <c r="A48" s="12" t="s">
        <v>60</v>
      </c>
      <c r="B48">
        <v>672</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E4E1-29FD-42F7-8C8A-8B5C8C784334}">
  <dimension ref="A1:B11"/>
  <sheetViews>
    <sheetView workbookViewId="0">
      <selection activeCell="A3" sqref="A3"/>
    </sheetView>
  </sheetViews>
  <sheetFormatPr defaultRowHeight="14.15" x14ac:dyDescent="0.35"/>
  <cols>
    <col min="1" max="1" width="12.7109375" bestFit="1" customWidth="1"/>
    <col min="2" max="2" width="16.0703125" bestFit="1" customWidth="1"/>
  </cols>
  <sheetData>
    <row r="1" spans="1:2" x14ac:dyDescent="0.35">
      <c r="A1" s="11" t="s">
        <v>399</v>
      </c>
      <c r="B1" t="s">
        <v>390</v>
      </c>
    </row>
    <row r="3" spans="1:2" x14ac:dyDescent="0.35">
      <c r="A3" s="11" t="s">
        <v>1708</v>
      </c>
      <c r="B3" t="s">
        <v>1714</v>
      </c>
    </row>
    <row r="4" spans="1:2" x14ac:dyDescent="0.35">
      <c r="A4" s="12" t="s">
        <v>337</v>
      </c>
      <c r="B4">
        <v>86</v>
      </c>
    </row>
    <row r="5" spans="1:2" x14ac:dyDescent="0.35">
      <c r="A5" s="12" t="s">
        <v>338</v>
      </c>
      <c r="B5">
        <v>80</v>
      </c>
    </row>
    <row r="6" spans="1:2" x14ac:dyDescent="0.35">
      <c r="A6" s="12" t="s">
        <v>339</v>
      </c>
      <c r="B6">
        <v>104</v>
      </c>
    </row>
    <row r="7" spans="1:2" x14ac:dyDescent="0.35">
      <c r="A7" s="12" t="s">
        <v>340</v>
      </c>
      <c r="B7">
        <v>85</v>
      </c>
    </row>
    <row r="8" spans="1:2" x14ac:dyDescent="0.35">
      <c r="A8" s="12" t="s">
        <v>341</v>
      </c>
      <c r="B8">
        <v>61</v>
      </c>
    </row>
    <row r="9" spans="1:2" x14ac:dyDescent="0.35">
      <c r="A9" s="12" t="s">
        <v>342</v>
      </c>
      <c r="B9">
        <v>77</v>
      </c>
    </row>
    <row r="10" spans="1:2" x14ac:dyDescent="0.35">
      <c r="A10" s="12" t="s">
        <v>343</v>
      </c>
      <c r="B10">
        <v>135</v>
      </c>
    </row>
    <row r="11" spans="1:2" x14ac:dyDescent="0.35">
      <c r="A11" s="12" t="s">
        <v>60</v>
      </c>
      <c r="B11">
        <v>628</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EBE6E-796C-42CE-9DD2-5E06FA5FDDC9}">
  <dimension ref="A1"/>
  <sheetViews>
    <sheetView showGridLines="0" topLeftCell="A6" zoomScale="50" zoomScaleNormal="70" workbookViewId="0">
      <selection activeCell="Q36" sqref="Q36"/>
    </sheetView>
  </sheetViews>
  <sheetFormatPr defaultRowHeight="14.1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673"/>
  <sheetViews>
    <sheetView tabSelected="1" topLeftCell="C1" zoomScale="70" zoomScaleNormal="70" workbookViewId="0">
      <pane ySplit="1" topLeftCell="A2" activePane="bottomLeft" state="frozen"/>
      <selection pane="bottomLeft" activeCell="E3" sqref="E3"/>
    </sheetView>
  </sheetViews>
  <sheetFormatPr defaultRowHeight="14.15" x14ac:dyDescent="0.35"/>
  <cols>
    <col min="1" max="1" width="22.85546875" customWidth="1"/>
    <col min="2" max="4" width="34.42578125" style="15" customWidth="1"/>
    <col min="5" max="5" width="34.42578125" style="16" customWidth="1"/>
    <col min="6" max="6" width="34.42578125" customWidth="1"/>
    <col min="8" max="9" width="25.640625" customWidth="1"/>
    <col min="10" max="10" width="18.0703125" customWidth="1"/>
    <col min="11" max="11" width="20.78515625" customWidth="1"/>
    <col min="12" max="12" width="22.640625" customWidth="1"/>
    <col min="13" max="13" width="9.92578125" customWidth="1"/>
    <col min="14" max="14" width="29.640625" customWidth="1"/>
    <col min="15" max="15" width="20.78515625" customWidth="1"/>
    <col min="17" max="17" width="22.640625" customWidth="1"/>
    <col min="18" max="18" width="12.78515625" customWidth="1"/>
    <col min="19" max="19" width="36.640625" customWidth="1"/>
    <col min="20" max="20" width="28.28515625" customWidth="1"/>
    <col min="21" max="21" width="18.0703125" customWidth="1"/>
  </cols>
  <sheetData>
    <row r="1" spans="1:21" x14ac:dyDescent="0.35">
      <c r="A1" t="s">
        <v>62</v>
      </c>
      <c r="B1" s="15" t="s">
        <v>236</v>
      </c>
      <c r="C1" s="15" t="s">
        <v>1709</v>
      </c>
      <c r="D1" s="15" t="s">
        <v>1715</v>
      </c>
      <c r="E1" s="20" t="s">
        <v>392</v>
      </c>
      <c r="F1" t="s">
        <v>396</v>
      </c>
      <c r="G1" t="s">
        <v>397</v>
      </c>
      <c r="H1" t="s">
        <v>395</v>
      </c>
      <c r="I1" t="s">
        <v>1710</v>
      </c>
      <c r="J1" t="s">
        <v>346</v>
      </c>
      <c r="K1" t="s">
        <v>398</v>
      </c>
      <c r="L1" t="s">
        <v>336</v>
      </c>
      <c r="M1" t="s">
        <v>344</v>
      </c>
      <c r="N1" t="s">
        <v>305</v>
      </c>
      <c r="O1" t="s">
        <v>1</v>
      </c>
      <c r="P1" t="s">
        <v>317</v>
      </c>
      <c r="Q1" t="s">
        <v>399</v>
      </c>
      <c r="R1" t="s">
        <v>393</v>
      </c>
      <c r="S1" t="s">
        <v>400</v>
      </c>
      <c r="T1" t="s">
        <v>401</v>
      </c>
      <c r="U1" t="s">
        <v>402</v>
      </c>
    </row>
    <row r="2" spans="1:21" ht="46.3" customHeight="1" x14ac:dyDescent="0.35">
      <c r="A2" t="s">
        <v>218</v>
      </c>
      <c r="B2" s="15" t="s">
        <v>244</v>
      </c>
      <c r="C2" s="15">
        <f>LEFT(RIGHT(B2,LEN(B2)-1),FIND("K",RIGHT(B2,LEN(B2)-1))-1)*1000</f>
        <v>137000</v>
      </c>
      <c r="D2" s="15" t="str">
        <f>"$" &amp; TRIM(RIGHT(B2, LEN(B2) - FIND("-", B2) - 1))</f>
        <v>$171K</v>
      </c>
      <c r="E2" s="17">
        <f>VALUE(SUBSTITUTE(SUBSTITUTE(D2, "$", ""), "K", "000"))</f>
        <v>171000</v>
      </c>
      <c r="F2" t="s">
        <v>403</v>
      </c>
      <c r="G2">
        <v>3.1</v>
      </c>
      <c r="H2" t="str">
        <f t="shared" ref="H2:H33" si="0">LEFT(T2, SEARCH(CHAR(10), T2) - 1)</f>
        <v>Healthfirst</v>
      </c>
      <c r="I2" t="str">
        <f>LEFT(U2, FIND(",", U2) - 1)</f>
        <v>New York</v>
      </c>
      <c r="J2" t="str">
        <f t="shared" ref="J2:J17" si="1">RIGHT(U2, 2)</f>
        <v>NY</v>
      </c>
      <c r="K2" t="s">
        <v>404</v>
      </c>
      <c r="L2" t="s">
        <v>339</v>
      </c>
      <c r="M2">
        <v>1993</v>
      </c>
      <c r="N2" t="s">
        <v>310</v>
      </c>
      <c r="O2" t="s">
        <v>32</v>
      </c>
      <c r="P2" t="s">
        <v>327</v>
      </c>
      <c r="Q2" t="s">
        <v>405</v>
      </c>
      <c r="R2" t="s">
        <v>406</v>
      </c>
      <c r="S2" s="1" t="s">
        <v>407</v>
      </c>
      <c r="T2" s="1" t="s">
        <v>408</v>
      </c>
      <c r="U2" t="s">
        <v>404</v>
      </c>
    </row>
    <row r="3" spans="1:21" ht="45" customHeight="1" x14ac:dyDescent="0.35">
      <c r="A3" t="s">
        <v>112</v>
      </c>
      <c r="B3" s="15" t="s">
        <v>244</v>
      </c>
      <c r="C3" s="15">
        <f>LEFT(RIGHT(B3,LEN(B3)-1),FIND("K",RIGHT(B3,LEN(B3)-1))-1)*1000</f>
        <v>137000</v>
      </c>
      <c r="D3" s="15" t="str">
        <f t="shared" ref="D3:D66" si="2">"$" &amp; TRIM(RIGHT(B3, LEN(B3) - FIND("-", B3) - 1))</f>
        <v>$171K</v>
      </c>
      <c r="E3" s="17">
        <f t="shared" ref="E3:E66" si="3">VALUE(SUBSTITUTE(SUBSTITUTE(D3, "$", ""), "K", "000"))</f>
        <v>171000</v>
      </c>
      <c r="F3" t="s">
        <v>403</v>
      </c>
      <c r="G3">
        <v>4.2</v>
      </c>
      <c r="H3" t="str">
        <f t="shared" si="0"/>
        <v>ManTech</v>
      </c>
      <c r="I3" t="str">
        <f t="shared" ref="I3:I66" si="4">LEFT(U3, FIND(",", U3) - 1)</f>
        <v>Chantilly</v>
      </c>
      <c r="J3" t="str">
        <f>RIGHT(U3, 2)</f>
        <v>VA</v>
      </c>
      <c r="K3" t="s">
        <v>409</v>
      </c>
      <c r="L3" t="s">
        <v>341</v>
      </c>
      <c r="M3">
        <v>1968</v>
      </c>
      <c r="N3" t="s">
        <v>314</v>
      </c>
      <c r="O3" t="s">
        <v>45</v>
      </c>
      <c r="P3" t="s">
        <v>320</v>
      </c>
      <c r="Q3" t="s">
        <v>410</v>
      </c>
      <c r="R3">
        <v>-1</v>
      </c>
      <c r="S3" s="1" t="s">
        <v>411</v>
      </c>
      <c r="T3" s="1" t="s">
        <v>412</v>
      </c>
      <c r="U3" t="s">
        <v>413</v>
      </c>
    </row>
    <row r="4" spans="1:21" ht="94.3" customHeight="1" x14ac:dyDescent="0.35">
      <c r="A4" t="s">
        <v>112</v>
      </c>
      <c r="B4" s="15" t="s">
        <v>244</v>
      </c>
      <c r="C4" s="15">
        <f t="shared" ref="C4:C66" si="5">LEFT(RIGHT(B4,LEN(B4)-1),FIND("K",RIGHT(B4,LEN(B4)-1))-1)*1000</f>
        <v>137000</v>
      </c>
      <c r="D4" s="15" t="str">
        <f t="shared" si="2"/>
        <v>$171K</v>
      </c>
      <c r="E4" s="17">
        <f t="shared" si="3"/>
        <v>171000</v>
      </c>
      <c r="F4" t="s">
        <v>403</v>
      </c>
      <c r="G4">
        <v>3.8</v>
      </c>
      <c r="H4" t="str">
        <f t="shared" si="0"/>
        <v>Analysis Group</v>
      </c>
      <c r="I4" t="str">
        <f t="shared" si="4"/>
        <v>Boston</v>
      </c>
      <c r="J4" t="str">
        <f t="shared" si="1"/>
        <v>MA</v>
      </c>
      <c r="K4" t="s">
        <v>414</v>
      </c>
      <c r="L4" t="s">
        <v>339</v>
      </c>
      <c r="M4">
        <v>1981</v>
      </c>
      <c r="N4" t="s">
        <v>313</v>
      </c>
      <c r="O4" t="s">
        <v>14</v>
      </c>
      <c r="P4" t="s">
        <v>320</v>
      </c>
      <c r="Q4" t="s">
        <v>415</v>
      </c>
      <c r="R4">
        <v>-1</v>
      </c>
      <c r="S4" s="1" t="s">
        <v>416</v>
      </c>
      <c r="T4" s="1" t="s">
        <v>417</v>
      </c>
      <c r="U4" t="s">
        <v>414</v>
      </c>
    </row>
    <row r="5" spans="1:21" ht="36.450000000000003" customHeight="1" x14ac:dyDescent="0.35">
      <c r="A5" t="s">
        <v>112</v>
      </c>
      <c r="B5" s="15" t="s">
        <v>244</v>
      </c>
      <c r="C5" s="15">
        <f t="shared" si="5"/>
        <v>137000</v>
      </c>
      <c r="D5" s="15" t="str">
        <f t="shared" si="2"/>
        <v>$171K</v>
      </c>
      <c r="E5" s="17">
        <f t="shared" si="3"/>
        <v>171000</v>
      </c>
      <c r="F5" t="s">
        <v>403</v>
      </c>
      <c r="G5">
        <v>3.5</v>
      </c>
      <c r="H5" t="str">
        <f t="shared" si="0"/>
        <v>INFICON</v>
      </c>
      <c r="I5" t="str">
        <f t="shared" si="4"/>
        <v>Newton</v>
      </c>
      <c r="J5" t="str">
        <f t="shared" si="1"/>
        <v>MA</v>
      </c>
      <c r="K5" t="s">
        <v>418</v>
      </c>
      <c r="L5" t="s">
        <v>342</v>
      </c>
      <c r="M5">
        <v>2000</v>
      </c>
      <c r="N5" t="s">
        <v>314</v>
      </c>
      <c r="O5" t="s">
        <v>18</v>
      </c>
      <c r="P5" t="s">
        <v>328</v>
      </c>
      <c r="Q5" t="s">
        <v>415</v>
      </c>
      <c r="R5" t="s">
        <v>419</v>
      </c>
      <c r="S5" s="1" t="s">
        <v>420</v>
      </c>
      <c r="T5" s="1" t="s">
        <v>421</v>
      </c>
      <c r="U5" t="s">
        <v>422</v>
      </c>
    </row>
    <row r="6" spans="1:21" ht="51.45" customHeight="1" x14ac:dyDescent="0.35">
      <c r="A6" t="s">
        <v>112</v>
      </c>
      <c r="B6" s="15" t="s">
        <v>244</v>
      </c>
      <c r="C6" s="15">
        <f t="shared" si="5"/>
        <v>137000</v>
      </c>
      <c r="D6" s="15" t="str">
        <f t="shared" si="2"/>
        <v>$171K</v>
      </c>
      <c r="E6" s="17">
        <f t="shared" si="3"/>
        <v>171000</v>
      </c>
      <c r="F6" t="s">
        <v>403</v>
      </c>
      <c r="G6">
        <v>2.9</v>
      </c>
      <c r="H6" t="str">
        <f t="shared" si="0"/>
        <v>Affinity Solutions</v>
      </c>
      <c r="I6" t="str">
        <f t="shared" si="4"/>
        <v>New York</v>
      </c>
      <c r="J6" t="str">
        <f t="shared" si="1"/>
        <v>NY</v>
      </c>
      <c r="K6" t="s">
        <v>404</v>
      </c>
      <c r="L6" t="s">
        <v>343</v>
      </c>
      <c r="M6">
        <v>1998</v>
      </c>
      <c r="N6" t="s">
        <v>312</v>
      </c>
      <c r="O6" t="s">
        <v>4</v>
      </c>
      <c r="P6" t="s">
        <v>320</v>
      </c>
      <c r="Q6" t="s">
        <v>405</v>
      </c>
      <c r="R6" t="s">
        <v>423</v>
      </c>
      <c r="S6" s="1" t="s">
        <v>424</v>
      </c>
      <c r="T6" s="1" t="s">
        <v>425</v>
      </c>
      <c r="U6" t="s">
        <v>404</v>
      </c>
    </row>
    <row r="7" spans="1:21" ht="66.45" customHeight="1" x14ac:dyDescent="0.35">
      <c r="A7" t="s">
        <v>112</v>
      </c>
      <c r="B7" s="15" t="s">
        <v>244</v>
      </c>
      <c r="C7" s="15">
        <f t="shared" si="5"/>
        <v>137000</v>
      </c>
      <c r="D7" s="15" t="str">
        <f t="shared" si="2"/>
        <v>$171K</v>
      </c>
      <c r="E7" s="17">
        <f t="shared" si="3"/>
        <v>171000</v>
      </c>
      <c r="F7" t="s">
        <v>403</v>
      </c>
      <c r="G7">
        <v>4.2</v>
      </c>
      <c r="H7" t="str">
        <f t="shared" si="0"/>
        <v>HG Insights</v>
      </c>
      <c r="I7" t="str">
        <f t="shared" si="4"/>
        <v>Santa Barbara</v>
      </c>
      <c r="J7" t="str">
        <f t="shared" si="1"/>
        <v>CA</v>
      </c>
      <c r="K7" t="s">
        <v>426</v>
      </c>
      <c r="L7" t="s">
        <v>343</v>
      </c>
      <c r="M7">
        <v>2010</v>
      </c>
      <c r="N7" t="s">
        <v>312</v>
      </c>
      <c r="O7" t="s">
        <v>12</v>
      </c>
      <c r="P7" t="s">
        <v>326</v>
      </c>
      <c r="Q7" t="s">
        <v>405</v>
      </c>
      <c r="R7">
        <v>-1</v>
      </c>
      <c r="S7" s="1" t="s">
        <v>427</v>
      </c>
      <c r="T7" s="1" t="s">
        <v>428</v>
      </c>
      <c r="U7" t="s">
        <v>426</v>
      </c>
    </row>
    <row r="8" spans="1:21" ht="32.15" customHeight="1" x14ac:dyDescent="0.35">
      <c r="A8" t="s">
        <v>125</v>
      </c>
      <c r="B8" s="15" t="s">
        <v>244</v>
      </c>
      <c r="C8" s="15">
        <f t="shared" si="5"/>
        <v>137000</v>
      </c>
      <c r="D8" s="15" t="str">
        <f t="shared" si="2"/>
        <v>$171K</v>
      </c>
      <c r="E8" s="17">
        <f t="shared" si="3"/>
        <v>171000</v>
      </c>
      <c r="F8" t="s">
        <v>403</v>
      </c>
      <c r="G8">
        <v>3.9</v>
      </c>
      <c r="H8" t="str">
        <f t="shared" si="0"/>
        <v>Novartis</v>
      </c>
      <c r="I8" t="str">
        <f t="shared" si="4"/>
        <v>Cambridge</v>
      </c>
      <c r="J8" t="str">
        <f t="shared" si="1"/>
        <v>MA</v>
      </c>
      <c r="K8" t="s">
        <v>429</v>
      </c>
      <c r="L8" t="s">
        <v>338</v>
      </c>
      <c r="M8">
        <v>1996</v>
      </c>
      <c r="N8" t="s">
        <v>314</v>
      </c>
      <c r="O8" t="s">
        <v>8</v>
      </c>
      <c r="P8" t="s">
        <v>8</v>
      </c>
      <c r="Q8" t="s">
        <v>430</v>
      </c>
      <c r="R8">
        <v>-1</v>
      </c>
      <c r="S8" s="1" t="s">
        <v>431</v>
      </c>
      <c r="T8" s="1" t="s">
        <v>432</v>
      </c>
      <c r="U8" t="s">
        <v>433</v>
      </c>
    </row>
    <row r="9" spans="1:21" ht="49.3" customHeight="1" x14ac:dyDescent="0.35">
      <c r="A9" t="s">
        <v>112</v>
      </c>
      <c r="B9" s="15" t="s">
        <v>244</v>
      </c>
      <c r="C9" s="15">
        <f t="shared" si="5"/>
        <v>137000</v>
      </c>
      <c r="D9" s="15" t="str">
        <f t="shared" si="2"/>
        <v>$171K</v>
      </c>
      <c r="E9" s="17">
        <f t="shared" si="3"/>
        <v>171000</v>
      </c>
      <c r="F9" t="s">
        <v>403</v>
      </c>
      <c r="G9">
        <v>3.5</v>
      </c>
      <c r="H9" t="str">
        <f t="shared" si="0"/>
        <v>iRobot</v>
      </c>
      <c r="I9" t="str">
        <f t="shared" si="4"/>
        <v>Bedford</v>
      </c>
      <c r="J9" t="str">
        <f t="shared" si="1"/>
        <v>MA</v>
      </c>
      <c r="K9" t="s">
        <v>434</v>
      </c>
      <c r="L9" t="s">
        <v>339</v>
      </c>
      <c r="M9">
        <v>1990</v>
      </c>
      <c r="N9" t="s">
        <v>314</v>
      </c>
      <c r="O9" t="s">
        <v>15</v>
      </c>
      <c r="P9" t="s">
        <v>332</v>
      </c>
      <c r="Q9" t="s">
        <v>410</v>
      </c>
      <c r="R9">
        <v>-1</v>
      </c>
      <c r="S9" s="1" t="s">
        <v>435</v>
      </c>
      <c r="T9" s="1" t="s">
        <v>436</v>
      </c>
      <c r="U9" t="s">
        <v>434</v>
      </c>
    </row>
    <row r="10" spans="1:21" ht="28.3" x14ac:dyDescent="0.35">
      <c r="A10" t="s">
        <v>227</v>
      </c>
      <c r="B10" s="15" t="s">
        <v>244</v>
      </c>
      <c r="C10" s="15">
        <f t="shared" si="5"/>
        <v>137000</v>
      </c>
      <c r="D10" s="15" t="str">
        <f t="shared" si="2"/>
        <v>$171K</v>
      </c>
      <c r="E10" s="17">
        <f t="shared" si="3"/>
        <v>171000</v>
      </c>
      <c r="F10" t="s">
        <v>403</v>
      </c>
      <c r="G10">
        <v>4.4000000000000004</v>
      </c>
      <c r="H10" t="str">
        <f t="shared" si="0"/>
        <v>Intuit - Data</v>
      </c>
      <c r="I10" t="str">
        <f t="shared" si="4"/>
        <v>San Diego</v>
      </c>
      <c r="J10" t="str">
        <f t="shared" si="1"/>
        <v>CA</v>
      </c>
      <c r="K10" t="s">
        <v>437</v>
      </c>
      <c r="L10" t="s">
        <v>341</v>
      </c>
      <c r="M10">
        <v>1983</v>
      </c>
      <c r="N10" t="s">
        <v>314</v>
      </c>
      <c r="O10" t="s">
        <v>12</v>
      </c>
      <c r="P10" t="s">
        <v>326</v>
      </c>
      <c r="Q10" t="s">
        <v>438</v>
      </c>
      <c r="R10" t="s">
        <v>439</v>
      </c>
      <c r="S10" t="s">
        <v>440</v>
      </c>
      <c r="T10" s="1" t="s">
        <v>441</v>
      </c>
      <c r="U10" t="s">
        <v>442</v>
      </c>
    </row>
    <row r="11" spans="1:21" ht="75" customHeight="1" x14ac:dyDescent="0.35">
      <c r="A11" t="s">
        <v>112</v>
      </c>
      <c r="B11" s="15" t="s">
        <v>244</v>
      </c>
      <c r="C11" s="15">
        <f t="shared" si="5"/>
        <v>137000</v>
      </c>
      <c r="D11" s="15" t="str">
        <f t="shared" si="2"/>
        <v>$171K</v>
      </c>
      <c r="E11" s="17">
        <f t="shared" si="3"/>
        <v>171000</v>
      </c>
      <c r="F11" t="s">
        <v>403</v>
      </c>
      <c r="G11">
        <v>3.6</v>
      </c>
      <c r="H11" t="str">
        <f t="shared" si="0"/>
        <v>XSELL Technologies</v>
      </c>
      <c r="I11" t="str">
        <f t="shared" si="4"/>
        <v>Chicago</v>
      </c>
      <c r="J11" t="str">
        <f t="shared" si="1"/>
        <v>IL</v>
      </c>
      <c r="K11" t="s">
        <v>443</v>
      </c>
      <c r="L11" t="s">
        <v>343</v>
      </c>
      <c r="M11">
        <v>2014</v>
      </c>
      <c r="N11" t="s">
        <v>312</v>
      </c>
      <c r="O11" t="s">
        <v>20</v>
      </c>
      <c r="P11" t="s">
        <v>326</v>
      </c>
      <c r="Q11" t="s">
        <v>405</v>
      </c>
      <c r="R11">
        <v>-1</v>
      </c>
      <c r="S11" s="1" t="s">
        <v>444</v>
      </c>
      <c r="T11" s="1" t="s">
        <v>445</v>
      </c>
      <c r="U11" t="s">
        <v>443</v>
      </c>
    </row>
    <row r="12" spans="1:21" ht="57.9" customHeight="1" x14ac:dyDescent="0.35">
      <c r="A12" t="s">
        <v>112</v>
      </c>
      <c r="B12" s="15" t="s">
        <v>244</v>
      </c>
      <c r="C12" s="15">
        <f t="shared" si="5"/>
        <v>137000</v>
      </c>
      <c r="D12" s="15" t="str">
        <f t="shared" si="2"/>
        <v>$171K</v>
      </c>
      <c r="E12" s="17">
        <f t="shared" si="3"/>
        <v>171000</v>
      </c>
      <c r="F12" t="s">
        <v>403</v>
      </c>
      <c r="G12">
        <v>4.5</v>
      </c>
      <c r="H12" t="str">
        <f t="shared" si="0"/>
        <v>Novetta</v>
      </c>
      <c r="I12" t="str">
        <f t="shared" si="4"/>
        <v>Herndon</v>
      </c>
      <c r="J12" t="str">
        <f t="shared" si="1"/>
        <v>VA</v>
      </c>
      <c r="K12" t="s">
        <v>446</v>
      </c>
      <c r="L12" t="s">
        <v>342</v>
      </c>
      <c r="M12">
        <v>2012</v>
      </c>
      <c r="N12" t="s">
        <v>312</v>
      </c>
      <c r="O12" t="s">
        <v>20</v>
      </c>
      <c r="P12" t="s">
        <v>326</v>
      </c>
      <c r="Q12" t="s">
        <v>415</v>
      </c>
      <c r="R12" t="s">
        <v>447</v>
      </c>
      <c r="S12" s="1" t="s">
        <v>448</v>
      </c>
      <c r="T12" s="1" t="s">
        <v>449</v>
      </c>
      <c r="U12" t="s">
        <v>409</v>
      </c>
    </row>
    <row r="13" spans="1:21" ht="92.15" customHeight="1" x14ac:dyDescent="0.35">
      <c r="A13" t="s">
        <v>112</v>
      </c>
      <c r="B13" s="15" t="s">
        <v>244</v>
      </c>
      <c r="C13" s="15">
        <f t="shared" si="5"/>
        <v>137000</v>
      </c>
      <c r="D13" s="15" t="str">
        <f t="shared" si="2"/>
        <v>$171K</v>
      </c>
      <c r="E13" s="17">
        <f t="shared" si="3"/>
        <v>171000</v>
      </c>
      <c r="F13" t="s">
        <v>403</v>
      </c>
      <c r="G13">
        <v>4.7</v>
      </c>
      <c r="H13" t="str">
        <f t="shared" si="0"/>
        <v>1904labs</v>
      </c>
      <c r="I13" t="str">
        <f t="shared" si="4"/>
        <v>Saint Louis</v>
      </c>
      <c r="J13" t="str">
        <f t="shared" si="1"/>
        <v>MO</v>
      </c>
      <c r="K13" t="s">
        <v>450</v>
      </c>
      <c r="L13" t="s">
        <v>343</v>
      </c>
      <c r="M13">
        <v>2016</v>
      </c>
      <c r="N13" t="s">
        <v>312</v>
      </c>
      <c r="O13" t="s">
        <v>35</v>
      </c>
      <c r="P13" t="s">
        <v>326</v>
      </c>
      <c r="Q13" t="s">
        <v>405</v>
      </c>
      <c r="R13" t="s">
        <v>451</v>
      </c>
      <c r="S13" s="1" t="s">
        <v>452</v>
      </c>
      <c r="T13" s="1" t="s">
        <v>453</v>
      </c>
      <c r="U13" t="s">
        <v>450</v>
      </c>
    </row>
    <row r="14" spans="1:21" ht="100.75" customHeight="1" x14ac:dyDescent="0.35">
      <c r="A14" t="s">
        <v>118</v>
      </c>
      <c r="B14" s="15" t="s">
        <v>244</v>
      </c>
      <c r="C14" s="15">
        <f t="shared" si="5"/>
        <v>137000</v>
      </c>
      <c r="D14" s="15" t="str">
        <f t="shared" si="2"/>
        <v>$171K</v>
      </c>
      <c r="E14" s="17">
        <f t="shared" si="3"/>
        <v>171000</v>
      </c>
      <c r="F14" t="s">
        <v>403</v>
      </c>
      <c r="G14">
        <v>3.7</v>
      </c>
      <c r="H14" t="str">
        <f t="shared" si="0"/>
        <v>PNNL</v>
      </c>
      <c r="I14" t="str">
        <f t="shared" si="4"/>
        <v>Richland</v>
      </c>
      <c r="J14" t="str">
        <f t="shared" si="1"/>
        <v>WA</v>
      </c>
      <c r="K14" t="s">
        <v>454</v>
      </c>
      <c r="L14" t="s">
        <v>339</v>
      </c>
      <c r="M14">
        <v>1965</v>
      </c>
      <c r="N14" t="s">
        <v>308</v>
      </c>
      <c r="O14" t="s">
        <v>19</v>
      </c>
      <c r="P14" t="s">
        <v>331</v>
      </c>
      <c r="Q14" t="s">
        <v>455</v>
      </c>
      <c r="R14" t="s">
        <v>456</v>
      </c>
      <c r="S14" s="1" t="s">
        <v>457</v>
      </c>
      <c r="T14" s="1" t="s">
        <v>458</v>
      </c>
      <c r="U14" t="s">
        <v>454</v>
      </c>
    </row>
    <row r="15" spans="1:21" ht="75" customHeight="1" x14ac:dyDescent="0.35">
      <c r="A15" t="s">
        <v>104</v>
      </c>
      <c r="B15" s="15" t="s">
        <v>244</v>
      </c>
      <c r="C15" s="15">
        <f t="shared" si="5"/>
        <v>137000</v>
      </c>
      <c r="D15" s="15" t="str">
        <f t="shared" si="2"/>
        <v>$171K</v>
      </c>
      <c r="E15" s="17">
        <f t="shared" si="3"/>
        <v>171000</v>
      </c>
      <c r="F15" t="s">
        <v>403</v>
      </c>
      <c r="G15">
        <v>3.1</v>
      </c>
      <c r="H15" t="str">
        <f t="shared" si="0"/>
        <v>Old World Industries</v>
      </c>
      <c r="I15" t="str">
        <f t="shared" si="4"/>
        <v>Northbrook</v>
      </c>
      <c r="J15" t="str">
        <f t="shared" si="1"/>
        <v>IL</v>
      </c>
      <c r="K15" t="s">
        <v>459</v>
      </c>
      <c r="L15" t="s">
        <v>340</v>
      </c>
      <c r="M15">
        <v>1973</v>
      </c>
      <c r="N15" t="s">
        <v>312</v>
      </c>
      <c r="O15" t="s">
        <v>10</v>
      </c>
      <c r="P15" t="s">
        <v>328</v>
      </c>
      <c r="Q15" t="s">
        <v>410</v>
      </c>
      <c r="R15">
        <v>-1</v>
      </c>
      <c r="S15" s="1" t="s">
        <v>460</v>
      </c>
      <c r="T15" s="1" t="s">
        <v>461</v>
      </c>
      <c r="U15" t="s">
        <v>459</v>
      </c>
    </row>
    <row r="16" spans="1:21" ht="92.15" customHeight="1" x14ac:dyDescent="0.35">
      <c r="A16" t="s">
        <v>112</v>
      </c>
      <c r="B16" s="15" t="s">
        <v>244</v>
      </c>
      <c r="C16" s="15">
        <f t="shared" si="5"/>
        <v>137000</v>
      </c>
      <c r="D16" s="15" t="str">
        <f t="shared" si="2"/>
        <v>$171K</v>
      </c>
      <c r="E16" s="17">
        <f t="shared" si="3"/>
        <v>171000</v>
      </c>
      <c r="F16" t="s">
        <v>403</v>
      </c>
      <c r="G16">
        <v>3.4</v>
      </c>
      <c r="H16" t="str">
        <f t="shared" si="0"/>
        <v>Mathematica Policy Research</v>
      </c>
      <c r="I16" t="str">
        <f t="shared" si="4"/>
        <v>Washington</v>
      </c>
      <c r="J16" t="str">
        <f t="shared" si="1"/>
        <v>DC</v>
      </c>
      <c r="K16" t="s">
        <v>462</v>
      </c>
      <c r="L16" t="s">
        <v>339</v>
      </c>
      <c r="M16">
        <v>1986</v>
      </c>
      <c r="N16" t="s">
        <v>312</v>
      </c>
      <c r="O16" t="s">
        <v>14</v>
      </c>
      <c r="P16" t="s">
        <v>320</v>
      </c>
      <c r="Q16" t="s">
        <v>415</v>
      </c>
      <c r="R16">
        <v>-1</v>
      </c>
      <c r="S16" s="1" t="s">
        <v>463</v>
      </c>
      <c r="T16" s="1" t="s">
        <v>464</v>
      </c>
      <c r="U16" t="s">
        <v>465</v>
      </c>
    </row>
    <row r="17" spans="1:21" ht="122.15" customHeight="1" x14ac:dyDescent="0.35">
      <c r="A17" t="s">
        <v>148</v>
      </c>
      <c r="B17" s="15" t="s">
        <v>244</v>
      </c>
      <c r="C17" s="15">
        <f t="shared" si="5"/>
        <v>137000</v>
      </c>
      <c r="D17" s="15" t="str">
        <f t="shared" si="2"/>
        <v>$171K</v>
      </c>
      <c r="E17" s="17">
        <f t="shared" si="3"/>
        <v>171000</v>
      </c>
      <c r="F17" t="s">
        <v>403</v>
      </c>
      <c r="G17">
        <v>4.4000000000000004</v>
      </c>
      <c r="H17" t="str">
        <f t="shared" si="0"/>
        <v>Guzman &amp; Griffin Technologies (GGTI)</v>
      </c>
      <c r="I17" t="str">
        <f t="shared" si="4"/>
        <v>Washington</v>
      </c>
      <c r="J17" t="str">
        <f t="shared" si="1"/>
        <v>DC</v>
      </c>
      <c r="K17" t="s">
        <v>466</v>
      </c>
      <c r="L17" s="2" t="s">
        <v>337</v>
      </c>
      <c r="M17">
        <v>1997</v>
      </c>
      <c r="N17" t="s">
        <v>312</v>
      </c>
      <c r="O17" t="s">
        <v>23</v>
      </c>
      <c r="P17" t="s">
        <v>308</v>
      </c>
      <c r="Q17" t="s">
        <v>405</v>
      </c>
      <c r="R17">
        <v>-1</v>
      </c>
      <c r="S17" s="1" t="s">
        <v>467</v>
      </c>
      <c r="T17" s="1" t="s">
        <v>468</v>
      </c>
      <c r="U17" t="s">
        <v>465</v>
      </c>
    </row>
    <row r="18" spans="1:21" ht="60" customHeight="1" x14ac:dyDescent="0.35">
      <c r="A18" t="s">
        <v>113</v>
      </c>
      <c r="B18" s="15" t="s">
        <v>244</v>
      </c>
      <c r="C18" s="15">
        <f t="shared" si="5"/>
        <v>137000</v>
      </c>
      <c r="D18" s="15" t="str">
        <f t="shared" si="2"/>
        <v>$171K</v>
      </c>
      <c r="E18" s="17">
        <f t="shared" si="3"/>
        <v>171000</v>
      </c>
      <c r="F18" t="s">
        <v>403</v>
      </c>
      <c r="G18">
        <v>4.0999999999999996</v>
      </c>
      <c r="H18" t="str">
        <f t="shared" si="0"/>
        <v>Upside Business Travel</v>
      </c>
      <c r="I18" t="s">
        <v>377</v>
      </c>
      <c r="J18" t="s">
        <v>377</v>
      </c>
      <c r="K18" t="s">
        <v>465</v>
      </c>
      <c r="L18" t="s">
        <v>343</v>
      </c>
      <c r="M18">
        <v>2015</v>
      </c>
      <c r="N18" t="s">
        <v>312</v>
      </c>
      <c r="O18" t="s">
        <v>33</v>
      </c>
      <c r="P18" t="s">
        <v>326</v>
      </c>
      <c r="Q18" t="s">
        <v>405</v>
      </c>
      <c r="R18">
        <v>-1</v>
      </c>
      <c r="S18" s="1" t="s">
        <v>469</v>
      </c>
      <c r="T18" s="1" t="s">
        <v>470</v>
      </c>
      <c r="U18" t="s">
        <v>377</v>
      </c>
    </row>
    <row r="19" spans="1:21" ht="79.3" customHeight="1" x14ac:dyDescent="0.35">
      <c r="A19" t="s">
        <v>112</v>
      </c>
      <c r="B19" s="15" t="s">
        <v>244</v>
      </c>
      <c r="C19" s="15">
        <f t="shared" si="5"/>
        <v>137000</v>
      </c>
      <c r="D19" s="15" t="str">
        <f t="shared" si="2"/>
        <v>$171K</v>
      </c>
      <c r="E19" s="17">
        <f t="shared" si="3"/>
        <v>171000</v>
      </c>
      <c r="F19" t="s">
        <v>403</v>
      </c>
      <c r="G19">
        <v>3.5</v>
      </c>
      <c r="H19" t="str">
        <f t="shared" si="0"/>
        <v>Buckman</v>
      </c>
      <c r="I19" t="str">
        <f t="shared" si="4"/>
        <v>Memphis</v>
      </c>
      <c r="J19" t="str">
        <f t="shared" ref="J19:J35" si="6">RIGHT(U19, 2)</f>
        <v>TN</v>
      </c>
      <c r="K19" t="s">
        <v>471</v>
      </c>
      <c r="L19" t="s">
        <v>339</v>
      </c>
      <c r="M19">
        <v>1945</v>
      </c>
      <c r="N19" t="s">
        <v>312</v>
      </c>
      <c r="O19" t="s">
        <v>10</v>
      </c>
      <c r="P19" t="s">
        <v>328</v>
      </c>
      <c r="Q19" t="s">
        <v>455</v>
      </c>
      <c r="R19">
        <v>-1</v>
      </c>
      <c r="S19" s="1" t="s">
        <v>472</v>
      </c>
      <c r="T19" s="1" t="s">
        <v>473</v>
      </c>
      <c r="U19" t="s">
        <v>471</v>
      </c>
    </row>
    <row r="20" spans="1:21" ht="81.45" customHeight="1" x14ac:dyDescent="0.35">
      <c r="A20" t="s">
        <v>93</v>
      </c>
      <c r="B20" s="15" t="s">
        <v>244</v>
      </c>
      <c r="C20" s="15">
        <f t="shared" si="5"/>
        <v>137000</v>
      </c>
      <c r="D20" s="15" t="str">
        <f t="shared" si="2"/>
        <v>$171K</v>
      </c>
      <c r="E20" s="17">
        <f t="shared" si="3"/>
        <v>171000</v>
      </c>
      <c r="F20" t="s">
        <v>403</v>
      </c>
      <c r="G20">
        <v>4.2</v>
      </c>
      <c r="H20" t="str">
        <f t="shared" si="0"/>
        <v>Insight Enterprises, Inc.</v>
      </c>
      <c r="I20" t="str">
        <f t="shared" si="4"/>
        <v>Plano</v>
      </c>
      <c r="J20" t="str">
        <f t="shared" si="6"/>
        <v>TX</v>
      </c>
      <c r="K20" t="s">
        <v>474</v>
      </c>
      <c r="L20" t="s">
        <v>341</v>
      </c>
      <c r="M20">
        <v>1988</v>
      </c>
      <c r="N20" t="s">
        <v>314</v>
      </c>
      <c r="O20" t="s">
        <v>20</v>
      </c>
      <c r="P20" t="s">
        <v>326</v>
      </c>
      <c r="Q20" t="s">
        <v>475</v>
      </c>
      <c r="R20" t="s">
        <v>476</v>
      </c>
      <c r="S20" s="1" t="s">
        <v>477</v>
      </c>
      <c r="T20" s="1" t="s">
        <v>478</v>
      </c>
      <c r="U20" t="s">
        <v>479</v>
      </c>
    </row>
    <row r="21" spans="1:21" ht="75" customHeight="1" x14ac:dyDescent="0.35">
      <c r="A21" t="s">
        <v>172</v>
      </c>
      <c r="B21" s="15" t="s">
        <v>244</v>
      </c>
      <c r="C21" s="15">
        <f t="shared" si="5"/>
        <v>137000</v>
      </c>
      <c r="D21" s="15" t="str">
        <f t="shared" si="2"/>
        <v>$171K</v>
      </c>
      <c r="E21" s="17">
        <f t="shared" si="3"/>
        <v>171000</v>
      </c>
      <c r="F21" t="s">
        <v>403</v>
      </c>
      <c r="G21">
        <v>3.5</v>
      </c>
      <c r="H21" t="str">
        <f t="shared" si="0"/>
        <v>Tower Health</v>
      </c>
      <c r="I21" t="str">
        <f t="shared" si="4"/>
        <v>West Grove</v>
      </c>
      <c r="J21" t="str">
        <f t="shared" si="6"/>
        <v>PA</v>
      </c>
      <c r="K21" t="s">
        <v>480</v>
      </c>
      <c r="L21" t="s">
        <v>341</v>
      </c>
      <c r="M21">
        <v>2017</v>
      </c>
      <c r="N21" t="s">
        <v>310</v>
      </c>
      <c r="O21" t="s">
        <v>27</v>
      </c>
      <c r="P21" t="s">
        <v>325</v>
      </c>
      <c r="Q21" t="s">
        <v>405</v>
      </c>
      <c r="R21">
        <v>-1</v>
      </c>
      <c r="S21" s="1" t="s">
        <v>481</v>
      </c>
      <c r="T21" s="1" t="s">
        <v>482</v>
      </c>
      <c r="U21" t="s">
        <v>483</v>
      </c>
    </row>
    <row r="22" spans="1:21" ht="81.55" customHeight="1" x14ac:dyDescent="0.35">
      <c r="A22" t="s">
        <v>112</v>
      </c>
      <c r="B22" s="15" t="s">
        <v>244</v>
      </c>
      <c r="C22" s="15">
        <f t="shared" si="5"/>
        <v>137000</v>
      </c>
      <c r="D22" s="15" t="str">
        <f t="shared" si="2"/>
        <v>$171K</v>
      </c>
      <c r="E22" s="17">
        <f t="shared" si="3"/>
        <v>171000</v>
      </c>
      <c r="F22" t="s">
        <v>403</v>
      </c>
      <c r="G22">
        <v>3.2</v>
      </c>
      <c r="H22" t="str">
        <f t="shared" si="0"/>
        <v>Triplebyte</v>
      </c>
      <c r="I22" t="str">
        <f t="shared" si="4"/>
        <v>New York</v>
      </c>
      <c r="J22" t="str">
        <f t="shared" si="6"/>
        <v>NY</v>
      </c>
      <c r="K22" t="s">
        <v>484</v>
      </c>
      <c r="L22" t="s">
        <v>343</v>
      </c>
      <c r="M22">
        <v>2015</v>
      </c>
      <c r="N22" t="s">
        <v>312</v>
      </c>
      <c r="O22" t="s">
        <v>12</v>
      </c>
      <c r="P22" t="s">
        <v>326</v>
      </c>
      <c r="Q22" t="s">
        <v>405</v>
      </c>
      <c r="R22">
        <v>-1</v>
      </c>
      <c r="S22" s="1" t="s">
        <v>485</v>
      </c>
      <c r="T22" s="1" t="s">
        <v>486</v>
      </c>
      <c r="U22" t="s">
        <v>404</v>
      </c>
    </row>
    <row r="23" spans="1:21" ht="60" customHeight="1" x14ac:dyDescent="0.35">
      <c r="A23" t="s">
        <v>134</v>
      </c>
      <c r="B23" s="15" t="s">
        <v>244</v>
      </c>
      <c r="C23" s="15">
        <f t="shared" si="5"/>
        <v>137000</v>
      </c>
      <c r="D23" s="15" t="str">
        <f t="shared" si="2"/>
        <v>$171K</v>
      </c>
      <c r="E23" s="17">
        <f t="shared" si="3"/>
        <v>171000</v>
      </c>
      <c r="F23" t="s">
        <v>403</v>
      </c>
      <c r="G23">
        <v>4.3</v>
      </c>
      <c r="H23" t="str">
        <f t="shared" si="0"/>
        <v>PulsePoint</v>
      </c>
      <c r="I23" t="str">
        <f t="shared" si="4"/>
        <v>New York</v>
      </c>
      <c r="J23" t="str">
        <f t="shared" si="6"/>
        <v>NY</v>
      </c>
      <c r="K23" t="s">
        <v>404</v>
      </c>
      <c r="L23" t="s">
        <v>343</v>
      </c>
      <c r="M23">
        <v>2011</v>
      </c>
      <c r="N23" t="s">
        <v>312</v>
      </c>
      <c r="O23" t="s">
        <v>33</v>
      </c>
      <c r="P23" t="s">
        <v>326</v>
      </c>
      <c r="Q23" t="s">
        <v>415</v>
      </c>
      <c r="R23" t="s">
        <v>487</v>
      </c>
      <c r="S23" s="1" t="s">
        <v>488</v>
      </c>
      <c r="T23" s="1" t="s">
        <v>489</v>
      </c>
      <c r="U23" t="s">
        <v>404</v>
      </c>
    </row>
    <row r="24" spans="1:21" ht="98.6" customHeight="1" x14ac:dyDescent="0.35">
      <c r="A24" t="s">
        <v>153</v>
      </c>
      <c r="B24" s="15" t="s">
        <v>244</v>
      </c>
      <c r="C24" s="15">
        <f t="shared" si="5"/>
        <v>137000</v>
      </c>
      <c r="D24" s="15" t="str">
        <f t="shared" si="2"/>
        <v>$171K</v>
      </c>
      <c r="E24" s="17">
        <f t="shared" si="3"/>
        <v>171000</v>
      </c>
      <c r="F24" t="s">
        <v>403</v>
      </c>
      <c r="G24">
        <v>3.5</v>
      </c>
      <c r="H24" t="str">
        <f t="shared" si="0"/>
        <v>Exponent</v>
      </c>
      <c r="I24" t="str">
        <f t="shared" si="4"/>
        <v>Phoenix</v>
      </c>
      <c r="J24" t="str">
        <f t="shared" si="6"/>
        <v>AZ</v>
      </c>
      <c r="K24" t="s">
        <v>490</v>
      </c>
      <c r="L24" t="s">
        <v>339</v>
      </c>
      <c r="M24">
        <v>1967</v>
      </c>
      <c r="N24" t="s">
        <v>314</v>
      </c>
      <c r="O24" t="s">
        <v>14</v>
      </c>
      <c r="P24" t="s">
        <v>320</v>
      </c>
      <c r="Q24" t="s">
        <v>415</v>
      </c>
      <c r="R24">
        <v>-1</v>
      </c>
      <c r="S24" s="1" t="s">
        <v>491</v>
      </c>
      <c r="T24" s="1" t="s">
        <v>492</v>
      </c>
      <c r="U24" t="s">
        <v>493</v>
      </c>
    </row>
    <row r="25" spans="1:21" ht="45" customHeight="1" x14ac:dyDescent="0.35">
      <c r="A25" t="s">
        <v>78</v>
      </c>
      <c r="B25" s="15" t="s">
        <v>244</v>
      </c>
      <c r="C25" s="15">
        <f t="shared" si="5"/>
        <v>137000</v>
      </c>
      <c r="D25" s="15" t="str">
        <f t="shared" si="2"/>
        <v>$171K</v>
      </c>
      <c r="E25" s="17">
        <f t="shared" si="3"/>
        <v>171000</v>
      </c>
      <c r="F25" t="s">
        <v>403</v>
      </c>
      <c r="G25">
        <v>3.5</v>
      </c>
      <c r="H25" t="str">
        <f t="shared" si="0"/>
        <v>Guardian Life</v>
      </c>
      <c r="I25" t="str">
        <f t="shared" si="4"/>
        <v>Appleton</v>
      </c>
      <c r="J25" t="str">
        <f t="shared" si="6"/>
        <v>WI</v>
      </c>
      <c r="K25" t="s">
        <v>404</v>
      </c>
      <c r="L25" t="s">
        <v>341</v>
      </c>
      <c r="M25">
        <v>1860</v>
      </c>
      <c r="N25" t="s">
        <v>312</v>
      </c>
      <c r="O25" t="s">
        <v>32</v>
      </c>
      <c r="P25" t="s">
        <v>327</v>
      </c>
      <c r="Q25" t="s">
        <v>475</v>
      </c>
      <c r="R25" t="s">
        <v>494</v>
      </c>
      <c r="S25" s="1" t="s">
        <v>495</v>
      </c>
      <c r="T25" s="1" t="s">
        <v>496</v>
      </c>
      <c r="U25" t="s">
        <v>497</v>
      </c>
    </row>
    <row r="26" spans="1:21" ht="77.150000000000006" customHeight="1" x14ac:dyDescent="0.35">
      <c r="A26" t="s">
        <v>112</v>
      </c>
      <c r="B26" s="15" t="s">
        <v>244</v>
      </c>
      <c r="C26" s="15">
        <f t="shared" si="5"/>
        <v>137000</v>
      </c>
      <c r="D26" s="15" t="str">
        <f t="shared" si="2"/>
        <v>$171K</v>
      </c>
      <c r="E26" s="17">
        <f t="shared" si="3"/>
        <v>171000</v>
      </c>
      <c r="F26" t="s">
        <v>403</v>
      </c>
      <c r="G26">
        <v>3.4</v>
      </c>
      <c r="H26" t="str">
        <f t="shared" si="0"/>
        <v>Spectrum Communications and Consulting</v>
      </c>
      <c r="I26" t="str">
        <f t="shared" si="4"/>
        <v>Chicago</v>
      </c>
      <c r="J26" t="str">
        <f t="shared" si="6"/>
        <v>IL</v>
      </c>
      <c r="K26" t="s">
        <v>443</v>
      </c>
      <c r="L26" t="s">
        <v>343</v>
      </c>
      <c r="M26">
        <v>1992</v>
      </c>
      <c r="N26" t="s">
        <v>312</v>
      </c>
      <c r="O26" t="s">
        <v>4</v>
      </c>
      <c r="P26" t="s">
        <v>320</v>
      </c>
      <c r="Q26" t="s">
        <v>498</v>
      </c>
      <c r="R26">
        <v>-1</v>
      </c>
      <c r="S26" s="1" t="s">
        <v>499</v>
      </c>
      <c r="T26" s="1" t="s">
        <v>500</v>
      </c>
      <c r="U26" t="s">
        <v>443</v>
      </c>
    </row>
    <row r="27" spans="1:21" ht="72.900000000000006" customHeight="1" x14ac:dyDescent="0.35">
      <c r="A27" t="s">
        <v>112</v>
      </c>
      <c r="B27" s="15" t="s">
        <v>244</v>
      </c>
      <c r="C27" s="15">
        <f t="shared" si="5"/>
        <v>137000</v>
      </c>
      <c r="D27" s="15" t="str">
        <f t="shared" si="2"/>
        <v>$171K</v>
      </c>
      <c r="E27" s="17">
        <f t="shared" si="3"/>
        <v>171000</v>
      </c>
      <c r="F27" t="s">
        <v>403</v>
      </c>
      <c r="G27">
        <v>4.7</v>
      </c>
      <c r="H27" t="str">
        <f t="shared" si="0"/>
        <v>Oversight Systems</v>
      </c>
      <c r="I27" t="str">
        <f t="shared" si="4"/>
        <v>Atlanta</v>
      </c>
      <c r="J27" t="str">
        <f t="shared" si="6"/>
        <v>GA</v>
      </c>
      <c r="K27" t="s">
        <v>501</v>
      </c>
      <c r="L27" t="s">
        <v>343</v>
      </c>
      <c r="M27">
        <v>2003</v>
      </c>
      <c r="N27" t="s">
        <v>312</v>
      </c>
      <c r="O27" t="s">
        <v>12</v>
      </c>
      <c r="P27" t="s">
        <v>326</v>
      </c>
      <c r="Q27" t="s">
        <v>502</v>
      </c>
      <c r="R27">
        <v>-1</v>
      </c>
      <c r="S27" s="1" t="s">
        <v>503</v>
      </c>
      <c r="T27" s="1" t="s">
        <v>504</v>
      </c>
      <c r="U27" t="s">
        <v>501</v>
      </c>
    </row>
    <row r="28" spans="1:21" ht="94.3" customHeight="1" x14ac:dyDescent="0.35">
      <c r="A28" t="s">
        <v>117</v>
      </c>
      <c r="B28" s="15" t="s">
        <v>244</v>
      </c>
      <c r="C28" s="15">
        <f t="shared" si="5"/>
        <v>137000</v>
      </c>
      <c r="D28" s="15" t="str">
        <f t="shared" si="2"/>
        <v>$171K</v>
      </c>
      <c r="E28" s="17">
        <f t="shared" si="3"/>
        <v>171000</v>
      </c>
      <c r="F28" t="s">
        <v>403</v>
      </c>
      <c r="G28">
        <v>4.2</v>
      </c>
      <c r="H28" t="str">
        <f t="shared" si="0"/>
        <v>LSQ</v>
      </c>
      <c r="I28" t="str">
        <f t="shared" si="4"/>
        <v>Orlando</v>
      </c>
      <c r="J28" t="str">
        <f t="shared" si="6"/>
        <v>FL</v>
      </c>
      <c r="K28" t="s">
        <v>505</v>
      </c>
      <c r="L28" t="s">
        <v>343</v>
      </c>
      <c r="M28">
        <v>1996</v>
      </c>
      <c r="N28" t="s">
        <v>312</v>
      </c>
      <c r="O28" t="s">
        <v>34</v>
      </c>
      <c r="P28" t="s">
        <v>324</v>
      </c>
      <c r="Q28" t="s">
        <v>415</v>
      </c>
      <c r="R28">
        <v>-1</v>
      </c>
      <c r="S28" s="1" t="s">
        <v>506</v>
      </c>
      <c r="T28" s="1" t="s">
        <v>507</v>
      </c>
      <c r="U28" t="s">
        <v>505</v>
      </c>
    </row>
    <row r="29" spans="1:21" ht="75" customHeight="1" x14ac:dyDescent="0.35">
      <c r="A29" t="s">
        <v>135</v>
      </c>
      <c r="B29" s="15" t="s">
        <v>244</v>
      </c>
      <c r="C29" s="15">
        <f t="shared" si="5"/>
        <v>137000</v>
      </c>
      <c r="D29" s="15" t="str">
        <f t="shared" si="2"/>
        <v>$171K</v>
      </c>
      <c r="E29" s="17">
        <f t="shared" si="3"/>
        <v>171000</v>
      </c>
      <c r="F29" t="s">
        <v>403</v>
      </c>
      <c r="G29">
        <v>3.8</v>
      </c>
      <c r="H29" t="str">
        <f t="shared" si="0"/>
        <v>MIT Lincoln Laboratory</v>
      </c>
      <c r="I29" t="str">
        <f t="shared" si="4"/>
        <v>Lexington</v>
      </c>
      <c r="J29" t="str">
        <f t="shared" si="6"/>
        <v>MA</v>
      </c>
      <c r="K29" t="s">
        <v>508</v>
      </c>
      <c r="L29" t="s">
        <v>339</v>
      </c>
      <c r="M29">
        <v>1951</v>
      </c>
      <c r="N29" t="s">
        <v>310</v>
      </c>
      <c r="O29" t="s">
        <v>5</v>
      </c>
      <c r="P29" t="s">
        <v>5</v>
      </c>
      <c r="Q29" t="s">
        <v>405</v>
      </c>
      <c r="R29">
        <v>-1</v>
      </c>
      <c r="S29" s="1" t="s">
        <v>509</v>
      </c>
      <c r="T29" s="1" t="s">
        <v>510</v>
      </c>
      <c r="U29" t="s">
        <v>508</v>
      </c>
    </row>
    <row r="30" spans="1:21" ht="77.150000000000006" customHeight="1" x14ac:dyDescent="0.35">
      <c r="A30" t="s">
        <v>112</v>
      </c>
      <c r="B30" s="15" t="s">
        <v>244</v>
      </c>
      <c r="C30" s="15">
        <f t="shared" si="5"/>
        <v>137000</v>
      </c>
      <c r="D30" s="15" t="str">
        <f t="shared" si="2"/>
        <v>$171K</v>
      </c>
      <c r="E30" s="17">
        <f t="shared" si="3"/>
        <v>171000</v>
      </c>
      <c r="F30" t="s">
        <v>403</v>
      </c>
      <c r="G30">
        <v>4.5</v>
      </c>
      <c r="H30" t="str">
        <f t="shared" si="0"/>
        <v>Kingfisher Systems</v>
      </c>
      <c r="I30" t="str">
        <f t="shared" si="4"/>
        <v>McLean</v>
      </c>
      <c r="J30" t="str">
        <f t="shared" si="6"/>
        <v>VA</v>
      </c>
      <c r="K30" t="s">
        <v>511</v>
      </c>
      <c r="L30" t="s">
        <v>343</v>
      </c>
      <c r="M30">
        <v>2005</v>
      </c>
      <c r="N30" t="s">
        <v>312</v>
      </c>
      <c r="O30" t="s">
        <v>23</v>
      </c>
      <c r="P30" t="s">
        <v>308</v>
      </c>
      <c r="Q30" t="s">
        <v>502</v>
      </c>
      <c r="R30">
        <v>-1</v>
      </c>
      <c r="S30" s="1" t="s">
        <v>512</v>
      </c>
      <c r="T30" s="1" t="s">
        <v>513</v>
      </c>
      <c r="U30" t="s">
        <v>514</v>
      </c>
    </row>
    <row r="31" spans="1:21" ht="57.9" customHeight="1" x14ac:dyDescent="0.35">
      <c r="A31" t="s">
        <v>112</v>
      </c>
      <c r="B31" s="15" t="s">
        <v>244</v>
      </c>
      <c r="C31" s="15">
        <f t="shared" si="5"/>
        <v>137000</v>
      </c>
      <c r="D31" s="15" t="str">
        <f t="shared" si="2"/>
        <v>$171K</v>
      </c>
      <c r="E31" s="17">
        <f t="shared" si="3"/>
        <v>171000</v>
      </c>
      <c r="F31" t="s">
        <v>403</v>
      </c>
      <c r="G31">
        <v>2.8</v>
      </c>
      <c r="H31" t="str">
        <f t="shared" si="0"/>
        <v>Formation</v>
      </c>
      <c r="I31" t="str">
        <f t="shared" si="4"/>
        <v>San Francisco</v>
      </c>
      <c r="J31" t="str">
        <f t="shared" si="6"/>
        <v>CA</v>
      </c>
      <c r="K31" t="s">
        <v>484</v>
      </c>
      <c r="L31" t="s">
        <v>343</v>
      </c>
      <c r="M31">
        <v>2015</v>
      </c>
      <c r="N31" t="s">
        <v>312</v>
      </c>
      <c r="O31" t="s">
        <v>20</v>
      </c>
      <c r="P31" t="s">
        <v>326</v>
      </c>
      <c r="Q31" t="s">
        <v>405</v>
      </c>
      <c r="R31">
        <v>-1</v>
      </c>
      <c r="S31" s="1" t="s">
        <v>515</v>
      </c>
      <c r="T31" s="1" t="s">
        <v>516</v>
      </c>
      <c r="U31" t="s">
        <v>484</v>
      </c>
    </row>
    <row r="32" spans="1:21" ht="66.45" customHeight="1" x14ac:dyDescent="0.35">
      <c r="A32" t="s">
        <v>112</v>
      </c>
      <c r="B32" s="15" t="s">
        <v>254</v>
      </c>
      <c r="C32" s="15">
        <f t="shared" si="5"/>
        <v>75000</v>
      </c>
      <c r="D32" s="15" t="str">
        <f t="shared" si="2"/>
        <v>$131K</v>
      </c>
      <c r="E32" s="17">
        <f t="shared" si="3"/>
        <v>131000</v>
      </c>
      <c r="F32" t="s">
        <v>403</v>
      </c>
      <c r="G32">
        <v>3.8</v>
      </c>
      <c r="H32" t="str">
        <f t="shared" si="0"/>
        <v>Analysis Group</v>
      </c>
      <c r="I32" t="str">
        <f t="shared" si="4"/>
        <v>Boston</v>
      </c>
      <c r="J32" t="str">
        <f t="shared" si="6"/>
        <v>MA</v>
      </c>
      <c r="K32" t="s">
        <v>414</v>
      </c>
      <c r="L32" t="s">
        <v>339</v>
      </c>
      <c r="M32">
        <v>1981</v>
      </c>
      <c r="N32" t="s">
        <v>313</v>
      </c>
      <c r="O32" t="s">
        <v>14</v>
      </c>
      <c r="P32" t="s">
        <v>320</v>
      </c>
      <c r="Q32" t="s">
        <v>415</v>
      </c>
      <c r="R32">
        <v>-1</v>
      </c>
      <c r="S32" s="1" t="s">
        <v>416</v>
      </c>
      <c r="T32" s="1" t="s">
        <v>417</v>
      </c>
      <c r="U32" t="s">
        <v>414</v>
      </c>
    </row>
    <row r="33" spans="1:21" ht="64.3" customHeight="1" x14ac:dyDescent="0.35">
      <c r="A33" t="s">
        <v>125</v>
      </c>
      <c r="B33" s="15" t="s">
        <v>254</v>
      </c>
      <c r="C33" s="15">
        <f t="shared" si="5"/>
        <v>75000</v>
      </c>
      <c r="D33" s="15" t="str">
        <f t="shared" si="2"/>
        <v>$131K</v>
      </c>
      <c r="E33" s="17">
        <f t="shared" si="3"/>
        <v>131000</v>
      </c>
      <c r="F33" t="s">
        <v>403</v>
      </c>
      <c r="G33">
        <v>3.9</v>
      </c>
      <c r="H33" t="str">
        <f t="shared" si="0"/>
        <v>Novartis</v>
      </c>
      <c r="I33" t="str">
        <f t="shared" si="4"/>
        <v>Cambridge</v>
      </c>
      <c r="J33" t="str">
        <f t="shared" si="6"/>
        <v>MA</v>
      </c>
      <c r="K33" t="s">
        <v>429</v>
      </c>
      <c r="L33" t="s">
        <v>338</v>
      </c>
      <c r="M33">
        <v>1996</v>
      </c>
      <c r="N33" t="s">
        <v>314</v>
      </c>
      <c r="O33" t="s">
        <v>8</v>
      </c>
      <c r="P33" t="s">
        <v>8</v>
      </c>
      <c r="Q33" t="s">
        <v>430</v>
      </c>
      <c r="R33">
        <v>-1</v>
      </c>
      <c r="S33" s="1" t="s">
        <v>431</v>
      </c>
      <c r="T33" s="1" t="s">
        <v>432</v>
      </c>
      <c r="U33" t="s">
        <v>433</v>
      </c>
    </row>
    <row r="34" spans="1:21" ht="55.75" customHeight="1" x14ac:dyDescent="0.35">
      <c r="A34" t="s">
        <v>112</v>
      </c>
      <c r="B34" s="15" t="s">
        <v>254</v>
      </c>
      <c r="C34" s="15">
        <f t="shared" si="5"/>
        <v>75000</v>
      </c>
      <c r="D34" s="15" t="str">
        <f t="shared" si="2"/>
        <v>$131K</v>
      </c>
      <c r="E34" s="17">
        <f t="shared" si="3"/>
        <v>131000</v>
      </c>
      <c r="F34" t="s">
        <v>403</v>
      </c>
      <c r="G34">
        <v>5</v>
      </c>
      <c r="H34" t="str">
        <f t="shared" ref="H34:H65" si="7">LEFT(T34, SEARCH(CHAR(10), T34) - 1)</f>
        <v>Cohere Health</v>
      </c>
      <c r="I34" t="str">
        <f t="shared" si="4"/>
        <v>Boston</v>
      </c>
      <c r="J34" t="str">
        <f t="shared" si="6"/>
        <v>MA</v>
      </c>
      <c r="K34" t="s">
        <v>414</v>
      </c>
      <c r="L34" s="2" t="s">
        <v>337</v>
      </c>
      <c r="M34">
        <v>2019</v>
      </c>
      <c r="N34" t="s">
        <v>312</v>
      </c>
      <c r="O34" t="s">
        <v>35</v>
      </c>
      <c r="P34" t="s">
        <v>326</v>
      </c>
      <c r="Q34" t="s">
        <v>405</v>
      </c>
      <c r="R34">
        <v>-1</v>
      </c>
      <c r="S34" s="1" t="s">
        <v>517</v>
      </c>
      <c r="T34" s="1" t="s">
        <v>518</v>
      </c>
      <c r="U34" t="s">
        <v>414</v>
      </c>
    </row>
    <row r="35" spans="1:21" ht="57.9" customHeight="1" x14ac:dyDescent="0.35">
      <c r="A35" t="s">
        <v>210</v>
      </c>
      <c r="B35" s="15" t="s">
        <v>254</v>
      </c>
      <c r="C35" s="15">
        <f t="shared" si="5"/>
        <v>75000</v>
      </c>
      <c r="D35" s="15" t="str">
        <f t="shared" si="2"/>
        <v>$131K</v>
      </c>
      <c r="E35" s="17">
        <f t="shared" si="3"/>
        <v>131000</v>
      </c>
      <c r="F35" t="s">
        <v>403</v>
      </c>
      <c r="G35">
        <v>4.8</v>
      </c>
      <c r="H35" t="str">
        <f t="shared" si="7"/>
        <v>Acuity Insurance</v>
      </c>
      <c r="I35" t="str">
        <f t="shared" si="4"/>
        <v>Sheboygan</v>
      </c>
      <c r="J35" t="str">
        <f t="shared" si="6"/>
        <v>WI</v>
      </c>
      <c r="K35" t="s">
        <v>519</v>
      </c>
      <c r="L35" t="s">
        <v>339</v>
      </c>
      <c r="M35">
        <v>1925</v>
      </c>
      <c r="N35" t="s">
        <v>312</v>
      </c>
      <c r="O35" t="s">
        <v>32</v>
      </c>
      <c r="P35" t="s">
        <v>327</v>
      </c>
      <c r="Q35" t="s">
        <v>410</v>
      </c>
      <c r="R35">
        <v>-1</v>
      </c>
      <c r="S35" s="1" t="s">
        <v>520</v>
      </c>
      <c r="T35" s="1" t="s">
        <v>521</v>
      </c>
      <c r="U35" t="s">
        <v>519</v>
      </c>
    </row>
    <row r="36" spans="1:21" ht="57.9" customHeight="1" x14ac:dyDescent="0.35">
      <c r="A36" t="s">
        <v>97</v>
      </c>
      <c r="B36" s="15" t="s">
        <v>254</v>
      </c>
      <c r="C36" s="15">
        <f t="shared" si="5"/>
        <v>75000</v>
      </c>
      <c r="D36" s="15" t="str">
        <f t="shared" si="2"/>
        <v>$131K</v>
      </c>
      <c r="E36" s="17">
        <f t="shared" si="3"/>
        <v>131000</v>
      </c>
      <c r="F36" t="s">
        <v>403</v>
      </c>
      <c r="G36">
        <v>3.6</v>
      </c>
      <c r="H36" t="str">
        <f t="shared" si="7"/>
        <v>Chef</v>
      </c>
      <c r="I36" t="s">
        <v>383</v>
      </c>
      <c r="J36" t="s">
        <v>383</v>
      </c>
      <c r="K36" t="s">
        <v>522</v>
      </c>
      <c r="L36" t="s">
        <v>340</v>
      </c>
      <c r="M36">
        <v>2008</v>
      </c>
      <c r="N36" t="s">
        <v>312</v>
      </c>
      <c r="O36" t="s">
        <v>20</v>
      </c>
      <c r="P36" t="s">
        <v>326</v>
      </c>
      <c r="Q36" t="s">
        <v>523</v>
      </c>
      <c r="R36" t="s">
        <v>524</v>
      </c>
      <c r="S36" s="1" t="s">
        <v>525</v>
      </c>
      <c r="T36" s="1" t="s">
        <v>526</v>
      </c>
      <c r="U36" t="s">
        <v>383</v>
      </c>
    </row>
    <row r="37" spans="1:21" ht="66.45" customHeight="1" x14ac:dyDescent="0.35">
      <c r="A37" t="s">
        <v>73</v>
      </c>
      <c r="B37" s="15" t="s">
        <v>254</v>
      </c>
      <c r="C37" s="15">
        <f t="shared" si="5"/>
        <v>75000</v>
      </c>
      <c r="D37" s="15" t="str">
        <f t="shared" si="2"/>
        <v>$131K</v>
      </c>
      <c r="E37" s="17">
        <f t="shared" si="3"/>
        <v>131000</v>
      </c>
      <c r="F37" t="s">
        <v>403</v>
      </c>
      <c r="G37">
        <v>3.3</v>
      </c>
      <c r="H37" t="str">
        <f t="shared" si="7"/>
        <v>Puget Sound Energy</v>
      </c>
      <c r="I37" t="str">
        <f t="shared" si="4"/>
        <v>Bothell</v>
      </c>
      <c r="J37" t="str">
        <f t="shared" ref="J37:J54" si="8">RIGHT(U37, 2)</f>
        <v>WA</v>
      </c>
      <c r="K37" t="s">
        <v>527</v>
      </c>
      <c r="L37" t="s">
        <v>339</v>
      </c>
      <c r="M37">
        <v>1999</v>
      </c>
      <c r="N37" t="s">
        <v>312</v>
      </c>
      <c r="O37" t="s">
        <v>56</v>
      </c>
      <c r="P37" t="s">
        <v>331</v>
      </c>
      <c r="Q37" t="s">
        <v>438</v>
      </c>
      <c r="R37">
        <v>-1</v>
      </c>
      <c r="S37" s="1" t="s">
        <v>528</v>
      </c>
      <c r="T37" s="1" t="s">
        <v>529</v>
      </c>
      <c r="U37" t="s">
        <v>530</v>
      </c>
    </row>
    <row r="38" spans="1:21" ht="79.3" customHeight="1" x14ac:dyDescent="0.35">
      <c r="A38" t="s">
        <v>77</v>
      </c>
      <c r="B38" s="15" t="s">
        <v>254</v>
      </c>
      <c r="C38" s="15">
        <f t="shared" si="5"/>
        <v>75000</v>
      </c>
      <c r="D38" s="15" t="str">
        <f t="shared" si="2"/>
        <v>$131K</v>
      </c>
      <c r="E38" s="17">
        <f t="shared" si="3"/>
        <v>131000</v>
      </c>
      <c r="F38" t="s">
        <v>403</v>
      </c>
      <c r="G38">
        <v>2.7</v>
      </c>
      <c r="H38" t="str">
        <f t="shared" si="7"/>
        <v>Sandhills Global</v>
      </c>
      <c r="I38" t="str">
        <f t="shared" si="4"/>
        <v>Lincoln</v>
      </c>
      <c r="J38" t="str">
        <f t="shared" si="8"/>
        <v>NE</v>
      </c>
      <c r="K38" t="s">
        <v>531</v>
      </c>
      <c r="L38" t="s">
        <v>339</v>
      </c>
      <c r="M38">
        <v>1978</v>
      </c>
      <c r="N38" t="s">
        <v>312</v>
      </c>
      <c r="O38" t="s">
        <v>20</v>
      </c>
      <c r="P38" t="s">
        <v>326</v>
      </c>
      <c r="Q38" t="s">
        <v>523</v>
      </c>
      <c r="R38">
        <v>-1</v>
      </c>
      <c r="S38" s="1" t="s">
        <v>532</v>
      </c>
      <c r="T38" s="1" t="s">
        <v>533</v>
      </c>
      <c r="U38" t="s">
        <v>531</v>
      </c>
    </row>
    <row r="39" spans="1:21" ht="77.25" customHeight="1" x14ac:dyDescent="0.35">
      <c r="A39" t="s">
        <v>112</v>
      </c>
      <c r="B39" s="15" t="s">
        <v>254</v>
      </c>
      <c r="C39" s="15">
        <f t="shared" si="5"/>
        <v>75000</v>
      </c>
      <c r="D39" s="15" t="str">
        <f t="shared" si="2"/>
        <v>$131K</v>
      </c>
      <c r="E39" s="17">
        <f t="shared" si="3"/>
        <v>131000</v>
      </c>
      <c r="F39" t="s">
        <v>403</v>
      </c>
      <c r="G39">
        <v>2.7</v>
      </c>
      <c r="H39" t="str">
        <f t="shared" si="7"/>
        <v>A Place for Mom</v>
      </c>
      <c r="I39" t="str">
        <f t="shared" si="4"/>
        <v>Overland Park</v>
      </c>
      <c r="J39" t="str">
        <f t="shared" si="8"/>
        <v>KS</v>
      </c>
      <c r="K39" t="s">
        <v>404</v>
      </c>
      <c r="L39" t="s">
        <v>342</v>
      </c>
      <c r="M39">
        <v>2000</v>
      </c>
      <c r="N39" t="s">
        <v>312</v>
      </c>
      <c r="O39" t="s">
        <v>27</v>
      </c>
      <c r="P39" t="s">
        <v>325</v>
      </c>
      <c r="Q39" t="s">
        <v>405</v>
      </c>
      <c r="R39" t="s">
        <v>534</v>
      </c>
      <c r="S39" s="1" t="s">
        <v>535</v>
      </c>
      <c r="T39" s="1" t="s">
        <v>536</v>
      </c>
      <c r="U39" t="s">
        <v>537</v>
      </c>
    </row>
    <row r="40" spans="1:21" ht="96.45" customHeight="1" x14ac:dyDescent="0.35">
      <c r="A40" t="s">
        <v>112</v>
      </c>
      <c r="B40" s="15" t="s">
        <v>254</v>
      </c>
      <c r="C40" s="15">
        <f t="shared" si="5"/>
        <v>75000</v>
      </c>
      <c r="D40" s="15" t="str">
        <f t="shared" si="2"/>
        <v>$131K</v>
      </c>
      <c r="E40" s="17">
        <f t="shared" si="3"/>
        <v>131000</v>
      </c>
      <c r="F40" t="s">
        <v>403</v>
      </c>
      <c r="G40">
        <v>2.2000000000000002</v>
      </c>
      <c r="H40" t="str">
        <f t="shared" si="7"/>
        <v>Great-Circle Technologies</v>
      </c>
      <c r="I40" t="str">
        <f t="shared" si="4"/>
        <v>Chantilly</v>
      </c>
      <c r="J40" t="str">
        <f t="shared" si="8"/>
        <v>VA</v>
      </c>
      <c r="K40" t="s">
        <v>413</v>
      </c>
      <c r="L40" s="2" t="s">
        <v>337</v>
      </c>
      <c r="M40">
        <v>2000</v>
      </c>
      <c r="N40" t="s">
        <v>312</v>
      </c>
      <c r="O40" t="s">
        <v>20</v>
      </c>
      <c r="P40" t="s">
        <v>326</v>
      </c>
      <c r="Q40" t="s">
        <v>538</v>
      </c>
      <c r="R40">
        <v>-1</v>
      </c>
      <c r="S40" s="1" t="s">
        <v>539</v>
      </c>
      <c r="T40" s="1" t="s">
        <v>540</v>
      </c>
      <c r="U40" t="s">
        <v>413</v>
      </c>
    </row>
    <row r="41" spans="1:21" ht="66.45" customHeight="1" x14ac:dyDescent="0.35">
      <c r="A41" t="s">
        <v>196</v>
      </c>
      <c r="B41" s="15" t="s">
        <v>254</v>
      </c>
      <c r="C41" s="15">
        <f t="shared" si="5"/>
        <v>75000</v>
      </c>
      <c r="D41" s="15" t="str">
        <f t="shared" si="2"/>
        <v>$131K</v>
      </c>
      <c r="E41" s="17">
        <f t="shared" si="3"/>
        <v>131000</v>
      </c>
      <c r="F41" t="s">
        <v>403</v>
      </c>
      <c r="G41">
        <v>3.4</v>
      </c>
      <c r="H41" t="str">
        <f t="shared" si="7"/>
        <v>Edmunds.com</v>
      </c>
      <c r="I41" t="str">
        <f t="shared" si="4"/>
        <v>Santa Monica</v>
      </c>
      <c r="J41" t="str">
        <f t="shared" si="8"/>
        <v>CA</v>
      </c>
      <c r="K41" t="s">
        <v>541</v>
      </c>
      <c r="L41" t="s">
        <v>342</v>
      </c>
      <c r="M41">
        <v>1966</v>
      </c>
      <c r="N41" t="s">
        <v>312</v>
      </c>
      <c r="O41" t="s">
        <v>33</v>
      </c>
      <c r="P41" t="s">
        <v>326</v>
      </c>
      <c r="Q41" t="s">
        <v>415</v>
      </c>
      <c r="R41" t="s">
        <v>542</v>
      </c>
      <c r="S41" s="1" t="s">
        <v>543</v>
      </c>
      <c r="T41" s="1" t="s">
        <v>544</v>
      </c>
      <c r="U41" t="s">
        <v>541</v>
      </c>
    </row>
    <row r="42" spans="1:21" ht="85.85" customHeight="1" x14ac:dyDescent="0.35">
      <c r="A42" t="s">
        <v>90</v>
      </c>
      <c r="B42" s="15" t="s">
        <v>254</v>
      </c>
      <c r="C42" s="15">
        <f t="shared" si="5"/>
        <v>75000</v>
      </c>
      <c r="D42" s="15" t="str">
        <f t="shared" si="2"/>
        <v>$131K</v>
      </c>
      <c r="E42" s="17">
        <f t="shared" si="3"/>
        <v>131000</v>
      </c>
      <c r="F42" t="s">
        <v>403</v>
      </c>
      <c r="G42">
        <v>3.1</v>
      </c>
      <c r="H42" t="str">
        <f t="shared" si="7"/>
        <v>Cambridge Associates, LLC</v>
      </c>
      <c r="I42" t="str">
        <f t="shared" si="4"/>
        <v>Boston</v>
      </c>
      <c r="J42" t="str">
        <f t="shared" si="8"/>
        <v>MA</v>
      </c>
      <c r="K42" t="s">
        <v>414</v>
      </c>
      <c r="L42" t="s">
        <v>342</v>
      </c>
      <c r="M42">
        <v>1973</v>
      </c>
      <c r="N42" t="s">
        <v>312</v>
      </c>
      <c r="O42" t="s">
        <v>34</v>
      </c>
      <c r="P42" t="s">
        <v>324</v>
      </c>
      <c r="Q42" t="s">
        <v>415</v>
      </c>
      <c r="R42">
        <v>-1</v>
      </c>
      <c r="S42" s="1" t="s">
        <v>545</v>
      </c>
      <c r="T42" s="1" t="s">
        <v>546</v>
      </c>
      <c r="U42" t="s">
        <v>414</v>
      </c>
    </row>
    <row r="43" spans="1:21" ht="84.9" x14ac:dyDescent="0.35">
      <c r="A43" t="s">
        <v>164</v>
      </c>
      <c r="B43" s="15" t="s">
        <v>254</v>
      </c>
      <c r="C43" s="15">
        <f t="shared" si="5"/>
        <v>75000</v>
      </c>
      <c r="D43" s="15" t="str">
        <f t="shared" si="2"/>
        <v>$131K</v>
      </c>
      <c r="E43" s="17">
        <f t="shared" si="3"/>
        <v>131000</v>
      </c>
      <c r="F43" t="s">
        <v>403</v>
      </c>
      <c r="G43">
        <v>3.4</v>
      </c>
      <c r="H43" t="str">
        <f t="shared" si="7"/>
        <v>Liberty Mutual Insurance</v>
      </c>
      <c r="I43" t="str">
        <f t="shared" si="4"/>
        <v>Portsmouth</v>
      </c>
      <c r="J43" t="str">
        <f t="shared" si="8"/>
        <v>NH</v>
      </c>
      <c r="K43" t="s">
        <v>414</v>
      </c>
      <c r="L43" t="s">
        <v>338</v>
      </c>
      <c r="M43">
        <v>1912</v>
      </c>
      <c r="N43" t="s">
        <v>312</v>
      </c>
      <c r="O43" t="s">
        <v>32</v>
      </c>
      <c r="P43" t="s">
        <v>327</v>
      </c>
      <c r="Q43" t="s">
        <v>430</v>
      </c>
      <c r="R43" t="s">
        <v>547</v>
      </c>
      <c r="S43" s="1" t="s">
        <v>548</v>
      </c>
      <c r="T43" s="1" t="s">
        <v>549</v>
      </c>
      <c r="U43" t="s">
        <v>550</v>
      </c>
    </row>
    <row r="44" spans="1:21" ht="141.44999999999999" x14ac:dyDescent="0.35">
      <c r="A44" t="s">
        <v>92</v>
      </c>
      <c r="B44" s="15" t="s">
        <v>254</v>
      </c>
      <c r="C44" s="15">
        <f t="shared" si="5"/>
        <v>75000</v>
      </c>
      <c r="D44" s="15" t="str">
        <f t="shared" si="2"/>
        <v>$131K</v>
      </c>
      <c r="E44" s="17">
        <f t="shared" si="3"/>
        <v>131000</v>
      </c>
      <c r="F44" t="s">
        <v>403</v>
      </c>
      <c r="G44">
        <v>2.6</v>
      </c>
      <c r="H44" t="str">
        <f t="shared" si="7"/>
        <v>Cenlar</v>
      </c>
      <c r="I44" t="str">
        <f t="shared" si="4"/>
        <v>Ewing</v>
      </c>
      <c r="J44" t="str">
        <f t="shared" si="8"/>
        <v>NJ</v>
      </c>
      <c r="K44" t="s">
        <v>551</v>
      </c>
      <c r="L44" t="s">
        <v>339</v>
      </c>
      <c r="M44">
        <v>1958</v>
      </c>
      <c r="N44" t="s">
        <v>312</v>
      </c>
      <c r="O44">
        <v>-1</v>
      </c>
      <c r="P44">
        <v>-1</v>
      </c>
      <c r="Q44" t="s">
        <v>415</v>
      </c>
      <c r="R44">
        <v>-1</v>
      </c>
      <c r="S44" s="1" t="s">
        <v>552</v>
      </c>
      <c r="T44" s="1" t="s">
        <v>553</v>
      </c>
      <c r="U44" t="s">
        <v>551</v>
      </c>
    </row>
    <row r="45" spans="1:21" ht="84.9" x14ac:dyDescent="0.35">
      <c r="A45" t="s">
        <v>193</v>
      </c>
      <c r="B45" s="15" t="s">
        <v>254</v>
      </c>
      <c r="C45" s="15">
        <f t="shared" si="5"/>
        <v>75000</v>
      </c>
      <c r="D45" s="15" t="str">
        <f t="shared" si="2"/>
        <v>$131K</v>
      </c>
      <c r="E45" s="17">
        <f t="shared" si="3"/>
        <v>131000</v>
      </c>
      <c r="F45" t="s">
        <v>403</v>
      </c>
      <c r="G45">
        <v>5</v>
      </c>
      <c r="H45" t="str">
        <f t="shared" si="7"/>
        <v>Arsenal Biosciences</v>
      </c>
      <c r="I45" t="str">
        <f t="shared" si="4"/>
        <v>South San Francisco</v>
      </c>
      <c r="J45" t="str">
        <f t="shared" si="8"/>
        <v>CA</v>
      </c>
      <c r="K45" t="s">
        <v>554</v>
      </c>
      <c r="L45" t="s">
        <v>343</v>
      </c>
      <c r="M45">
        <v>2019</v>
      </c>
      <c r="N45" t="s">
        <v>312</v>
      </c>
      <c r="O45" t="s">
        <v>8</v>
      </c>
      <c r="P45" t="s">
        <v>8</v>
      </c>
      <c r="Q45" t="s">
        <v>405</v>
      </c>
      <c r="R45">
        <v>-1</v>
      </c>
      <c r="S45" s="1" t="s">
        <v>555</v>
      </c>
      <c r="T45" s="1" t="s">
        <v>556</v>
      </c>
      <c r="U45" t="s">
        <v>554</v>
      </c>
    </row>
    <row r="46" spans="1:21" ht="113.15" x14ac:dyDescent="0.35">
      <c r="A46" t="s">
        <v>112</v>
      </c>
      <c r="B46" s="15" t="s">
        <v>254</v>
      </c>
      <c r="C46" s="15">
        <f t="shared" si="5"/>
        <v>75000</v>
      </c>
      <c r="D46" s="15" t="str">
        <f t="shared" si="2"/>
        <v>$131K</v>
      </c>
      <c r="E46" s="17">
        <f t="shared" si="3"/>
        <v>131000</v>
      </c>
      <c r="F46" t="s">
        <v>403</v>
      </c>
      <c r="G46">
        <v>4.2</v>
      </c>
      <c r="H46" t="str">
        <f t="shared" si="7"/>
        <v>Eversight</v>
      </c>
      <c r="I46" t="str">
        <f t="shared" si="4"/>
        <v>Palo Alto</v>
      </c>
      <c r="J46" t="str">
        <f t="shared" si="8"/>
        <v>CA</v>
      </c>
      <c r="K46" t="s">
        <v>557</v>
      </c>
      <c r="L46" t="s">
        <v>343</v>
      </c>
      <c r="M46">
        <v>2013</v>
      </c>
      <c r="N46" t="s">
        <v>312</v>
      </c>
      <c r="O46" t="s">
        <v>20</v>
      </c>
      <c r="P46" t="s">
        <v>326</v>
      </c>
      <c r="Q46" t="s">
        <v>498</v>
      </c>
      <c r="R46">
        <v>-1</v>
      </c>
      <c r="S46" s="1" t="s">
        <v>558</v>
      </c>
      <c r="T46" s="1" t="s">
        <v>559</v>
      </c>
      <c r="U46" t="s">
        <v>557</v>
      </c>
    </row>
    <row r="47" spans="1:21" ht="113.15" x14ac:dyDescent="0.35">
      <c r="A47" t="s">
        <v>84</v>
      </c>
      <c r="B47" s="15" t="s">
        <v>254</v>
      </c>
      <c r="C47" s="15">
        <f t="shared" si="5"/>
        <v>75000</v>
      </c>
      <c r="D47" s="15" t="str">
        <f t="shared" si="2"/>
        <v>$131K</v>
      </c>
      <c r="E47" s="17">
        <f t="shared" si="3"/>
        <v>131000</v>
      </c>
      <c r="F47" t="s">
        <v>403</v>
      </c>
      <c r="G47">
        <v>4.0999999999999996</v>
      </c>
      <c r="H47" t="str">
        <f t="shared" si="7"/>
        <v>Pfizer</v>
      </c>
      <c r="I47" t="str">
        <f t="shared" si="4"/>
        <v>Cambridge</v>
      </c>
      <c r="J47" t="str">
        <f t="shared" si="8"/>
        <v>MA</v>
      </c>
      <c r="K47" t="s">
        <v>404</v>
      </c>
      <c r="L47" t="s">
        <v>338</v>
      </c>
      <c r="M47">
        <v>1849</v>
      </c>
      <c r="N47" t="s">
        <v>314</v>
      </c>
      <c r="O47" t="s">
        <v>8</v>
      </c>
      <c r="P47" t="s">
        <v>8</v>
      </c>
      <c r="Q47" t="s">
        <v>430</v>
      </c>
      <c r="R47">
        <v>-1</v>
      </c>
      <c r="S47" s="1" t="s">
        <v>560</v>
      </c>
      <c r="T47" s="1" t="s">
        <v>561</v>
      </c>
      <c r="U47" t="s">
        <v>433</v>
      </c>
    </row>
    <row r="48" spans="1:21" ht="84.9" x14ac:dyDescent="0.35">
      <c r="A48" t="s">
        <v>203</v>
      </c>
      <c r="B48" s="15" t="s">
        <v>254</v>
      </c>
      <c r="C48" s="15">
        <f t="shared" si="5"/>
        <v>75000</v>
      </c>
      <c r="D48" s="15" t="str">
        <f t="shared" si="2"/>
        <v>$131K</v>
      </c>
      <c r="E48" s="17">
        <f t="shared" si="3"/>
        <v>131000</v>
      </c>
      <c r="F48" t="s">
        <v>403</v>
      </c>
      <c r="G48">
        <v>4.8</v>
      </c>
      <c r="H48" t="str">
        <f t="shared" si="7"/>
        <v>Klaviyo</v>
      </c>
      <c r="I48" t="str">
        <f t="shared" si="4"/>
        <v>Boston</v>
      </c>
      <c r="J48" t="str">
        <f t="shared" si="8"/>
        <v>MA</v>
      </c>
      <c r="K48" t="s">
        <v>414</v>
      </c>
      <c r="L48" t="s">
        <v>340</v>
      </c>
      <c r="M48">
        <v>2012</v>
      </c>
      <c r="N48" t="s">
        <v>312</v>
      </c>
      <c r="O48" t="s">
        <v>12</v>
      </c>
      <c r="P48" t="s">
        <v>326</v>
      </c>
      <c r="Q48" t="s">
        <v>405</v>
      </c>
      <c r="R48">
        <v>-1</v>
      </c>
      <c r="S48" s="1" t="s">
        <v>562</v>
      </c>
      <c r="T48" s="1" t="s">
        <v>563</v>
      </c>
      <c r="U48" t="s">
        <v>414</v>
      </c>
    </row>
    <row r="49" spans="1:21" ht="113.15" x14ac:dyDescent="0.35">
      <c r="A49" t="s">
        <v>112</v>
      </c>
      <c r="B49" s="15" t="s">
        <v>254</v>
      </c>
      <c r="C49" s="15">
        <f t="shared" si="5"/>
        <v>75000</v>
      </c>
      <c r="D49" s="15" t="str">
        <f t="shared" si="2"/>
        <v>$131K</v>
      </c>
      <c r="E49" s="17">
        <f t="shared" si="3"/>
        <v>131000</v>
      </c>
      <c r="F49" t="s">
        <v>403</v>
      </c>
      <c r="G49">
        <v>3.3</v>
      </c>
      <c r="H49" t="str">
        <f t="shared" si="7"/>
        <v>Intellectual Ventures</v>
      </c>
      <c r="I49" t="str">
        <f t="shared" si="4"/>
        <v>Bellevue</v>
      </c>
      <c r="J49" t="str">
        <f t="shared" si="8"/>
        <v>WA</v>
      </c>
      <c r="K49" t="s">
        <v>527</v>
      </c>
      <c r="L49" t="s">
        <v>342</v>
      </c>
      <c r="M49">
        <v>2000</v>
      </c>
      <c r="N49" t="s">
        <v>312</v>
      </c>
      <c r="O49" t="s">
        <v>34</v>
      </c>
      <c r="P49" t="s">
        <v>324</v>
      </c>
      <c r="Q49" t="s">
        <v>405</v>
      </c>
      <c r="R49">
        <v>-1</v>
      </c>
      <c r="S49" s="1" t="s">
        <v>564</v>
      </c>
      <c r="T49" s="1" t="s">
        <v>565</v>
      </c>
      <c r="U49" t="s">
        <v>527</v>
      </c>
    </row>
    <row r="50" spans="1:21" ht="84.9" x14ac:dyDescent="0.35">
      <c r="A50" t="s">
        <v>112</v>
      </c>
      <c r="B50" s="15" t="s">
        <v>254</v>
      </c>
      <c r="C50" s="15">
        <f t="shared" si="5"/>
        <v>75000</v>
      </c>
      <c r="D50" s="15" t="str">
        <f t="shared" si="2"/>
        <v>$131K</v>
      </c>
      <c r="E50" s="17">
        <f t="shared" si="3"/>
        <v>131000</v>
      </c>
      <c r="F50" t="s">
        <v>403</v>
      </c>
      <c r="G50">
        <v>3.7</v>
      </c>
      <c r="H50" t="str">
        <f t="shared" si="7"/>
        <v>GovTech</v>
      </c>
      <c r="I50" t="str">
        <f t="shared" si="4"/>
        <v>San Francisco</v>
      </c>
      <c r="J50" t="str">
        <f t="shared" si="8"/>
        <v>CA</v>
      </c>
      <c r="K50" t="s">
        <v>566</v>
      </c>
      <c r="L50" t="s">
        <v>339</v>
      </c>
      <c r="M50">
        <v>2016</v>
      </c>
      <c r="N50" t="s">
        <v>308</v>
      </c>
      <c r="O50" t="s">
        <v>23</v>
      </c>
      <c r="P50" t="s">
        <v>308</v>
      </c>
      <c r="Q50" t="s">
        <v>405</v>
      </c>
      <c r="R50">
        <v>-1</v>
      </c>
      <c r="S50" s="1" t="s">
        <v>567</v>
      </c>
      <c r="T50" s="1" t="s">
        <v>568</v>
      </c>
      <c r="U50" t="s">
        <v>484</v>
      </c>
    </row>
    <row r="51" spans="1:21" ht="99" x14ac:dyDescent="0.35">
      <c r="A51" t="s">
        <v>112</v>
      </c>
      <c r="B51" s="15" t="s">
        <v>254</v>
      </c>
      <c r="C51" s="15">
        <f t="shared" si="5"/>
        <v>75000</v>
      </c>
      <c r="D51" s="15" t="str">
        <f t="shared" si="2"/>
        <v>$131K</v>
      </c>
      <c r="E51" s="17">
        <f t="shared" si="3"/>
        <v>131000</v>
      </c>
      <c r="F51" t="s">
        <v>403</v>
      </c>
      <c r="G51">
        <v>4.3</v>
      </c>
      <c r="H51" t="str">
        <f t="shared" si="7"/>
        <v>Quick Base</v>
      </c>
      <c r="I51" t="str">
        <f t="shared" si="4"/>
        <v>Cambridge</v>
      </c>
      <c r="J51" t="str">
        <f t="shared" si="8"/>
        <v>MA</v>
      </c>
      <c r="K51" t="s">
        <v>433</v>
      </c>
      <c r="L51" t="s">
        <v>340</v>
      </c>
      <c r="M51">
        <v>1999</v>
      </c>
      <c r="N51" t="s">
        <v>312</v>
      </c>
      <c r="O51" t="s">
        <v>20</v>
      </c>
      <c r="P51" t="s">
        <v>326</v>
      </c>
      <c r="Q51" t="s">
        <v>405</v>
      </c>
      <c r="R51">
        <v>-1</v>
      </c>
      <c r="S51" s="1" t="s">
        <v>569</v>
      </c>
      <c r="T51" s="1" t="s">
        <v>570</v>
      </c>
      <c r="U51" t="s">
        <v>433</v>
      </c>
    </row>
    <row r="52" spans="1:21" ht="113.15" x14ac:dyDescent="0.35">
      <c r="A52" t="s">
        <v>90</v>
      </c>
      <c r="B52" s="15" t="s">
        <v>254</v>
      </c>
      <c r="C52" s="15">
        <f t="shared" si="5"/>
        <v>75000</v>
      </c>
      <c r="D52" s="15" t="str">
        <f t="shared" si="2"/>
        <v>$131K</v>
      </c>
      <c r="E52" s="17">
        <f t="shared" si="3"/>
        <v>131000</v>
      </c>
      <c r="F52" t="s">
        <v>403</v>
      </c>
      <c r="G52">
        <v>4.8</v>
      </c>
      <c r="H52" t="str">
        <f t="shared" si="7"/>
        <v>Giving Assistant</v>
      </c>
      <c r="I52" t="str">
        <f t="shared" si="4"/>
        <v>San Francisco</v>
      </c>
      <c r="J52" t="str">
        <f t="shared" si="8"/>
        <v>CA</v>
      </c>
      <c r="K52" t="s">
        <v>484</v>
      </c>
      <c r="L52" s="2" t="s">
        <v>337</v>
      </c>
      <c r="M52">
        <v>2014</v>
      </c>
      <c r="N52" t="s">
        <v>312</v>
      </c>
      <c r="O52" t="s">
        <v>4</v>
      </c>
      <c r="P52" t="s">
        <v>320</v>
      </c>
      <c r="Q52" t="s">
        <v>498</v>
      </c>
      <c r="R52">
        <v>-1</v>
      </c>
      <c r="S52" s="1" t="s">
        <v>571</v>
      </c>
      <c r="T52" s="1" t="s">
        <v>572</v>
      </c>
      <c r="U52" t="s">
        <v>484</v>
      </c>
    </row>
    <row r="53" spans="1:21" ht="141.44999999999999" x14ac:dyDescent="0.35">
      <c r="A53" t="s">
        <v>112</v>
      </c>
      <c r="B53" s="15" t="s">
        <v>254</v>
      </c>
      <c r="C53" s="15">
        <f t="shared" si="5"/>
        <v>75000</v>
      </c>
      <c r="D53" s="15" t="str">
        <f t="shared" si="2"/>
        <v>$131K</v>
      </c>
      <c r="E53" s="17">
        <f t="shared" si="3"/>
        <v>131000</v>
      </c>
      <c r="F53" t="s">
        <v>403</v>
      </c>
      <c r="G53">
        <v>3.7</v>
      </c>
      <c r="H53" t="str">
        <f t="shared" si="7"/>
        <v>Takeda</v>
      </c>
      <c r="I53" t="str">
        <f t="shared" si="4"/>
        <v>Cambridge</v>
      </c>
      <c r="J53" t="str">
        <f t="shared" si="8"/>
        <v>MA</v>
      </c>
      <c r="K53" t="s">
        <v>573</v>
      </c>
      <c r="L53" t="s">
        <v>338</v>
      </c>
      <c r="M53">
        <v>1781</v>
      </c>
      <c r="N53" t="s">
        <v>314</v>
      </c>
      <c r="O53" t="s">
        <v>8</v>
      </c>
      <c r="P53" t="s">
        <v>8</v>
      </c>
      <c r="Q53" t="s">
        <v>430</v>
      </c>
      <c r="R53" t="s">
        <v>574</v>
      </c>
      <c r="S53" s="1" t="s">
        <v>575</v>
      </c>
      <c r="T53" s="1" t="s">
        <v>576</v>
      </c>
      <c r="U53" t="s">
        <v>433</v>
      </c>
    </row>
    <row r="54" spans="1:21" ht="113.15" x14ac:dyDescent="0.35">
      <c r="A54" t="s">
        <v>112</v>
      </c>
      <c r="B54" s="15" t="s">
        <v>254</v>
      </c>
      <c r="C54" s="15">
        <f t="shared" si="5"/>
        <v>75000</v>
      </c>
      <c r="D54" s="15" t="str">
        <f t="shared" si="2"/>
        <v>$131K</v>
      </c>
      <c r="E54" s="17">
        <f t="shared" si="3"/>
        <v>131000</v>
      </c>
      <c r="F54" t="s">
        <v>403</v>
      </c>
      <c r="G54">
        <v>4</v>
      </c>
      <c r="H54" t="str">
        <f t="shared" si="7"/>
        <v>Netskope</v>
      </c>
      <c r="I54" t="str">
        <f t="shared" si="4"/>
        <v>San Francisco</v>
      </c>
      <c r="J54" t="str">
        <f t="shared" si="8"/>
        <v>CA</v>
      </c>
      <c r="K54" t="s">
        <v>577</v>
      </c>
      <c r="L54" t="s">
        <v>342</v>
      </c>
      <c r="M54">
        <v>2012</v>
      </c>
      <c r="N54" t="s">
        <v>312</v>
      </c>
      <c r="O54" t="s">
        <v>20</v>
      </c>
      <c r="P54" t="s">
        <v>326</v>
      </c>
      <c r="Q54" t="s">
        <v>405</v>
      </c>
      <c r="R54" t="s">
        <v>578</v>
      </c>
      <c r="S54" s="1" t="s">
        <v>579</v>
      </c>
      <c r="T54" s="1" t="s">
        <v>580</v>
      </c>
      <c r="U54" t="s">
        <v>484</v>
      </c>
    </row>
    <row r="55" spans="1:21" ht="282.89999999999998" x14ac:dyDescent="0.35">
      <c r="A55" t="s">
        <v>160</v>
      </c>
      <c r="B55" s="15" t="s">
        <v>254</v>
      </c>
      <c r="C55" s="15">
        <f t="shared" si="5"/>
        <v>75000</v>
      </c>
      <c r="D55" s="15" t="str">
        <f t="shared" si="2"/>
        <v>$131K</v>
      </c>
      <c r="E55" s="17">
        <f t="shared" si="3"/>
        <v>131000</v>
      </c>
      <c r="F55" t="s">
        <v>403</v>
      </c>
      <c r="G55">
        <v>4.8</v>
      </c>
      <c r="H55" t="str">
        <f t="shared" si="7"/>
        <v>IT Concepts</v>
      </c>
      <c r="I55" t="s">
        <v>377</v>
      </c>
      <c r="J55" t="s">
        <v>377</v>
      </c>
      <c r="K55" t="s">
        <v>581</v>
      </c>
      <c r="L55" t="s">
        <v>343</v>
      </c>
      <c r="M55">
        <v>2003</v>
      </c>
      <c r="N55" t="s">
        <v>312</v>
      </c>
      <c r="O55" t="s">
        <v>35</v>
      </c>
      <c r="P55" t="s">
        <v>326</v>
      </c>
      <c r="Q55" t="s">
        <v>498</v>
      </c>
      <c r="R55">
        <v>-1</v>
      </c>
      <c r="S55" s="1" t="s">
        <v>582</v>
      </c>
      <c r="T55" s="1" t="s">
        <v>583</v>
      </c>
      <c r="U55" t="s">
        <v>377</v>
      </c>
    </row>
    <row r="56" spans="1:21" ht="169.75" x14ac:dyDescent="0.35">
      <c r="A56" t="s">
        <v>142</v>
      </c>
      <c r="B56" s="15" t="s">
        <v>254</v>
      </c>
      <c r="C56" s="15">
        <f t="shared" si="5"/>
        <v>75000</v>
      </c>
      <c r="D56" s="15" t="str">
        <f t="shared" si="2"/>
        <v>$131K</v>
      </c>
      <c r="E56" s="17">
        <f t="shared" si="3"/>
        <v>131000</v>
      </c>
      <c r="F56" t="s">
        <v>403</v>
      </c>
      <c r="G56">
        <v>3.5</v>
      </c>
      <c r="H56" t="str">
        <f t="shared" si="7"/>
        <v>iSeatz</v>
      </c>
      <c r="I56" t="str">
        <f t="shared" si="4"/>
        <v>New Orleans</v>
      </c>
      <c r="J56" t="str">
        <f t="shared" ref="J56:J90" si="9">RIGHT(U56, 2)</f>
        <v>LA</v>
      </c>
      <c r="K56" t="s">
        <v>584</v>
      </c>
      <c r="L56" t="s">
        <v>343</v>
      </c>
      <c r="M56">
        <v>1999</v>
      </c>
      <c r="N56" t="s">
        <v>312</v>
      </c>
      <c r="O56" t="s">
        <v>20</v>
      </c>
      <c r="P56" t="s">
        <v>326</v>
      </c>
      <c r="Q56" t="s">
        <v>405</v>
      </c>
      <c r="R56">
        <v>-1</v>
      </c>
      <c r="S56" s="1" t="s">
        <v>585</v>
      </c>
      <c r="T56" s="1" t="s">
        <v>586</v>
      </c>
      <c r="U56" t="s">
        <v>584</v>
      </c>
    </row>
    <row r="57" spans="1:21" ht="113.15" x14ac:dyDescent="0.35">
      <c r="A57" t="s">
        <v>95</v>
      </c>
      <c r="B57" s="15" t="s">
        <v>254</v>
      </c>
      <c r="C57" s="15">
        <f t="shared" si="5"/>
        <v>75000</v>
      </c>
      <c r="D57" s="15" t="str">
        <f t="shared" si="2"/>
        <v>$131K</v>
      </c>
      <c r="E57" s="17">
        <f t="shared" si="3"/>
        <v>131000</v>
      </c>
      <c r="F57" t="s">
        <v>403</v>
      </c>
      <c r="G57">
        <v>3.7</v>
      </c>
      <c r="H57" t="str">
        <f t="shared" si="7"/>
        <v>Summa Health System</v>
      </c>
      <c r="I57" t="str">
        <f t="shared" si="4"/>
        <v>Akron</v>
      </c>
      <c r="J57" t="str">
        <f t="shared" si="9"/>
        <v>OH</v>
      </c>
      <c r="K57" t="s">
        <v>587</v>
      </c>
      <c r="L57" t="s">
        <v>341</v>
      </c>
      <c r="M57">
        <v>1926</v>
      </c>
      <c r="N57" t="s">
        <v>310</v>
      </c>
      <c r="O57" t="s">
        <v>27</v>
      </c>
      <c r="P57" t="s">
        <v>325</v>
      </c>
      <c r="Q57" t="s">
        <v>415</v>
      </c>
      <c r="R57">
        <v>-1</v>
      </c>
      <c r="S57" s="1" t="s">
        <v>588</v>
      </c>
      <c r="T57" s="1" t="s">
        <v>589</v>
      </c>
      <c r="U57" t="s">
        <v>587</v>
      </c>
    </row>
    <row r="58" spans="1:21" ht="84.9" x14ac:dyDescent="0.35">
      <c r="A58" t="s">
        <v>203</v>
      </c>
      <c r="B58" s="15" t="s">
        <v>254</v>
      </c>
      <c r="C58" s="15">
        <f t="shared" si="5"/>
        <v>75000</v>
      </c>
      <c r="D58" s="15" t="str">
        <f t="shared" si="2"/>
        <v>$131K</v>
      </c>
      <c r="E58" s="17">
        <f t="shared" si="3"/>
        <v>131000</v>
      </c>
      <c r="F58" t="s">
        <v>403</v>
      </c>
      <c r="G58">
        <v>3.5</v>
      </c>
      <c r="H58" t="str">
        <f t="shared" si="7"/>
        <v>Benson Hill</v>
      </c>
      <c r="I58" t="str">
        <f t="shared" si="4"/>
        <v>Saint Louis</v>
      </c>
      <c r="J58" t="str">
        <f t="shared" si="9"/>
        <v>MO</v>
      </c>
      <c r="K58" t="s">
        <v>450</v>
      </c>
      <c r="L58" t="s">
        <v>340</v>
      </c>
      <c r="M58">
        <v>2012</v>
      </c>
      <c r="N58" t="s">
        <v>312</v>
      </c>
      <c r="O58" t="s">
        <v>8</v>
      </c>
      <c r="P58" t="s">
        <v>8</v>
      </c>
      <c r="Q58" t="s">
        <v>538</v>
      </c>
      <c r="R58">
        <v>-1</v>
      </c>
      <c r="S58" s="1" t="s">
        <v>590</v>
      </c>
      <c r="T58" s="1" t="s">
        <v>591</v>
      </c>
      <c r="U58" t="s">
        <v>450</v>
      </c>
    </row>
    <row r="59" spans="1:21" ht="127.3" x14ac:dyDescent="0.35">
      <c r="A59" t="s">
        <v>181</v>
      </c>
      <c r="B59" s="15" t="s">
        <v>254</v>
      </c>
      <c r="C59" s="15">
        <f t="shared" si="5"/>
        <v>75000</v>
      </c>
      <c r="D59" s="15" t="str">
        <f t="shared" si="2"/>
        <v>$131K</v>
      </c>
      <c r="E59" s="17">
        <f t="shared" si="3"/>
        <v>131000</v>
      </c>
      <c r="F59" t="s">
        <v>403</v>
      </c>
      <c r="G59">
        <v>4.0999999999999996</v>
      </c>
      <c r="H59" t="str">
        <f t="shared" si="7"/>
        <v>Twitter</v>
      </c>
      <c r="I59" t="str">
        <f t="shared" si="4"/>
        <v>San Francisco</v>
      </c>
      <c r="J59" t="str">
        <f t="shared" si="9"/>
        <v>CA</v>
      </c>
      <c r="K59" t="s">
        <v>484</v>
      </c>
      <c r="L59" t="s">
        <v>339</v>
      </c>
      <c r="M59">
        <v>2006</v>
      </c>
      <c r="N59" t="s">
        <v>314</v>
      </c>
      <c r="O59" t="s">
        <v>33</v>
      </c>
      <c r="P59" t="s">
        <v>326</v>
      </c>
      <c r="Q59" t="s">
        <v>438</v>
      </c>
      <c r="R59" t="s">
        <v>592</v>
      </c>
      <c r="S59" s="1" t="s">
        <v>593</v>
      </c>
      <c r="T59" s="1" t="s">
        <v>594</v>
      </c>
      <c r="U59" t="s">
        <v>484</v>
      </c>
    </row>
    <row r="60" spans="1:21" ht="127.3" x14ac:dyDescent="0.35">
      <c r="A60" t="s">
        <v>112</v>
      </c>
      <c r="B60" s="15" t="s">
        <v>254</v>
      </c>
      <c r="C60" s="15">
        <f t="shared" si="5"/>
        <v>75000</v>
      </c>
      <c r="D60" s="15" t="str">
        <f t="shared" si="2"/>
        <v>$131K</v>
      </c>
      <c r="E60" s="17">
        <f t="shared" si="3"/>
        <v>131000</v>
      </c>
      <c r="F60" t="s">
        <v>403</v>
      </c>
      <c r="G60">
        <v>3.2</v>
      </c>
      <c r="H60" t="str">
        <f t="shared" si="7"/>
        <v>Postmates - Corporate HQ</v>
      </c>
      <c r="I60" t="str">
        <f t="shared" si="4"/>
        <v>San Francisco</v>
      </c>
      <c r="J60" t="str">
        <f t="shared" si="9"/>
        <v>CA</v>
      </c>
      <c r="K60" t="s">
        <v>484</v>
      </c>
      <c r="L60" t="s">
        <v>339</v>
      </c>
      <c r="M60">
        <v>2011</v>
      </c>
      <c r="N60" t="s">
        <v>312</v>
      </c>
      <c r="O60" t="s">
        <v>21</v>
      </c>
      <c r="P60" t="s">
        <v>334</v>
      </c>
      <c r="Q60" t="s">
        <v>405</v>
      </c>
      <c r="R60" t="s">
        <v>595</v>
      </c>
      <c r="S60" s="1" t="s">
        <v>596</v>
      </c>
      <c r="T60" s="1" t="s">
        <v>597</v>
      </c>
      <c r="U60" t="s">
        <v>484</v>
      </c>
    </row>
    <row r="61" spans="1:21" ht="155.6" x14ac:dyDescent="0.35">
      <c r="A61" t="s">
        <v>115</v>
      </c>
      <c r="B61" s="15" t="s">
        <v>254</v>
      </c>
      <c r="C61" s="15">
        <f t="shared" si="5"/>
        <v>75000</v>
      </c>
      <c r="D61" s="15" t="str">
        <f t="shared" si="2"/>
        <v>$131K</v>
      </c>
      <c r="E61" s="17">
        <f t="shared" si="3"/>
        <v>131000</v>
      </c>
      <c r="F61" t="s">
        <v>403</v>
      </c>
      <c r="G61">
        <v>4.5</v>
      </c>
      <c r="H61" t="str">
        <f t="shared" si="7"/>
        <v>Envision LLC</v>
      </c>
      <c r="I61" t="str">
        <f t="shared" si="4"/>
        <v>Saint Louis</v>
      </c>
      <c r="J61" t="str">
        <f t="shared" si="9"/>
        <v>MO</v>
      </c>
      <c r="K61" t="s">
        <v>450</v>
      </c>
      <c r="L61" t="s">
        <v>340</v>
      </c>
      <c r="M61">
        <v>1994</v>
      </c>
      <c r="N61" t="s">
        <v>312</v>
      </c>
      <c r="O61" t="s">
        <v>48</v>
      </c>
      <c r="P61" t="s">
        <v>320</v>
      </c>
      <c r="Q61" t="s">
        <v>502</v>
      </c>
      <c r="R61">
        <v>-1</v>
      </c>
      <c r="S61" s="1" t="s">
        <v>598</v>
      </c>
      <c r="T61" s="1" t="s">
        <v>599</v>
      </c>
      <c r="U61" t="s">
        <v>450</v>
      </c>
    </row>
    <row r="62" spans="1:21" ht="113.15" x14ac:dyDescent="0.35">
      <c r="A62" t="s">
        <v>90</v>
      </c>
      <c r="B62" s="15" t="s">
        <v>254</v>
      </c>
      <c r="C62" s="15">
        <f t="shared" si="5"/>
        <v>75000</v>
      </c>
      <c r="D62" s="15" t="str">
        <f t="shared" si="2"/>
        <v>$131K</v>
      </c>
      <c r="E62" s="17">
        <f t="shared" si="3"/>
        <v>131000</v>
      </c>
      <c r="F62" t="s">
        <v>403</v>
      </c>
      <c r="G62">
        <v>3.8</v>
      </c>
      <c r="H62" t="str">
        <f t="shared" si="7"/>
        <v>Swiss Re</v>
      </c>
      <c r="I62" t="str">
        <f t="shared" si="4"/>
        <v>Fort Wayne</v>
      </c>
      <c r="J62" t="str">
        <f t="shared" si="9"/>
        <v>IN</v>
      </c>
      <c r="K62" t="s">
        <v>600</v>
      </c>
      <c r="L62" t="s">
        <v>338</v>
      </c>
      <c r="M62">
        <v>1863</v>
      </c>
      <c r="N62" t="s">
        <v>314</v>
      </c>
      <c r="O62" t="s">
        <v>31</v>
      </c>
      <c r="P62" t="s">
        <v>327</v>
      </c>
      <c r="Q62" t="s">
        <v>430</v>
      </c>
      <c r="R62" t="s">
        <v>601</v>
      </c>
      <c r="S62" s="1" t="s">
        <v>602</v>
      </c>
      <c r="T62" s="1" t="s">
        <v>603</v>
      </c>
      <c r="U62" t="s">
        <v>604</v>
      </c>
    </row>
    <row r="63" spans="1:21" ht="84.9" x14ac:dyDescent="0.35">
      <c r="A63" t="s">
        <v>164</v>
      </c>
      <c r="B63" s="15" t="s">
        <v>254</v>
      </c>
      <c r="C63" s="15">
        <f t="shared" si="5"/>
        <v>75000</v>
      </c>
      <c r="D63" s="15" t="str">
        <f t="shared" si="2"/>
        <v>$131K</v>
      </c>
      <c r="E63" s="17">
        <f t="shared" si="3"/>
        <v>131000</v>
      </c>
      <c r="F63" t="s">
        <v>403</v>
      </c>
      <c r="G63">
        <v>4.5</v>
      </c>
      <c r="H63" t="str">
        <f t="shared" si="7"/>
        <v>Systems &amp; Technology Research</v>
      </c>
      <c r="I63" t="str">
        <f t="shared" si="4"/>
        <v>Woburn</v>
      </c>
      <c r="J63" t="str">
        <f t="shared" si="9"/>
        <v>MA</v>
      </c>
      <c r="K63" t="s">
        <v>605</v>
      </c>
      <c r="L63" t="s">
        <v>340</v>
      </c>
      <c r="M63">
        <v>2010</v>
      </c>
      <c r="N63" t="s">
        <v>312</v>
      </c>
      <c r="O63" t="s">
        <v>5</v>
      </c>
      <c r="P63" t="s">
        <v>5</v>
      </c>
      <c r="Q63" t="s">
        <v>415</v>
      </c>
      <c r="R63">
        <v>-1</v>
      </c>
      <c r="S63" s="1" t="s">
        <v>606</v>
      </c>
      <c r="T63" s="1" t="s">
        <v>607</v>
      </c>
      <c r="U63" t="s">
        <v>605</v>
      </c>
    </row>
    <row r="64" spans="1:21" ht="113.15" x14ac:dyDescent="0.35">
      <c r="A64" t="s">
        <v>112</v>
      </c>
      <c r="B64" s="15" t="s">
        <v>256</v>
      </c>
      <c r="C64" s="15">
        <f t="shared" si="5"/>
        <v>79000</v>
      </c>
      <c r="D64" s="15" t="str">
        <f t="shared" si="2"/>
        <v>$131K</v>
      </c>
      <c r="E64" s="17">
        <f t="shared" si="3"/>
        <v>131000</v>
      </c>
      <c r="F64" t="s">
        <v>403</v>
      </c>
      <c r="G64">
        <v>3.5</v>
      </c>
      <c r="H64" t="str">
        <f t="shared" si="7"/>
        <v>iRobot</v>
      </c>
      <c r="I64" t="str">
        <f t="shared" si="4"/>
        <v>Bedford</v>
      </c>
      <c r="J64" t="str">
        <f t="shared" si="9"/>
        <v>MA</v>
      </c>
      <c r="K64" t="s">
        <v>434</v>
      </c>
      <c r="L64" t="s">
        <v>339</v>
      </c>
      <c r="M64">
        <v>1990</v>
      </c>
      <c r="N64" t="s">
        <v>314</v>
      </c>
      <c r="O64" t="s">
        <v>15</v>
      </c>
      <c r="P64" t="s">
        <v>332</v>
      </c>
      <c r="Q64" t="s">
        <v>410</v>
      </c>
      <c r="R64">
        <v>-1</v>
      </c>
      <c r="S64" s="1" t="s">
        <v>435</v>
      </c>
      <c r="T64" s="1" t="s">
        <v>436</v>
      </c>
      <c r="U64" t="s">
        <v>434</v>
      </c>
    </row>
    <row r="65" spans="1:21" ht="113.15" x14ac:dyDescent="0.35">
      <c r="A65" t="s">
        <v>112</v>
      </c>
      <c r="B65" s="15" t="s">
        <v>256</v>
      </c>
      <c r="C65" s="15">
        <f t="shared" si="5"/>
        <v>79000</v>
      </c>
      <c r="D65" s="15" t="str">
        <f t="shared" si="2"/>
        <v>$131K</v>
      </c>
      <c r="E65" s="17">
        <f t="shared" si="3"/>
        <v>131000</v>
      </c>
      <c r="F65" t="s">
        <v>403</v>
      </c>
      <c r="G65">
        <v>4.2</v>
      </c>
      <c r="H65" t="str">
        <f t="shared" si="7"/>
        <v>HG Insights</v>
      </c>
      <c r="I65" t="str">
        <f t="shared" si="4"/>
        <v>Santa Barbara</v>
      </c>
      <c r="J65" t="str">
        <f t="shared" si="9"/>
        <v>CA</v>
      </c>
      <c r="K65" t="s">
        <v>426</v>
      </c>
      <c r="L65" t="s">
        <v>343</v>
      </c>
      <c r="M65">
        <v>2010</v>
      </c>
      <c r="N65" t="s">
        <v>312</v>
      </c>
      <c r="O65" t="s">
        <v>12</v>
      </c>
      <c r="P65" t="s">
        <v>326</v>
      </c>
      <c r="Q65" t="s">
        <v>405</v>
      </c>
      <c r="R65">
        <v>-1</v>
      </c>
      <c r="S65" s="1" t="s">
        <v>427</v>
      </c>
      <c r="T65" s="1" t="s">
        <v>428</v>
      </c>
      <c r="U65" t="s">
        <v>426</v>
      </c>
    </row>
    <row r="66" spans="1:21" ht="311.14999999999998" x14ac:dyDescent="0.35">
      <c r="A66" t="s">
        <v>150</v>
      </c>
      <c r="B66" s="15" t="s">
        <v>256</v>
      </c>
      <c r="C66" s="15">
        <f t="shared" si="5"/>
        <v>79000</v>
      </c>
      <c r="D66" s="15" t="str">
        <f t="shared" si="2"/>
        <v>$131K</v>
      </c>
      <c r="E66" s="17">
        <f t="shared" si="3"/>
        <v>131000</v>
      </c>
      <c r="F66" t="s">
        <v>403</v>
      </c>
      <c r="G66">
        <v>3.8</v>
      </c>
      <c r="H66" t="str">
        <f t="shared" ref="H66:H97" si="10">LEFT(T66, SEARCH(CHAR(10), T66) - 1)</f>
        <v>Dermalogica</v>
      </c>
      <c r="I66" t="str">
        <f t="shared" si="4"/>
        <v>Carson</v>
      </c>
      <c r="J66" t="str">
        <f t="shared" si="9"/>
        <v>CA</v>
      </c>
      <c r="K66" t="s">
        <v>608</v>
      </c>
      <c r="L66" t="s">
        <v>340</v>
      </c>
      <c r="M66">
        <v>1986</v>
      </c>
      <c r="N66" t="s">
        <v>316</v>
      </c>
      <c r="O66" t="s">
        <v>16</v>
      </c>
      <c r="P66" t="s">
        <v>328</v>
      </c>
      <c r="Q66" t="s">
        <v>415</v>
      </c>
      <c r="R66" t="s">
        <v>609</v>
      </c>
      <c r="S66" s="1" t="s">
        <v>610</v>
      </c>
      <c r="T66" s="1" t="s">
        <v>611</v>
      </c>
      <c r="U66" t="s">
        <v>608</v>
      </c>
    </row>
    <row r="67" spans="1:21" ht="127.3" x14ac:dyDescent="0.35">
      <c r="A67" t="s">
        <v>97</v>
      </c>
      <c r="B67" s="15" t="s">
        <v>256</v>
      </c>
      <c r="C67" s="15">
        <f t="shared" ref="C67:C130" si="11">LEFT(RIGHT(B67,LEN(B67)-1),FIND("K",RIGHT(B67,LEN(B67)-1))-1)*1000</f>
        <v>79000</v>
      </c>
      <c r="D67" s="15" t="str">
        <f t="shared" ref="D67:D130" si="12">"$" &amp; TRIM(RIGHT(B67, LEN(B67) - FIND("-", B67) - 1))</f>
        <v>$131K</v>
      </c>
      <c r="E67" s="17">
        <f t="shared" ref="E67:E130" si="13">VALUE(SUBSTITUTE(SUBSTITUTE(D67, "$", ""), "K", "000"))</f>
        <v>131000</v>
      </c>
      <c r="F67" t="s">
        <v>403</v>
      </c>
      <c r="G67">
        <v>3.7</v>
      </c>
      <c r="H67" t="str">
        <f t="shared" si="10"/>
        <v>Bayview Asset Management</v>
      </c>
      <c r="I67" t="str">
        <f t="shared" ref="I67:I130" si="14">LEFT(U67, FIND(",", U67) - 1)</f>
        <v>Coral Gables</v>
      </c>
      <c r="J67" t="str">
        <f t="shared" si="9"/>
        <v>FL</v>
      </c>
      <c r="K67" t="s">
        <v>612</v>
      </c>
      <c r="L67" t="s">
        <v>339</v>
      </c>
      <c r="M67">
        <v>1995</v>
      </c>
      <c r="N67" t="s">
        <v>312</v>
      </c>
      <c r="O67" t="s">
        <v>34</v>
      </c>
      <c r="P67" t="s">
        <v>324</v>
      </c>
      <c r="Q67" t="s">
        <v>415</v>
      </c>
      <c r="R67">
        <v>-1</v>
      </c>
      <c r="S67" s="1" t="s">
        <v>613</v>
      </c>
      <c r="T67" s="1" t="s">
        <v>614</v>
      </c>
      <c r="U67" t="s">
        <v>612</v>
      </c>
    </row>
    <row r="68" spans="1:21" ht="113.15" x14ac:dyDescent="0.35">
      <c r="A68" t="s">
        <v>112</v>
      </c>
      <c r="B68" s="15" t="s">
        <v>256</v>
      </c>
      <c r="C68" s="15">
        <f t="shared" si="11"/>
        <v>79000</v>
      </c>
      <c r="D68" s="15" t="str">
        <f t="shared" si="12"/>
        <v>$131K</v>
      </c>
      <c r="E68" s="17">
        <f t="shared" si="13"/>
        <v>131000</v>
      </c>
      <c r="F68" t="s">
        <v>403</v>
      </c>
      <c r="G68">
        <v>3.7</v>
      </c>
      <c r="H68" t="str">
        <f t="shared" si="10"/>
        <v>Via Transportation</v>
      </c>
      <c r="I68" t="str">
        <f t="shared" si="14"/>
        <v>New York</v>
      </c>
      <c r="J68" t="str">
        <f t="shared" si="9"/>
        <v>NY</v>
      </c>
      <c r="K68" t="s">
        <v>404</v>
      </c>
      <c r="L68" t="s">
        <v>342</v>
      </c>
      <c r="M68">
        <v>2012</v>
      </c>
      <c r="N68" t="s">
        <v>312</v>
      </c>
      <c r="O68" t="s">
        <v>33</v>
      </c>
      <c r="P68" t="s">
        <v>326</v>
      </c>
      <c r="Q68" t="s">
        <v>405</v>
      </c>
      <c r="R68">
        <v>-1</v>
      </c>
      <c r="S68" s="1" t="s">
        <v>615</v>
      </c>
      <c r="T68" s="1" t="s">
        <v>616</v>
      </c>
      <c r="U68" t="s">
        <v>404</v>
      </c>
    </row>
    <row r="69" spans="1:21" ht="113.15" x14ac:dyDescent="0.35">
      <c r="A69" t="s">
        <v>112</v>
      </c>
      <c r="B69" s="15" t="s">
        <v>256</v>
      </c>
      <c r="C69" s="15">
        <f t="shared" si="11"/>
        <v>79000</v>
      </c>
      <c r="D69" s="15" t="str">
        <f t="shared" si="12"/>
        <v>$131K</v>
      </c>
      <c r="E69" s="17">
        <f t="shared" si="13"/>
        <v>131000</v>
      </c>
      <c r="F69" t="s">
        <v>403</v>
      </c>
      <c r="G69">
        <v>4</v>
      </c>
      <c r="H69" t="str">
        <f t="shared" si="10"/>
        <v>Grid Dynamics</v>
      </c>
      <c r="I69" t="str">
        <f t="shared" si="14"/>
        <v>Santa Clara</v>
      </c>
      <c r="J69" t="str">
        <f t="shared" si="9"/>
        <v>CA</v>
      </c>
      <c r="K69" t="s">
        <v>617</v>
      </c>
      <c r="L69" t="s">
        <v>339</v>
      </c>
      <c r="M69">
        <v>2006</v>
      </c>
      <c r="N69" t="s">
        <v>312</v>
      </c>
      <c r="O69" t="s">
        <v>20</v>
      </c>
      <c r="P69" t="s">
        <v>326</v>
      </c>
      <c r="Q69" t="s">
        <v>523</v>
      </c>
      <c r="R69" t="s">
        <v>618</v>
      </c>
      <c r="S69" s="1" t="s">
        <v>619</v>
      </c>
      <c r="T69" s="1" t="s">
        <v>620</v>
      </c>
      <c r="U69" t="s">
        <v>577</v>
      </c>
    </row>
    <row r="70" spans="1:21" ht="99" x14ac:dyDescent="0.35">
      <c r="A70" t="s">
        <v>89</v>
      </c>
      <c r="B70" s="15" t="s">
        <v>256</v>
      </c>
      <c r="C70" s="15">
        <f t="shared" si="11"/>
        <v>79000</v>
      </c>
      <c r="D70" s="15" t="str">
        <f t="shared" si="12"/>
        <v>$131K</v>
      </c>
      <c r="E70" s="17">
        <f t="shared" si="13"/>
        <v>131000</v>
      </c>
      <c r="F70" t="s">
        <v>403</v>
      </c>
      <c r="G70">
        <v>3.3</v>
      </c>
      <c r="H70" t="str">
        <f t="shared" si="10"/>
        <v>Tempus Labs</v>
      </c>
      <c r="I70" t="str">
        <f t="shared" si="14"/>
        <v>Chicago</v>
      </c>
      <c r="J70" t="str">
        <f t="shared" si="9"/>
        <v>IL</v>
      </c>
      <c r="K70" t="s">
        <v>443</v>
      </c>
      <c r="L70" t="s">
        <v>342</v>
      </c>
      <c r="M70">
        <v>2015</v>
      </c>
      <c r="N70" t="s">
        <v>312</v>
      </c>
      <c r="O70" t="s">
        <v>8</v>
      </c>
      <c r="P70" t="s">
        <v>8</v>
      </c>
      <c r="Q70" t="s">
        <v>405</v>
      </c>
      <c r="R70">
        <v>-1</v>
      </c>
      <c r="S70" s="1" t="s">
        <v>621</v>
      </c>
      <c r="T70" s="1" t="s">
        <v>622</v>
      </c>
      <c r="U70" t="s">
        <v>443</v>
      </c>
    </row>
    <row r="71" spans="1:21" ht="84.9" x14ac:dyDescent="0.35">
      <c r="A71" t="s">
        <v>116</v>
      </c>
      <c r="B71" s="15" t="s">
        <v>256</v>
      </c>
      <c r="C71" s="15">
        <f t="shared" si="11"/>
        <v>79000</v>
      </c>
      <c r="D71" s="15" t="str">
        <f t="shared" si="12"/>
        <v>$131K</v>
      </c>
      <c r="E71" s="17">
        <f t="shared" si="13"/>
        <v>131000</v>
      </c>
      <c r="F71" t="s">
        <v>403</v>
      </c>
      <c r="G71">
        <v>2.5</v>
      </c>
      <c r="H71" t="str">
        <f t="shared" si="10"/>
        <v>CareDx</v>
      </c>
      <c r="I71" t="str">
        <f t="shared" si="14"/>
        <v>Brisbane</v>
      </c>
      <c r="J71" t="str">
        <f t="shared" si="9"/>
        <v>CA</v>
      </c>
      <c r="K71" t="s">
        <v>623</v>
      </c>
      <c r="L71" s="2" t="s">
        <v>337</v>
      </c>
      <c r="M71">
        <v>-1</v>
      </c>
      <c r="N71" t="s">
        <v>312</v>
      </c>
      <c r="O71" t="s">
        <v>8</v>
      </c>
      <c r="P71" t="s">
        <v>8</v>
      </c>
      <c r="Q71" t="s">
        <v>405</v>
      </c>
      <c r="R71" t="s">
        <v>624</v>
      </c>
      <c r="S71" s="1" t="s">
        <v>625</v>
      </c>
      <c r="T71" s="1" t="s">
        <v>626</v>
      </c>
      <c r="U71" t="s">
        <v>623</v>
      </c>
    </row>
    <row r="72" spans="1:21" ht="84.9" x14ac:dyDescent="0.35">
      <c r="A72" t="s">
        <v>100</v>
      </c>
      <c r="B72" s="15" t="s">
        <v>256</v>
      </c>
      <c r="C72" s="15">
        <f t="shared" si="11"/>
        <v>79000</v>
      </c>
      <c r="D72" s="15" t="str">
        <f t="shared" si="12"/>
        <v>$131K</v>
      </c>
      <c r="E72" s="17">
        <f t="shared" si="13"/>
        <v>131000</v>
      </c>
      <c r="F72" t="s">
        <v>403</v>
      </c>
      <c r="G72">
        <v>4.2</v>
      </c>
      <c r="H72" t="str">
        <f t="shared" si="10"/>
        <v>IZEA</v>
      </c>
      <c r="I72" t="str">
        <f t="shared" si="14"/>
        <v>Winter Park</v>
      </c>
      <c r="J72" t="str">
        <f t="shared" si="9"/>
        <v>FL</v>
      </c>
      <c r="K72" t="s">
        <v>627</v>
      </c>
      <c r="L72" t="s">
        <v>343</v>
      </c>
      <c r="M72">
        <v>2006</v>
      </c>
      <c r="N72" t="s">
        <v>314</v>
      </c>
      <c r="O72" t="s">
        <v>4</v>
      </c>
      <c r="P72" t="s">
        <v>320</v>
      </c>
      <c r="Q72" t="s">
        <v>502</v>
      </c>
      <c r="R72" t="s">
        <v>628</v>
      </c>
      <c r="S72" s="1" t="s">
        <v>629</v>
      </c>
      <c r="T72" s="1" t="s">
        <v>630</v>
      </c>
      <c r="U72" t="s">
        <v>627</v>
      </c>
    </row>
    <row r="73" spans="1:21" ht="99" x14ac:dyDescent="0.35">
      <c r="A73" t="s">
        <v>131</v>
      </c>
      <c r="B73" s="15" t="s">
        <v>256</v>
      </c>
      <c r="C73" s="15">
        <f t="shared" si="11"/>
        <v>79000</v>
      </c>
      <c r="D73" s="15" t="str">
        <f t="shared" si="12"/>
        <v>$131K</v>
      </c>
      <c r="E73" s="17">
        <f t="shared" si="13"/>
        <v>131000</v>
      </c>
      <c r="F73" t="s">
        <v>403</v>
      </c>
      <c r="G73">
        <v>3.3</v>
      </c>
      <c r="H73" t="str">
        <f t="shared" si="10"/>
        <v>Tempus Labs</v>
      </c>
      <c r="I73" t="str">
        <f t="shared" si="14"/>
        <v>Redwood City</v>
      </c>
      <c r="J73" t="str">
        <f t="shared" si="9"/>
        <v>CA</v>
      </c>
      <c r="K73" t="s">
        <v>443</v>
      </c>
      <c r="L73" t="s">
        <v>342</v>
      </c>
      <c r="M73">
        <v>2015</v>
      </c>
      <c r="N73" t="s">
        <v>312</v>
      </c>
      <c r="O73" t="s">
        <v>8</v>
      </c>
      <c r="P73" t="s">
        <v>8</v>
      </c>
      <c r="Q73" t="s">
        <v>405</v>
      </c>
      <c r="R73">
        <v>-1</v>
      </c>
      <c r="S73" s="1" t="s">
        <v>621</v>
      </c>
      <c r="T73" s="1" t="s">
        <v>622</v>
      </c>
      <c r="U73" t="s">
        <v>631</v>
      </c>
    </row>
    <row r="74" spans="1:21" ht="183.9" x14ac:dyDescent="0.35">
      <c r="A74" t="s">
        <v>177</v>
      </c>
      <c r="B74" s="15" t="s">
        <v>256</v>
      </c>
      <c r="C74" s="15">
        <f t="shared" si="11"/>
        <v>79000</v>
      </c>
      <c r="D74" s="15" t="str">
        <f t="shared" si="12"/>
        <v>$131K</v>
      </c>
      <c r="E74" s="17">
        <f t="shared" si="13"/>
        <v>131000</v>
      </c>
      <c r="F74" t="s">
        <v>403</v>
      </c>
      <c r="G74">
        <v>4</v>
      </c>
      <c r="H74" t="str">
        <f t="shared" si="10"/>
        <v>Autodesk</v>
      </c>
      <c r="I74" t="str">
        <f t="shared" si="14"/>
        <v>San Francisco</v>
      </c>
      <c r="J74" t="str">
        <f t="shared" si="9"/>
        <v>CA</v>
      </c>
      <c r="K74" t="s">
        <v>632</v>
      </c>
      <c r="L74" t="s">
        <v>341</v>
      </c>
      <c r="M74">
        <v>1982</v>
      </c>
      <c r="N74" t="s">
        <v>314</v>
      </c>
      <c r="O74" t="s">
        <v>12</v>
      </c>
      <c r="P74" t="s">
        <v>326</v>
      </c>
      <c r="Q74" t="s">
        <v>438</v>
      </c>
      <c r="R74">
        <v>-1</v>
      </c>
      <c r="S74" s="1" t="s">
        <v>633</v>
      </c>
      <c r="T74" s="1" t="s">
        <v>634</v>
      </c>
      <c r="U74" t="s">
        <v>484</v>
      </c>
    </row>
    <row r="75" spans="1:21" ht="113.15" x14ac:dyDescent="0.35">
      <c r="A75" t="s">
        <v>76</v>
      </c>
      <c r="B75" s="15" t="s">
        <v>256</v>
      </c>
      <c r="C75" s="15">
        <f t="shared" si="11"/>
        <v>79000</v>
      </c>
      <c r="D75" s="15" t="str">
        <f t="shared" si="12"/>
        <v>$131K</v>
      </c>
      <c r="E75" s="17">
        <f t="shared" si="13"/>
        <v>131000</v>
      </c>
      <c r="F75" t="s">
        <v>403</v>
      </c>
      <c r="G75">
        <v>3.7</v>
      </c>
      <c r="H75" t="str">
        <f t="shared" si="10"/>
        <v>Caterpillar</v>
      </c>
      <c r="I75" t="str">
        <f t="shared" si="14"/>
        <v>Peoria</v>
      </c>
      <c r="J75" t="str">
        <f t="shared" si="9"/>
        <v>IL</v>
      </c>
      <c r="K75" t="s">
        <v>635</v>
      </c>
      <c r="L75" t="s">
        <v>338</v>
      </c>
      <c r="M75">
        <v>1925</v>
      </c>
      <c r="N75" t="s">
        <v>314</v>
      </c>
      <c r="O75" t="s">
        <v>30</v>
      </c>
      <c r="P75" t="s">
        <v>328</v>
      </c>
      <c r="Q75" t="s">
        <v>430</v>
      </c>
      <c r="R75" t="s">
        <v>636</v>
      </c>
      <c r="S75" s="1" t="s">
        <v>637</v>
      </c>
      <c r="T75" s="1" t="s">
        <v>638</v>
      </c>
      <c r="U75" t="s">
        <v>639</v>
      </c>
    </row>
    <row r="76" spans="1:21" ht="84.9" x14ac:dyDescent="0.35">
      <c r="A76" t="s">
        <v>183</v>
      </c>
      <c r="B76" s="15" t="s">
        <v>256</v>
      </c>
      <c r="C76" s="15">
        <f t="shared" si="11"/>
        <v>79000</v>
      </c>
      <c r="D76" s="15" t="str">
        <f t="shared" si="12"/>
        <v>$131K</v>
      </c>
      <c r="E76" s="17">
        <f t="shared" si="13"/>
        <v>131000</v>
      </c>
      <c r="F76" t="s">
        <v>403</v>
      </c>
      <c r="G76">
        <v>4.9000000000000004</v>
      </c>
      <c r="H76" t="str">
        <f t="shared" si="10"/>
        <v>New England Biolabs</v>
      </c>
      <c r="I76" t="str">
        <f t="shared" si="14"/>
        <v>Ipswich</v>
      </c>
      <c r="J76" t="str">
        <f t="shared" si="9"/>
        <v>MA</v>
      </c>
      <c r="K76" t="s">
        <v>640</v>
      </c>
      <c r="L76" t="s">
        <v>340</v>
      </c>
      <c r="M76">
        <v>1974</v>
      </c>
      <c r="N76" t="s">
        <v>312</v>
      </c>
      <c r="O76" t="s">
        <v>8</v>
      </c>
      <c r="P76" t="s">
        <v>8</v>
      </c>
      <c r="Q76" t="s">
        <v>405</v>
      </c>
      <c r="R76" t="s">
        <v>641</v>
      </c>
      <c r="S76" s="1" t="s">
        <v>642</v>
      </c>
      <c r="T76" s="1" t="s">
        <v>643</v>
      </c>
      <c r="U76" t="s">
        <v>640</v>
      </c>
    </row>
    <row r="77" spans="1:21" ht="84.9" x14ac:dyDescent="0.35">
      <c r="A77" t="s">
        <v>90</v>
      </c>
      <c r="B77" s="15" t="s">
        <v>256</v>
      </c>
      <c r="C77" s="15">
        <f t="shared" si="11"/>
        <v>79000</v>
      </c>
      <c r="D77" s="15" t="str">
        <f t="shared" si="12"/>
        <v>$131K</v>
      </c>
      <c r="E77" s="17">
        <f t="shared" si="13"/>
        <v>131000</v>
      </c>
      <c r="F77" t="s">
        <v>403</v>
      </c>
      <c r="G77">
        <v>3.4</v>
      </c>
      <c r="H77" t="str">
        <f t="shared" si="10"/>
        <v>Allied Solutions</v>
      </c>
      <c r="I77" t="str">
        <f t="shared" si="14"/>
        <v>Carmel</v>
      </c>
      <c r="J77" t="str">
        <f t="shared" si="9"/>
        <v>IN</v>
      </c>
      <c r="K77" t="s">
        <v>644</v>
      </c>
      <c r="L77" t="s">
        <v>339</v>
      </c>
      <c r="M77">
        <v>2001</v>
      </c>
      <c r="N77" t="s">
        <v>316</v>
      </c>
      <c r="O77" t="s">
        <v>31</v>
      </c>
      <c r="P77" t="s">
        <v>327</v>
      </c>
      <c r="Q77" t="s">
        <v>415</v>
      </c>
      <c r="R77" t="s">
        <v>645</v>
      </c>
      <c r="S77" s="1" t="s">
        <v>646</v>
      </c>
      <c r="T77" s="1" t="s">
        <v>647</v>
      </c>
      <c r="U77" t="s">
        <v>644</v>
      </c>
    </row>
    <row r="78" spans="1:21" ht="113.15" x14ac:dyDescent="0.35">
      <c r="A78" t="s">
        <v>102</v>
      </c>
      <c r="B78" s="15" t="s">
        <v>256</v>
      </c>
      <c r="C78" s="15">
        <f t="shared" si="11"/>
        <v>79000</v>
      </c>
      <c r="D78" s="15" t="str">
        <f t="shared" si="12"/>
        <v>$131K</v>
      </c>
      <c r="E78" s="17">
        <f t="shared" si="13"/>
        <v>131000</v>
      </c>
      <c r="F78" t="s">
        <v>403</v>
      </c>
      <c r="G78">
        <v>3.1</v>
      </c>
      <c r="H78" t="str">
        <f t="shared" si="10"/>
        <v>Healthfirst</v>
      </c>
      <c r="I78" t="str">
        <f t="shared" si="14"/>
        <v>New York</v>
      </c>
      <c r="J78" t="str">
        <f t="shared" si="9"/>
        <v>NY</v>
      </c>
      <c r="K78" t="s">
        <v>404</v>
      </c>
      <c r="L78" t="s">
        <v>339</v>
      </c>
      <c r="M78">
        <v>1993</v>
      </c>
      <c r="N78" t="s">
        <v>310</v>
      </c>
      <c r="O78" t="s">
        <v>32</v>
      </c>
      <c r="P78" t="s">
        <v>327</v>
      </c>
      <c r="Q78" t="s">
        <v>405</v>
      </c>
      <c r="R78" t="s">
        <v>406</v>
      </c>
      <c r="S78" s="1" t="s">
        <v>648</v>
      </c>
      <c r="T78" s="1" t="s">
        <v>408</v>
      </c>
      <c r="U78" t="s">
        <v>404</v>
      </c>
    </row>
    <row r="79" spans="1:21" ht="113.15" x14ac:dyDescent="0.35">
      <c r="A79" t="s">
        <v>112</v>
      </c>
      <c r="B79" s="15" t="s">
        <v>256</v>
      </c>
      <c r="C79" s="15">
        <f t="shared" si="11"/>
        <v>79000</v>
      </c>
      <c r="D79" s="15" t="str">
        <f t="shared" si="12"/>
        <v>$131K</v>
      </c>
      <c r="E79" s="17">
        <f t="shared" si="13"/>
        <v>131000</v>
      </c>
      <c r="F79" t="s">
        <v>403</v>
      </c>
      <c r="G79">
        <v>3.5</v>
      </c>
      <c r="H79" t="str">
        <f t="shared" si="10"/>
        <v>The Knot Worldwide</v>
      </c>
      <c r="I79" t="str">
        <f t="shared" si="14"/>
        <v>Washington</v>
      </c>
      <c r="J79" t="str">
        <f t="shared" si="9"/>
        <v>DC</v>
      </c>
      <c r="K79" t="s">
        <v>649</v>
      </c>
      <c r="L79" t="s">
        <v>339</v>
      </c>
      <c r="M79">
        <v>2019</v>
      </c>
      <c r="N79" t="s">
        <v>312</v>
      </c>
      <c r="O79" t="s">
        <v>33</v>
      </c>
      <c r="P79" t="s">
        <v>326</v>
      </c>
      <c r="Q79" t="s">
        <v>405</v>
      </c>
      <c r="R79" t="s">
        <v>650</v>
      </c>
      <c r="S79" s="1" t="s">
        <v>651</v>
      </c>
      <c r="T79" s="1" t="s">
        <v>652</v>
      </c>
      <c r="U79" t="s">
        <v>465</v>
      </c>
    </row>
    <row r="80" spans="1:21" ht="155.6" x14ac:dyDescent="0.35">
      <c r="A80" t="s">
        <v>112</v>
      </c>
      <c r="B80" s="15" t="s">
        <v>256</v>
      </c>
      <c r="C80" s="15">
        <f t="shared" si="11"/>
        <v>79000</v>
      </c>
      <c r="D80" s="15" t="str">
        <f t="shared" si="12"/>
        <v>$131K</v>
      </c>
      <c r="E80" s="17">
        <f t="shared" si="13"/>
        <v>131000</v>
      </c>
      <c r="F80" t="s">
        <v>403</v>
      </c>
      <c r="G80">
        <v>2.9</v>
      </c>
      <c r="H80" t="str">
        <f t="shared" si="10"/>
        <v>IFG Companies</v>
      </c>
      <c r="I80" t="str">
        <f t="shared" si="14"/>
        <v>New York</v>
      </c>
      <c r="J80" t="str">
        <f t="shared" si="9"/>
        <v>NY</v>
      </c>
      <c r="K80" t="s">
        <v>653</v>
      </c>
      <c r="L80" t="s">
        <v>340</v>
      </c>
      <c r="M80">
        <v>1985</v>
      </c>
      <c r="N80" t="s">
        <v>312</v>
      </c>
      <c r="O80" t="s">
        <v>32</v>
      </c>
      <c r="P80" t="s">
        <v>327</v>
      </c>
      <c r="Q80" t="s">
        <v>405</v>
      </c>
      <c r="R80" t="s">
        <v>654</v>
      </c>
      <c r="S80" s="1" t="s">
        <v>655</v>
      </c>
      <c r="T80" s="1" t="s">
        <v>656</v>
      </c>
      <c r="U80" t="s">
        <v>404</v>
      </c>
    </row>
    <row r="81" spans="1:21" ht="84.9" x14ac:dyDescent="0.35">
      <c r="A81" t="s">
        <v>126</v>
      </c>
      <c r="B81" s="15" t="s">
        <v>256</v>
      </c>
      <c r="C81" s="15">
        <f t="shared" si="11"/>
        <v>79000</v>
      </c>
      <c r="D81" s="15" t="str">
        <f t="shared" si="12"/>
        <v>$131K</v>
      </c>
      <c r="E81" s="17">
        <f t="shared" si="13"/>
        <v>131000</v>
      </c>
      <c r="F81" t="s">
        <v>403</v>
      </c>
      <c r="G81">
        <v>3.3</v>
      </c>
      <c r="H81" t="str">
        <f t="shared" si="10"/>
        <v>Amyris</v>
      </c>
      <c r="I81" t="str">
        <f t="shared" si="14"/>
        <v>Emeryville</v>
      </c>
      <c r="J81" t="str">
        <f t="shared" si="9"/>
        <v>CA</v>
      </c>
      <c r="K81" t="s">
        <v>657</v>
      </c>
      <c r="L81" t="s">
        <v>340</v>
      </c>
      <c r="M81">
        <v>2003</v>
      </c>
      <c r="N81" t="s">
        <v>314</v>
      </c>
      <c r="O81" t="s">
        <v>8</v>
      </c>
      <c r="P81" t="s">
        <v>8</v>
      </c>
      <c r="Q81" t="s">
        <v>415</v>
      </c>
      <c r="R81">
        <v>-1</v>
      </c>
      <c r="S81" s="1" t="s">
        <v>658</v>
      </c>
      <c r="T81" s="1" t="s">
        <v>659</v>
      </c>
      <c r="U81" t="s">
        <v>657</v>
      </c>
    </row>
    <row r="82" spans="1:21" ht="113.15" x14ac:dyDescent="0.35">
      <c r="A82" t="s">
        <v>185</v>
      </c>
      <c r="B82" s="15" t="s">
        <v>256</v>
      </c>
      <c r="C82" s="15">
        <f t="shared" si="11"/>
        <v>79000</v>
      </c>
      <c r="D82" s="15" t="str">
        <f t="shared" si="12"/>
        <v>$131K</v>
      </c>
      <c r="E82" s="17">
        <f t="shared" si="13"/>
        <v>131000</v>
      </c>
      <c r="F82" t="s">
        <v>403</v>
      </c>
      <c r="G82">
        <v>4</v>
      </c>
      <c r="H82" t="str">
        <f t="shared" si="10"/>
        <v>AstraZeneca</v>
      </c>
      <c r="I82" t="str">
        <f t="shared" si="14"/>
        <v>Gaithersburg</v>
      </c>
      <c r="J82" t="str">
        <f t="shared" si="9"/>
        <v>MD</v>
      </c>
      <c r="K82" t="s">
        <v>660</v>
      </c>
      <c r="L82" t="s">
        <v>338</v>
      </c>
      <c r="M82">
        <v>1913</v>
      </c>
      <c r="N82" t="s">
        <v>314</v>
      </c>
      <c r="O82" t="s">
        <v>8</v>
      </c>
      <c r="P82" t="s">
        <v>8</v>
      </c>
      <c r="Q82" t="s">
        <v>430</v>
      </c>
      <c r="R82" t="s">
        <v>661</v>
      </c>
      <c r="S82" s="1" t="s">
        <v>662</v>
      </c>
      <c r="T82" s="1" t="s">
        <v>663</v>
      </c>
      <c r="U82" t="s">
        <v>664</v>
      </c>
    </row>
    <row r="83" spans="1:21" ht="28.3" x14ac:dyDescent="0.35">
      <c r="A83" t="s">
        <v>112</v>
      </c>
      <c r="B83" s="15" t="s">
        <v>256</v>
      </c>
      <c r="C83" s="15">
        <f t="shared" si="11"/>
        <v>79000</v>
      </c>
      <c r="D83" s="15" t="str">
        <f t="shared" si="12"/>
        <v>$131K</v>
      </c>
      <c r="E83" s="17">
        <f t="shared" si="13"/>
        <v>131000</v>
      </c>
      <c r="F83" t="s">
        <v>403</v>
      </c>
      <c r="G83">
        <v>3.6</v>
      </c>
      <c r="H83" t="str">
        <f t="shared" si="10"/>
        <v>Powertek</v>
      </c>
      <c r="I83" t="str">
        <f t="shared" si="14"/>
        <v>Washington</v>
      </c>
      <c r="J83" t="str">
        <f t="shared" si="9"/>
        <v>DC</v>
      </c>
      <c r="K83" t="s">
        <v>665</v>
      </c>
      <c r="L83" t="s">
        <v>343</v>
      </c>
      <c r="M83">
        <v>2001</v>
      </c>
      <c r="N83" t="s">
        <v>312</v>
      </c>
      <c r="O83" t="s">
        <v>35</v>
      </c>
      <c r="P83" t="s">
        <v>326</v>
      </c>
      <c r="Q83" t="s">
        <v>502</v>
      </c>
      <c r="R83">
        <v>-1</v>
      </c>
      <c r="S83" t="s">
        <v>666</v>
      </c>
      <c r="T83" s="1" t="s">
        <v>667</v>
      </c>
      <c r="U83" t="s">
        <v>465</v>
      </c>
    </row>
    <row r="84" spans="1:21" ht="127.3" x14ac:dyDescent="0.35">
      <c r="A84" t="s">
        <v>97</v>
      </c>
      <c r="B84" s="15" t="s">
        <v>256</v>
      </c>
      <c r="C84" s="15">
        <f t="shared" si="11"/>
        <v>79000</v>
      </c>
      <c r="D84" s="15" t="str">
        <f t="shared" si="12"/>
        <v>$131K</v>
      </c>
      <c r="E84" s="17">
        <f t="shared" si="13"/>
        <v>131000</v>
      </c>
      <c r="F84" t="s">
        <v>403</v>
      </c>
      <c r="G84">
        <v>4.7</v>
      </c>
      <c r="H84" t="str">
        <f t="shared" si="10"/>
        <v>Object Partners</v>
      </c>
      <c r="I84" t="str">
        <f t="shared" si="14"/>
        <v>Saint Louis</v>
      </c>
      <c r="J84" t="str">
        <f t="shared" si="9"/>
        <v>MO</v>
      </c>
      <c r="K84" t="s">
        <v>668</v>
      </c>
      <c r="L84" t="s">
        <v>343</v>
      </c>
      <c r="M84">
        <v>1996</v>
      </c>
      <c r="N84" t="s">
        <v>312</v>
      </c>
      <c r="O84" t="s">
        <v>14</v>
      </c>
      <c r="P84" t="s">
        <v>320</v>
      </c>
      <c r="Q84" t="s">
        <v>502</v>
      </c>
      <c r="R84" t="s">
        <v>669</v>
      </c>
      <c r="S84" s="1" t="s">
        <v>670</v>
      </c>
      <c r="T84" s="1" t="s">
        <v>671</v>
      </c>
      <c r="U84" t="s">
        <v>450</v>
      </c>
    </row>
    <row r="85" spans="1:21" ht="127.3" x14ac:dyDescent="0.35">
      <c r="A85" t="s">
        <v>114</v>
      </c>
      <c r="B85" s="15" t="s">
        <v>256</v>
      </c>
      <c r="C85" s="15">
        <f t="shared" si="11"/>
        <v>79000</v>
      </c>
      <c r="D85" s="15" t="str">
        <f t="shared" si="12"/>
        <v>$131K</v>
      </c>
      <c r="E85" s="17">
        <f t="shared" si="13"/>
        <v>131000</v>
      </c>
      <c r="F85" t="s">
        <v>403</v>
      </c>
      <c r="G85">
        <v>4.9000000000000004</v>
      </c>
      <c r="H85" t="str">
        <f t="shared" si="10"/>
        <v>The Mom Project</v>
      </c>
      <c r="I85" t="str">
        <f t="shared" si="14"/>
        <v>Longmont</v>
      </c>
      <c r="J85" t="str">
        <f t="shared" si="9"/>
        <v>CO</v>
      </c>
      <c r="K85" t="s">
        <v>443</v>
      </c>
      <c r="L85" s="2" t="s">
        <v>337</v>
      </c>
      <c r="M85">
        <v>2016</v>
      </c>
      <c r="N85" t="s">
        <v>312</v>
      </c>
      <c r="O85" t="s">
        <v>48</v>
      </c>
      <c r="P85" t="s">
        <v>320</v>
      </c>
      <c r="Q85" t="s">
        <v>405</v>
      </c>
      <c r="R85">
        <v>-1</v>
      </c>
      <c r="S85" s="1" t="s">
        <v>672</v>
      </c>
      <c r="T85" s="1" t="s">
        <v>673</v>
      </c>
      <c r="U85" t="s">
        <v>674</v>
      </c>
    </row>
    <row r="86" spans="1:21" ht="84.9" x14ac:dyDescent="0.35">
      <c r="A86" t="s">
        <v>112</v>
      </c>
      <c r="B86" s="15" t="s">
        <v>256</v>
      </c>
      <c r="C86" s="15">
        <f t="shared" si="11"/>
        <v>79000</v>
      </c>
      <c r="D86" s="15" t="str">
        <f t="shared" si="12"/>
        <v>$131K</v>
      </c>
      <c r="E86" s="17">
        <f t="shared" si="13"/>
        <v>131000</v>
      </c>
      <c r="F86" t="s">
        <v>403</v>
      </c>
      <c r="G86">
        <v>4.3</v>
      </c>
      <c r="H86" t="str">
        <f t="shared" si="10"/>
        <v>Lightspeed Systems</v>
      </c>
      <c r="I86" t="str">
        <f t="shared" si="14"/>
        <v>Austin</v>
      </c>
      <c r="J86" t="str">
        <f t="shared" si="9"/>
        <v>TX</v>
      </c>
      <c r="K86" t="s">
        <v>675</v>
      </c>
      <c r="L86" t="s">
        <v>343</v>
      </c>
      <c r="M86">
        <v>1999</v>
      </c>
      <c r="N86" t="s">
        <v>312</v>
      </c>
      <c r="O86" t="s">
        <v>12</v>
      </c>
      <c r="P86" t="s">
        <v>326</v>
      </c>
      <c r="Q86" t="s">
        <v>502</v>
      </c>
      <c r="R86">
        <v>-1</v>
      </c>
      <c r="S86" s="1" t="s">
        <v>676</v>
      </c>
      <c r="T86" s="1" t="s">
        <v>677</v>
      </c>
      <c r="U86" t="s">
        <v>675</v>
      </c>
    </row>
    <row r="87" spans="1:21" ht="113.15" x14ac:dyDescent="0.35">
      <c r="A87" t="s">
        <v>110</v>
      </c>
      <c r="B87" s="15" t="s">
        <v>256</v>
      </c>
      <c r="C87" s="15">
        <f t="shared" si="11"/>
        <v>79000</v>
      </c>
      <c r="D87" s="15" t="str">
        <f t="shared" si="12"/>
        <v>$131K</v>
      </c>
      <c r="E87" s="17">
        <f t="shared" si="13"/>
        <v>131000</v>
      </c>
      <c r="F87" t="s">
        <v>403</v>
      </c>
      <c r="G87">
        <v>4</v>
      </c>
      <c r="H87" t="str">
        <f t="shared" si="10"/>
        <v>Stripe</v>
      </c>
      <c r="I87" t="str">
        <f t="shared" si="14"/>
        <v>San Francisco</v>
      </c>
      <c r="J87" t="str">
        <f t="shared" si="9"/>
        <v>CA</v>
      </c>
      <c r="K87" t="s">
        <v>484</v>
      </c>
      <c r="L87" t="s">
        <v>339</v>
      </c>
      <c r="M87">
        <v>2010</v>
      </c>
      <c r="N87" t="s">
        <v>312</v>
      </c>
      <c r="O87" t="s">
        <v>33</v>
      </c>
      <c r="P87" t="s">
        <v>326</v>
      </c>
      <c r="Q87" t="s">
        <v>405</v>
      </c>
      <c r="R87" t="s">
        <v>678</v>
      </c>
      <c r="S87" s="1" t="s">
        <v>679</v>
      </c>
      <c r="T87" s="1" t="s">
        <v>680</v>
      </c>
      <c r="U87" t="s">
        <v>484</v>
      </c>
    </row>
    <row r="88" spans="1:21" ht="99" x14ac:dyDescent="0.35">
      <c r="A88" t="s">
        <v>90</v>
      </c>
      <c r="B88" s="15" t="s">
        <v>256</v>
      </c>
      <c r="C88" s="15">
        <f t="shared" si="11"/>
        <v>79000</v>
      </c>
      <c r="D88" s="15" t="str">
        <f t="shared" si="12"/>
        <v>$131K</v>
      </c>
      <c r="E88" s="17">
        <f t="shared" si="13"/>
        <v>131000</v>
      </c>
      <c r="F88" t="s">
        <v>403</v>
      </c>
      <c r="G88">
        <v>2.6</v>
      </c>
      <c r="H88" t="str">
        <f t="shared" si="10"/>
        <v>Comprehensive Healthcare</v>
      </c>
      <c r="I88" t="str">
        <f t="shared" si="14"/>
        <v>Yakima</v>
      </c>
      <c r="J88" t="str">
        <f t="shared" si="9"/>
        <v>WA</v>
      </c>
      <c r="K88" t="s">
        <v>681</v>
      </c>
      <c r="L88" t="s">
        <v>342</v>
      </c>
      <c r="M88">
        <v>1971</v>
      </c>
      <c r="N88" t="s">
        <v>310</v>
      </c>
      <c r="O88" t="s">
        <v>27</v>
      </c>
      <c r="P88" t="s">
        <v>325</v>
      </c>
      <c r="Q88" t="s">
        <v>405</v>
      </c>
      <c r="R88">
        <v>-1</v>
      </c>
      <c r="S88" s="1" t="s">
        <v>682</v>
      </c>
      <c r="T88" s="1" t="s">
        <v>683</v>
      </c>
      <c r="U88" t="s">
        <v>681</v>
      </c>
    </row>
    <row r="89" spans="1:21" ht="84.9" x14ac:dyDescent="0.35">
      <c r="A89" t="s">
        <v>124</v>
      </c>
      <c r="B89" s="15" t="s">
        <v>256</v>
      </c>
      <c r="C89" s="15">
        <f t="shared" si="11"/>
        <v>79000</v>
      </c>
      <c r="D89" s="15" t="str">
        <f t="shared" si="12"/>
        <v>$131K</v>
      </c>
      <c r="E89" s="17">
        <f t="shared" si="13"/>
        <v>131000</v>
      </c>
      <c r="F89" t="s">
        <v>403</v>
      </c>
      <c r="G89">
        <v>4.5</v>
      </c>
      <c r="H89" t="str">
        <f t="shared" si="10"/>
        <v>Fullpower Technologies, Inc.</v>
      </c>
      <c r="I89" t="str">
        <f t="shared" si="14"/>
        <v>Santa Cruz</v>
      </c>
      <c r="J89" t="str">
        <f t="shared" si="9"/>
        <v>CA</v>
      </c>
      <c r="K89" t="s">
        <v>684</v>
      </c>
      <c r="L89" t="s">
        <v>343</v>
      </c>
      <c r="M89">
        <v>2003</v>
      </c>
      <c r="N89" t="s">
        <v>312</v>
      </c>
      <c r="O89" t="s">
        <v>12</v>
      </c>
      <c r="P89" t="s">
        <v>326</v>
      </c>
      <c r="Q89" t="s">
        <v>498</v>
      </c>
      <c r="R89">
        <v>-1</v>
      </c>
      <c r="S89" s="1" t="s">
        <v>685</v>
      </c>
      <c r="T89" s="1" t="s">
        <v>686</v>
      </c>
      <c r="U89" t="s">
        <v>684</v>
      </c>
    </row>
    <row r="90" spans="1:21" ht="84.9" x14ac:dyDescent="0.35">
      <c r="A90" t="s">
        <v>164</v>
      </c>
      <c r="B90" s="15" t="s">
        <v>256</v>
      </c>
      <c r="C90" s="15">
        <f t="shared" si="11"/>
        <v>79000</v>
      </c>
      <c r="D90" s="15" t="str">
        <f t="shared" si="12"/>
        <v>$131K</v>
      </c>
      <c r="E90" s="17">
        <f t="shared" si="13"/>
        <v>131000</v>
      </c>
      <c r="F90" t="s">
        <v>403</v>
      </c>
      <c r="G90">
        <v>4.8</v>
      </c>
      <c r="H90" t="str">
        <f t="shared" si="10"/>
        <v>Klaviyo</v>
      </c>
      <c r="I90" t="str">
        <f t="shared" si="14"/>
        <v>Boston</v>
      </c>
      <c r="J90" t="str">
        <f t="shared" si="9"/>
        <v>MA</v>
      </c>
      <c r="K90" t="s">
        <v>414</v>
      </c>
      <c r="L90" t="s">
        <v>340</v>
      </c>
      <c r="M90">
        <v>2012</v>
      </c>
      <c r="N90" t="s">
        <v>312</v>
      </c>
      <c r="O90" t="s">
        <v>12</v>
      </c>
      <c r="P90" t="s">
        <v>326</v>
      </c>
      <c r="Q90" t="s">
        <v>405</v>
      </c>
      <c r="R90">
        <v>-1</v>
      </c>
      <c r="S90" s="1" t="s">
        <v>687</v>
      </c>
      <c r="T90" s="1" t="s">
        <v>563</v>
      </c>
      <c r="U90" t="s">
        <v>414</v>
      </c>
    </row>
    <row r="91" spans="1:21" ht="198" x14ac:dyDescent="0.35">
      <c r="A91" t="s">
        <v>112</v>
      </c>
      <c r="B91" s="15" t="s">
        <v>256</v>
      </c>
      <c r="C91" s="15">
        <f t="shared" si="11"/>
        <v>79000</v>
      </c>
      <c r="D91" s="15" t="str">
        <f t="shared" si="12"/>
        <v>$131K</v>
      </c>
      <c r="E91" s="17">
        <f t="shared" si="13"/>
        <v>131000</v>
      </c>
      <c r="F91" t="s">
        <v>403</v>
      </c>
      <c r="G91">
        <v>3.9</v>
      </c>
      <c r="H91" t="str">
        <f t="shared" si="10"/>
        <v>Mars</v>
      </c>
      <c r="I91" t="s">
        <v>383</v>
      </c>
      <c r="J91" t="s">
        <v>383</v>
      </c>
      <c r="K91" t="s">
        <v>446</v>
      </c>
      <c r="L91" t="s">
        <v>338</v>
      </c>
      <c r="M91">
        <v>1911</v>
      </c>
      <c r="N91" t="s">
        <v>312</v>
      </c>
      <c r="O91" t="s">
        <v>25</v>
      </c>
      <c r="P91" t="s">
        <v>328</v>
      </c>
      <c r="Q91" t="s">
        <v>430</v>
      </c>
      <c r="R91">
        <v>-1</v>
      </c>
      <c r="S91" s="1" t="s">
        <v>688</v>
      </c>
      <c r="T91" s="1" t="s">
        <v>689</v>
      </c>
      <c r="U91" t="s">
        <v>383</v>
      </c>
    </row>
    <row r="92" spans="1:21" ht="84.9" x14ac:dyDescent="0.35">
      <c r="A92" t="s">
        <v>175</v>
      </c>
      <c r="B92" s="15" t="s">
        <v>256</v>
      </c>
      <c r="C92" s="15">
        <f t="shared" si="11"/>
        <v>79000</v>
      </c>
      <c r="D92" s="15" t="str">
        <f t="shared" si="12"/>
        <v>$131K</v>
      </c>
      <c r="E92" s="17">
        <f t="shared" si="13"/>
        <v>131000</v>
      </c>
      <c r="F92" t="s">
        <v>403</v>
      </c>
      <c r="G92">
        <v>4</v>
      </c>
      <c r="H92" t="str">
        <f t="shared" si="10"/>
        <v>AstraZeneca</v>
      </c>
      <c r="I92" t="str">
        <f t="shared" si="14"/>
        <v>Gaithersburg</v>
      </c>
      <c r="J92" t="str">
        <f>RIGHT(U92, 2)</f>
        <v>MD</v>
      </c>
      <c r="K92" t="s">
        <v>660</v>
      </c>
      <c r="L92" t="s">
        <v>338</v>
      </c>
      <c r="M92">
        <v>1913</v>
      </c>
      <c r="N92" t="s">
        <v>314</v>
      </c>
      <c r="O92" t="s">
        <v>8</v>
      </c>
      <c r="P92" t="s">
        <v>8</v>
      </c>
      <c r="Q92" t="s">
        <v>430</v>
      </c>
      <c r="R92" t="s">
        <v>661</v>
      </c>
      <c r="S92" s="1" t="s">
        <v>690</v>
      </c>
      <c r="T92" s="1" t="s">
        <v>663</v>
      </c>
      <c r="U92" t="s">
        <v>664</v>
      </c>
    </row>
    <row r="93" spans="1:21" ht="141.44999999999999" x14ac:dyDescent="0.35">
      <c r="A93" t="s">
        <v>164</v>
      </c>
      <c r="B93" s="15" t="s">
        <v>256</v>
      </c>
      <c r="C93" s="15">
        <f t="shared" si="11"/>
        <v>79000</v>
      </c>
      <c r="D93" s="15" t="str">
        <f t="shared" si="12"/>
        <v>$131K</v>
      </c>
      <c r="E93" s="17">
        <f t="shared" si="13"/>
        <v>131000</v>
      </c>
      <c r="F93" t="s">
        <v>403</v>
      </c>
      <c r="G93">
        <v>4.4000000000000004</v>
      </c>
      <c r="H93" t="str">
        <f t="shared" si="10"/>
        <v>NuWave Solutions</v>
      </c>
      <c r="I93" t="str">
        <f t="shared" si="14"/>
        <v>Springfield</v>
      </c>
      <c r="J93" t="str">
        <f>RIGHT(U93, 2)</f>
        <v>VA</v>
      </c>
      <c r="K93" t="s">
        <v>446</v>
      </c>
      <c r="L93" t="s">
        <v>343</v>
      </c>
      <c r="M93">
        <v>1999</v>
      </c>
      <c r="N93" t="s">
        <v>312</v>
      </c>
      <c r="O93" t="s">
        <v>35</v>
      </c>
      <c r="P93" t="s">
        <v>326</v>
      </c>
      <c r="Q93" t="s">
        <v>691</v>
      </c>
      <c r="R93">
        <v>-1</v>
      </c>
      <c r="S93" s="1" t="s">
        <v>692</v>
      </c>
      <c r="T93" s="1" t="s">
        <v>693</v>
      </c>
      <c r="U93" t="s">
        <v>694</v>
      </c>
    </row>
    <row r="94" spans="1:21" ht="127.3" x14ac:dyDescent="0.35">
      <c r="A94" t="s">
        <v>203</v>
      </c>
      <c r="B94" s="15" t="s">
        <v>256</v>
      </c>
      <c r="C94" s="15">
        <f t="shared" si="11"/>
        <v>79000</v>
      </c>
      <c r="D94" s="15" t="str">
        <f t="shared" si="12"/>
        <v>$131K</v>
      </c>
      <c r="E94" s="17">
        <f t="shared" si="13"/>
        <v>131000</v>
      </c>
      <c r="F94" t="s">
        <v>403</v>
      </c>
      <c r="G94">
        <v>4.2</v>
      </c>
      <c r="H94" t="str">
        <f t="shared" si="10"/>
        <v>ManTech</v>
      </c>
      <c r="I94" t="str">
        <f t="shared" si="14"/>
        <v>Alexandria</v>
      </c>
      <c r="J94" t="str">
        <f>RIGHT(U94, 2)</f>
        <v>VA</v>
      </c>
      <c r="K94" t="s">
        <v>409</v>
      </c>
      <c r="L94" t="s">
        <v>341</v>
      </c>
      <c r="M94">
        <v>1968</v>
      </c>
      <c r="N94" t="s">
        <v>314</v>
      </c>
      <c r="O94" t="s">
        <v>45</v>
      </c>
      <c r="P94" t="s">
        <v>320</v>
      </c>
      <c r="Q94" t="s">
        <v>410</v>
      </c>
      <c r="R94">
        <v>-1</v>
      </c>
      <c r="S94" s="1" t="s">
        <v>695</v>
      </c>
      <c r="T94" s="1" t="s">
        <v>412</v>
      </c>
      <c r="U94" t="s">
        <v>696</v>
      </c>
    </row>
    <row r="95" spans="1:21" ht="141.44999999999999" x14ac:dyDescent="0.35">
      <c r="A95" t="s">
        <v>63</v>
      </c>
      <c r="B95" s="15" t="s">
        <v>256</v>
      </c>
      <c r="C95" s="15">
        <f t="shared" si="11"/>
        <v>79000</v>
      </c>
      <c r="D95" s="15" t="str">
        <f t="shared" si="12"/>
        <v>$131K</v>
      </c>
      <c r="E95" s="17">
        <f t="shared" si="13"/>
        <v>131000</v>
      </c>
      <c r="F95" t="s">
        <v>403</v>
      </c>
      <c r="G95">
        <v>3.6</v>
      </c>
      <c r="H95" t="str">
        <f t="shared" si="10"/>
        <v>Merrick Bank</v>
      </c>
      <c r="I95" t="s">
        <v>385</v>
      </c>
      <c r="J95" t="s">
        <v>385</v>
      </c>
      <c r="K95" t="s">
        <v>697</v>
      </c>
      <c r="L95" t="s">
        <v>340</v>
      </c>
      <c r="M95">
        <v>1997</v>
      </c>
      <c r="N95" t="s">
        <v>312</v>
      </c>
      <c r="O95" t="s">
        <v>7</v>
      </c>
      <c r="P95" t="s">
        <v>324</v>
      </c>
      <c r="Q95" t="s">
        <v>405</v>
      </c>
      <c r="R95">
        <v>-1</v>
      </c>
      <c r="S95" s="1" t="s">
        <v>698</v>
      </c>
      <c r="T95" s="1" t="s">
        <v>699</v>
      </c>
      <c r="U95" t="s">
        <v>385</v>
      </c>
    </row>
    <row r="96" spans="1:21" ht="113.15" x14ac:dyDescent="0.35">
      <c r="A96" t="s">
        <v>112</v>
      </c>
      <c r="B96" s="15" t="s">
        <v>266</v>
      </c>
      <c r="C96" s="15">
        <f t="shared" si="11"/>
        <v>99000</v>
      </c>
      <c r="D96" s="15" t="str">
        <f t="shared" si="12"/>
        <v>$132K</v>
      </c>
      <c r="E96" s="17">
        <f t="shared" si="13"/>
        <v>132000</v>
      </c>
      <c r="F96" t="s">
        <v>403</v>
      </c>
      <c r="G96">
        <v>3.4</v>
      </c>
      <c r="H96" t="str">
        <f t="shared" si="10"/>
        <v>Mathematica Policy Research</v>
      </c>
      <c r="I96" t="str">
        <f t="shared" si="14"/>
        <v>Washington</v>
      </c>
      <c r="J96" t="str">
        <f t="shared" ref="J96:J101" si="15">RIGHT(U96, 2)</f>
        <v>DC</v>
      </c>
      <c r="K96" t="s">
        <v>462</v>
      </c>
      <c r="L96" t="s">
        <v>339</v>
      </c>
      <c r="M96">
        <v>1986</v>
      </c>
      <c r="N96" t="s">
        <v>312</v>
      </c>
      <c r="O96" t="s">
        <v>14</v>
      </c>
      <c r="P96" t="s">
        <v>320</v>
      </c>
      <c r="Q96" t="s">
        <v>415</v>
      </c>
      <c r="R96">
        <v>-1</v>
      </c>
      <c r="S96" s="1" t="s">
        <v>463</v>
      </c>
      <c r="T96" s="1" t="s">
        <v>464</v>
      </c>
      <c r="U96" t="s">
        <v>465</v>
      </c>
    </row>
    <row r="97" spans="1:21" ht="28.3" x14ac:dyDescent="0.35">
      <c r="A97" t="s">
        <v>227</v>
      </c>
      <c r="B97" s="15" t="s">
        <v>266</v>
      </c>
      <c r="C97" s="15">
        <f t="shared" si="11"/>
        <v>99000</v>
      </c>
      <c r="D97" s="15" t="str">
        <f t="shared" si="12"/>
        <v>$132K</v>
      </c>
      <c r="E97" s="17">
        <f t="shared" si="13"/>
        <v>132000</v>
      </c>
      <c r="F97" t="s">
        <v>403</v>
      </c>
      <c r="G97">
        <v>4.4000000000000004</v>
      </c>
      <c r="H97" t="str">
        <f t="shared" si="10"/>
        <v>Intuit - Data</v>
      </c>
      <c r="I97" t="str">
        <f t="shared" si="14"/>
        <v>San Diego</v>
      </c>
      <c r="J97" t="str">
        <f t="shared" si="15"/>
        <v>CA</v>
      </c>
      <c r="K97" t="s">
        <v>437</v>
      </c>
      <c r="L97" t="s">
        <v>341</v>
      </c>
      <c r="M97">
        <v>1983</v>
      </c>
      <c r="N97" t="s">
        <v>314</v>
      </c>
      <c r="O97" t="s">
        <v>12</v>
      </c>
      <c r="P97" t="s">
        <v>326</v>
      </c>
      <c r="Q97" t="s">
        <v>438</v>
      </c>
      <c r="R97" t="s">
        <v>439</v>
      </c>
      <c r="S97" t="s">
        <v>440</v>
      </c>
      <c r="T97" s="1" t="s">
        <v>441</v>
      </c>
      <c r="U97" t="s">
        <v>442</v>
      </c>
    </row>
    <row r="98" spans="1:21" ht="84.9" x14ac:dyDescent="0.35">
      <c r="A98" t="s">
        <v>95</v>
      </c>
      <c r="B98" s="15" t="s">
        <v>266</v>
      </c>
      <c r="C98" s="15">
        <f t="shared" si="11"/>
        <v>99000</v>
      </c>
      <c r="D98" s="15" t="str">
        <f t="shared" si="12"/>
        <v>$132K</v>
      </c>
      <c r="E98" s="17">
        <f t="shared" si="13"/>
        <v>132000</v>
      </c>
      <c r="F98" t="s">
        <v>403</v>
      </c>
      <c r="G98">
        <v>3.5</v>
      </c>
      <c r="H98" t="str">
        <f t="shared" ref="H98:H129" si="16">LEFT(T98, SEARCH(CHAR(10), T98) - 1)</f>
        <v>QOMPLX</v>
      </c>
      <c r="I98" t="str">
        <f t="shared" si="14"/>
        <v>Reston</v>
      </c>
      <c r="J98" t="str">
        <f t="shared" si="15"/>
        <v>VA</v>
      </c>
      <c r="K98" t="s">
        <v>700</v>
      </c>
      <c r="L98" t="s">
        <v>343</v>
      </c>
      <c r="M98">
        <v>2015</v>
      </c>
      <c r="N98" t="s">
        <v>312</v>
      </c>
      <c r="O98" t="s">
        <v>20</v>
      </c>
      <c r="P98" t="s">
        <v>326</v>
      </c>
      <c r="Q98" t="s">
        <v>498</v>
      </c>
      <c r="R98">
        <v>-1</v>
      </c>
      <c r="S98" s="1" t="s">
        <v>701</v>
      </c>
      <c r="T98" s="1" t="s">
        <v>702</v>
      </c>
      <c r="U98" t="s">
        <v>700</v>
      </c>
    </row>
    <row r="99" spans="1:21" ht="169.75" x14ac:dyDescent="0.35">
      <c r="A99" t="s">
        <v>132</v>
      </c>
      <c r="B99" s="15" t="s">
        <v>266</v>
      </c>
      <c r="C99" s="15">
        <f t="shared" si="11"/>
        <v>99000</v>
      </c>
      <c r="D99" s="15" t="str">
        <f t="shared" si="12"/>
        <v>$132K</v>
      </c>
      <c r="E99" s="17">
        <f t="shared" si="13"/>
        <v>132000</v>
      </c>
      <c r="F99" t="s">
        <v>403</v>
      </c>
      <c r="G99">
        <v>3.9</v>
      </c>
      <c r="H99" t="str">
        <f t="shared" si="16"/>
        <v>Mars</v>
      </c>
      <c r="I99" t="str">
        <f t="shared" si="14"/>
        <v>New York</v>
      </c>
      <c r="J99" t="str">
        <f t="shared" si="15"/>
        <v>NY</v>
      </c>
      <c r="K99" t="s">
        <v>446</v>
      </c>
      <c r="L99" t="s">
        <v>338</v>
      </c>
      <c r="M99">
        <v>1911</v>
      </c>
      <c r="N99" t="s">
        <v>312</v>
      </c>
      <c r="O99" t="s">
        <v>25</v>
      </c>
      <c r="P99" t="s">
        <v>328</v>
      </c>
      <c r="Q99" t="s">
        <v>430</v>
      </c>
      <c r="R99">
        <v>-1</v>
      </c>
      <c r="S99" s="1" t="s">
        <v>703</v>
      </c>
      <c r="T99" s="1" t="s">
        <v>689</v>
      </c>
      <c r="U99" t="s">
        <v>404</v>
      </c>
    </row>
    <row r="100" spans="1:21" ht="113.15" x14ac:dyDescent="0.35">
      <c r="A100" t="s">
        <v>203</v>
      </c>
      <c r="B100" s="15" t="s">
        <v>266</v>
      </c>
      <c r="C100" s="15">
        <f t="shared" si="11"/>
        <v>99000</v>
      </c>
      <c r="D100" s="15" t="str">
        <f t="shared" si="12"/>
        <v>$132K</v>
      </c>
      <c r="E100" s="17">
        <f t="shared" si="13"/>
        <v>132000</v>
      </c>
      <c r="F100" t="s">
        <v>403</v>
      </c>
      <c r="G100">
        <v>3.8</v>
      </c>
      <c r="H100" t="str">
        <f t="shared" si="16"/>
        <v>GutCheck</v>
      </c>
      <c r="I100" t="str">
        <f t="shared" si="14"/>
        <v>Denver</v>
      </c>
      <c r="J100" t="str">
        <f t="shared" si="15"/>
        <v>CO</v>
      </c>
      <c r="K100" t="s">
        <v>704</v>
      </c>
      <c r="L100" t="s">
        <v>343</v>
      </c>
      <c r="M100">
        <v>2009</v>
      </c>
      <c r="N100" t="s">
        <v>312</v>
      </c>
      <c r="O100" t="s">
        <v>4</v>
      </c>
      <c r="P100" t="s">
        <v>320</v>
      </c>
      <c r="Q100" t="s">
        <v>498</v>
      </c>
      <c r="R100" t="s">
        <v>705</v>
      </c>
      <c r="S100" s="1" t="s">
        <v>706</v>
      </c>
      <c r="T100" s="1" t="s">
        <v>707</v>
      </c>
      <c r="U100" t="s">
        <v>704</v>
      </c>
    </row>
    <row r="101" spans="1:21" ht="84.9" x14ac:dyDescent="0.35">
      <c r="A101" t="s">
        <v>72</v>
      </c>
      <c r="B101" s="15" t="s">
        <v>266</v>
      </c>
      <c r="C101" s="15">
        <f t="shared" si="11"/>
        <v>99000</v>
      </c>
      <c r="D101" s="15" t="str">
        <f t="shared" si="12"/>
        <v>$132K</v>
      </c>
      <c r="E101" s="17">
        <f t="shared" si="13"/>
        <v>132000</v>
      </c>
      <c r="F101" t="s">
        <v>403</v>
      </c>
      <c r="G101">
        <v>3.5</v>
      </c>
      <c r="H101" t="str">
        <f t="shared" si="16"/>
        <v>Inter-American Development Bank</v>
      </c>
      <c r="I101" t="str">
        <f t="shared" si="14"/>
        <v>Washington</v>
      </c>
      <c r="J101" t="str">
        <f t="shared" si="15"/>
        <v>DC</v>
      </c>
      <c r="K101" t="s">
        <v>465</v>
      </c>
      <c r="L101" t="s">
        <v>339</v>
      </c>
      <c r="M101">
        <v>1959</v>
      </c>
      <c r="N101" t="s">
        <v>311</v>
      </c>
      <c r="O101" t="s">
        <v>7</v>
      </c>
      <c r="P101" t="s">
        <v>324</v>
      </c>
      <c r="Q101" t="s">
        <v>430</v>
      </c>
      <c r="R101" t="s">
        <v>708</v>
      </c>
      <c r="S101" s="1" t="s">
        <v>709</v>
      </c>
      <c r="T101" s="1" t="s">
        <v>710</v>
      </c>
      <c r="U101" t="s">
        <v>465</v>
      </c>
    </row>
    <row r="102" spans="1:21" ht="141.44999999999999" x14ac:dyDescent="0.35">
      <c r="A102" t="s">
        <v>112</v>
      </c>
      <c r="B102" s="15" t="s">
        <v>266</v>
      </c>
      <c r="C102" s="15">
        <f t="shared" si="11"/>
        <v>99000</v>
      </c>
      <c r="D102" s="15" t="str">
        <f t="shared" si="12"/>
        <v>$132K</v>
      </c>
      <c r="E102" s="17">
        <f t="shared" si="13"/>
        <v>132000</v>
      </c>
      <c r="F102" t="s">
        <v>403</v>
      </c>
      <c r="G102">
        <v>4.9000000000000004</v>
      </c>
      <c r="H102" t="str">
        <f t="shared" si="16"/>
        <v>Avlino</v>
      </c>
      <c r="I102" t="s">
        <v>369</v>
      </c>
      <c r="J102" t="s">
        <v>369</v>
      </c>
      <c r="K102" t="s">
        <v>711</v>
      </c>
      <c r="L102" s="2" t="s">
        <v>337</v>
      </c>
      <c r="M102">
        <v>2013</v>
      </c>
      <c r="N102" t="s">
        <v>312</v>
      </c>
      <c r="O102" t="s">
        <v>20</v>
      </c>
      <c r="P102" t="s">
        <v>326</v>
      </c>
      <c r="Q102" t="s">
        <v>712</v>
      </c>
      <c r="R102">
        <v>-1</v>
      </c>
      <c r="S102" s="1" t="s">
        <v>713</v>
      </c>
      <c r="T102" s="1" t="s">
        <v>714</v>
      </c>
      <c r="U102" t="s">
        <v>369</v>
      </c>
    </row>
    <row r="103" spans="1:21" ht="99" x14ac:dyDescent="0.35">
      <c r="A103" t="s">
        <v>164</v>
      </c>
      <c r="B103" s="15" t="s">
        <v>266</v>
      </c>
      <c r="C103" s="15">
        <f t="shared" si="11"/>
        <v>99000</v>
      </c>
      <c r="D103" s="15" t="str">
        <f t="shared" si="12"/>
        <v>$132K</v>
      </c>
      <c r="E103" s="17">
        <f t="shared" si="13"/>
        <v>132000</v>
      </c>
      <c r="F103" t="s">
        <v>403</v>
      </c>
      <c r="G103">
        <v>4.4000000000000004</v>
      </c>
      <c r="H103" t="str">
        <f t="shared" si="16"/>
        <v>Stratagem Group</v>
      </c>
      <c r="I103" t="str">
        <f t="shared" si="14"/>
        <v>Aurora</v>
      </c>
      <c r="J103" t="str">
        <f t="shared" ref="J103:J135" si="17">RIGHT(U103, 2)</f>
        <v>CO</v>
      </c>
      <c r="K103" t="s">
        <v>715</v>
      </c>
      <c r="L103" s="2" t="s">
        <v>337</v>
      </c>
      <c r="M103">
        <v>2007</v>
      </c>
      <c r="N103" t="s">
        <v>312</v>
      </c>
      <c r="O103" t="s">
        <v>5</v>
      </c>
      <c r="P103" t="s">
        <v>5</v>
      </c>
      <c r="Q103" t="s">
        <v>405</v>
      </c>
      <c r="R103">
        <v>-1</v>
      </c>
      <c r="S103" s="1" t="s">
        <v>716</v>
      </c>
      <c r="T103" s="1" t="s">
        <v>717</v>
      </c>
      <c r="U103" t="s">
        <v>715</v>
      </c>
    </row>
    <row r="104" spans="1:21" ht="99" x14ac:dyDescent="0.35">
      <c r="A104" t="s">
        <v>151</v>
      </c>
      <c r="B104" s="15" t="s">
        <v>266</v>
      </c>
      <c r="C104" s="15">
        <f t="shared" si="11"/>
        <v>99000</v>
      </c>
      <c r="D104" s="15" t="str">
        <f t="shared" si="12"/>
        <v>$132K</v>
      </c>
      <c r="E104" s="17">
        <f t="shared" si="13"/>
        <v>132000</v>
      </c>
      <c r="F104" t="s">
        <v>403</v>
      </c>
      <c r="G104">
        <v>4.0999999999999996</v>
      </c>
      <c r="H104" t="str">
        <f t="shared" si="16"/>
        <v>Evidation</v>
      </c>
      <c r="I104" t="str">
        <f t="shared" si="14"/>
        <v>Santa Barbara</v>
      </c>
      <c r="J104" t="str">
        <f t="shared" si="17"/>
        <v>CA</v>
      </c>
      <c r="K104" t="s">
        <v>718</v>
      </c>
      <c r="L104" t="s">
        <v>343</v>
      </c>
      <c r="M104">
        <v>2012</v>
      </c>
      <c r="N104" t="s">
        <v>312</v>
      </c>
      <c r="O104" t="s">
        <v>33</v>
      </c>
      <c r="P104" t="s">
        <v>326</v>
      </c>
      <c r="Q104" t="s">
        <v>405</v>
      </c>
      <c r="R104">
        <v>-1</v>
      </c>
      <c r="S104" s="1" t="s">
        <v>719</v>
      </c>
      <c r="T104" s="1" t="s">
        <v>720</v>
      </c>
      <c r="U104" t="s">
        <v>426</v>
      </c>
    </row>
    <row r="105" spans="1:21" ht="226.3" x14ac:dyDescent="0.35">
      <c r="A105" t="s">
        <v>203</v>
      </c>
      <c r="B105" s="15" t="s">
        <v>266</v>
      </c>
      <c r="C105" s="15">
        <f t="shared" si="11"/>
        <v>99000</v>
      </c>
      <c r="D105" s="15" t="str">
        <f t="shared" si="12"/>
        <v>$132K</v>
      </c>
      <c r="E105" s="17">
        <f t="shared" si="13"/>
        <v>132000</v>
      </c>
      <c r="F105" t="s">
        <v>403</v>
      </c>
      <c r="G105">
        <v>4</v>
      </c>
      <c r="H105" t="str">
        <f t="shared" si="16"/>
        <v>Autodesk</v>
      </c>
      <c r="I105" t="str">
        <f t="shared" si="14"/>
        <v>San Francisco</v>
      </c>
      <c r="J105" t="str">
        <f t="shared" si="17"/>
        <v>CA</v>
      </c>
      <c r="K105" t="s">
        <v>632</v>
      </c>
      <c r="L105" t="s">
        <v>341</v>
      </c>
      <c r="M105">
        <v>1982</v>
      </c>
      <c r="N105" t="s">
        <v>314</v>
      </c>
      <c r="O105" t="s">
        <v>12</v>
      </c>
      <c r="P105" t="s">
        <v>326</v>
      </c>
      <c r="Q105" t="s">
        <v>438</v>
      </c>
      <c r="R105">
        <v>-1</v>
      </c>
      <c r="S105" s="1" t="s">
        <v>721</v>
      </c>
      <c r="T105" s="1" t="s">
        <v>634</v>
      </c>
      <c r="U105" t="s">
        <v>484</v>
      </c>
    </row>
    <row r="106" spans="1:21" ht="28.3" x14ac:dyDescent="0.35">
      <c r="A106" t="s">
        <v>226</v>
      </c>
      <c r="B106" s="15" t="s">
        <v>266</v>
      </c>
      <c r="C106" s="15">
        <f t="shared" si="11"/>
        <v>99000</v>
      </c>
      <c r="D106" s="15" t="str">
        <f t="shared" si="12"/>
        <v>$132K</v>
      </c>
      <c r="E106" s="17">
        <f t="shared" si="13"/>
        <v>132000</v>
      </c>
      <c r="F106" t="s">
        <v>403</v>
      </c>
      <c r="G106">
        <v>4.4000000000000004</v>
      </c>
      <c r="H106" t="str">
        <f t="shared" si="16"/>
        <v>Intuit - Data</v>
      </c>
      <c r="I106" t="str">
        <f t="shared" si="14"/>
        <v>San Diego</v>
      </c>
      <c r="J106" t="str">
        <f t="shared" si="17"/>
        <v>CA</v>
      </c>
      <c r="K106" t="s">
        <v>437</v>
      </c>
      <c r="L106" t="s">
        <v>341</v>
      </c>
      <c r="M106">
        <v>1983</v>
      </c>
      <c r="N106" t="s">
        <v>314</v>
      </c>
      <c r="O106" t="s">
        <v>12</v>
      </c>
      <c r="P106" t="s">
        <v>326</v>
      </c>
      <c r="Q106" t="s">
        <v>438</v>
      </c>
      <c r="R106" t="s">
        <v>439</v>
      </c>
      <c r="S106" t="s">
        <v>722</v>
      </c>
      <c r="T106" s="1" t="s">
        <v>441</v>
      </c>
      <c r="U106" t="s">
        <v>442</v>
      </c>
    </row>
    <row r="107" spans="1:21" ht="127.3" x14ac:dyDescent="0.35">
      <c r="A107" t="s">
        <v>112</v>
      </c>
      <c r="B107" s="15" t="s">
        <v>266</v>
      </c>
      <c r="C107" s="15">
        <f t="shared" si="11"/>
        <v>99000</v>
      </c>
      <c r="D107" s="15" t="str">
        <f t="shared" si="12"/>
        <v>$132K</v>
      </c>
      <c r="E107" s="17">
        <f t="shared" si="13"/>
        <v>132000</v>
      </c>
      <c r="F107" t="s">
        <v>403</v>
      </c>
      <c r="G107">
        <v>3.8</v>
      </c>
      <c r="H107" t="str">
        <f t="shared" si="16"/>
        <v>Tecolote Research</v>
      </c>
      <c r="I107" t="str">
        <f t="shared" si="14"/>
        <v>Hill AFB</v>
      </c>
      <c r="J107" t="str">
        <f t="shared" si="17"/>
        <v>UT</v>
      </c>
      <c r="K107" t="s">
        <v>723</v>
      </c>
      <c r="L107" t="s">
        <v>342</v>
      </c>
      <c r="M107">
        <v>1973</v>
      </c>
      <c r="N107" t="s">
        <v>312</v>
      </c>
      <c r="O107" t="s">
        <v>5</v>
      </c>
      <c r="P107" t="s">
        <v>5</v>
      </c>
      <c r="Q107" t="s">
        <v>523</v>
      </c>
      <c r="R107">
        <v>-1</v>
      </c>
      <c r="S107" s="1" t="s">
        <v>724</v>
      </c>
      <c r="T107" s="1" t="s">
        <v>725</v>
      </c>
      <c r="U107" t="s">
        <v>726</v>
      </c>
    </row>
    <row r="108" spans="1:21" ht="127.3" x14ac:dyDescent="0.35">
      <c r="A108" t="s">
        <v>217</v>
      </c>
      <c r="B108" s="15" t="s">
        <v>266</v>
      </c>
      <c r="C108" s="15">
        <f t="shared" si="11"/>
        <v>99000</v>
      </c>
      <c r="D108" s="15" t="str">
        <f t="shared" si="12"/>
        <v>$132K</v>
      </c>
      <c r="E108" s="17">
        <f t="shared" si="13"/>
        <v>132000</v>
      </c>
      <c r="F108" t="s">
        <v>403</v>
      </c>
      <c r="G108">
        <v>3.2</v>
      </c>
      <c r="H108" t="str">
        <f t="shared" si="16"/>
        <v>Tivity Health</v>
      </c>
      <c r="I108" t="str">
        <f t="shared" si="14"/>
        <v>Chandler</v>
      </c>
      <c r="J108" t="str">
        <f t="shared" si="17"/>
        <v>AZ</v>
      </c>
      <c r="K108" t="s">
        <v>727</v>
      </c>
      <c r="L108" t="s">
        <v>342</v>
      </c>
      <c r="M108">
        <v>1981</v>
      </c>
      <c r="N108" t="s">
        <v>314</v>
      </c>
      <c r="O108" t="s">
        <v>27</v>
      </c>
      <c r="P108" t="s">
        <v>325</v>
      </c>
      <c r="Q108" t="s">
        <v>405</v>
      </c>
      <c r="R108">
        <v>-1</v>
      </c>
      <c r="S108" s="1" t="s">
        <v>728</v>
      </c>
      <c r="T108" s="1" t="s">
        <v>729</v>
      </c>
      <c r="U108" t="s">
        <v>730</v>
      </c>
    </row>
    <row r="109" spans="1:21" ht="113.15" x14ac:dyDescent="0.35">
      <c r="A109" t="s">
        <v>97</v>
      </c>
      <c r="B109" s="15" t="s">
        <v>266</v>
      </c>
      <c r="C109" s="15">
        <f t="shared" si="11"/>
        <v>99000</v>
      </c>
      <c r="D109" s="15" t="str">
        <f t="shared" si="12"/>
        <v>$132K</v>
      </c>
      <c r="E109" s="17">
        <f t="shared" si="13"/>
        <v>132000</v>
      </c>
      <c r="F109" t="s">
        <v>403</v>
      </c>
      <c r="G109">
        <v>2.9</v>
      </c>
      <c r="H109" t="str">
        <f t="shared" si="16"/>
        <v>hc1</v>
      </c>
      <c r="I109" t="str">
        <f t="shared" si="14"/>
        <v>Indianapolis</v>
      </c>
      <c r="J109" t="str">
        <f t="shared" si="17"/>
        <v>IN</v>
      </c>
      <c r="K109" t="s">
        <v>731</v>
      </c>
      <c r="L109" t="s">
        <v>343</v>
      </c>
      <c r="M109">
        <v>2011</v>
      </c>
      <c r="N109" t="s">
        <v>312</v>
      </c>
      <c r="O109" t="s">
        <v>8</v>
      </c>
      <c r="P109" t="s">
        <v>8</v>
      </c>
      <c r="Q109" t="s">
        <v>498</v>
      </c>
      <c r="R109">
        <v>-1</v>
      </c>
      <c r="S109" s="1" t="s">
        <v>732</v>
      </c>
      <c r="T109" s="1" t="s">
        <v>733</v>
      </c>
      <c r="U109" t="s">
        <v>731</v>
      </c>
    </row>
    <row r="110" spans="1:21" ht="84.9" x14ac:dyDescent="0.35">
      <c r="A110" t="s">
        <v>162</v>
      </c>
      <c r="B110" s="15" t="s">
        <v>266</v>
      </c>
      <c r="C110" s="15">
        <f t="shared" si="11"/>
        <v>99000</v>
      </c>
      <c r="D110" s="15" t="str">
        <f t="shared" si="12"/>
        <v>$132K</v>
      </c>
      <c r="E110" s="17">
        <f t="shared" si="13"/>
        <v>132000</v>
      </c>
      <c r="F110" t="s">
        <v>403</v>
      </c>
      <c r="G110">
        <v>4.0999999999999996</v>
      </c>
      <c r="H110" t="str">
        <f t="shared" si="16"/>
        <v>HP Inc.</v>
      </c>
      <c r="I110" t="str">
        <f t="shared" si="14"/>
        <v>San Diego</v>
      </c>
      <c r="J110" t="str">
        <f t="shared" si="17"/>
        <v>CA</v>
      </c>
      <c r="K110" t="s">
        <v>557</v>
      </c>
      <c r="L110" t="s">
        <v>338</v>
      </c>
      <c r="M110">
        <v>1939</v>
      </c>
      <c r="N110" t="s">
        <v>314</v>
      </c>
      <c r="O110" t="s">
        <v>12</v>
      </c>
      <c r="P110" t="s">
        <v>326</v>
      </c>
      <c r="Q110" t="s">
        <v>405</v>
      </c>
      <c r="R110">
        <v>-1</v>
      </c>
      <c r="S110" s="1" t="s">
        <v>734</v>
      </c>
      <c r="T110" s="1" t="s">
        <v>735</v>
      </c>
      <c r="U110" t="s">
        <v>442</v>
      </c>
    </row>
    <row r="111" spans="1:21" ht="113.15" x14ac:dyDescent="0.35">
      <c r="A111" t="s">
        <v>112</v>
      </c>
      <c r="B111" s="15" t="s">
        <v>266</v>
      </c>
      <c r="C111" s="15">
        <f>LEFT(RIGHT(B111,LEN(B111)-1),FIND("K",RIGHT(B111,LEN(B111)-1))-1)*1000</f>
        <v>99000</v>
      </c>
      <c r="D111" s="15" t="str">
        <f t="shared" si="12"/>
        <v>$132K</v>
      </c>
      <c r="E111" s="17">
        <f t="shared" si="13"/>
        <v>132000</v>
      </c>
      <c r="F111" t="s">
        <v>403</v>
      </c>
      <c r="G111">
        <v>3.7</v>
      </c>
      <c r="H111" t="str">
        <f t="shared" si="16"/>
        <v>SAIC</v>
      </c>
      <c r="I111" t="str">
        <f t="shared" si="14"/>
        <v>Chantilly</v>
      </c>
      <c r="J111" t="str">
        <f t="shared" si="17"/>
        <v>VA</v>
      </c>
      <c r="K111" t="s">
        <v>700</v>
      </c>
      <c r="L111" t="s">
        <v>338</v>
      </c>
      <c r="M111">
        <v>2013</v>
      </c>
      <c r="N111" t="s">
        <v>314</v>
      </c>
      <c r="O111" t="s">
        <v>20</v>
      </c>
      <c r="P111" t="s">
        <v>326</v>
      </c>
      <c r="Q111" t="s">
        <v>691</v>
      </c>
      <c r="R111" t="s">
        <v>736</v>
      </c>
      <c r="S111" s="1" t="s">
        <v>737</v>
      </c>
      <c r="T111" s="1" t="s">
        <v>738</v>
      </c>
      <c r="U111" t="s">
        <v>413</v>
      </c>
    </row>
    <row r="112" spans="1:21" ht="113.15" x14ac:dyDescent="0.35">
      <c r="A112" t="s">
        <v>189</v>
      </c>
      <c r="B112" s="15" t="s">
        <v>266</v>
      </c>
      <c r="C112" s="15">
        <f t="shared" si="11"/>
        <v>99000</v>
      </c>
      <c r="D112" s="15" t="str">
        <f t="shared" si="12"/>
        <v>$132K</v>
      </c>
      <c r="E112" s="17">
        <f t="shared" si="13"/>
        <v>132000</v>
      </c>
      <c r="F112" t="s">
        <v>403</v>
      </c>
      <c r="G112">
        <v>3.2</v>
      </c>
      <c r="H112" t="str">
        <f t="shared" si="16"/>
        <v>AllianceBernstein</v>
      </c>
      <c r="I112" t="str">
        <f t="shared" si="14"/>
        <v>Nashville</v>
      </c>
      <c r="J112" t="str">
        <f t="shared" si="17"/>
        <v>TN</v>
      </c>
      <c r="K112" t="s">
        <v>404</v>
      </c>
      <c r="L112" t="s">
        <v>339</v>
      </c>
      <c r="M112">
        <v>1967</v>
      </c>
      <c r="N112" t="s">
        <v>314</v>
      </c>
      <c r="O112" t="s">
        <v>34</v>
      </c>
      <c r="P112" t="s">
        <v>324</v>
      </c>
      <c r="Q112" t="s">
        <v>438</v>
      </c>
      <c r="R112">
        <v>-1</v>
      </c>
      <c r="S112" s="1" t="s">
        <v>739</v>
      </c>
      <c r="T112" s="1" t="s">
        <v>740</v>
      </c>
      <c r="U112" t="s">
        <v>741</v>
      </c>
    </row>
    <row r="113" spans="1:21" ht="84.9" x14ac:dyDescent="0.35">
      <c r="A113" t="s">
        <v>90</v>
      </c>
      <c r="B113" s="15" t="s">
        <v>266</v>
      </c>
      <c r="C113" s="15">
        <f t="shared" si="11"/>
        <v>99000</v>
      </c>
      <c r="D113" s="15" t="str">
        <f t="shared" si="12"/>
        <v>$132K</v>
      </c>
      <c r="E113" s="17">
        <f t="shared" si="13"/>
        <v>132000</v>
      </c>
      <c r="F113" t="s">
        <v>403</v>
      </c>
      <c r="G113">
        <v>4.9000000000000004</v>
      </c>
      <c r="H113" t="str">
        <f t="shared" si="16"/>
        <v>Big Huge Games</v>
      </c>
      <c r="I113" t="str">
        <f t="shared" si="14"/>
        <v>Timonium</v>
      </c>
      <c r="J113" t="str">
        <f t="shared" si="17"/>
        <v>MD</v>
      </c>
      <c r="K113" t="s">
        <v>742</v>
      </c>
      <c r="L113" t="s">
        <v>343</v>
      </c>
      <c r="M113">
        <v>2013</v>
      </c>
      <c r="N113" t="s">
        <v>316</v>
      </c>
      <c r="O113" t="s">
        <v>58</v>
      </c>
      <c r="P113" t="s">
        <v>329</v>
      </c>
      <c r="Q113" t="s">
        <v>405</v>
      </c>
      <c r="R113">
        <v>-1</v>
      </c>
      <c r="S113" s="1" t="s">
        <v>743</v>
      </c>
      <c r="T113" s="1" t="s">
        <v>744</v>
      </c>
      <c r="U113" t="s">
        <v>745</v>
      </c>
    </row>
    <row r="114" spans="1:21" ht="113.15" x14ac:dyDescent="0.35">
      <c r="A114" t="s">
        <v>123</v>
      </c>
      <c r="B114" s="15" t="s">
        <v>266</v>
      </c>
      <c r="C114" s="15">
        <f t="shared" si="11"/>
        <v>99000</v>
      </c>
      <c r="D114" s="15" t="str">
        <f t="shared" si="12"/>
        <v>$132K</v>
      </c>
      <c r="E114" s="17">
        <f t="shared" si="13"/>
        <v>132000</v>
      </c>
      <c r="F114" t="s">
        <v>403</v>
      </c>
      <c r="G114">
        <v>3.5</v>
      </c>
      <c r="H114" t="str">
        <f t="shared" si="16"/>
        <v>Maxar Technologies</v>
      </c>
      <c r="I114" t="str">
        <f t="shared" si="14"/>
        <v>Herndon</v>
      </c>
      <c r="J114" t="str">
        <f t="shared" si="17"/>
        <v>VA</v>
      </c>
      <c r="K114" t="s">
        <v>746</v>
      </c>
      <c r="L114" t="s">
        <v>341</v>
      </c>
      <c r="M114">
        <v>-1</v>
      </c>
      <c r="N114" t="s">
        <v>314</v>
      </c>
      <c r="O114" t="s">
        <v>5</v>
      </c>
      <c r="P114" t="s">
        <v>5</v>
      </c>
      <c r="Q114" t="s">
        <v>438</v>
      </c>
      <c r="R114">
        <v>-1</v>
      </c>
      <c r="S114" s="1" t="s">
        <v>747</v>
      </c>
      <c r="T114" s="1" t="s">
        <v>748</v>
      </c>
      <c r="U114" t="s">
        <v>409</v>
      </c>
    </row>
    <row r="115" spans="1:21" ht="99" x14ac:dyDescent="0.35">
      <c r="A115" t="s">
        <v>97</v>
      </c>
      <c r="B115" s="15" t="s">
        <v>266</v>
      </c>
      <c r="C115" s="15">
        <f t="shared" si="11"/>
        <v>99000</v>
      </c>
      <c r="D115" s="15" t="str">
        <f t="shared" si="12"/>
        <v>$132K</v>
      </c>
      <c r="E115" s="17">
        <f t="shared" si="13"/>
        <v>132000</v>
      </c>
      <c r="F115" t="s">
        <v>403</v>
      </c>
      <c r="G115">
        <v>5</v>
      </c>
      <c r="H115" t="str">
        <f t="shared" si="16"/>
        <v>Phantom AI</v>
      </c>
      <c r="I115" t="str">
        <f t="shared" si="14"/>
        <v>Burlingame</v>
      </c>
      <c r="J115" t="str">
        <f t="shared" si="17"/>
        <v>CA</v>
      </c>
      <c r="K115" t="s">
        <v>749</v>
      </c>
      <c r="L115" s="2" t="s">
        <v>337</v>
      </c>
      <c r="M115">
        <v>2016</v>
      </c>
      <c r="N115" t="s">
        <v>312</v>
      </c>
      <c r="O115" t="s">
        <v>12</v>
      </c>
      <c r="P115" t="s">
        <v>326</v>
      </c>
      <c r="Q115" t="s">
        <v>405</v>
      </c>
      <c r="R115">
        <v>-1</v>
      </c>
      <c r="S115" s="1" t="s">
        <v>750</v>
      </c>
      <c r="T115" s="1" t="s">
        <v>751</v>
      </c>
      <c r="U115" t="s">
        <v>749</v>
      </c>
    </row>
    <row r="116" spans="1:21" ht="127.3" x14ac:dyDescent="0.35">
      <c r="A116" t="s">
        <v>112</v>
      </c>
      <c r="B116" s="15" t="s">
        <v>266</v>
      </c>
      <c r="C116" s="15">
        <f t="shared" si="11"/>
        <v>99000</v>
      </c>
      <c r="D116" s="15" t="str">
        <f t="shared" si="12"/>
        <v>$132K</v>
      </c>
      <c r="E116" s="17">
        <f t="shared" si="13"/>
        <v>132000</v>
      </c>
      <c r="F116" t="s">
        <v>403</v>
      </c>
      <c r="G116">
        <v>4</v>
      </c>
      <c r="H116" t="str">
        <f t="shared" si="16"/>
        <v>Noblis</v>
      </c>
      <c r="I116" t="str">
        <f t="shared" si="14"/>
        <v>Reston</v>
      </c>
      <c r="J116" t="str">
        <f t="shared" si="17"/>
        <v>VA</v>
      </c>
      <c r="K116" t="s">
        <v>700</v>
      </c>
      <c r="L116" t="s">
        <v>339</v>
      </c>
      <c r="M116">
        <v>1996</v>
      </c>
      <c r="N116" t="s">
        <v>310</v>
      </c>
      <c r="O116" t="s">
        <v>14</v>
      </c>
      <c r="P116" t="s">
        <v>320</v>
      </c>
      <c r="Q116" t="s">
        <v>415</v>
      </c>
      <c r="R116" t="s">
        <v>752</v>
      </c>
      <c r="S116" s="1" t="s">
        <v>753</v>
      </c>
      <c r="T116" s="1" t="s">
        <v>754</v>
      </c>
      <c r="U116" t="s">
        <v>700</v>
      </c>
    </row>
    <row r="117" spans="1:21" ht="99" x14ac:dyDescent="0.35">
      <c r="A117" t="s">
        <v>112</v>
      </c>
      <c r="B117" s="15" t="s">
        <v>266</v>
      </c>
      <c r="C117" s="15">
        <f t="shared" si="11"/>
        <v>99000</v>
      </c>
      <c r="D117" s="15" t="str">
        <f t="shared" si="12"/>
        <v>$132K</v>
      </c>
      <c r="E117" s="17">
        <f t="shared" si="13"/>
        <v>132000</v>
      </c>
      <c r="F117" t="s">
        <v>403</v>
      </c>
      <c r="G117">
        <v>3.6</v>
      </c>
      <c r="H117" t="str">
        <f t="shared" si="16"/>
        <v>Spring Health</v>
      </c>
      <c r="I117" t="str">
        <f t="shared" si="14"/>
        <v>New York</v>
      </c>
      <c r="J117" t="str">
        <f t="shared" si="17"/>
        <v>NY</v>
      </c>
      <c r="K117" t="s">
        <v>404</v>
      </c>
      <c r="L117" s="2" t="s">
        <v>337</v>
      </c>
      <c r="M117">
        <v>2016</v>
      </c>
      <c r="N117" t="s">
        <v>312</v>
      </c>
      <c r="O117" t="s">
        <v>27</v>
      </c>
      <c r="P117" t="s">
        <v>325</v>
      </c>
      <c r="Q117" t="s">
        <v>405</v>
      </c>
      <c r="R117">
        <v>-1</v>
      </c>
      <c r="S117" s="1" t="s">
        <v>755</v>
      </c>
      <c r="T117" s="1" t="s">
        <v>756</v>
      </c>
      <c r="U117" t="s">
        <v>404</v>
      </c>
    </row>
    <row r="118" spans="1:21" ht="99" x14ac:dyDescent="0.35">
      <c r="A118" t="s">
        <v>213</v>
      </c>
      <c r="B118" s="15" t="s">
        <v>266</v>
      </c>
      <c r="C118" s="15">
        <f t="shared" si="11"/>
        <v>99000</v>
      </c>
      <c r="D118" s="15" t="str">
        <f t="shared" si="12"/>
        <v>$132K</v>
      </c>
      <c r="E118" s="17">
        <f t="shared" si="13"/>
        <v>132000</v>
      </c>
      <c r="F118" t="s">
        <v>403</v>
      </c>
      <c r="G118">
        <v>4</v>
      </c>
      <c r="H118" t="str">
        <f t="shared" si="16"/>
        <v>ClearEdge</v>
      </c>
      <c r="I118" t="str">
        <f t="shared" si="14"/>
        <v>Annapolis Junction</v>
      </c>
      <c r="J118" t="str">
        <f t="shared" si="17"/>
        <v>MD</v>
      </c>
      <c r="K118" t="s">
        <v>757</v>
      </c>
      <c r="L118" t="s">
        <v>343</v>
      </c>
      <c r="M118">
        <v>2002</v>
      </c>
      <c r="N118" t="s">
        <v>312</v>
      </c>
      <c r="O118" t="s">
        <v>12</v>
      </c>
      <c r="P118" t="s">
        <v>326</v>
      </c>
      <c r="Q118" t="s">
        <v>691</v>
      </c>
      <c r="R118">
        <v>-1</v>
      </c>
      <c r="S118" s="1" t="s">
        <v>758</v>
      </c>
      <c r="T118" s="1" t="s">
        <v>759</v>
      </c>
      <c r="U118" t="s">
        <v>757</v>
      </c>
    </row>
    <row r="119" spans="1:21" ht="113.15" x14ac:dyDescent="0.35">
      <c r="A119" t="s">
        <v>94</v>
      </c>
      <c r="B119" s="15" t="s">
        <v>266</v>
      </c>
      <c r="C119" s="15">
        <f t="shared" si="11"/>
        <v>99000</v>
      </c>
      <c r="D119" s="15" t="str">
        <f t="shared" si="12"/>
        <v>$132K</v>
      </c>
      <c r="E119" s="17">
        <f t="shared" si="13"/>
        <v>132000</v>
      </c>
      <c r="F119" t="s">
        <v>403</v>
      </c>
      <c r="G119">
        <v>3.2</v>
      </c>
      <c r="H119" t="str">
        <f t="shared" si="16"/>
        <v>AllianceBernstein</v>
      </c>
      <c r="I119" t="str">
        <f t="shared" si="14"/>
        <v>Nashville</v>
      </c>
      <c r="J119" t="str">
        <f t="shared" si="17"/>
        <v>TN</v>
      </c>
      <c r="K119" t="s">
        <v>404</v>
      </c>
      <c r="L119" t="s">
        <v>339</v>
      </c>
      <c r="M119">
        <v>1967</v>
      </c>
      <c r="N119" t="s">
        <v>314</v>
      </c>
      <c r="O119" t="s">
        <v>34</v>
      </c>
      <c r="P119" t="s">
        <v>324</v>
      </c>
      <c r="Q119" t="s">
        <v>438</v>
      </c>
      <c r="R119">
        <v>-1</v>
      </c>
      <c r="S119" s="1" t="s">
        <v>760</v>
      </c>
      <c r="T119" s="1" t="s">
        <v>740</v>
      </c>
      <c r="U119" t="s">
        <v>741</v>
      </c>
    </row>
    <row r="120" spans="1:21" ht="84.9" x14ac:dyDescent="0.35">
      <c r="A120" t="s">
        <v>173</v>
      </c>
      <c r="B120" s="15" t="s">
        <v>266</v>
      </c>
      <c r="C120" s="15">
        <f t="shared" si="11"/>
        <v>99000</v>
      </c>
      <c r="D120" s="15" t="str">
        <f t="shared" si="12"/>
        <v>$132K</v>
      </c>
      <c r="E120" s="17">
        <f t="shared" si="13"/>
        <v>132000</v>
      </c>
      <c r="F120" t="s">
        <v>403</v>
      </c>
      <c r="G120">
        <v>5</v>
      </c>
      <c r="H120" t="str">
        <f t="shared" si="16"/>
        <v>Arsenal Biosciences</v>
      </c>
      <c r="I120" t="str">
        <f t="shared" si="14"/>
        <v>South San Francisco</v>
      </c>
      <c r="J120" t="str">
        <f t="shared" si="17"/>
        <v>CA</v>
      </c>
      <c r="K120" t="s">
        <v>554</v>
      </c>
      <c r="L120" t="s">
        <v>343</v>
      </c>
      <c r="M120">
        <v>2019</v>
      </c>
      <c r="N120" t="s">
        <v>312</v>
      </c>
      <c r="O120" t="s">
        <v>8</v>
      </c>
      <c r="P120" t="s">
        <v>8</v>
      </c>
      <c r="Q120" t="s">
        <v>405</v>
      </c>
      <c r="R120">
        <v>-1</v>
      </c>
      <c r="S120" s="1" t="s">
        <v>555</v>
      </c>
      <c r="T120" s="1" t="s">
        <v>556</v>
      </c>
      <c r="U120" t="s">
        <v>554</v>
      </c>
    </row>
    <row r="121" spans="1:21" ht="113.15" x14ac:dyDescent="0.35">
      <c r="A121" t="s">
        <v>97</v>
      </c>
      <c r="B121" s="15" t="s">
        <v>266</v>
      </c>
      <c r="C121" s="15">
        <f t="shared" si="11"/>
        <v>99000</v>
      </c>
      <c r="D121" s="15" t="str">
        <f t="shared" si="12"/>
        <v>$132K</v>
      </c>
      <c r="E121" s="17">
        <f t="shared" si="13"/>
        <v>132000</v>
      </c>
      <c r="F121" t="s">
        <v>403</v>
      </c>
      <c r="G121">
        <v>4.8</v>
      </c>
      <c r="H121" t="str">
        <f t="shared" si="16"/>
        <v>GetWellNetwork</v>
      </c>
      <c r="I121" t="str">
        <f t="shared" si="14"/>
        <v>Bethesda</v>
      </c>
      <c r="J121" t="str">
        <f t="shared" si="17"/>
        <v>MD</v>
      </c>
      <c r="K121" t="s">
        <v>761</v>
      </c>
      <c r="L121" t="s">
        <v>340</v>
      </c>
      <c r="M121">
        <v>2000</v>
      </c>
      <c r="N121" t="s">
        <v>312</v>
      </c>
      <c r="O121" t="s">
        <v>27</v>
      </c>
      <c r="P121" t="s">
        <v>325</v>
      </c>
      <c r="Q121" t="s">
        <v>523</v>
      </c>
      <c r="R121" t="s">
        <v>762</v>
      </c>
      <c r="S121" s="1" t="s">
        <v>763</v>
      </c>
      <c r="T121" s="1" t="s">
        <v>764</v>
      </c>
      <c r="U121" t="s">
        <v>761</v>
      </c>
    </row>
    <row r="122" spans="1:21" ht="84.9" x14ac:dyDescent="0.35">
      <c r="A122" t="s">
        <v>112</v>
      </c>
      <c r="B122" s="15" t="s">
        <v>266</v>
      </c>
      <c r="C122" s="15">
        <f t="shared" si="11"/>
        <v>99000</v>
      </c>
      <c r="D122" s="15" t="str">
        <f t="shared" si="12"/>
        <v>$132K</v>
      </c>
      <c r="E122" s="17">
        <f t="shared" si="13"/>
        <v>132000</v>
      </c>
      <c r="F122" t="s">
        <v>403</v>
      </c>
      <c r="G122">
        <v>4.5</v>
      </c>
      <c r="H122" t="str">
        <f t="shared" si="16"/>
        <v>TACG Solutions</v>
      </c>
      <c r="I122" t="str">
        <f t="shared" si="14"/>
        <v>Dayton</v>
      </c>
      <c r="J122" t="str">
        <f t="shared" si="17"/>
        <v>OH</v>
      </c>
      <c r="K122" t="s">
        <v>765</v>
      </c>
      <c r="L122" t="s">
        <v>343</v>
      </c>
      <c r="M122">
        <v>2006</v>
      </c>
      <c r="N122" t="s">
        <v>312</v>
      </c>
      <c r="O122" t="s">
        <v>14</v>
      </c>
      <c r="P122" t="s">
        <v>320</v>
      </c>
      <c r="Q122" t="s">
        <v>405</v>
      </c>
      <c r="R122" t="s">
        <v>766</v>
      </c>
      <c r="S122" s="1" t="s">
        <v>767</v>
      </c>
      <c r="T122" s="1" t="s">
        <v>768</v>
      </c>
      <c r="U122" t="s">
        <v>769</v>
      </c>
    </row>
    <row r="123" spans="1:21" ht="127.3" x14ac:dyDescent="0.35">
      <c r="A123" t="s">
        <v>202</v>
      </c>
      <c r="B123" s="15" t="s">
        <v>266</v>
      </c>
      <c r="C123" s="15">
        <f t="shared" si="11"/>
        <v>99000</v>
      </c>
      <c r="D123" s="15" t="str">
        <f t="shared" si="12"/>
        <v>$132K</v>
      </c>
      <c r="E123" s="17">
        <f t="shared" si="13"/>
        <v>132000</v>
      </c>
      <c r="F123" t="s">
        <v>403</v>
      </c>
      <c r="G123">
        <v>4.7</v>
      </c>
      <c r="H123" t="str">
        <f t="shared" si="16"/>
        <v>Scoop</v>
      </c>
      <c r="I123" t="str">
        <f t="shared" si="14"/>
        <v>San Francisco</v>
      </c>
      <c r="J123" t="str">
        <f t="shared" si="17"/>
        <v>CA</v>
      </c>
      <c r="K123" t="s">
        <v>484</v>
      </c>
      <c r="L123" t="s">
        <v>343</v>
      </c>
      <c r="M123">
        <v>2015</v>
      </c>
      <c r="N123" t="s">
        <v>312</v>
      </c>
      <c r="O123" t="s">
        <v>33</v>
      </c>
      <c r="P123" t="s">
        <v>326</v>
      </c>
      <c r="Q123" t="s">
        <v>405</v>
      </c>
      <c r="R123">
        <v>-1</v>
      </c>
      <c r="S123" s="1" t="s">
        <v>770</v>
      </c>
      <c r="T123" s="1" t="s">
        <v>771</v>
      </c>
      <c r="U123" t="s">
        <v>484</v>
      </c>
    </row>
    <row r="124" spans="1:21" ht="127.3" x14ac:dyDescent="0.35">
      <c r="A124" t="s">
        <v>203</v>
      </c>
      <c r="B124" s="15" t="s">
        <v>266</v>
      </c>
      <c r="C124" s="15">
        <f t="shared" si="11"/>
        <v>99000</v>
      </c>
      <c r="D124" s="15" t="str">
        <f t="shared" si="12"/>
        <v>$132K</v>
      </c>
      <c r="E124" s="17">
        <f t="shared" si="13"/>
        <v>132000</v>
      </c>
      <c r="F124" t="s">
        <v>403</v>
      </c>
      <c r="G124">
        <v>4.5</v>
      </c>
      <c r="H124" t="str">
        <f t="shared" si="16"/>
        <v>Novetta</v>
      </c>
      <c r="I124" t="str">
        <f t="shared" si="14"/>
        <v>Herndon</v>
      </c>
      <c r="J124" t="str">
        <f t="shared" si="17"/>
        <v>VA</v>
      </c>
      <c r="K124" t="s">
        <v>446</v>
      </c>
      <c r="L124" t="s">
        <v>342</v>
      </c>
      <c r="M124">
        <v>2012</v>
      </c>
      <c r="N124" t="s">
        <v>312</v>
      </c>
      <c r="O124" t="s">
        <v>20</v>
      </c>
      <c r="P124" t="s">
        <v>326</v>
      </c>
      <c r="Q124" t="s">
        <v>415</v>
      </c>
      <c r="R124" t="s">
        <v>447</v>
      </c>
      <c r="S124" s="1" t="s">
        <v>772</v>
      </c>
      <c r="T124" s="1" t="s">
        <v>449</v>
      </c>
      <c r="U124" t="s">
        <v>409</v>
      </c>
    </row>
    <row r="125" spans="1:21" ht="84.9" x14ac:dyDescent="0.35">
      <c r="A125" t="s">
        <v>97</v>
      </c>
      <c r="B125" s="15" t="s">
        <v>266</v>
      </c>
      <c r="C125" s="15">
        <f t="shared" si="11"/>
        <v>99000</v>
      </c>
      <c r="D125" s="15" t="str">
        <f t="shared" si="12"/>
        <v>$132K</v>
      </c>
      <c r="E125" s="17">
        <f t="shared" si="13"/>
        <v>132000</v>
      </c>
      <c r="F125" t="s">
        <v>403</v>
      </c>
      <c r="G125">
        <v>4.2</v>
      </c>
      <c r="H125" t="str">
        <f t="shared" si="16"/>
        <v>IZEA</v>
      </c>
      <c r="I125" t="str">
        <f t="shared" si="14"/>
        <v>Winter Park</v>
      </c>
      <c r="J125" t="str">
        <f t="shared" si="17"/>
        <v>FL</v>
      </c>
      <c r="K125" t="s">
        <v>627</v>
      </c>
      <c r="L125" t="s">
        <v>343</v>
      </c>
      <c r="M125">
        <v>2006</v>
      </c>
      <c r="N125" t="s">
        <v>314</v>
      </c>
      <c r="O125" t="s">
        <v>4</v>
      </c>
      <c r="P125" t="s">
        <v>320</v>
      </c>
      <c r="Q125" t="s">
        <v>502</v>
      </c>
      <c r="R125" t="s">
        <v>628</v>
      </c>
      <c r="S125" s="1" t="s">
        <v>629</v>
      </c>
      <c r="T125" s="1" t="s">
        <v>630</v>
      </c>
      <c r="U125" t="s">
        <v>627</v>
      </c>
    </row>
    <row r="126" spans="1:21" ht="155.6" x14ac:dyDescent="0.35">
      <c r="A126" t="s">
        <v>77</v>
      </c>
      <c r="B126" s="15" t="s">
        <v>266</v>
      </c>
      <c r="C126" s="15">
        <f t="shared" si="11"/>
        <v>99000</v>
      </c>
      <c r="D126" s="15" t="str">
        <f t="shared" si="12"/>
        <v>$132K</v>
      </c>
      <c r="E126" s="17">
        <f t="shared" si="13"/>
        <v>132000</v>
      </c>
      <c r="F126" t="s">
        <v>403</v>
      </c>
      <c r="G126">
        <v>3.4</v>
      </c>
      <c r="H126" t="str">
        <f t="shared" si="16"/>
        <v>Montway Inc</v>
      </c>
      <c r="I126" t="str">
        <f t="shared" si="14"/>
        <v>Schaumburg</v>
      </c>
      <c r="J126" t="str">
        <f t="shared" si="17"/>
        <v>IL</v>
      </c>
      <c r="K126" t="s">
        <v>773</v>
      </c>
      <c r="L126" t="s">
        <v>343</v>
      </c>
      <c r="M126">
        <v>2006</v>
      </c>
      <c r="N126" t="s">
        <v>312</v>
      </c>
      <c r="O126" t="s">
        <v>46</v>
      </c>
      <c r="P126" t="s">
        <v>334</v>
      </c>
      <c r="Q126" t="s">
        <v>405</v>
      </c>
      <c r="R126">
        <v>-1</v>
      </c>
      <c r="S126" s="1" t="s">
        <v>774</v>
      </c>
      <c r="T126" s="1" t="s">
        <v>775</v>
      </c>
      <c r="U126" t="s">
        <v>773</v>
      </c>
    </row>
    <row r="127" spans="1:21" ht="99" x14ac:dyDescent="0.35">
      <c r="A127" t="s">
        <v>223</v>
      </c>
      <c r="B127" s="15" t="s">
        <v>266</v>
      </c>
      <c r="C127" s="15">
        <f t="shared" si="11"/>
        <v>99000</v>
      </c>
      <c r="D127" s="15" t="str">
        <f t="shared" si="12"/>
        <v>$132K</v>
      </c>
      <c r="E127" s="17">
        <f t="shared" si="13"/>
        <v>132000</v>
      </c>
      <c r="F127" t="s">
        <v>403</v>
      </c>
      <c r="G127">
        <v>3.8</v>
      </c>
      <c r="H127" t="str">
        <f t="shared" si="16"/>
        <v>Juniper Networks</v>
      </c>
      <c r="I127" t="str">
        <f t="shared" si="14"/>
        <v>Cupertino</v>
      </c>
      <c r="J127" t="str">
        <f t="shared" si="17"/>
        <v>CA</v>
      </c>
      <c r="K127" t="s">
        <v>776</v>
      </c>
      <c r="L127" t="s">
        <v>341</v>
      </c>
      <c r="M127">
        <v>1996</v>
      </c>
      <c r="N127" t="s">
        <v>314</v>
      </c>
      <c r="O127" t="s">
        <v>51</v>
      </c>
      <c r="P127" t="s">
        <v>333</v>
      </c>
      <c r="Q127" t="s">
        <v>438</v>
      </c>
      <c r="R127">
        <v>-1</v>
      </c>
      <c r="S127" s="1" t="s">
        <v>777</v>
      </c>
      <c r="T127" s="1" t="s">
        <v>778</v>
      </c>
      <c r="U127" t="s">
        <v>779</v>
      </c>
    </row>
    <row r="128" spans="1:21" ht="155.6" x14ac:dyDescent="0.35">
      <c r="A128" t="s">
        <v>112</v>
      </c>
      <c r="B128" s="15" t="s">
        <v>261</v>
      </c>
      <c r="C128" s="15">
        <f t="shared" si="11"/>
        <v>90000</v>
      </c>
      <c r="D128" s="15" t="str">
        <f t="shared" si="12"/>
        <v>$109K</v>
      </c>
      <c r="E128" s="17">
        <f t="shared" si="13"/>
        <v>109000</v>
      </c>
      <c r="F128" t="s">
        <v>403</v>
      </c>
      <c r="G128">
        <v>4.7</v>
      </c>
      <c r="H128" t="str">
        <f t="shared" si="16"/>
        <v>1904labs</v>
      </c>
      <c r="I128" t="str">
        <f t="shared" si="14"/>
        <v>Saint Louis</v>
      </c>
      <c r="J128" t="str">
        <f t="shared" si="17"/>
        <v>MO</v>
      </c>
      <c r="K128" t="s">
        <v>450</v>
      </c>
      <c r="L128" t="s">
        <v>343</v>
      </c>
      <c r="M128">
        <v>2016</v>
      </c>
      <c r="N128" t="s">
        <v>312</v>
      </c>
      <c r="O128" t="s">
        <v>35</v>
      </c>
      <c r="P128" t="s">
        <v>326</v>
      </c>
      <c r="Q128" t="s">
        <v>405</v>
      </c>
      <c r="R128" t="s">
        <v>451</v>
      </c>
      <c r="S128" s="1" t="s">
        <v>452</v>
      </c>
      <c r="T128" s="1" t="s">
        <v>453</v>
      </c>
      <c r="U128" t="s">
        <v>450</v>
      </c>
    </row>
    <row r="129" spans="1:21" ht="84.9" x14ac:dyDescent="0.35">
      <c r="A129" t="s">
        <v>112</v>
      </c>
      <c r="B129" s="15" t="s">
        <v>261</v>
      </c>
      <c r="C129" s="15">
        <f t="shared" si="11"/>
        <v>90000</v>
      </c>
      <c r="D129" s="15" t="str">
        <f t="shared" si="12"/>
        <v>$109K</v>
      </c>
      <c r="E129" s="17">
        <f t="shared" si="13"/>
        <v>109000</v>
      </c>
      <c r="F129" t="s">
        <v>403</v>
      </c>
      <c r="G129">
        <v>3.6</v>
      </c>
      <c r="H129" t="str">
        <f t="shared" si="16"/>
        <v>XSELL Technologies</v>
      </c>
      <c r="I129" t="str">
        <f t="shared" si="14"/>
        <v>Chicago</v>
      </c>
      <c r="J129" t="str">
        <f t="shared" si="17"/>
        <v>IL</v>
      </c>
      <c r="K129" t="s">
        <v>443</v>
      </c>
      <c r="L129" t="s">
        <v>343</v>
      </c>
      <c r="M129">
        <v>2014</v>
      </c>
      <c r="N129" t="s">
        <v>312</v>
      </c>
      <c r="O129" t="s">
        <v>20</v>
      </c>
      <c r="P129" t="s">
        <v>326</v>
      </c>
      <c r="Q129" t="s">
        <v>405</v>
      </c>
      <c r="R129">
        <v>-1</v>
      </c>
      <c r="S129" s="1" t="s">
        <v>444</v>
      </c>
      <c r="T129" s="1" t="s">
        <v>445</v>
      </c>
      <c r="U129" t="s">
        <v>443</v>
      </c>
    </row>
    <row r="130" spans="1:21" ht="84.9" x14ac:dyDescent="0.35">
      <c r="A130" t="s">
        <v>97</v>
      </c>
      <c r="B130" s="15" t="s">
        <v>261</v>
      </c>
      <c r="C130" s="15">
        <f t="shared" si="11"/>
        <v>90000</v>
      </c>
      <c r="D130" s="15" t="str">
        <f t="shared" si="12"/>
        <v>$109K</v>
      </c>
      <c r="E130" s="17">
        <f t="shared" si="13"/>
        <v>109000</v>
      </c>
      <c r="F130" t="s">
        <v>403</v>
      </c>
      <c r="G130">
        <v>4.2</v>
      </c>
      <c r="H130" t="str">
        <f t="shared" ref="H130:H155" si="18">LEFT(T130, SEARCH(CHAR(10), T130) - 1)</f>
        <v>IZEA</v>
      </c>
      <c r="I130" t="str">
        <f t="shared" si="14"/>
        <v>Winter Park</v>
      </c>
      <c r="J130" t="str">
        <f t="shared" si="17"/>
        <v>FL</v>
      </c>
      <c r="K130" t="s">
        <v>627</v>
      </c>
      <c r="L130" t="s">
        <v>343</v>
      </c>
      <c r="M130">
        <v>2006</v>
      </c>
      <c r="N130" t="s">
        <v>314</v>
      </c>
      <c r="O130" t="s">
        <v>4</v>
      </c>
      <c r="P130" t="s">
        <v>320</v>
      </c>
      <c r="Q130" t="s">
        <v>502</v>
      </c>
      <c r="R130" t="s">
        <v>628</v>
      </c>
      <c r="S130" s="1" t="s">
        <v>629</v>
      </c>
      <c r="T130" s="1" t="s">
        <v>630</v>
      </c>
      <c r="U130" t="s">
        <v>627</v>
      </c>
    </row>
    <row r="131" spans="1:21" ht="99" x14ac:dyDescent="0.35">
      <c r="A131" t="s">
        <v>223</v>
      </c>
      <c r="B131" s="15" t="s">
        <v>261</v>
      </c>
      <c r="C131" s="15">
        <f t="shared" ref="C131:C194" si="19">LEFT(RIGHT(B131,LEN(B131)-1),FIND("K",RIGHT(B131,LEN(B131)-1))-1)*1000</f>
        <v>90000</v>
      </c>
      <c r="D131" s="15" t="str">
        <f t="shared" ref="D131:D194" si="20">"$" &amp; TRIM(RIGHT(B131, LEN(B131) - FIND("-", B131) - 1))</f>
        <v>$109K</v>
      </c>
      <c r="E131" s="17">
        <f t="shared" ref="E131:E194" si="21">VALUE(SUBSTITUTE(SUBSTITUTE(D131, "$", ""), "K", "000"))</f>
        <v>109000</v>
      </c>
      <c r="F131" t="s">
        <v>403</v>
      </c>
      <c r="G131">
        <v>3.8</v>
      </c>
      <c r="H131" t="str">
        <f t="shared" si="18"/>
        <v>Juniper Networks</v>
      </c>
      <c r="I131" t="str">
        <f t="shared" ref="I131:I194" si="22">LEFT(U131, FIND(",", U131) - 1)</f>
        <v>Cupertino</v>
      </c>
      <c r="J131" t="str">
        <f t="shared" si="17"/>
        <v>CA</v>
      </c>
      <c r="K131" t="s">
        <v>776</v>
      </c>
      <c r="L131" t="s">
        <v>341</v>
      </c>
      <c r="M131">
        <v>1996</v>
      </c>
      <c r="N131" t="s">
        <v>314</v>
      </c>
      <c r="O131" t="s">
        <v>51</v>
      </c>
      <c r="P131" t="s">
        <v>333</v>
      </c>
      <c r="Q131" t="s">
        <v>438</v>
      </c>
      <c r="R131">
        <v>-1</v>
      </c>
      <c r="S131" s="1" t="s">
        <v>777</v>
      </c>
      <c r="T131" s="1" t="s">
        <v>778</v>
      </c>
      <c r="U131" t="s">
        <v>779</v>
      </c>
    </row>
    <row r="132" spans="1:21" ht="127.3" x14ac:dyDescent="0.35">
      <c r="A132" t="s">
        <v>112</v>
      </c>
      <c r="B132" s="15" t="s">
        <v>261</v>
      </c>
      <c r="C132" s="15">
        <f t="shared" si="19"/>
        <v>90000</v>
      </c>
      <c r="D132" s="15" t="str">
        <f t="shared" si="20"/>
        <v>$109K</v>
      </c>
      <c r="E132" s="17">
        <f t="shared" si="21"/>
        <v>109000</v>
      </c>
      <c r="F132" t="s">
        <v>403</v>
      </c>
      <c r="G132">
        <v>5</v>
      </c>
      <c r="H132" t="str">
        <f t="shared" si="18"/>
        <v>Notion Labs</v>
      </c>
      <c r="I132" t="str">
        <f t="shared" si="22"/>
        <v>San Francisco</v>
      </c>
      <c r="J132" t="str">
        <f t="shared" si="17"/>
        <v>CA</v>
      </c>
      <c r="K132" t="s">
        <v>484</v>
      </c>
      <c r="L132" s="2" t="s">
        <v>337</v>
      </c>
      <c r="M132">
        <v>2016</v>
      </c>
      <c r="N132" t="s">
        <v>312</v>
      </c>
      <c r="O132" t="s">
        <v>20</v>
      </c>
      <c r="P132" t="s">
        <v>326</v>
      </c>
      <c r="Q132" t="s">
        <v>405</v>
      </c>
      <c r="R132">
        <v>-1</v>
      </c>
      <c r="S132" s="1" t="s">
        <v>780</v>
      </c>
      <c r="T132" s="1" t="s">
        <v>781</v>
      </c>
      <c r="U132" t="s">
        <v>484</v>
      </c>
    </row>
    <row r="133" spans="1:21" ht="84.9" x14ac:dyDescent="0.35">
      <c r="A133" t="s">
        <v>202</v>
      </c>
      <c r="B133" s="15" t="s">
        <v>261</v>
      </c>
      <c r="C133" s="15">
        <f t="shared" si="19"/>
        <v>90000</v>
      </c>
      <c r="D133" s="15" t="str">
        <f t="shared" si="20"/>
        <v>$109K</v>
      </c>
      <c r="E133" s="17">
        <f t="shared" si="21"/>
        <v>109000</v>
      </c>
      <c r="F133" t="s">
        <v>403</v>
      </c>
      <c r="G133">
        <v>4.9000000000000004</v>
      </c>
      <c r="H133" t="str">
        <f t="shared" si="18"/>
        <v>Lendio</v>
      </c>
      <c r="I133" t="str">
        <f t="shared" si="22"/>
        <v>Lehi</v>
      </c>
      <c r="J133" t="str">
        <f t="shared" si="17"/>
        <v>UT</v>
      </c>
      <c r="K133" t="s">
        <v>782</v>
      </c>
      <c r="L133" t="s">
        <v>340</v>
      </c>
      <c r="M133">
        <v>2011</v>
      </c>
      <c r="N133" t="s">
        <v>312</v>
      </c>
      <c r="O133" t="s">
        <v>36</v>
      </c>
      <c r="P133" t="s">
        <v>324</v>
      </c>
      <c r="Q133" t="s">
        <v>523</v>
      </c>
      <c r="R133">
        <v>-1</v>
      </c>
      <c r="S133" s="1" t="s">
        <v>783</v>
      </c>
      <c r="T133" s="1" t="s">
        <v>784</v>
      </c>
      <c r="U133" t="s">
        <v>782</v>
      </c>
    </row>
    <row r="134" spans="1:21" ht="127.3" x14ac:dyDescent="0.35">
      <c r="A134" t="s">
        <v>97</v>
      </c>
      <c r="B134" s="15" t="s">
        <v>261</v>
      </c>
      <c r="C134" s="15">
        <f t="shared" si="19"/>
        <v>90000</v>
      </c>
      <c r="D134" s="15" t="str">
        <f t="shared" si="20"/>
        <v>$109K</v>
      </c>
      <c r="E134" s="17">
        <f t="shared" si="21"/>
        <v>109000</v>
      </c>
      <c r="F134" t="s">
        <v>403</v>
      </c>
      <c r="G134">
        <v>4.4000000000000004</v>
      </c>
      <c r="H134" t="str">
        <f t="shared" si="18"/>
        <v>Direct Agents</v>
      </c>
      <c r="I134" t="str">
        <f t="shared" si="22"/>
        <v>Culver City</v>
      </c>
      <c r="J134" t="str">
        <f t="shared" si="17"/>
        <v>CA</v>
      </c>
      <c r="K134" t="s">
        <v>404</v>
      </c>
      <c r="L134" t="s">
        <v>343</v>
      </c>
      <c r="M134">
        <v>2003</v>
      </c>
      <c r="N134" t="s">
        <v>312</v>
      </c>
      <c r="O134" t="s">
        <v>4</v>
      </c>
      <c r="P134" t="s">
        <v>320</v>
      </c>
      <c r="Q134" t="s">
        <v>502</v>
      </c>
      <c r="R134">
        <v>-1</v>
      </c>
      <c r="S134" s="1" t="s">
        <v>785</v>
      </c>
      <c r="T134" s="1" t="s">
        <v>786</v>
      </c>
      <c r="U134" t="s">
        <v>787</v>
      </c>
    </row>
    <row r="135" spans="1:21" ht="127.3" x14ac:dyDescent="0.35">
      <c r="A135" t="s">
        <v>112</v>
      </c>
      <c r="B135" s="15" t="s">
        <v>261</v>
      </c>
      <c r="C135" s="15">
        <f t="shared" si="19"/>
        <v>90000</v>
      </c>
      <c r="D135" s="15" t="str">
        <f t="shared" si="20"/>
        <v>$109K</v>
      </c>
      <c r="E135" s="17">
        <f t="shared" si="21"/>
        <v>109000</v>
      </c>
      <c r="F135" t="s">
        <v>403</v>
      </c>
      <c r="G135">
        <v>3.3</v>
      </c>
      <c r="H135" t="str">
        <f t="shared" si="18"/>
        <v>NAVEX Global</v>
      </c>
      <c r="I135" t="str">
        <f t="shared" si="22"/>
        <v>Lake Oswego</v>
      </c>
      <c r="J135" t="str">
        <f t="shared" si="17"/>
        <v>OR</v>
      </c>
      <c r="K135" t="s">
        <v>788</v>
      </c>
      <c r="L135" t="s">
        <v>339</v>
      </c>
      <c r="M135">
        <v>2012</v>
      </c>
      <c r="N135" t="s">
        <v>312</v>
      </c>
      <c r="O135" t="s">
        <v>12</v>
      </c>
      <c r="P135" t="s">
        <v>326</v>
      </c>
      <c r="Q135" t="s">
        <v>415</v>
      </c>
      <c r="R135">
        <v>-1</v>
      </c>
      <c r="S135" s="1" t="s">
        <v>789</v>
      </c>
      <c r="T135" s="1" t="s">
        <v>790</v>
      </c>
      <c r="U135" t="s">
        <v>788</v>
      </c>
    </row>
    <row r="136" spans="1:21" ht="99" x14ac:dyDescent="0.35">
      <c r="A136" t="s">
        <v>164</v>
      </c>
      <c r="B136" s="15" t="s">
        <v>261</v>
      </c>
      <c r="C136" s="15">
        <f t="shared" si="19"/>
        <v>90000</v>
      </c>
      <c r="D136" s="15" t="str">
        <f t="shared" si="20"/>
        <v>$109K</v>
      </c>
      <c r="E136" s="17">
        <f t="shared" si="21"/>
        <v>109000</v>
      </c>
      <c r="F136" t="s">
        <v>403</v>
      </c>
      <c r="G136">
        <v>3.2</v>
      </c>
      <c r="H136" t="str">
        <f t="shared" si="18"/>
        <v>Triplebyte</v>
      </c>
      <c r="I136" t="s">
        <v>377</v>
      </c>
      <c r="J136" t="s">
        <v>377</v>
      </c>
      <c r="K136" t="s">
        <v>484</v>
      </c>
      <c r="L136" t="s">
        <v>343</v>
      </c>
      <c r="M136">
        <v>2015</v>
      </c>
      <c r="N136" t="s">
        <v>312</v>
      </c>
      <c r="O136" t="s">
        <v>12</v>
      </c>
      <c r="P136" t="s">
        <v>326</v>
      </c>
      <c r="Q136" t="s">
        <v>405</v>
      </c>
      <c r="R136">
        <v>-1</v>
      </c>
      <c r="S136" s="1" t="s">
        <v>791</v>
      </c>
      <c r="T136" s="1" t="s">
        <v>486</v>
      </c>
      <c r="U136" t="s">
        <v>377</v>
      </c>
    </row>
    <row r="137" spans="1:21" ht="99" x14ac:dyDescent="0.35">
      <c r="A137" t="s">
        <v>164</v>
      </c>
      <c r="B137" s="15" t="s">
        <v>261</v>
      </c>
      <c r="C137" s="15">
        <f t="shared" si="19"/>
        <v>90000</v>
      </c>
      <c r="D137" s="15" t="str">
        <f t="shared" si="20"/>
        <v>$109K</v>
      </c>
      <c r="E137" s="17">
        <f t="shared" si="21"/>
        <v>109000</v>
      </c>
      <c r="F137" t="s">
        <v>403</v>
      </c>
      <c r="G137">
        <v>3.2</v>
      </c>
      <c r="H137" t="str">
        <f t="shared" si="18"/>
        <v>Triplebyte</v>
      </c>
      <c r="I137" t="s">
        <v>377</v>
      </c>
      <c r="J137" t="s">
        <v>377</v>
      </c>
      <c r="K137" t="s">
        <v>484</v>
      </c>
      <c r="L137" t="s">
        <v>343</v>
      </c>
      <c r="M137">
        <v>2015</v>
      </c>
      <c r="N137" t="s">
        <v>312</v>
      </c>
      <c r="O137" t="s">
        <v>12</v>
      </c>
      <c r="P137" t="s">
        <v>326</v>
      </c>
      <c r="Q137" t="s">
        <v>405</v>
      </c>
      <c r="R137">
        <v>-1</v>
      </c>
      <c r="S137" s="1" t="s">
        <v>791</v>
      </c>
      <c r="T137" s="1" t="s">
        <v>486</v>
      </c>
      <c r="U137" t="s">
        <v>377</v>
      </c>
    </row>
    <row r="138" spans="1:21" ht="84.9" x14ac:dyDescent="0.35">
      <c r="A138" t="s">
        <v>202</v>
      </c>
      <c r="B138" s="15" t="s">
        <v>261</v>
      </c>
      <c r="C138" s="15">
        <f t="shared" si="19"/>
        <v>90000</v>
      </c>
      <c r="D138" s="15" t="str">
        <f t="shared" si="20"/>
        <v>$109K</v>
      </c>
      <c r="E138" s="17">
        <f t="shared" si="21"/>
        <v>109000</v>
      </c>
      <c r="F138" t="s">
        <v>403</v>
      </c>
      <c r="G138">
        <v>4.9000000000000004</v>
      </c>
      <c r="H138" t="str">
        <f t="shared" si="18"/>
        <v>Lendio</v>
      </c>
      <c r="I138" t="str">
        <f t="shared" si="22"/>
        <v>Lehi</v>
      </c>
      <c r="J138" t="str">
        <f t="shared" ref="J138:J169" si="23">RIGHT(U138, 2)</f>
        <v>UT</v>
      </c>
      <c r="K138" t="s">
        <v>782</v>
      </c>
      <c r="L138" t="s">
        <v>340</v>
      </c>
      <c r="M138">
        <v>2011</v>
      </c>
      <c r="N138" t="s">
        <v>312</v>
      </c>
      <c r="O138" t="s">
        <v>36</v>
      </c>
      <c r="P138" t="s">
        <v>324</v>
      </c>
      <c r="Q138" t="s">
        <v>523</v>
      </c>
      <c r="R138">
        <v>-1</v>
      </c>
      <c r="S138" s="1" t="s">
        <v>783</v>
      </c>
      <c r="T138" s="1" t="s">
        <v>784</v>
      </c>
      <c r="U138" t="s">
        <v>782</v>
      </c>
    </row>
    <row r="139" spans="1:21" ht="84.9" x14ac:dyDescent="0.35">
      <c r="A139" t="s">
        <v>112</v>
      </c>
      <c r="B139" s="15" t="s">
        <v>261</v>
      </c>
      <c r="C139" s="15">
        <f t="shared" si="19"/>
        <v>90000</v>
      </c>
      <c r="D139" s="15" t="str">
        <f t="shared" si="20"/>
        <v>$109K</v>
      </c>
      <c r="E139" s="17">
        <f t="shared" si="21"/>
        <v>109000</v>
      </c>
      <c r="F139" t="s">
        <v>403</v>
      </c>
      <c r="G139">
        <v>4.2</v>
      </c>
      <c r="H139" t="str">
        <f t="shared" si="18"/>
        <v>Upstart</v>
      </c>
      <c r="I139" t="str">
        <f t="shared" si="22"/>
        <v>San Mateo</v>
      </c>
      <c r="J139" t="str">
        <f t="shared" si="23"/>
        <v>CA</v>
      </c>
      <c r="K139" t="s">
        <v>718</v>
      </c>
      <c r="L139" t="s">
        <v>340</v>
      </c>
      <c r="M139">
        <v>2012</v>
      </c>
      <c r="N139" t="s">
        <v>312</v>
      </c>
      <c r="O139" t="s">
        <v>36</v>
      </c>
      <c r="P139" t="s">
        <v>324</v>
      </c>
      <c r="Q139" t="s">
        <v>405</v>
      </c>
      <c r="R139">
        <v>-1</v>
      </c>
      <c r="S139" s="1" t="s">
        <v>792</v>
      </c>
      <c r="T139" s="1" t="s">
        <v>793</v>
      </c>
      <c r="U139" t="s">
        <v>718</v>
      </c>
    </row>
    <row r="140" spans="1:21" ht="155.6" x14ac:dyDescent="0.35">
      <c r="A140" t="s">
        <v>90</v>
      </c>
      <c r="B140" s="15" t="s">
        <v>261</v>
      </c>
      <c r="C140" s="15">
        <f t="shared" si="19"/>
        <v>90000</v>
      </c>
      <c r="D140" s="15" t="str">
        <f t="shared" si="20"/>
        <v>$109K</v>
      </c>
      <c r="E140" s="17">
        <f t="shared" si="21"/>
        <v>109000</v>
      </c>
      <c r="F140" t="s">
        <v>403</v>
      </c>
      <c r="G140">
        <v>4.5</v>
      </c>
      <c r="H140" t="str">
        <f t="shared" si="18"/>
        <v>Envision LLC</v>
      </c>
      <c r="I140" t="str">
        <f t="shared" si="22"/>
        <v>San Francisco</v>
      </c>
      <c r="J140" t="str">
        <f t="shared" si="23"/>
        <v>CA</v>
      </c>
      <c r="K140" t="s">
        <v>450</v>
      </c>
      <c r="L140" t="s">
        <v>340</v>
      </c>
      <c r="M140">
        <v>1994</v>
      </c>
      <c r="N140" t="s">
        <v>312</v>
      </c>
      <c r="O140" t="s">
        <v>48</v>
      </c>
      <c r="P140" t="s">
        <v>320</v>
      </c>
      <c r="Q140" t="s">
        <v>502</v>
      </c>
      <c r="R140">
        <v>-1</v>
      </c>
      <c r="S140" s="1" t="s">
        <v>794</v>
      </c>
      <c r="T140" s="1" t="s">
        <v>599</v>
      </c>
      <c r="U140" t="s">
        <v>484</v>
      </c>
    </row>
    <row r="141" spans="1:21" ht="113.15" x14ac:dyDescent="0.35">
      <c r="A141" t="s">
        <v>97</v>
      </c>
      <c r="B141" s="15" t="s">
        <v>261</v>
      </c>
      <c r="C141" s="15">
        <f t="shared" si="19"/>
        <v>90000</v>
      </c>
      <c r="D141" s="15" t="str">
        <f t="shared" si="20"/>
        <v>$109K</v>
      </c>
      <c r="E141" s="17">
        <f t="shared" si="21"/>
        <v>109000</v>
      </c>
      <c r="F141" t="s">
        <v>403</v>
      </c>
      <c r="G141">
        <v>4.8</v>
      </c>
      <c r="H141" t="str">
        <f t="shared" si="18"/>
        <v>AppLovin</v>
      </c>
      <c r="I141" t="str">
        <f t="shared" si="22"/>
        <v>Palo Alto</v>
      </c>
      <c r="J141" t="str">
        <f t="shared" si="23"/>
        <v>CA</v>
      </c>
      <c r="K141" t="s">
        <v>557</v>
      </c>
      <c r="L141" t="s">
        <v>340</v>
      </c>
      <c r="M141">
        <v>2012</v>
      </c>
      <c r="N141" t="s">
        <v>312</v>
      </c>
      <c r="O141" t="s">
        <v>58</v>
      </c>
      <c r="P141" t="s">
        <v>329</v>
      </c>
      <c r="Q141" t="s">
        <v>405</v>
      </c>
      <c r="R141">
        <v>-1</v>
      </c>
      <c r="S141" s="1" t="s">
        <v>795</v>
      </c>
      <c r="T141" s="1" t="s">
        <v>796</v>
      </c>
      <c r="U141" t="s">
        <v>557</v>
      </c>
    </row>
    <row r="142" spans="1:21" ht="99" x14ac:dyDescent="0.35">
      <c r="A142" t="s">
        <v>103</v>
      </c>
      <c r="B142" s="15" t="s">
        <v>261</v>
      </c>
      <c r="C142" s="15">
        <f t="shared" si="19"/>
        <v>90000</v>
      </c>
      <c r="D142" s="15" t="str">
        <f t="shared" si="20"/>
        <v>$109K</v>
      </c>
      <c r="E142" s="17">
        <f t="shared" si="21"/>
        <v>109000</v>
      </c>
      <c r="F142" t="s">
        <v>403</v>
      </c>
      <c r="G142">
        <v>3.8</v>
      </c>
      <c r="H142" t="str">
        <f t="shared" si="18"/>
        <v>ISO New England</v>
      </c>
      <c r="I142" t="str">
        <f t="shared" si="22"/>
        <v>Holyoke</v>
      </c>
      <c r="J142" t="str">
        <f t="shared" si="23"/>
        <v>MA</v>
      </c>
      <c r="K142" t="s">
        <v>797</v>
      </c>
      <c r="L142" t="s">
        <v>342</v>
      </c>
      <c r="M142">
        <v>1997</v>
      </c>
      <c r="N142" t="s">
        <v>310</v>
      </c>
      <c r="O142" t="s">
        <v>56</v>
      </c>
      <c r="P142" t="s">
        <v>331</v>
      </c>
      <c r="Q142" t="s">
        <v>405</v>
      </c>
      <c r="R142">
        <v>-1</v>
      </c>
      <c r="S142" s="1" t="s">
        <v>798</v>
      </c>
      <c r="T142" s="1" t="s">
        <v>799</v>
      </c>
      <c r="U142" t="s">
        <v>797</v>
      </c>
    </row>
    <row r="143" spans="1:21" ht="84.9" x14ac:dyDescent="0.35">
      <c r="A143" t="s">
        <v>231</v>
      </c>
      <c r="B143" s="15" t="s">
        <v>261</v>
      </c>
      <c r="C143" s="15">
        <f t="shared" si="19"/>
        <v>90000</v>
      </c>
      <c r="D143" s="15" t="str">
        <f t="shared" si="20"/>
        <v>$109K</v>
      </c>
      <c r="E143" s="17">
        <f t="shared" si="21"/>
        <v>109000</v>
      </c>
      <c r="F143" t="s">
        <v>403</v>
      </c>
      <c r="G143">
        <v>3.7</v>
      </c>
      <c r="H143" t="str">
        <f t="shared" si="18"/>
        <v>Relativity</v>
      </c>
      <c r="I143" t="str">
        <f t="shared" si="22"/>
        <v>Chicago</v>
      </c>
      <c r="J143" t="str">
        <f t="shared" si="23"/>
        <v>IL</v>
      </c>
      <c r="K143" t="s">
        <v>443</v>
      </c>
      <c r="L143" t="s">
        <v>339</v>
      </c>
      <c r="M143">
        <v>2001</v>
      </c>
      <c r="N143" t="s">
        <v>312</v>
      </c>
      <c r="O143" t="s">
        <v>20</v>
      </c>
      <c r="P143" t="s">
        <v>326</v>
      </c>
      <c r="Q143" t="s">
        <v>405</v>
      </c>
      <c r="R143">
        <v>-1</v>
      </c>
      <c r="S143" s="1" t="s">
        <v>800</v>
      </c>
      <c r="T143" s="1" t="s">
        <v>801</v>
      </c>
      <c r="U143" t="s">
        <v>443</v>
      </c>
    </row>
    <row r="144" spans="1:21" ht="84.9" x14ac:dyDescent="0.35">
      <c r="A144" t="s">
        <v>203</v>
      </c>
      <c r="B144" s="15" t="s">
        <v>261</v>
      </c>
      <c r="C144" s="15">
        <f t="shared" si="19"/>
        <v>90000</v>
      </c>
      <c r="D144" s="15" t="str">
        <f t="shared" si="20"/>
        <v>$109K</v>
      </c>
      <c r="E144" s="17">
        <f t="shared" si="21"/>
        <v>109000</v>
      </c>
      <c r="F144" t="s">
        <v>403</v>
      </c>
      <c r="G144">
        <v>3.3</v>
      </c>
      <c r="H144" t="str">
        <f t="shared" si="18"/>
        <v>Tempo Automation</v>
      </c>
      <c r="I144" t="str">
        <f t="shared" si="22"/>
        <v>San Francisco</v>
      </c>
      <c r="J144" t="str">
        <f t="shared" si="23"/>
        <v>CA</v>
      </c>
      <c r="K144" t="s">
        <v>484</v>
      </c>
      <c r="L144" t="s">
        <v>343</v>
      </c>
      <c r="M144">
        <v>2013</v>
      </c>
      <c r="N144" t="s">
        <v>312</v>
      </c>
      <c r="O144" t="s">
        <v>18</v>
      </c>
      <c r="P144" t="s">
        <v>328</v>
      </c>
      <c r="Q144" t="s">
        <v>691</v>
      </c>
      <c r="R144">
        <v>-1</v>
      </c>
      <c r="S144" s="1" t="s">
        <v>802</v>
      </c>
      <c r="T144" s="1" t="s">
        <v>803</v>
      </c>
      <c r="U144" t="s">
        <v>484</v>
      </c>
    </row>
    <row r="145" spans="1:21" ht="113.15" x14ac:dyDescent="0.35">
      <c r="A145" t="s">
        <v>64</v>
      </c>
      <c r="B145" s="15" t="s">
        <v>261</v>
      </c>
      <c r="C145" s="15">
        <f t="shared" si="19"/>
        <v>90000</v>
      </c>
      <c r="D145" s="15" t="str">
        <f t="shared" si="20"/>
        <v>$109K</v>
      </c>
      <c r="E145" s="17">
        <f t="shared" si="21"/>
        <v>109000</v>
      </c>
      <c r="F145" t="s">
        <v>403</v>
      </c>
      <c r="G145">
        <v>3.3</v>
      </c>
      <c r="H145" t="str">
        <f t="shared" si="18"/>
        <v>MITRE</v>
      </c>
      <c r="I145" t="str">
        <f t="shared" si="22"/>
        <v>McLean</v>
      </c>
      <c r="J145" t="str">
        <f t="shared" si="23"/>
        <v>VA</v>
      </c>
      <c r="K145" t="s">
        <v>434</v>
      </c>
      <c r="L145" t="s">
        <v>341</v>
      </c>
      <c r="M145">
        <v>1958</v>
      </c>
      <c r="N145" t="s">
        <v>310</v>
      </c>
      <c r="O145" t="s">
        <v>23</v>
      </c>
      <c r="P145" t="s">
        <v>308</v>
      </c>
      <c r="Q145" t="s">
        <v>410</v>
      </c>
      <c r="R145" t="s">
        <v>804</v>
      </c>
      <c r="S145" s="1" t="s">
        <v>805</v>
      </c>
      <c r="T145" s="1" t="s">
        <v>806</v>
      </c>
      <c r="U145" t="s">
        <v>514</v>
      </c>
    </row>
    <row r="146" spans="1:21" ht="127.3" x14ac:dyDescent="0.35">
      <c r="A146" t="s">
        <v>164</v>
      </c>
      <c r="B146" s="15" t="s">
        <v>261</v>
      </c>
      <c r="C146" s="15">
        <f t="shared" si="19"/>
        <v>90000</v>
      </c>
      <c r="D146" s="15" t="str">
        <f t="shared" si="20"/>
        <v>$109K</v>
      </c>
      <c r="E146" s="17">
        <f t="shared" si="21"/>
        <v>109000</v>
      </c>
      <c r="F146" t="s">
        <v>403</v>
      </c>
      <c r="G146">
        <v>5</v>
      </c>
      <c r="H146" t="str">
        <f t="shared" si="18"/>
        <v>Expedition Technology, Inc.</v>
      </c>
      <c r="I146" t="str">
        <f t="shared" si="22"/>
        <v>Herndon</v>
      </c>
      <c r="J146" t="str">
        <f t="shared" si="23"/>
        <v>VA</v>
      </c>
      <c r="K146" t="s">
        <v>807</v>
      </c>
      <c r="L146" s="2" t="s">
        <v>337</v>
      </c>
      <c r="M146">
        <v>2013</v>
      </c>
      <c r="N146" t="s">
        <v>312</v>
      </c>
      <c r="O146" t="s">
        <v>5</v>
      </c>
      <c r="P146" t="s">
        <v>5</v>
      </c>
      <c r="Q146" t="s">
        <v>498</v>
      </c>
      <c r="R146">
        <v>-1</v>
      </c>
      <c r="S146" s="1" t="s">
        <v>808</v>
      </c>
      <c r="T146" s="1" t="s">
        <v>809</v>
      </c>
      <c r="U146" t="s">
        <v>409</v>
      </c>
    </row>
    <row r="147" spans="1:21" ht="113.15" x14ac:dyDescent="0.35">
      <c r="A147" t="s">
        <v>188</v>
      </c>
      <c r="B147" s="15" t="s">
        <v>261</v>
      </c>
      <c r="C147" s="15">
        <f t="shared" si="19"/>
        <v>90000</v>
      </c>
      <c r="D147" s="15" t="str">
        <f t="shared" si="20"/>
        <v>$109K</v>
      </c>
      <c r="E147" s="17">
        <f t="shared" si="21"/>
        <v>109000</v>
      </c>
      <c r="F147" t="s">
        <v>403</v>
      </c>
      <c r="G147">
        <v>3.8</v>
      </c>
      <c r="H147" t="str">
        <f t="shared" si="18"/>
        <v>Evidera</v>
      </c>
      <c r="I147" t="str">
        <f t="shared" si="22"/>
        <v>Bethesda</v>
      </c>
      <c r="J147" t="str">
        <f t="shared" si="23"/>
        <v>MD</v>
      </c>
      <c r="K147" t="s">
        <v>761</v>
      </c>
      <c r="L147" t="s">
        <v>342</v>
      </c>
      <c r="M147">
        <v>2013</v>
      </c>
      <c r="N147" t="s">
        <v>316</v>
      </c>
      <c r="O147" t="s">
        <v>8</v>
      </c>
      <c r="P147" t="s">
        <v>8</v>
      </c>
      <c r="Q147" t="s">
        <v>415</v>
      </c>
      <c r="R147" t="s">
        <v>810</v>
      </c>
      <c r="S147" s="1" t="s">
        <v>811</v>
      </c>
      <c r="T147" s="1" t="s">
        <v>812</v>
      </c>
      <c r="U147" t="s">
        <v>761</v>
      </c>
    </row>
    <row r="148" spans="1:21" ht="84.9" x14ac:dyDescent="0.35">
      <c r="A148" t="s">
        <v>112</v>
      </c>
      <c r="B148" s="15" t="s">
        <v>261</v>
      </c>
      <c r="C148" s="15">
        <f t="shared" si="19"/>
        <v>90000</v>
      </c>
      <c r="D148" s="15" t="str">
        <f t="shared" si="20"/>
        <v>$109K</v>
      </c>
      <c r="E148" s="17">
        <f t="shared" si="21"/>
        <v>109000</v>
      </c>
      <c r="F148" t="s">
        <v>403</v>
      </c>
      <c r="G148">
        <v>3.4</v>
      </c>
      <c r="H148" t="str">
        <f t="shared" si="18"/>
        <v>Plymouth Rock Assurance</v>
      </c>
      <c r="I148" t="str">
        <f t="shared" si="22"/>
        <v>Woodbridge</v>
      </c>
      <c r="J148" t="str">
        <f t="shared" si="23"/>
        <v>NJ</v>
      </c>
      <c r="K148" t="s">
        <v>414</v>
      </c>
      <c r="L148" t="s">
        <v>339</v>
      </c>
      <c r="M148">
        <v>1982</v>
      </c>
      <c r="N148" t="s">
        <v>312</v>
      </c>
      <c r="O148" t="s">
        <v>32</v>
      </c>
      <c r="P148" t="s">
        <v>327</v>
      </c>
      <c r="Q148" t="s">
        <v>498</v>
      </c>
      <c r="R148" t="s">
        <v>813</v>
      </c>
      <c r="S148" s="1" t="s">
        <v>814</v>
      </c>
      <c r="T148" s="1" t="s">
        <v>815</v>
      </c>
      <c r="U148" t="s">
        <v>816</v>
      </c>
    </row>
    <row r="149" spans="1:21" ht="84.9" x14ac:dyDescent="0.35">
      <c r="A149" t="s">
        <v>191</v>
      </c>
      <c r="B149" s="15" t="s">
        <v>261</v>
      </c>
      <c r="C149" s="15">
        <f t="shared" si="19"/>
        <v>90000</v>
      </c>
      <c r="D149" s="15" t="str">
        <f t="shared" si="20"/>
        <v>$109K</v>
      </c>
      <c r="E149" s="17">
        <f t="shared" si="21"/>
        <v>109000</v>
      </c>
      <c r="F149" t="s">
        <v>403</v>
      </c>
      <c r="G149">
        <v>2.4</v>
      </c>
      <c r="H149" t="str">
        <f t="shared" si="18"/>
        <v>Crown Bioscience</v>
      </c>
      <c r="I149" t="str">
        <f t="shared" si="22"/>
        <v>San Diego</v>
      </c>
      <c r="J149" t="str">
        <f t="shared" si="23"/>
        <v>CA</v>
      </c>
      <c r="K149" t="s">
        <v>442</v>
      </c>
      <c r="L149" t="s">
        <v>342</v>
      </c>
      <c r="M149">
        <v>2006</v>
      </c>
      <c r="N149" t="s">
        <v>312</v>
      </c>
      <c r="O149" t="s">
        <v>8</v>
      </c>
      <c r="P149" t="s">
        <v>8</v>
      </c>
      <c r="Q149" t="s">
        <v>523</v>
      </c>
      <c r="R149">
        <v>-1</v>
      </c>
      <c r="S149" s="1" t="s">
        <v>817</v>
      </c>
      <c r="T149" s="1" t="s">
        <v>818</v>
      </c>
      <c r="U149" t="s">
        <v>442</v>
      </c>
    </row>
    <row r="150" spans="1:21" ht="113.15" x14ac:dyDescent="0.35">
      <c r="A150" t="s">
        <v>112</v>
      </c>
      <c r="B150" s="15" t="s">
        <v>261</v>
      </c>
      <c r="C150" s="15">
        <f t="shared" si="19"/>
        <v>90000</v>
      </c>
      <c r="D150" s="15" t="str">
        <f t="shared" si="20"/>
        <v>$109K</v>
      </c>
      <c r="E150" s="17">
        <f t="shared" si="21"/>
        <v>109000</v>
      </c>
      <c r="F150" t="s">
        <v>403</v>
      </c>
      <c r="G150">
        <v>2.9</v>
      </c>
      <c r="H150" t="str">
        <f t="shared" si="18"/>
        <v>GNS Healthcare</v>
      </c>
      <c r="I150" t="str">
        <f t="shared" si="22"/>
        <v>Cambridge</v>
      </c>
      <c r="J150" t="str">
        <f t="shared" si="23"/>
        <v>MA</v>
      </c>
      <c r="K150" t="s">
        <v>433</v>
      </c>
      <c r="L150" t="s">
        <v>343</v>
      </c>
      <c r="M150">
        <v>2000</v>
      </c>
      <c r="N150" t="s">
        <v>312</v>
      </c>
      <c r="O150" t="s">
        <v>8</v>
      </c>
      <c r="P150" t="s">
        <v>8</v>
      </c>
      <c r="Q150" t="s">
        <v>498</v>
      </c>
      <c r="R150">
        <v>-1</v>
      </c>
      <c r="S150" s="1" t="s">
        <v>819</v>
      </c>
      <c r="T150" s="1" t="s">
        <v>820</v>
      </c>
      <c r="U150" t="s">
        <v>433</v>
      </c>
    </row>
    <row r="151" spans="1:21" ht="99" x14ac:dyDescent="0.35">
      <c r="A151" t="s">
        <v>68</v>
      </c>
      <c r="B151" s="15" t="s">
        <v>261</v>
      </c>
      <c r="C151" s="15">
        <f t="shared" si="19"/>
        <v>90000</v>
      </c>
      <c r="D151" s="15" t="str">
        <f t="shared" si="20"/>
        <v>$109K</v>
      </c>
      <c r="E151" s="17">
        <f t="shared" si="21"/>
        <v>109000</v>
      </c>
      <c r="F151" t="s">
        <v>403</v>
      </c>
      <c r="G151">
        <v>4.4000000000000004</v>
      </c>
      <c r="H151" t="str">
        <f t="shared" si="18"/>
        <v>OneMagnify</v>
      </c>
      <c r="I151" t="str">
        <f t="shared" si="22"/>
        <v>Dearborn</v>
      </c>
      <c r="J151" t="str">
        <f t="shared" si="23"/>
        <v>MI</v>
      </c>
      <c r="K151" t="s">
        <v>821</v>
      </c>
      <c r="L151" t="s">
        <v>340</v>
      </c>
      <c r="M151">
        <v>1967</v>
      </c>
      <c r="N151" t="s">
        <v>312</v>
      </c>
      <c r="O151" t="s">
        <v>4</v>
      </c>
      <c r="P151" t="s">
        <v>320</v>
      </c>
      <c r="Q151" t="s">
        <v>405</v>
      </c>
      <c r="R151">
        <v>-1</v>
      </c>
      <c r="S151" s="1" t="s">
        <v>822</v>
      </c>
      <c r="T151" s="1" t="s">
        <v>823</v>
      </c>
      <c r="U151" t="s">
        <v>824</v>
      </c>
    </row>
    <row r="152" spans="1:21" ht="113.15" x14ac:dyDescent="0.35">
      <c r="A152" t="s">
        <v>112</v>
      </c>
      <c r="B152" s="15" t="s">
        <v>261</v>
      </c>
      <c r="C152" s="15">
        <f t="shared" si="19"/>
        <v>90000</v>
      </c>
      <c r="D152" s="15" t="str">
        <f t="shared" si="20"/>
        <v>$109K</v>
      </c>
      <c r="E152" s="17">
        <f t="shared" si="21"/>
        <v>109000</v>
      </c>
      <c r="F152" t="s">
        <v>403</v>
      </c>
      <c r="G152">
        <v>2.9</v>
      </c>
      <c r="H152" t="str">
        <f t="shared" si="18"/>
        <v>SPECTRUM</v>
      </c>
      <c r="I152" t="str">
        <f t="shared" si="22"/>
        <v>Maryland Heights</v>
      </c>
      <c r="J152" t="str">
        <f t="shared" si="23"/>
        <v>MO</v>
      </c>
      <c r="K152" t="s">
        <v>825</v>
      </c>
      <c r="L152" t="s">
        <v>338</v>
      </c>
      <c r="M152">
        <v>2016</v>
      </c>
      <c r="N152" t="s">
        <v>316</v>
      </c>
      <c r="O152" t="s">
        <v>9</v>
      </c>
      <c r="P152" t="s">
        <v>333</v>
      </c>
      <c r="Q152" t="s">
        <v>430</v>
      </c>
      <c r="R152">
        <v>-1</v>
      </c>
      <c r="S152" s="1" t="s">
        <v>826</v>
      </c>
      <c r="T152" s="1" t="s">
        <v>827</v>
      </c>
      <c r="U152" t="s">
        <v>828</v>
      </c>
    </row>
    <row r="153" spans="1:21" ht="84.9" x14ac:dyDescent="0.35">
      <c r="A153" t="s">
        <v>229</v>
      </c>
      <c r="B153" s="15" t="s">
        <v>261</v>
      </c>
      <c r="C153" s="15">
        <f t="shared" si="19"/>
        <v>90000</v>
      </c>
      <c r="D153" s="15" t="str">
        <f t="shared" si="20"/>
        <v>$109K</v>
      </c>
      <c r="E153" s="17">
        <f t="shared" si="21"/>
        <v>109000</v>
      </c>
      <c r="F153" t="s">
        <v>403</v>
      </c>
      <c r="G153">
        <v>2.7</v>
      </c>
      <c r="H153" t="str">
        <f t="shared" si="18"/>
        <v>Advanced BioScience Laboratories</v>
      </c>
      <c r="I153" t="str">
        <f t="shared" si="22"/>
        <v>Rockville</v>
      </c>
      <c r="J153" t="str">
        <f t="shared" si="23"/>
        <v>MD</v>
      </c>
      <c r="K153" t="s">
        <v>665</v>
      </c>
      <c r="L153" t="s">
        <v>340</v>
      </c>
      <c r="M153">
        <v>1961</v>
      </c>
      <c r="N153" t="s">
        <v>312</v>
      </c>
      <c r="O153" t="s">
        <v>8</v>
      </c>
      <c r="P153" t="s">
        <v>8</v>
      </c>
      <c r="Q153" t="s">
        <v>523</v>
      </c>
      <c r="R153">
        <v>-1</v>
      </c>
      <c r="S153" s="1" t="s">
        <v>829</v>
      </c>
      <c r="T153" s="1" t="s">
        <v>830</v>
      </c>
      <c r="U153" t="s">
        <v>665</v>
      </c>
    </row>
    <row r="154" spans="1:21" ht="84.9" x14ac:dyDescent="0.35">
      <c r="A154" t="s">
        <v>97</v>
      </c>
      <c r="B154" s="15" t="s">
        <v>261</v>
      </c>
      <c r="C154" s="15">
        <f t="shared" si="19"/>
        <v>90000</v>
      </c>
      <c r="D154" s="15" t="str">
        <f t="shared" si="20"/>
        <v>$109K</v>
      </c>
      <c r="E154" s="17">
        <f t="shared" si="21"/>
        <v>109000</v>
      </c>
      <c r="F154" t="s">
        <v>403</v>
      </c>
      <c r="G154">
        <v>4.2</v>
      </c>
      <c r="H154" t="str">
        <f t="shared" si="18"/>
        <v>Procore Technologies</v>
      </c>
      <c r="I154" t="str">
        <f t="shared" si="22"/>
        <v>Carpinteria</v>
      </c>
      <c r="J154" t="str">
        <f t="shared" si="23"/>
        <v>CA</v>
      </c>
      <c r="K154" t="s">
        <v>831</v>
      </c>
      <c r="L154" t="s">
        <v>339</v>
      </c>
      <c r="M154">
        <v>2002</v>
      </c>
      <c r="N154" t="s">
        <v>312</v>
      </c>
      <c r="O154" t="s">
        <v>12</v>
      </c>
      <c r="P154" t="s">
        <v>326</v>
      </c>
      <c r="Q154" t="s">
        <v>405</v>
      </c>
      <c r="R154">
        <v>-1</v>
      </c>
      <c r="S154" s="1" t="s">
        <v>832</v>
      </c>
      <c r="T154" s="1" t="s">
        <v>833</v>
      </c>
      <c r="U154" t="s">
        <v>831</v>
      </c>
    </row>
    <row r="155" spans="1:21" ht="226.3" x14ac:dyDescent="0.35">
      <c r="A155" t="s">
        <v>219</v>
      </c>
      <c r="B155" s="15" t="s">
        <v>261</v>
      </c>
      <c r="C155" s="15">
        <f t="shared" si="19"/>
        <v>90000</v>
      </c>
      <c r="D155" s="15" t="str">
        <f t="shared" si="20"/>
        <v>$109K</v>
      </c>
      <c r="E155" s="17">
        <f t="shared" si="21"/>
        <v>109000</v>
      </c>
      <c r="F155" t="s">
        <v>403</v>
      </c>
      <c r="G155">
        <v>3.5</v>
      </c>
      <c r="H155" t="str">
        <f t="shared" si="18"/>
        <v>Ritedose</v>
      </c>
      <c r="I155" t="str">
        <f t="shared" si="22"/>
        <v>Columbia</v>
      </c>
      <c r="J155" t="str">
        <f t="shared" si="23"/>
        <v>SC</v>
      </c>
      <c r="K155" t="s">
        <v>834</v>
      </c>
      <c r="L155" t="s">
        <v>340</v>
      </c>
      <c r="M155">
        <v>1995</v>
      </c>
      <c r="N155" t="s">
        <v>312</v>
      </c>
      <c r="O155" t="s">
        <v>8</v>
      </c>
      <c r="P155" t="s">
        <v>8</v>
      </c>
      <c r="Q155" t="s">
        <v>415</v>
      </c>
      <c r="R155">
        <v>-1</v>
      </c>
      <c r="S155" s="1" t="s">
        <v>835</v>
      </c>
      <c r="T155" s="1" t="s">
        <v>836</v>
      </c>
      <c r="U155" t="s">
        <v>834</v>
      </c>
    </row>
    <row r="156" spans="1:21" ht="84.9" x14ac:dyDescent="0.35">
      <c r="A156" t="s">
        <v>143</v>
      </c>
      <c r="B156" s="15" t="s">
        <v>261</v>
      </c>
      <c r="C156" s="15">
        <f t="shared" si="19"/>
        <v>90000</v>
      </c>
      <c r="D156" s="15" t="str">
        <f t="shared" si="20"/>
        <v>$109K</v>
      </c>
      <c r="E156" s="17">
        <f t="shared" si="21"/>
        <v>109000</v>
      </c>
      <c r="F156" t="s">
        <v>403</v>
      </c>
      <c r="G156">
        <v>-1</v>
      </c>
      <c r="H156" t="s">
        <v>273</v>
      </c>
      <c r="I156" t="str">
        <f t="shared" si="22"/>
        <v>Hauppauge</v>
      </c>
      <c r="J156" t="str">
        <f t="shared" si="23"/>
        <v>NY</v>
      </c>
      <c r="K156">
        <v>-1</v>
      </c>
      <c r="L156">
        <v>-1</v>
      </c>
      <c r="M156">
        <v>-1</v>
      </c>
      <c r="N156">
        <v>-1</v>
      </c>
      <c r="O156">
        <v>-1</v>
      </c>
      <c r="P156">
        <v>-1</v>
      </c>
      <c r="Q156" t="s">
        <v>405</v>
      </c>
      <c r="R156">
        <v>-1</v>
      </c>
      <c r="S156" s="1" t="s">
        <v>837</v>
      </c>
      <c r="T156" t="s">
        <v>273</v>
      </c>
      <c r="U156" t="s">
        <v>838</v>
      </c>
    </row>
    <row r="157" spans="1:21" ht="226.3" x14ac:dyDescent="0.35">
      <c r="A157" t="s">
        <v>218</v>
      </c>
      <c r="B157" s="15" t="s">
        <v>261</v>
      </c>
      <c r="C157" s="15">
        <f t="shared" si="19"/>
        <v>90000</v>
      </c>
      <c r="D157" s="15" t="str">
        <f t="shared" si="20"/>
        <v>$109K</v>
      </c>
      <c r="E157" s="17">
        <f t="shared" si="21"/>
        <v>109000</v>
      </c>
      <c r="F157" t="s">
        <v>403</v>
      </c>
      <c r="G157">
        <v>4.2</v>
      </c>
      <c r="H157" t="str">
        <f>LEFT(T157, SEARCH(CHAR(10), T157) - 1)</f>
        <v>bioMÃ©rieux</v>
      </c>
      <c r="I157" t="str">
        <f t="shared" si="22"/>
        <v>Saint Louis</v>
      </c>
      <c r="J157" t="str">
        <f t="shared" si="23"/>
        <v>MO</v>
      </c>
      <c r="K157" t="s">
        <v>839</v>
      </c>
      <c r="L157" t="s">
        <v>338</v>
      </c>
      <c r="M157">
        <v>1963</v>
      </c>
      <c r="N157" t="s">
        <v>312</v>
      </c>
      <c r="O157" t="s">
        <v>8</v>
      </c>
      <c r="P157" t="s">
        <v>8</v>
      </c>
      <c r="Q157" t="s">
        <v>438</v>
      </c>
      <c r="R157">
        <v>-1</v>
      </c>
      <c r="S157" s="1" t="s">
        <v>840</v>
      </c>
      <c r="T157" s="1" t="s">
        <v>841</v>
      </c>
      <c r="U157" t="s">
        <v>450</v>
      </c>
    </row>
    <row r="158" spans="1:21" ht="127.3" x14ac:dyDescent="0.35">
      <c r="A158" t="s">
        <v>112</v>
      </c>
      <c r="B158" s="15" t="s">
        <v>237</v>
      </c>
      <c r="C158" s="15">
        <f t="shared" si="19"/>
        <v>101000</v>
      </c>
      <c r="D158" s="15" t="str">
        <f t="shared" si="20"/>
        <v>$165K</v>
      </c>
      <c r="E158" s="17">
        <f t="shared" si="21"/>
        <v>165000</v>
      </c>
      <c r="F158" t="s">
        <v>403</v>
      </c>
      <c r="G158">
        <v>4.5</v>
      </c>
      <c r="H158" t="str">
        <f>LEFT(T158, SEARCH(CHAR(10), T158) - 1)</f>
        <v>Novetta</v>
      </c>
      <c r="I158" t="str">
        <f t="shared" si="22"/>
        <v>Herndon</v>
      </c>
      <c r="J158" t="str">
        <f t="shared" si="23"/>
        <v>VA</v>
      </c>
      <c r="K158" t="s">
        <v>446</v>
      </c>
      <c r="L158" t="s">
        <v>342</v>
      </c>
      <c r="M158">
        <v>2012</v>
      </c>
      <c r="N158" t="s">
        <v>312</v>
      </c>
      <c r="O158" t="s">
        <v>20</v>
      </c>
      <c r="P158" t="s">
        <v>326</v>
      </c>
      <c r="Q158" t="s">
        <v>415</v>
      </c>
      <c r="R158" t="s">
        <v>447</v>
      </c>
      <c r="S158" s="1" t="s">
        <v>448</v>
      </c>
      <c r="T158" s="1" t="s">
        <v>449</v>
      </c>
      <c r="U158" t="s">
        <v>409</v>
      </c>
    </row>
    <row r="159" spans="1:21" ht="113.15" x14ac:dyDescent="0.35">
      <c r="A159" t="s">
        <v>148</v>
      </c>
      <c r="B159" s="15" t="s">
        <v>237</v>
      </c>
      <c r="C159" s="15">
        <f t="shared" si="19"/>
        <v>101000</v>
      </c>
      <c r="D159" s="15" t="str">
        <f t="shared" si="20"/>
        <v>$165K</v>
      </c>
      <c r="E159" s="17">
        <f t="shared" si="21"/>
        <v>165000</v>
      </c>
      <c r="F159" t="s">
        <v>403</v>
      </c>
      <c r="G159">
        <v>4.4000000000000004</v>
      </c>
      <c r="H159" t="str">
        <f>LEFT(T159, SEARCH(CHAR(10), T159) - 1)</f>
        <v>Guzman &amp; Griffin Technologies (GGTI)</v>
      </c>
      <c r="I159" t="str">
        <f t="shared" si="22"/>
        <v>Washington</v>
      </c>
      <c r="J159" t="str">
        <f t="shared" si="23"/>
        <v>DC</v>
      </c>
      <c r="K159" t="s">
        <v>466</v>
      </c>
      <c r="L159" s="2" t="s">
        <v>337</v>
      </c>
      <c r="M159">
        <v>1997</v>
      </c>
      <c r="N159" t="s">
        <v>312</v>
      </c>
      <c r="O159" t="s">
        <v>23</v>
      </c>
      <c r="P159" t="s">
        <v>308</v>
      </c>
      <c r="Q159" t="s">
        <v>405</v>
      </c>
      <c r="R159">
        <v>-1</v>
      </c>
      <c r="S159" s="1" t="s">
        <v>467</v>
      </c>
      <c r="T159" s="1" t="s">
        <v>468</v>
      </c>
      <c r="U159" t="s">
        <v>465</v>
      </c>
    </row>
    <row r="160" spans="1:21" ht="113.15" x14ac:dyDescent="0.35">
      <c r="A160" t="s">
        <v>164</v>
      </c>
      <c r="B160" s="15" t="s">
        <v>237</v>
      </c>
      <c r="C160" s="15">
        <f t="shared" si="19"/>
        <v>101000</v>
      </c>
      <c r="D160" s="15" t="str">
        <f t="shared" si="20"/>
        <v>$165K</v>
      </c>
      <c r="E160" s="17">
        <f t="shared" si="21"/>
        <v>165000</v>
      </c>
      <c r="F160" t="s">
        <v>403</v>
      </c>
      <c r="G160">
        <v>-1</v>
      </c>
      <c r="H160" t="s">
        <v>286</v>
      </c>
      <c r="I160" t="str">
        <f t="shared" si="22"/>
        <v>Reston</v>
      </c>
      <c r="J160" t="str">
        <f t="shared" si="23"/>
        <v>VA</v>
      </c>
      <c r="K160">
        <v>-1</v>
      </c>
      <c r="L160">
        <v>-1</v>
      </c>
      <c r="M160">
        <v>-1</v>
      </c>
      <c r="N160">
        <v>-1</v>
      </c>
      <c r="O160">
        <v>-1</v>
      </c>
      <c r="P160">
        <v>-1</v>
      </c>
      <c r="Q160" t="s">
        <v>405</v>
      </c>
      <c r="R160">
        <v>-1</v>
      </c>
      <c r="S160" s="1" t="s">
        <v>842</v>
      </c>
      <c r="T160" t="s">
        <v>286</v>
      </c>
      <c r="U160" t="s">
        <v>700</v>
      </c>
    </row>
    <row r="161" spans="1:21" ht="183.9" x14ac:dyDescent="0.35">
      <c r="A161" t="s">
        <v>112</v>
      </c>
      <c r="B161" s="15" t="s">
        <v>237</v>
      </c>
      <c r="C161" s="15">
        <f t="shared" si="19"/>
        <v>101000</v>
      </c>
      <c r="D161" s="15" t="str">
        <f t="shared" si="20"/>
        <v>$165K</v>
      </c>
      <c r="E161" s="17">
        <f t="shared" si="21"/>
        <v>165000</v>
      </c>
      <c r="F161" t="s">
        <v>403</v>
      </c>
      <c r="G161">
        <v>3.5</v>
      </c>
      <c r="H161" t="str">
        <f t="shared" ref="H161:H192" si="24">LEFT(T161, SEARCH(CHAR(10), T161) - 1)</f>
        <v>Leidos</v>
      </c>
      <c r="I161" t="str">
        <f t="shared" si="22"/>
        <v>Fort Meade</v>
      </c>
      <c r="J161" t="str">
        <f t="shared" si="23"/>
        <v>MD</v>
      </c>
      <c r="K161" t="s">
        <v>700</v>
      </c>
      <c r="L161" t="s">
        <v>338</v>
      </c>
      <c r="M161">
        <v>1969</v>
      </c>
      <c r="N161" t="s">
        <v>314</v>
      </c>
      <c r="O161" t="s">
        <v>5</v>
      </c>
      <c r="P161" t="s">
        <v>5</v>
      </c>
      <c r="Q161" t="s">
        <v>430</v>
      </c>
      <c r="R161">
        <v>-1</v>
      </c>
      <c r="S161" s="1" t="s">
        <v>843</v>
      </c>
      <c r="T161" s="1" t="s">
        <v>844</v>
      </c>
      <c r="U161" t="s">
        <v>845</v>
      </c>
    </row>
    <row r="162" spans="1:21" ht="84.9" x14ac:dyDescent="0.35">
      <c r="A162" t="s">
        <v>112</v>
      </c>
      <c r="B162" s="15" t="s">
        <v>237</v>
      </c>
      <c r="C162" s="15">
        <f t="shared" si="19"/>
        <v>101000</v>
      </c>
      <c r="D162" s="15" t="str">
        <f t="shared" si="20"/>
        <v>$165K</v>
      </c>
      <c r="E162" s="17">
        <f t="shared" si="21"/>
        <v>165000</v>
      </c>
      <c r="F162" t="s">
        <v>403</v>
      </c>
      <c r="G162">
        <v>4.5</v>
      </c>
      <c r="H162" t="str">
        <f t="shared" si="24"/>
        <v>Demandbase</v>
      </c>
      <c r="I162" t="str">
        <f t="shared" si="22"/>
        <v>San Francisco</v>
      </c>
      <c r="J162" t="str">
        <f t="shared" si="23"/>
        <v>CA</v>
      </c>
      <c r="K162" t="s">
        <v>484</v>
      </c>
      <c r="L162" t="s">
        <v>340</v>
      </c>
      <c r="M162">
        <v>2006</v>
      </c>
      <c r="N162" t="s">
        <v>312</v>
      </c>
      <c r="O162" t="s">
        <v>12</v>
      </c>
      <c r="P162" t="s">
        <v>326</v>
      </c>
      <c r="Q162" t="s">
        <v>415</v>
      </c>
      <c r="R162" t="s">
        <v>846</v>
      </c>
      <c r="S162" s="1" t="s">
        <v>847</v>
      </c>
      <c r="T162" s="1" t="s">
        <v>848</v>
      </c>
      <c r="U162" t="s">
        <v>484</v>
      </c>
    </row>
    <row r="163" spans="1:21" ht="127.3" x14ac:dyDescent="0.35">
      <c r="A163" t="s">
        <v>190</v>
      </c>
      <c r="B163" s="15" t="s">
        <v>237</v>
      </c>
      <c r="C163" s="15">
        <f t="shared" si="19"/>
        <v>101000</v>
      </c>
      <c r="D163" s="15" t="str">
        <f t="shared" si="20"/>
        <v>$165K</v>
      </c>
      <c r="E163" s="17">
        <f t="shared" si="21"/>
        <v>165000</v>
      </c>
      <c r="F163" t="s">
        <v>403</v>
      </c>
      <c r="G163">
        <v>4.0999999999999996</v>
      </c>
      <c r="H163" t="str">
        <f t="shared" si="24"/>
        <v>Shelter Insurance</v>
      </c>
      <c r="I163" t="str">
        <f t="shared" si="22"/>
        <v>Columbia</v>
      </c>
      <c r="J163" t="str">
        <f t="shared" si="23"/>
        <v>MO</v>
      </c>
      <c r="K163" t="s">
        <v>849</v>
      </c>
      <c r="L163" t="s">
        <v>339</v>
      </c>
      <c r="M163">
        <v>1946</v>
      </c>
      <c r="N163" t="s">
        <v>312</v>
      </c>
      <c r="O163" t="s">
        <v>32</v>
      </c>
      <c r="P163" t="s">
        <v>327</v>
      </c>
      <c r="Q163" t="s">
        <v>410</v>
      </c>
      <c r="R163">
        <v>-1</v>
      </c>
      <c r="S163" s="1" t="s">
        <v>850</v>
      </c>
      <c r="T163" s="1" t="s">
        <v>851</v>
      </c>
      <c r="U163" t="s">
        <v>849</v>
      </c>
    </row>
    <row r="164" spans="1:21" ht="84.9" x14ac:dyDescent="0.35">
      <c r="A164" t="s">
        <v>149</v>
      </c>
      <c r="B164" s="15" t="s">
        <v>237</v>
      </c>
      <c r="C164" s="15">
        <f t="shared" si="19"/>
        <v>101000</v>
      </c>
      <c r="D164" s="15" t="str">
        <f t="shared" si="20"/>
        <v>$165K</v>
      </c>
      <c r="E164" s="17">
        <f t="shared" si="21"/>
        <v>165000</v>
      </c>
      <c r="F164" t="s">
        <v>403</v>
      </c>
      <c r="G164">
        <v>3.5</v>
      </c>
      <c r="H164" t="str">
        <f t="shared" si="24"/>
        <v>Maxar Technologies</v>
      </c>
      <c r="I164" t="str">
        <f t="shared" si="22"/>
        <v>Chantilly</v>
      </c>
      <c r="J164" t="str">
        <f t="shared" si="23"/>
        <v>VA</v>
      </c>
      <c r="K164" t="s">
        <v>746</v>
      </c>
      <c r="L164" t="s">
        <v>341</v>
      </c>
      <c r="M164">
        <v>-1</v>
      </c>
      <c r="N164" t="s">
        <v>314</v>
      </c>
      <c r="O164" t="s">
        <v>5</v>
      </c>
      <c r="P164" t="s">
        <v>5</v>
      </c>
      <c r="Q164" t="s">
        <v>438</v>
      </c>
      <c r="R164">
        <v>-1</v>
      </c>
      <c r="S164" s="1" t="s">
        <v>852</v>
      </c>
      <c r="T164" s="1" t="s">
        <v>748</v>
      </c>
      <c r="U164" t="s">
        <v>413</v>
      </c>
    </row>
    <row r="165" spans="1:21" ht="99" x14ac:dyDescent="0.35">
      <c r="A165" t="s">
        <v>90</v>
      </c>
      <c r="B165" s="15" t="s">
        <v>237</v>
      </c>
      <c r="C165" s="15">
        <f t="shared" si="19"/>
        <v>101000</v>
      </c>
      <c r="D165" s="15" t="str">
        <f t="shared" si="20"/>
        <v>$165K</v>
      </c>
      <c r="E165" s="17">
        <f t="shared" si="21"/>
        <v>165000</v>
      </c>
      <c r="F165" t="s">
        <v>403</v>
      </c>
      <c r="G165">
        <v>2.7</v>
      </c>
      <c r="H165" t="str">
        <f t="shared" si="24"/>
        <v>USAC</v>
      </c>
      <c r="I165" t="str">
        <f t="shared" si="22"/>
        <v>Washington</v>
      </c>
      <c r="J165" t="str">
        <f t="shared" si="23"/>
        <v>DC</v>
      </c>
      <c r="K165" t="s">
        <v>465</v>
      </c>
      <c r="L165" t="s">
        <v>342</v>
      </c>
      <c r="M165">
        <v>1997</v>
      </c>
      <c r="N165" t="s">
        <v>310</v>
      </c>
      <c r="O165" t="s">
        <v>51</v>
      </c>
      <c r="P165" t="s">
        <v>333</v>
      </c>
      <c r="Q165" t="s">
        <v>502</v>
      </c>
      <c r="R165">
        <v>-1</v>
      </c>
      <c r="S165" s="1" t="s">
        <v>853</v>
      </c>
      <c r="T165" s="1" t="s">
        <v>854</v>
      </c>
      <c r="U165" t="s">
        <v>465</v>
      </c>
    </row>
    <row r="166" spans="1:21" ht="353.6" x14ac:dyDescent="0.35">
      <c r="A166" t="s">
        <v>83</v>
      </c>
      <c r="B166" s="15" t="s">
        <v>237</v>
      </c>
      <c r="C166" s="15">
        <f t="shared" si="19"/>
        <v>101000</v>
      </c>
      <c r="D166" s="15" t="str">
        <f t="shared" si="20"/>
        <v>$165K</v>
      </c>
      <c r="E166" s="17">
        <f t="shared" si="21"/>
        <v>165000</v>
      </c>
      <c r="F166" t="s">
        <v>403</v>
      </c>
      <c r="G166">
        <v>3.4</v>
      </c>
      <c r="H166" t="str">
        <f t="shared" si="24"/>
        <v>General Dynamics Information Technology</v>
      </c>
      <c r="I166" t="str">
        <f t="shared" si="22"/>
        <v>Vicksburg</v>
      </c>
      <c r="J166" t="str">
        <f t="shared" si="23"/>
        <v>MS</v>
      </c>
      <c r="K166" t="s">
        <v>855</v>
      </c>
      <c r="L166" t="s">
        <v>338</v>
      </c>
      <c r="M166">
        <v>1996</v>
      </c>
      <c r="N166" t="s">
        <v>316</v>
      </c>
      <c r="O166" t="s">
        <v>35</v>
      </c>
      <c r="P166" t="s">
        <v>326</v>
      </c>
      <c r="Q166" t="s">
        <v>430</v>
      </c>
      <c r="R166" t="s">
        <v>856</v>
      </c>
      <c r="S166" s="1" t="s">
        <v>857</v>
      </c>
      <c r="T166" s="1" t="s">
        <v>858</v>
      </c>
      <c r="U166" t="s">
        <v>859</v>
      </c>
    </row>
    <row r="167" spans="1:21" ht="141.44999999999999" x14ac:dyDescent="0.35">
      <c r="A167" t="s">
        <v>112</v>
      </c>
      <c r="B167" s="15" t="s">
        <v>237</v>
      </c>
      <c r="C167" s="15">
        <f t="shared" si="19"/>
        <v>101000</v>
      </c>
      <c r="D167" s="15" t="str">
        <f t="shared" si="20"/>
        <v>$165K</v>
      </c>
      <c r="E167" s="17">
        <f t="shared" si="21"/>
        <v>165000</v>
      </c>
      <c r="F167" t="s">
        <v>403</v>
      </c>
      <c r="G167">
        <v>4.4000000000000004</v>
      </c>
      <c r="H167" t="str">
        <f t="shared" si="24"/>
        <v>Offerpad</v>
      </c>
      <c r="I167" t="str">
        <f t="shared" si="22"/>
        <v>Chandler</v>
      </c>
      <c r="J167" t="str">
        <f t="shared" si="23"/>
        <v>AZ</v>
      </c>
      <c r="K167" t="s">
        <v>730</v>
      </c>
      <c r="L167" t="s">
        <v>340</v>
      </c>
      <c r="M167">
        <v>2015</v>
      </c>
      <c r="N167" t="s">
        <v>312</v>
      </c>
      <c r="O167" t="s">
        <v>44</v>
      </c>
      <c r="P167" t="s">
        <v>44</v>
      </c>
      <c r="Q167" t="s">
        <v>405</v>
      </c>
      <c r="R167">
        <v>-1</v>
      </c>
      <c r="S167" s="1" t="s">
        <v>860</v>
      </c>
      <c r="T167" s="1" t="s">
        <v>861</v>
      </c>
      <c r="U167" t="s">
        <v>730</v>
      </c>
    </row>
    <row r="168" spans="1:21" ht="183.9" x14ac:dyDescent="0.35">
      <c r="A168" t="s">
        <v>200</v>
      </c>
      <c r="B168" s="15" t="s">
        <v>237</v>
      </c>
      <c r="C168" s="15">
        <f t="shared" si="19"/>
        <v>101000</v>
      </c>
      <c r="D168" s="15" t="str">
        <f t="shared" si="20"/>
        <v>$165K</v>
      </c>
      <c r="E168" s="17">
        <f t="shared" si="21"/>
        <v>165000</v>
      </c>
      <c r="F168" t="s">
        <v>403</v>
      </c>
      <c r="G168">
        <v>4</v>
      </c>
      <c r="H168" t="str">
        <f t="shared" si="24"/>
        <v>Autodesk</v>
      </c>
      <c r="I168" t="str">
        <f t="shared" si="22"/>
        <v>San Francisco</v>
      </c>
      <c r="J168" t="str">
        <f t="shared" si="23"/>
        <v>CA</v>
      </c>
      <c r="K168" t="s">
        <v>632</v>
      </c>
      <c r="L168" t="s">
        <v>341</v>
      </c>
      <c r="M168">
        <v>1982</v>
      </c>
      <c r="N168" t="s">
        <v>314</v>
      </c>
      <c r="O168" t="s">
        <v>12</v>
      </c>
      <c r="P168" t="s">
        <v>326</v>
      </c>
      <c r="Q168" t="s">
        <v>438</v>
      </c>
      <c r="R168">
        <v>-1</v>
      </c>
      <c r="S168" s="1" t="s">
        <v>862</v>
      </c>
      <c r="T168" s="1" t="s">
        <v>634</v>
      </c>
      <c r="U168" t="s">
        <v>484</v>
      </c>
    </row>
    <row r="169" spans="1:21" ht="127.3" x14ac:dyDescent="0.35">
      <c r="A169" t="s">
        <v>200</v>
      </c>
      <c r="B169" s="15" t="s">
        <v>237</v>
      </c>
      <c r="C169" s="15">
        <f t="shared" si="19"/>
        <v>101000</v>
      </c>
      <c r="D169" s="15" t="str">
        <f t="shared" si="20"/>
        <v>$165K</v>
      </c>
      <c r="E169" s="17">
        <f t="shared" si="21"/>
        <v>165000</v>
      </c>
      <c r="F169" t="s">
        <v>403</v>
      </c>
      <c r="G169">
        <v>4.2</v>
      </c>
      <c r="H169" t="str">
        <f t="shared" si="24"/>
        <v>Autodesk</v>
      </c>
      <c r="I169" t="str">
        <f t="shared" si="22"/>
        <v>San Francisco</v>
      </c>
      <c r="J169" t="str">
        <f t="shared" si="23"/>
        <v>CA</v>
      </c>
      <c r="K169" t="s">
        <v>409</v>
      </c>
      <c r="L169" t="s">
        <v>341</v>
      </c>
      <c r="M169">
        <v>1968</v>
      </c>
      <c r="N169" t="s">
        <v>314</v>
      </c>
      <c r="O169" t="s">
        <v>45</v>
      </c>
      <c r="P169" t="s">
        <v>320</v>
      </c>
      <c r="Q169" t="s">
        <v>410</v>
      </c>
      <c r="R169">
        <v>-1</v>
      </c>
      <c r="S169" s="1" t="s">
        <v>695</v>
      </c>
      <c r="T169" s="1" t="s">
        <v>634</v>
      </c>
      <c r="U169" t="s">
        <v>484</v>
      </c>
    </row>
    <row r="170" spans="1:21" ht="155.6" x14ac:dyDescent="0.35">
      <c r="A170" t="s">
        <v>97</v>
      </c>
      <c r="B170" s="15" t="s">
        <v>237</v>
      </c>
      <c r="C170" s="15">
        <f t="shared" si="19"/>
        <v>101000</v>
      </c>
      <c r="D170" s="15" t="str">
        <f t="shared" si="20"/>
        <v>$165K</v>
      </c>
      <c r="E170" s="17">
        <f t="shared" si="21"/>
        <v>165000</v>
      </c>
      <c r="F170" t="s">
        <v>403</v>
      </c>
      <c r="G170">
        <v>3.5</v>
      </c>
      <c r="H170" t="str">
        <f t="shared" si="24"/>
        <v>Magna International Inc.</v>
      </c>
      <c r="I170" t="str">
        <f t="shared" si="22"/>
        <v>Birmingham</v>
      </c>
      <c r="J170" t="str">
        <f t="shared" ref="J170:J200" si="25">RIGHT(U170, 2)</f>
        <v>AL</v>
      </c>
      <c r="K170" t="s">
        <v>863</v>
      </c>
      <c r="L170" t="s">
        <v>338</v>
      </c>
      <c r="M170">
        <v>1957</v>
      </c>
      <c r="N170" t="s">
        <v>314</v>
      </c>
      <c r="O170">
        <v>-1</v>
      </c>
      <c r="P170">
        <v>-1</v>
      </c>
      <c r="Q170" t="s">
        <v>430</v>
      </c>
      <c r="R170" t="s">
        <v>864</v>
      </c>
      <c r="S170" s="1" t="s">
        <v>865</v>
      </c>
      <c r="T170" s="1" t="s">
        <v>866</v>
      </c>
      <c r="U170" t="s">
        <v>867</v>
      </c>
    </row>
    <row r="171" spans="1:21" ht="113.15" x14ac:dyDescent="0.35">
      <c r="A171" t="s">
        <v>216</v>
      </c>
      <c r="B171" s="15" t="s">
        <v>237</v>
      </c>
      <c r="C171" s="15">
        <f t="shared" si="19"/>
        <v>101000</v>
      </c>
      <c r="D171" s="15" t="str">
        <f t="shared" si="20"/>
        <v>$165K</v>
      </c>
      <c r="E171" s="17">
        <f t="shared" si="21"/>
        <v>165000</v>
      </c>
      <c r="F171" t="s">
        <v>403</v>
      </c>
      <c r="G171">
        <v>2.2999999999999998</v>
      </c>
      <c r="H171" t="str">
        <f t="shared" si="24"/>
        <v>United BioSource</v>
      </c>
      <c r="I171" t="str">
        <f t="shared" si="22"/>
        <v>Blue Bell</v>
      </c>
      <c r="J171" t="str">
        <f t="shared" si="25"/>
        <v>PA</v>
      </c>
      <c r="K171" t="s">
        <v>868</v>
      </c>
      <c r="L171" t="s">
        <v>339</v>
      </c>
      <c r="M171">
        <v>2003</v>
      </c>
      <c r="N171" t="s">
        <v>311</v>
      </c>
      <c r="O171" t="s">
        <v>8</v>
      </c>
      <c r="P171" t="s">
        <v>8</v>
      </c>
      <c r="Q171" t="s">
        <v>415</v>
      </c>
      <c r="R171" t="s">
        <v>869</v>
      </c>
      <c r="S171" s="1" t="s">
        <v>870</v>
      </c>
      <c r="T171" s="1" t="s">
        <v>871</v>
      </c>
      <c r="U171" t="s">
        <v>868</v>
      </c>
    </row>
    <row r="172" spans="1:21" ht="198" x14ac:dyDescent="0.35">
      <c r="A172" t="s">
        <v>112</v>
      </c>
      <c r="B172" s="15" t="s">
        <v>237</v>
      </c>
      <c r="C172" s="15">
        <f t="shared" si="19"/>
        <v>101000</v>
      </c>
      <c r="D172" s="15" t="str">
        <f t="shared" si="20"/>
        <v>$165K</v>
      </c>
      <c r="E172" s="17">
        <f t="shared" si="21"/>
        <v>165000</v>
      </c>
      <c r="F172" t="s">
        <v>403</v>
      </c>
      <c r="G172">
        <v>3.4</v>
      </c>
      <c r="H172" t="str">
        <f t="shared" si="24"/>
        <v>Kelly</v>
      </c>
      <c r="I172" t="str">
        <f t="shared" si="22"/>
        <v>Chicago</v>
      </c>
      <c r="J172" t="str">
        <f t="shared" si="25"/>
        <v>IL</v>
      </c>
      <c r="K172" t="s">
        <v>872</v>
      </c>
      <c r="L172" t="s">
        <v>341</v>
      </c>
      <c r="M172">
        <v>1946</v>
      </c>
      <c r="N172" t="s">
        <v>314</v>
      </c>
      <c r="O172" t="s">
        <v>48</v>
      </c>
      <c r="P172" t="s">
        <v>320</v>
      </c>
      <c r="Q172" t="s">
        <v>475</v>
      </c>
      <c r="R172" t="s">
        <v>873</v>
      </c>
      <c r="S172" s="1" t="s">
        <v>874</v>
      </c>
      <c r="T172" s="1" t="s">
        <v>875</v>
      </c>
      <c r="U172" t="s">
        <v>443</v>
      </c>
    </row>
    <row r="173" spans="1:21" ht="99" x14ac:dyDescent="0.35">
      <c r="A173" t="s">
        <v>167</v>
      </c>
      <c r="B173" s="15" t="s">
        <v>237</v>
      </c>
      <c r="C173" s="15">
        <f t="shared" si="19"/>
        <v>101000</v>
      </c>
      <c r="D173" s="15" t="str">
        <f t="shared" si="20"/>
        <v>$165K</v>
      </c>
      <c r="E173" s="17">
        <f t="shared" si="21"/>
        <v>165000</v>
      </c>
      <c r="F173" t="s">
        <v>403</v>
      </c>
      <c r="G173">
        <v>3.3</v>
      </c>
      <c r="H173" t="str">
        <f t="shared" si="24"/>
        <v>Tempus Labs</v>
      </c>
      <c r="I173" t="str">
        <f t="shared" si="22"/>
        <v>Redwood City</v>
      </c>
      <c r="J173" t="str">
        <f t="shared" si="25"/>
        <v>CA</v>
      </c>
      <c r="K173" t="s">
        <v>443</v>
      </c>
      <c r="L173" t="s">
        <v>342</v>
      </c>
      <c r="M173">
        <v>2015</v>
      </c>
      <c r="N173" t="s">
        <v>312</v>
      </c>
      <c r="O173" t="s">
        <v>8</v>
      </c>
      <c r="P173" t="s">
        <v>8</v>
      </c>
      <c r="Q173" t="s">
        <v>405</v>
      </c>
      <c r="R173">
        <v>-1</v>
      </c>
      <c r="S173" s="1" t="s">
        <v>621</v>
      </c>
      <c r="T173" s="1" t="s">
        <v>622</v>
      </c>
      <c r="U173" t="s">
        <v>631</v>
      </c>
    </row>
    <row r="174" spans="1:21" ht="99" x14ac:dyDescent="0.35">
      <c r="A174" t="s">
        <v>112</v>
      </c>
      <c r="B174" s="15" t="s">
        <v>237</v>
      </c>
      <c r="C174" s="15">
        <f t="shared" si="19"/>
        <v>101000</v>
      </c>
      <c r="D174" s="15" t="str">
        <f t="shared" si="20"/>
        <v>$165K</v>
      </c>
      <c r="E174" s="17">
        <f t="shared" si="21"/>
        <v>165000</v>
      </c>
      <c r="F174" t="s">
        <v>403</v>
      </c>
      <c r="G174">
        <v>4.7</v>
      </c>
      <c r="H174" t="str">
        <f t="shared" si="24"/>
        <v>C3.ai</v>
      </c>
      <c r="I174" t="str">
        <f t="shared" si="22"/>
        <v>Redwood City</v>
      </c>
      <c r="J174" t="str">
        <f t="shared" si="25"/>
        <v>CA</v>
      </c>
      <c r="K174" t="s">
        <v>631</v>
      </c>
      <c r="L174" t="s">
        <v>340</v>
      </c>
      <c r="M174">
        <v>2009</v>
      </c>
      <c r="N174" t="s">
        <v>312</v>
      </c>
      <c r="O174" t="s">
        <v>20</v>
      </c>
      <c r="P174" t="s">
        <v>326</v>
      </c>
      <c r="Q174" t="s">
        <v>415</v>
      </c>
      <c r="R174" t="s">
        <v>876</v>
      </c>
      <c r="S174" s="1" t="s">
        <v>877</v>
      </c>
      <c r="T174" s="1" t="s">
        <v>878</v>
      </c>
      <c r="U174" t="s">
        <v>631</v>
      </c>
    </row>
    <row r="175" spans="1:21" ht="84.9" x14ac:dyDescent="0.35">
      <c r="A175" t="s">
        <v>204</v>
      </c>
      <c r="B175" s="15" t="s">
        <v>237</v>
      </c>
      <c r="C175" s="15">
        <f t="shared" si="19"/>
        <v>101000</v>
      </c>
      <c r="D175" s="15" t="str">
        <f t="shared" si="20"/>
        <v>$165K</v>
      </c>
      <c r="E175" s="17">
        <f t="shared" si="21"/>
        <v>165000</v>
      </c>
      <c r="F175" t="s">
        <v>403</v>
      </c>
      <c r="G175">
        <v>3.9</v>
      </c>
      <c r="H175" t="str">
        <f t="shared" si="24"/>
        <v>Quartet Health</v>
      </c>
      <c r="I175" t="str">
        <f t="shared" si="22"/>
        <v>New York</v>
      </c>
      <c r="J175" t="str">
        <f t="shared" si="25"/>
        <v>NY</v>
      </c>
      <c r="K175" t="s">
        <v>404</v>
      </c>
      <c r="L175" t="s">
        <v>340</v>
      </c>
      <c r="M175">
        <v>2014</v>
      </c>
      <c r="N175" t="s">
        <v>312</v>
      </c>
      <c r="O175" t="s">
        <v>20</v>
      </c>
      <c r="P175" t="s">
        <v>326</v>
      </c>
      <c r="Q175" t="s">
        <v>405</v>
      </c>
      <c r="R175">
        <v>-1</v>
      </c>
      <c r="S175" s="1" t="s">
        <v>879</v>
      </c>
      <c r="T175" s="1" t="s">
        <v>880</v>
      </c>
      <c r="U175" t="s">
        <v>404</v>
      </c>
    </row>
    <row r="176" spans="1:21" ht="84.9" x14ac:dyDescent="0.35">
      <c r="A176" t="s">
        <v>90</v>
      </c>
      <c r="B176" s="15" t="s">
        <v>237</v>
      </c>
      <c r="C176" s="15">
        <f t="shared" si="19"/>
        <v>101000</v>
      </c>
      <c r="D176" s="15" t="str">
        <f t="shared" si="20"/>
        <v>$165K</v>
      </c>
      <c r="E176" s="17">
        <f t="shared" si="21"/>
        <v>165000</v>
      </c>
      <c r="F176" t="s">
        <v>403</v>
      </c>
      <c r="G176">
        <v>3.3</v>
      </c>
      <c r="H176" t="str">
        <f t="shared" si="24"/>
        <v>Midland Credit Management</v>
      </c>
      <c r="I176" t="str">
        <f t="shared" si="22"/>
        <v>San Diego</v>
      </c>
      <c r="J176" t="str">
        <f t="shared" si="25"/>
        <v>CA</v>
      </c>
      <c r="K176" t="s">
        <v>442</v>
      </c>
      <c r="L176" t="s">
        <v>339</v>
      </c>
      <c r="M176">
        <v>1953</v>
      </c>
      <c r="N176" t="s">
        <v>316</v>
      </c>
      <c r="O176" t="s">
        <v>7</v>
      </c>
      <c r="P176" t="s">
        <v>324</v>
      </c>
      <c r="Q176" t="s">
        <v>410</v>
      </c>
      <c r="R176" t="s">
        <v>881</v>
      </c>
      <c r="S176" s="1" t="s">
        <v>882</v>
      </c>
      <c r="T176" s="1" t="s">
        <v>883</v>
      </c>
      <c r="U176" t="s">
        <v>442</v>
      </c>
    </row>
    <row r="177" spans="1:21" ht="99" x14ac:dyDescent="0.35">
      <c r="A177" t="s">
        <v>199</v>
      </c>
      <c r="B177" s="15" t="s">
        <v>237</v>
      </c>
      <c r="C177" s="15">
        <f t="shared" si="19"/>
        <v>101000</v>
      </c>
      <c r="D177" s="15" t="str">
        <f t="shared" si="20"/>
        <v>$165K</v>
      </c>
      <c r="E177" s="17">
        <f t="shared" si="21"/>
        <v>165000</v>
      </c>
      <c r="F177" t="s">
        <v>403</v>
      </c>
      <c r="G177">
        <v>3.3</v>
      </c>
      <c r="H177" t="str">
        <f t="shared" si="24"/>
        <v>Tempus Labs</v>
      </c>
      <c r="I177" t="str">
        <f t="shared" si="22"/>
        <v>Chicago</v>
      </c>
      <c r="J177" t="str">
        <f t="shared" si="25"/>
        <v>IL</v>
      </c>
      <c r="K177" t="s">
        <v>443</v>
      </c>
      <c r="L177" t="s">
        <v>342</v>
      </c>
      <c r="M177">
        <v>2015</v>
      </c>
      <c r="N177" t="s">
        <v>312</v>
      </c>
      <c r="O177" t="s">
        <v>8</v>
      </c>
      <c r="P177" t="s">
        <v>8</v>
      </c>
      <c r="Q177" t="s">
        <v>405</v>
      </c>
      <c r="R177">
        <v>-1</v>
      </c>
      <c r="S177" s="1" t="s">
        <v>621</v>
      </c>
      <c r="T177" s="1" t="s">
        <v>622</v>
      </c>
      <c r="U177" t="s">
        <v>443</v>
      </c>
    </row>
    <row r="178" spans="1:21" ht="84.9" x14ac:dyDescent="0.35">
      <c r="A178" t="s">
        <v>97</v>
      </c>
      <c r="B178" s="15" t="s">
        <v>237</v>
      </c>
      <c r="C178" s="15">
        <f t="shared" si="19"/>
        <v>101000</v>
      </c>
      <c r="D178" s="15" t="str">
        <f t="shared" si="20"/>
        <v>$165K</v>
      </c>
      <c r="E178" s="17">
        <f t="shared" si="21"/>
        <v>165000</v>
      </c>
      <c r="F178" t="s">
        <v>403</v>
      </c>
      <c r="G178">
        <v>4.4000000000000004</v>
      </c>
      <c r="H178" t="str">
        <f t="shared" si="24"/>
        <v>Resurgent Capital Services</v>
      </c>
      <c r="I178" t="str">
        <f t="shared" si="22"/>
        <v>Cincinnati</v>
      </c>
      <c r="J178" t="str">
        <f t="shared" si="25"/>
        <v>OH</v>
      </c>
      <c r="K178" t="s">
        <v>884</v>
      </c>
      <c r="L178" t="s">
        <v>340</v>
      </c>
      <c r="M178">
        <v>1998</v>
      </c>
      <c r="N178" t="s">
        <v>312</v>
      </c>
      <c r="O178" t="s">
        <v>57</v>
      </c>
      <c r="P178" t="s">
        <v>324</v>
      </c>
      <c r="Q178" t="s">
        <v>523</v>
      </c>
      <c r="R178">
        <v>-1</v>
      </c>
      <c r="S178" s="1" t="s">
        <v>885</v>
      </c>
      <c r="T178" s="1" t="s">
        <v>886</v>
      </c>
      <c r="U178" t="s">
        <v>887</v>
      </c>
    </row>
    <row r="179" spans="1:21" ht="169.75" x14ac:dyDescent="0.35">
      <c r="A179" t="s">
        <v>118</v>
      </c>
      <c r="B179" s="15" t="s">
        <v>250</v>
      </c>
      <c r="C179" s="15">
        <f t="shared" si="19"/>
        <v>56000</v>
      </c>
      <c r="D179" s="15" t="str">
        <f t="shared" si="20"/>
        <v>$97K</v>
      </c>
      <c r="E179" s="17">
        <f t="shared" si="21"/>
        <v>97000</v>
      </c>
      <c r="F179" t="s">
        <v>403</v>
      </c>
      <c r="G179">
        <v>3.7</v>
      </c>
      <c r="H179" t="str">
        <f t="shared" si="24"/>
        <v>PNNL</v>
      </c>
      <c r="I179" t="str">
        <f t="shared" si="22"/>
        <v>Richland</v>
      </c>
      <c r="J179" t="str">
        <f t="shared" si="25"/>
        <v>WA</v>
      </c>
      <c r="K179" t="s">
        <v>454</v>
      </c>
      <c r="L179" t="s">
        <v>339</v>
      </c>
      <c r="M179">
        <v>1965</v>
      </c>
      <c r="N179" t="s">
        <v>308</v>
      </c>
      <c r="O179" t="s">
        <v>19</v>
      </c>
      <c r="P179" t="s">
        <v>331</v>
      </c>
      <c r="Q179" t="s">
        <v>455</v>
      </c>
      <c r="R179" t="s">
        <v>456</v>
      </c>
      <c r="S179" s="1" t="s">
        <v>457</v>
      </c>
      <c r="T179" s="1" t="s">
        <v>458</v>
      </c>
      <c r="U179" t="s">
        <v>454</v>
      </c>
    </row>
    <row r="180" spans="1:21" ht="141.44999999999999" x14ac:dyDescent="0.35">
      <c r="A180" t="s">
        <v>112</v>
      </c>
      <c r="B180" s="15" t="s">
        <v>250</v>
      </c>
      <c r="C180" s="15">
        <f t="shared" si="19"/>
        <v>56000</v>
      </c>
      <c r="D180" s="15" t="str">
        <f t="shared" si="20"/>
        <v>$97K</v>
      </c>
      <c r="E180" s="17">
        <f t="shared" si="21"/>
        <v>97000</v>
      </c>
      <c r="F180" t="s">
        <v>403</v>
      </c>
      <c r="G180">
        <v>3.5</v>
      </c>
      <c r="H180" t="str">
        <f t="shared" si="24"/>
        <v>Buckman</v>
      </c>
      <c r="I180" t="str">
        <f t="shared" si="22"/>
        <v>Memphis</v>
      </c>
      <c r="J180" t="str">
        <f t="shared" si="25"/>
        <v>TN</v>
      </c>
      <c r="K180" t="s">
        <v>471</v>
      </c>
      <c r="L180" t="s">
        <v>339</v>
      </c>
      <c r="M180">
        <v>1945</v>
      </c>
      <c r="N180" t="s">
        <v>312</v>
      </c>
      <c r="O180" t="s">
        <v>10</v>
      </c>
      <c r="P180" t="s">
        <v>328</v>
      </c>
      <c r="Q180" t="s">
        <v>455</v>
      </c>
      <c r="R180">
        <v>-1</v>
      </c>
      <c r="S180" s="1" t="s">
        <v>472</v>
      </c>
      <c r="T180" s="1" t="s">
        <v>473</v>
      </c>
      <c r="U180" t="s">
        <v>471</v>
      </c>
    </row>
    <row r="181" spans="1:21" ht="127.3" x14ac:dyDescent="0.35">
      <c r="A181" t="s">
        <v>164</v>
      </c>
      <c r="B181" s="15" t="s">
        <v>250</v>
      </c>
      <c r="C181" s="15">
        <f t="shared" si="19"/>
        <v>56000</v>
      </c>
      <c r="D181" s="15" t="str">
        <f t="shared" si="20"/>
        <v>$97K</v>
      </c>
      <c r="E181" s="17">
        <f t="shared" si="21"/>
        <v>97000</v>
      </c>
      <c r="F181" t="s">
        <v>403</v>
      </c>
      <c r="G181">
        <v>3.6</v>
      </c>
      <c r="H181" t="str">
        <f t="shared" si="24"/>
        <v>Buckman</v>
      </c>
      <c r="I181" t="str">
        <f t="shared" si="22"/>
        <v>Memphis</v>
      </c>
      <c r="J181" t="str">
        <f t="shared" si="25"/>
        <v>TN</v>
      </c>
      <c r="K181" t="s">
        <v>888</v>
      </c>
      <c r="L181" t="s">
        <v>342</v>
      </c>
      <c r="M181">
        <v>1967</v>
      </c>
      <c r="N181" t="s">
        <v>310</v>
      </c>
      <c r="O181" t="s">
        <v>23</v>
      </c>
      <c r="P181" t="s">
        <v>308</v>
      </c>
      <c r="Q181" t="s">
        <v>523</v>
      </c>
      <c r="R181">
        <v>-1</v>
      </c>
      <c r="S181" s="1" t="s">
        <v>889</v>
      </c>
      <c r="T181" s="1" t="s">
        <v>473</v>
      </c>
      <c r="U181" t="s">
        <v>471</v>
      </c>
    </row>
    <row r="182" spans="1:21" ht="99" x14ac:dyDescent="0.35">
      <c r="A182" t="s">
        <v>187</v>
      </c>
      <c r="B182" s="15" t="s">
        <v>250</v>
      </c>
      <c r="C182" s="15">
        <f t="shared" si="19"/>
        <v>56000</v>
      </c>
      <c r="D182" s="15" t="str">
        <f t="shared" si="20"/>
        <v>$97K</v>
      </c>
      <c r="E182" s="17">
        <f t="shared" si="21"/>
        <v>97000</v>
      </c>
      <c r="F182" t="s">
        <v>403</v>
      </c>
      <c r="G182">
        <v>3.8</v>
      </c>
      <c r="H182" t="str">
        <f t="shared" si="24"/>
        <v>Evidera</v>
      </c>
      <c r="I182" t="str">
        <f t="shared" si="22"/>
        <v>Bethesda</v>
      </c>
      <c r="J182" t="str">
        <f t="shared" si="25"/>
        <v>MD</v>
      </c>
      <c r="K182" t="s">
        <v>761</v>
      </c>
      <c r="L182" t="s">
        <v>342</v>
      </c>
      <c r="M182">
        <v>2013</v>
      </c>
      <c r="N182" t="s">
        <v>316</v>
      </c>
      <c r="O182" t="s">
        <v>8</v>
      </c>
      <c r="P182" t="s">
        <v>8</v>
      </c>
      <c r="Q182" t="s">
        <v>415</v>
      </c>
      <c r="R182" t="s">
        <v>810</v>
      </c>
      <c r="S182" s="1" t="s">
        <v>890</v>
      </c>
      <c r="T182" s="1" t="s">
        <v>812</v>
      </c>
      <c r="U182" t="s">
        <v>761</v>
      </c>
    </row>
    <row r="183" spans="1:21" ht="113.15" x14ac:dyDescent="0.35">
      <c r="A183" t="s">
        <v>159</v>
      </c>
      <c r="B183" s="15" t="s">
        <v>250</v>
      </c>
      <c r="C183" s="15">
        <f t="shared" si="19"/>
        <v>56000</v>
      </c>
      <c r="D183" s="15" t="str">
        <f t="shared" si="20"/>
        <v>$97K</v>
      </c>
      <c r="E183" s="17">
        <f t="shared" si="21"/>
        <v>97000</v>
      </c>
      <c r="F183" t="s">
        <v>403</v>
      </c>
      <c r="G183">
        <v>4.7</v>
      </c>
      <c r="H183" t="str">
        <f t="shared" si="24"/>
        <v>webfx.com</v>
      </c>
      <c r="I183" t="str">
        <f t="shared" si="22"/>
        <v>Harrisburg</v>
      </c>
      <c r="J183" t="str">
        <f t="shared" si="25"/>
        <v>PA</v>
      </c>
      <c r="K183" t="s">
        <v>891</v>
      </c>
      <c r="L183" t="s">
        <v>340</v>
      </c>
      <c r="M183">
        <v>1997</v>
      </c>
      <c r="N183" t="s">
        <v>312</v>
      </c>
      <c r="O183" t="s">
        <v>4</v>
      </c>
      <c r="P183" t="s">
        <v>320</v>
      </c>
      <c r="Q183" t="s">
        <v>502</v>
      </c>
      <c r="R183">
        <v>-1</v>
      </c>
      <c r="S183" s="1" t="s">
        <v>892</v>
      </c>
      <c r="T183" s="1" t="s">
        <v>893</v>
      </c>
      <c r="U183" t="s">
        <v>891</v>
      </c>
    </row>
    <row r="184" spans="1:21" ht="113.15" x14ac:dyDescent="0.35">
      <c r="A184" t="s">
        <v>222</v>
      </c>
      <c r="B184" s="15" t="s">
        <v>250</v>
      </c>
      <c r="C184" s="15">
        <f t="shared" si="19"/>
        <v>56000</v>
      </c>
      <c r="D184" s="15" t="str">
        <f t="shared" si="20"/>
        <v>$97K</v>
      </c>
      <c r="E184" s="17">
        <f t="shared" si="21"/>
        <v>97000</v>
      </c>
      <c r="F184" t="s">
        <v>403</v>
      </c>
      <c r="G184">
        <v>3.5</v>
      </c>
      <c r="H184" t="str">
        <f t="shared" si="24"/>
        <v>Argo Group US</v>
      </c>
      <c r="I184" t="str">
        <f t="shared" si="22"/>
        <v>New York</v>
      </c>
      <c r="J184" t="str">
        <f t="shared" si="25"/>
        <v>NY</v>
      </c>
      <c r="K184" t="s">
        <v>894</v>
      </c>
      <c r="L184" t="s">
        <v>339</v>
      </c>
      <c r="M184">
        <v>1948</v>
      </c>
      <c r="N184" t="s">
        <v>314</v>
      </c>
      <c r="O184" t="s">
        <v>32</v>
      </c>
      <c r="P184" t="s">
        <v>327</v>
      </c>
      <c r="Q184" t="s">
        <v>410</v>
      </c>
      <c r="R184">
        <v>-1</v>
      </c>
      <c r="S184" s="1" t="s">
        <v>895</v>
      </c>
      <c r="T184" s="1" t="s">
        <v>896</v>
      </c>
      <c r="U184" t="s">
        <v>404</v>
      </c>
    </row>
    <row r="185" spans="1:21" ht="84.9" x14ac:dyDescent="0.35">
      <c r="A185" t="s">
        <v>112</v>
      </c>
      <c r="B185" s="15" t="s">
        <v>250</v>
      </c>
      <c r="C185" s="15">
        <f t="shared" si="19"/>
        <v>56000</v>
      </c>
      <c r="D185" s="15" t="str">
        <f t="shared" si="20"/>
        <v>$97K</v>
      </c>
      <c r="E185" s="17">
        <f t="shared" si="21"/>
        <v>97000</v>
      </c>
      <c r="F185" t="s">
        <v>403</v>
      </c>
      <c r="G185">
        <v>3.3</v>
      </c>
      <c r="H185" t="str">
        <f t="shared" si="24"/>
        <v>BWX Technologies</v>
      </c>
      <c r="I185" t="str">
        <f t="shared" si="22"/>
        <v>Oak Ridge</v>
      </c>
      <c r="J185" t="str">
        <f t="shared" si="25"/>
        <v>TN</v>
      </c>
      <c r="K185" t="s">
        <v>897</v>
      </c>
      <c r="L185" t="s">
        <v>341</v>
      </c>
      <c r="M185">
        <v>1850</v>
      </c>
      <c r="N185" t="s">
        <v>314</v>
      </c>
      <c r="O185" t="s">
        <v>5</v>
      </c>
      <c r="P185" t="s">
        <v>5</v>
      </c>
      <c r="Q185" t="s">
        <v>455</v>
      </c>
      <c r="R185">
        <v>-1</v>
      </c>
      <c r="S185" s="1" t="s">
        <v>898</v>
      </c>
      <c r="T185" s="1" t="s">
        <v>899</v>
      </c>
      <c r="U185" t="s">
        <v>900</v>
      </c>
    </row>
    <row r="186" spans="1:21" ht="141.44999999999999" x14ac:dyDescent="0.35">
      <c r="A186" t="s">
        <v>200</v>
      </c>
      <c r="B186" s="15" t="s">
        <v>250</v>
      </c>
      <c r="C186" s="15">
        <f t="shared" si="19"/>
        <v>56000</v>
      </c>
      <c r="D186" s="15" t="str">
        <f t="shared" si="20"/>
        <v>$97K</v>
      </c>
      <c r="E186" s="17">
        <f t="shared" si="21"/>
        <v>97000</v>
      </c>
      <c r="F186" t="s">
        <v>403</v>
      </c>
      <c r="G186">
        <v>3.9</v>
      </c>
      <c r="H186" t="str">
        <f t="shared" si="24"/>
        <v>Life360</v>
      </c>
      <c r="I186" t="str">
        <f t="shared" si="22"/>
        <v>San Francisco</v>
      </c>
      <c r="J186" t="str">
        <f t="shared" si="25"/>
        <v>CA</v>
      </c>
      <c r="K186" t="s">
        <v>484</v>
      </c>
      <c r="L186" t="s">
        <v>343</v>
      </c>
      <c r="M186">
        <v>2008</v>
      </c>
      <c r="N186" t="s">
        <v>314</v>
      </c>
      <c r="O186" t="s">
        <v>33</v>
      </c>
      <c r="P186" t="s">
        <v>326</v>
      </c>
      <c r="Q186" t="s">
        <v>405</v>
      </c>
      <c r="R186">
        <v>-1</v>
      </c>
      <c r="S186" s="1" t="s">
        <v>901</v>
      </c>
      <c r="T186" s="1" t="s">
        <v>902</v>
      </c>
      <c r="U186" t="s">
        <v>484</v>
      </c>
    </row>
    <row r="187" spans="1:21" ht="141.44999999999999" x14ac:dyDescent="0.35">
      <c r="A187" t="s">
        <v>162</v>
      </c>
      <c r="B187" s="15" t="s">
        <v>250</v>
      </c>
      <c r="C187" s="15">
        <f t="shared" si="19"/>
        <v>56000</v>
      </c>
      <c r="D187" s="15" t="str">
        <f t="shared" si="20"/>
        <v>$97K</v>
      </c>
      <c r="E187" s="17">
        <f t="shared" si="21"/>
        <v>97000</v>
      </c>
      <c r="F187" t="s">
        <v>403</v>
      </c>
      <c r="G187">
        <v>3.7</v>
      </c>
      <c r="H187" t="str">
        <f t="shared" si="24"/>
        <v>MassMutual</v>
      </c>
      <c r="I187" t="str">
        <f t="shared" si="22"/>
        <v>Boston</v>
      </c>
      <c r="J187" t="str">
        <f t="shared" si="25"/>
        <v>MA</v>
      </c>
      <c r="K187" t="s">
        <v>903</v>
      </c>
      <c r="L187" t="s">
        <v>341</v>
      </c>
      <c r="M187">
        <v>1851</v>
      </c>
      <c r="N187" t="s">
        <v>312</v>
      </c>
      <c r="O187" t="s">
        <v>32</v>
      </c>
      <c r="P187" t="s">
        <v>327</v>
      </c>
      <c r="Q187" t="s">
        <v>430</v>
      </c>
      <c r="R187">
        <v>-1</v>
      </c>
      <c r="S187" s="1" t="s">
        <v>904</v>
      </c>
      <c r="T187" s="1" t="s">
        <v>905</v>
      </c>
      <c r="U187" t="s">
        <v>414</v>
      </c>
    </row>
    <row r="188" spans="1:21" ht="113.15" x14ac:dyDescent="0.35">
      <c r="A188" t="s">
        <v>182</v>
      </c>
      <c r="B188" s="15" t="s">
        <v>250</v>
      </c>
      <c r="C188" s="15">
        <f t="shared" si="19"/>
        <v>56000</v>
      </c>
      <c r="D188" s="15" t="str">
        <f t="shared" si="20"/>
        <v>$97K</v>
      </c>
      <c r="E188" s="17">
        <f t="shared" si="21"/>
        <v>97000</v>
      </c>
      <c r="F188" t="s">
        <v>403</v>
      </c>
      <c r="G188">
        <v>3.9</v>
      </c>
      <c r="H188" t="str">
        <f t="shared" si="24"/>
        <v>Natera</v>
      </c>
      <c r="I188" t="str">
        <f t="shared" si="22"/>
        <v>San Carlos</v>
      </c>
      <c r="J188" t="str">
        <f t="shared" si="25"/>
        <v>CA</v>
      </c>
      <c r="K188" t="s">
        <v>906</v>
      </c>
      <c r="L188" t="s">
        <v>342</v>
      </c>
      <c r="M188">
        <v>2004</v>
      </c>
      <c r="N188" t="s">
        <v>314</v>
      </c>
      <c r="O188" t="s">
        <v>8</v>
      </c>
      <c r="P188" t="s">
        <v>8</v>
      </c>
      <c r="Q188" t="s">
        <v>415</v>
      </c>
      <c r="R188" t="s">
        <v>907</v>
      </c>
      <c r="S188" s="1" t="s">
        <v>908</v>
      </c>
      <c r="T188" s="1" t="s">
        <v>909</v>
      </c>
      <c r="U188" t="s">
        <v>906</v>
      </c>
    </row>
    <row r="189" spans="1:21" ht="169.75" x14ac:dyDescent="0.35">
      <c r="A189" t="s">
        <v>230</v>
      </c>
      <c r="B189" s="15" t="s">
        <v>250</v>
      </c>
      <c r="C189" s="15">
        <f t="shared" si="19"/>
        <v>56000</v>
      </c>
      <c r="D189" s="15" t="str">
        <f t="shared" si="20"/>
        <v>$97K</v>
      </c>
      <c r="E189" s="17">
        <f t="shared" si="21"/>
        <v>97000</v>
      </c>
      <c r="F189" t="s">
        <v>403</v>
      </c>
      <c r="G189">
        <v>4</v>
      </c>
      <c r="H189" t="str">
        <f t="shared" si="24"/>
        <v>Genentech</v>
      </c>
      <c r="I189" t="str">
        <f t="shared" si="22"/>
        <v>South San Francisco</v>
      </c>
      <c r="J189" t="str">
        <f t="shared" si="25"/>
        <v>CA</v>
      </c>
      <c r="K189" t="s">
        <v>554</v>
      </c>
      <c r="L189" t="s">
        <v>338</v>
      </c>
      <c r="M189">
        <v>1976</v>
      </c>
      <c r="N189" t="s">
        <v>316</v>
      </c>
      <c r="O189" t="s">
        <v>8</v>
      </c>
      <c r="P189" t="s">
        <v>8</v>
      </c>
      <c r="Q189" t="s">
        <v>430</v>
      </c>
      <c r="R189">
        <v>-1</v>
      </c>
      <c r="S189" s="1" t="s">
        <v>910</v>
      </c>
      <c r="T189" s="1" t="s">
        <v>911</v>
      </c>
      <c r="U189" t="s">
        <v>554</v>
      </c>
    </row>
    <row r="190" spans="1:21" ht="84.9" x14ac:dyDescent="0.35">
      <c r="A190" t="s">
        <v>82</v>
      </c>
      <c r="B190" s="15" t="s">
        <v>250</v>
      </c>
      <c r="C190" s="15">
        <f t="shared" si="19"/>
        <v>56000</v>
      </c>
      <c r="D190" s="15" t="str">
        <f t="shared" si="20"/>
        <v>$97K</v>
      </c>
      <c r="E190" s="17">
        <f t="shared" si="21"/>
        <v>97000</v>
      </c>
      <c r="F190" t="s">
        <v>403</v>
      </c>
      <c r="G190">
        <v>4.2</v>
      </c>
      <c r="H190" t="str">
        <f t="shared" si="24"/>
        <v>Ntrepid</v>
      </c>
      <c r="I190" t="str">
        <f t="shared" si="22"/>
        <v>Herndon</v>
      </c>
      <c r="J190" t="str">
        <f t="shared" si="25"/>
        <v>VA</v>
      </c>
      <c r="K190" t="s">
        <v>409</v>
      </c>
      <c r="L190" t="s">
        <v>340</v>
      </c>
      <c r="M190">
        <v>2010</v>
      </c>
      <c r="N190" t="s">
        <v>312</v>
      </c>
      <c r="O190" t="s">
        <v>35</v>
      </c>
      <c r="P190" t="s">
        <v>326</v>
      </c>
      <c r="Q190" t="s">
        <v>523</v>
      </c>
      <c r="R190" t="s">
        <v>912</v>
      </c>
      <c r="S190" s="1" t="s">
        <v>913</v>
      </c>
      <c r="T190" s="1" t="s">
        <v>914</v>
      </c>
      <c r="U190" t="s">
        <v>409</v>
      </c>
    </row>
    <row r="191" spans="1:21" ht="113.15" x14ac:dyDescent="0.35">
      <c r="A191" t="s">
        <v>178</v>
      </c>
      <c r="B191" s="15" t="s">
        <v>250</v>
      </c>
      <c r="C191" s="15">
        <f t="shared" si="19"/>
        <v>56000</v>
      </c>
      <c r="D191" s="15" t="str">
        <f t="shared" si="20"/>
        <v>$97K</v>
      </c>
      <c r="E191" s="17">
        <f t="shared" si="21"/>
        <v>97000</v>
      </c>
      <c r="F191" t="s">
        <v>403</v>
      </c>
      <c r="G191">
        <v>3.6</v>
      </c>
      <c r="H191" t="str">
        <f t="shared" si="24"/>
        <v>Constant Contact</v>
      </c>
      <c r="I191" t="str">
        <f t="shared" si="22"/>
        <v>Waltham</v>
      </c>
      <c r="J191" t="str">
        <f t="shared" si="25"/>
        <v>MA</v>
      </c>
      <c r="K191" t="s">
        <v>915</v>
      </c>
      <c r="L191">
        <v>-1</v>
      </c>
      <c r="M191">
        <v>1995</v>
      </c>
      <c r="N191" t="s">
        <v>316</v>
      </c>
      <c r="O191" t="s">
        <v>4</v>
      </c>
      <c r="P191" t="s">
        <v>320</v>
      </c>
      <c r="Q191" t="s">
        <v>405</v>
      </c>
      <c r="R191" t="s">
        <v>916</v>
      </c>
      <c r="S191" s="1" t="s">
        <v>917</v>
      </c>
      <c r="T191" s="1" t="s">
        <v>918</v>
      </c>
      <c r="U191" t="s">
        <v>915</v>
      </c>
    </row>
    <row r="192" spans="1:21" ht="84.9" x14ac:dyDescent="0.35">
      <c r="A192" t="s">
        <v>179</v>
      </c>
      <c r="B192" s="15" t="s">
        <v>250</v>
      </c>
      <c r="C192" s="15">
        <f t="shared" si="19"/>
        <v>56000</v>
      </c>
      <c r="D192" s="15" t="str">
        <f t="shared" si="20"/>
        <v>$97K</v>
      </c>
      <c r="E192" s="17">
        <f t="shared" si="21"/>
        <v>97000</v>
      </c>
      <c r="F192" t="s">
        <v>403</v>
      </c>
      <c r="G192">
        <v>4.7</v>
      </c>
      <c r="H192" t="str">
        <f t="shared" si="24"/>
        <v>Sage Intacct</v>
      </c>
      <c r="I192" t="str">
        <f t="shared" si="22"/>
        <v>San Francisco</v>
      </c>
      <c r="J192" t="str">
        <f t="shared" si="25"/>
        <v>CA</v>
      </c>
      <c r="K192" t="s">
        <v>919</v>
      </c>
      <c r="L192" t="s">
        <v>342</v>
      </c>
      <c r="M192">
        <v>1999</v>
      </c>
      <c r="N192" t="s">
        <v>316</v>
      </c>
      <c r="O192" t="s">
        <v>12</v>
      </c>
      <c r="P192" t="s">
        <v>326</v>
      </c>
      <c r="Q192" t="s">
        <v>405</v>
      </c>
      <c r="R192">
        <v>-1</v>
      </c>
      <c r="S192" s="1" t="s">
        <v>920</v>
      </c>
      <c r="T192" s="1" t="s">
        <v>921</v>
      </c>
      <c r="U192" t="s">
        <v>484</v>
      </c>
    </row>
    <row r="193" spans="1:21" ht="113.15" x14ac:dyDescent="0.35">
      <c r="A193" t="s">
        <v>97</v>
      </c>
      <c r="B193" s="15" t="s">
        <v>250</v>
      </c>
      <c r="C193" s="15">
        <f t="shared" si="19"/>
        <v>56000</v>
      </c>
      <c r="D193" s="15" t="str">
        <f t="shared" si="20"/>
        <v>$97K</v>
      </c>
      <c r="E193" s="17">
        <f t="shared" si="21"/>
        <v>97000</v>
      </c>
      <c r="F193" t="s">
        <v>403</v>
      </c>
      <c r="G193">
        <v>4.0999999999999996</v>
      </c>
      <c r="H193" t="str">
        <f t="shared" ref="H193:H224" si="26">LEFT(T193, SEARCH(CHAR(10), T193) - 1)</f>
        <v>Shape Security</v>
      </c>
      <c r="I193" t="str">
        <f t="shared" si="22"/>
        <v>Santa Clara</v>
      </c>
      <c r="J193" t="str">
        <f t="shared" si="25"/>
        <v>CA</v>
      </c>
      <c r="K193" t="s">
        <v>437</v>
      </c>
      <c r="L193" t="s">
        <v>343</v>
      </c>
      <c r="M193">
        <v>2011</v>
      </c>
      <c r="N193" t="s">
        <v>312</v>
      </c>
      <c r="O193" t="s">
        <v>35</v>
      </c>
      <c r="P193" t="s">
        <v>326</v>
      </c>
      <c r="Q193" t="s">
        <v>405</v>
      </c>
      <c r="R193">
        <v>-1</v>
      </c>
      <c r="S193" s="1" t="s">
        <v>922</v>
      </c>
      <c r="T193" s="1" t="s">
        <v>923</v>
      </c>
      <c r="U193" t="s">
        <v>577</v>
      </c>
    </row>
    <row r="194" spans="1:21" ht="84.9" x14ac:dyDescent="0.35">
      <c r="A194" t="s">
        <v>177</v>
      </c>
      <c r="B194" s="15" t="s">
        <v>250</v>
      </c>
      <c r="C194" s="15">
        <f t="shared" si="19"/>
        <v>56000</v>
      </c>
      <c r="D194" s="15" t="str">
        <f t="shared" si="20"/>
        <v>$97K</v>
      </c>
      <c r="E194" s="17">
        <f t="shared" si="21"/>
        <v>97000</v>
      </c>
      <c r="F194" t="s">
        <v>403</v>
      </c>
      <c r="G194">
        <v>4</v>
      </c>
      <c r="H194" t="str">
        <f t="shared" si="26"/>
        <v>AstraZeneca</v>
      </c>
      <c r="I194" t="str">
        <f t="shared" si="22"/>
        <v>Gaithersburg</v>
      </c>
      <c r="J194" t="str">
        <f t="shared" si="25"/>
        <v>MD</v>
      </c>
      <c r="K194" t="s">
        <v>660</v>
      </c>
      <c r="L194" t="s">
        <v>338</v>
      </c>
      <c r="M194">
        <v>1913</v>
      </c>
      <c r="N194" t="s">
        <v>314</v>
      </c>
      <c r="O194" t="s">
        <v>8</v>
      </c>
      <c r="P194" t="s">
        <v>8</v>
      </c>
      <c r="Q194" t="s">
        <v>430</v>
      </c>
      <c r="R194" t="s">
        <v>661</v>
      </c>
      <c r="S194" s="1" t="s">
        <v>924</v>
      </c>
      <c r="T194" s="1" t="s">
        <v>663</v>
      </c>
      <c r="U194" t="s">
        <v>664</v>
      </c>
    </row>
    <row r="195" spans="1:21" ht="113.15" x14ac:dyDescent="0.35">
      <c r="A195" t="s">
        <v>112</v>
      </c>
      <c r="B195" s="15" t="s">
        <v>250</v>
      </c>
      <c r="C195" s="15">
        <f t="shared" ref="C195:C258" si="27">LEFT(RIGHT(B195,LEN(B195)-1),FIND("K",RIGHT(B195,LEN(B195)-1))-1)*1000</f>
        <v>56000</v>
      </c>
      <c r="D195" s="15" t="str">
        <f t="shared" ref="D195:D258" si="28">"$" &amp; TRIM(RIGHT(B195, LEN(B195) - FIND("-", B195) - 1))</f>
        <v>$97K</v>
      </c>
      <c r="E195" s="17">
        <f t="shared" ref="E195:E258" si="29">VALUE(SUBSTITUTE(SUBSTITUTE(D195, "$", ""), "K", "000"))</f>
        <v>97000</v>
      </c>
      <c r="F195" t="s">
        <v>403</v>
      </c>
      <c r="G195">
        <v>5</v>
      </c>
      <c r="H195" t="str">
        <f t="shared" si="26"/>
        <v>SkillSoniq</v>
      </c>
      <c r="I195" t="str">
        <f t="shared" ref="I195:I258" si="30">LEFT(U195, FIND(",", U195) - 1)</f>
        <v>San Francisco</v>
      </c>
      <c r="J195" t="str">
        <f t="shared" si="25"/>
        <v>CA</v>
      </c>
      <c r="K195" t="s">
        <v>925</v>
      </c>
      <c r="L195">
        <v>-1</v>
      </c>
      <c r="M195">
        <v>-1</v>
      </c>
      <c r="N195" t="s">
        <v>314</v>
      </c>
      <c r="O195">
        <v>-1</v>
      </c>
      <c r="P195">
        <v>-1</v>
      </c>
      <c r="Q195" t="s">
        <v>405</v>
      </c>
      <c r="R195">
        <v>-1</v>
      </c>
      <c r="S195" s="1" t="s">
        <v>926</v>
      </c>
      <c r="T195" s="1" t="s">
        <v>927</v>
      </c>
      <c r="U195" t="s">
        <v>484</v>
      </c>
    </row>
    <row r="196" spans="1:21" ht="99" x14ac:dyDescent="0.35">
      <c r="A196" t="s">
        <v>205</v>
      </c>
      <c r="B196" s="15" t="s">
        <v>250</v>
      </c>
      <c r="C196" s="15">
        <f t="shared" si="27"/>
        <v>56000</v>
      </c>
      <c r="D196" s="15" t="str">
        <f t="shared" si="28"/>
        <v>$97K</v>
      </c>
      <c r="E196" s="17">
        <f t="shared" si="29"/>
        <v>97000</v>
      </c>
      <c r="F196" t="s">
        <v>403</v>
      </c>
      <c r="G196">
        <v>4</v>
      </c>
      <c r="H196" t="str">
        <f t="shared" si="26"/>
        <v>AstraZeneca</v>
      </c>
      <c r="I196" t="str">
        <f t="shared" si="30"/>
        <v>New York</v>
      </c>
      <c r="J196" t="str">
        <f t="shared" si="25"/>
        <v>NY</v>
      </c>
      <c r="K196" t="s">
        <v>660</v>
      </c>
      <c r="L196" t="s">
        <v>338</v>
      </c>
      <c r="M196">
        <v>1913</v>
      </c>
      <c r="N196" t="s">
        <v>314</v>
      </c>
      <c r="O196" t="s">
        <v>8</v>
      </c>
      <c r="P196" t="s">
        <v>8</v>
      </c>
      <c r="Q196" t="s">
        <v>430</v>
      </c>
      <c r="R196" t="s">
        <v>661</v>
      </c>
      <c r="S196" s="1" t="s">
        <v>928</v>
      </c>
      <c r="T196" s="1" t="s">
        <v>663</v>
      </c>
      <c r="U196" t="s">
        <v>404</v>
      </c>
    </row>
    <row r="197" spans="1:21" ht="99" x14ac:dyDescent="0.35">
      <c r="A197" t="s">
        <v>112</v>
      </c>
      <c r="B197" s="15" t="s">
        <v>250</v>
      </c>
      <c r="C197" s="15">
        <f t="shared" si="27"/>
        <v>56000</v>
      </c>
      <c r="D197" s="15" t="str">
        <f t="shared" si="28"/>
        <v>$97K</v>
      </c>
      <c r="E197" s="17">
        <f t="shared" si="29"/>
        <v>97000</v>
      </c>
      <c r="F197" t="s">
        <v>403</v>
      </c>
      <c r="G197">
        <v>4.3</v>
      </c>
      <c r="H197" t="str">
        <f t="shared" si="26"/>
        <v>Joby Aviation</v>
      </c>
      <c r="I197" t="str">
        <f t="shared" si="30"/>
        <v>San Carlos</v>
      </c>
      <c r="J197" t="str">
        <f t="shared" si="25"/>
        <v>CA</v>
      </c>
      <c r="K197" t="s">
        <v>684</v>
      </c>
      <c r="L197" t="s">
        <v>343</v>
      </c>
      <c r="M197">
        <v>-1</v>
      </c>
      <c r="N197" t="s">
        <v>312</v>
      </c>
      <c r="O197">
        <v>-1</v>
      </c>
      <c r="P197">
        <v>-1</v>
      </c>
      <c r="Q197" t="s">
        <v>405</v>
      </c>
      <c r="R197">
        <v>-1</v>
      </c>
      <c r="S197" s="1" t="s">
        <v>929</v>
      </c>
      <c r="T197" s="1" t="s">
        <v>930</v>
      </c>
      <c r="U197" t="s">
        <v>906</v>
      </c>
    </row>
    <row r="198" spans="1:21" ht="127.3" x14ac:dyDescent="0.35">
      <c r="A198" t="s">
        <v>152</v>
      </c>
      <c r="B198" s="15" t="s">
        <v>250</v>
      </c>
      <c r="C198" s="15">
        <f t="shared" si="27"/>
        <v>56000</v>
      </c>
      <c r="D198" s="15" t="str">
        <f t="shared" si="28"/>
        <v>$97K</v>
      </c>
      <c r="E198" s="17">
        <f t="shared" si="29"/>
        <v>97000</v>
      </c>
      <c r="F198" t="s">
        <v>403</v>
      </c>
      <c r="G198">
        <v>3.8</v>
      </c>
      <c r="H198" t="str">
        <f t="shared" si="26"/>
        <v>Cook Children's Health Care System</v>
      </c>
      <c r="I198" t="str">
        <f t="shared" si="30"/>
        <v>Fort Worth</v>
      </c>
      <c r="J198" t="str">
        <f t="shared" si="25"/>
        <v>TX</v>
      </c>
      <c r="K198" t="s">
        <v>931</v>
      </c>
      <c r="L198" t="s">
        <v>341</v>
      </c>
      <c r="M198">
        <v>1918</v>
      </c>
      <c r="N198" t="s">
        <v>310</v>
      </c>
      <c r="O198" t="s">
        <v>27</v>
      </c>
      <c r="P198" t="s">
        <v>325</v>
      </c>
      <c r="Q198" t="s">
        <v>415</v>
      </c>
      <c r="R198" t="s">
        <v>932</v>
      </c>
      <c r="S198" s="1" t="s">
        <v>933</v>
      </c>
      <c r="T198" s="1" t="s">
        <v>934</v>
      </c>
      <c r="U198" t="s">
        <v>931</v>
      </c>
    </row>
    <row r="199" spans="1:21" ht="99" x14ac:dyDescent="0.35">
      <c r="A199" t="s">
        <v>180</v>
      </c>
      <c r="B199" s="15" t="s">
        <v>250</v>
      </c>
      <c r="C199" s="15">
        <f t="shared" si="27"/>
        <v>56000</v>
      </c>
      <c r="D199" s="15" t="str">
        <f t="shared" si="28"/>
        <v>$97K</v>
      </c>
      <c r="E199" s="17">
        <f t="shared" si="29"/>
        <v>97000</v>
      </c>
      <c r="F199" t="s">
        <v>403</v>
      </c>
      <c r="G199">
        <v>3.8</v>
      </c>
      <c r="H199" t="str">
        <f t="shared" si="26"/>
        <v>Rubius Therapeutics</v>
      </c>
      <c r="I199" t="str">
        <f t="shared" si="30"/>
        <v>Smithfield</v>
      </c>
      <c r="J199" t="str">
        <f t="shared" si="25"/>
        <v>RI</v>
      </c>
      <c r="K199" t="s">
        <v>433</v>
      </c>
      <c r="L199" t="s">
        <v>340</v>
      </c>
      <c r="M199">
        <v>2013</v>
      </c>
      <c r="N199" t="s">
        <v>314</v>
      </c>
      <c r="O199" t="s">
        <v>8</v>
      </c>
      <c r="P199" t="s">
        <v>8</v>
      </c>
      <c r="Q199" t="s">
        <v>415</v>
      </c>
      <c r="R199">
        <v>-1</v>
      </c>
      <c r="S199" s="1" t="s">
        <v>935</v>
      </c>
      <c r="T199" s="1" t="s">
        <v>936</v>
      </c>
      <c r="U199" t="s">
        <v>937</v>
      </c>
    </row>
    <row r="200" spans="1:21" ht="127.3" x14ac:dyDescent="0.35">
      <c r="A200" t="s">
        <v>67</v>
      </c>
      <c r="B200" s="15" t="s">
        <v>250</v>
      </c>
      <c r="C200" s="15">
        <f t="shared" si="27"/>
        <v>56000</v>
      </c>
      <c r="D200" s="15" t="str">
        <f t="shared" si="28"/>
        <v>$97K</v>
      </c>
      <c r="E200" s="17">
        <f t="shared" si="29"/>
        <v>97000</v>
      </c>
      <c r="F200" t="s">
        <v>403</v>
      </c>
      <c r="G200">
        <v>4.5999999999999996</v>
      </c>
      <c r="H200" t="str">
        <f t="shared" si="26"/>
        <v>GreatAmerica Financial Services</v>
      </c>
      <c r="I200" t="str">
        <f t="shared" si="30"/>
        <v>Cedar Rapids</v>
      </c>
      <c r="J200" t="str">
        <f t="shared" si="25"/>
        <v>IA</v>
      </c>
      <c r="K200" t="s">
        <v>938</v>
      </c>
      <c r="L200" t="s">
        <v>342</v>
      </c>
      <c r="M200">
        <v>1992</v>
      </c>
      <c r="N200" t="s">
        <v>312</v>
      </c>
      <c r="O200" t="s">
        <v>36</v>
      </c>
      <c r="P200" t="s">
        <v>324</v>
      </c>
      <c r="Q200" t="s">
        <v>415</v>
      </c>
      <c r="R200">
        <v>-1</v>
      </c>
      <c r="S200" s="1" t="s">
        <v>939</v>
      </c>
      <c r="T200" s="1" t="s">
        <v>940</v>
      </c>
      <c r="U200" t="s">
        <v>938</v>
      </c>
    </row>
    <row r="201" spans="1:21" ht="84.9" x14ac:dyDescent="0.35">
      <c r="A201" t="s">
        <v>113</v>
      </c>
      <c r="B201" s="15" t="s">
        <v>255</v>
      </c>
      <c r="C201" s="15">
        <f t="shared" si="27"/>
        <v>79000</v>
      </c>
      <c r="D201" s="15" t="str">
        <f t="shared" si="28"/>
        <v>$106K</v>
      </c>
      <c r="E201" s="17">
        <f t="shared" si="29"/>
        <v>106000</v>
      </c>
      <c r="F201" t="s">
        <v>403</v>
      </c>
      <c r="G201">
        <v>4.0999999999999996</v>
      </c>
      <c r="H201" t="str">
        <f t="shared" si="26"/>
        <v>Upside Business Travel</v>
      </c>
      <c r="I201" t="s">
        <v>377</v>
      </c>
      <c r="J201" t="s">
        <v>377</v>
      </c>
      <c r="K201" t="s">
        <v>465</v>
      </c>
      <c r="L201" t="s">
        <v>343</v>
      </c>
      <c r="M201">
        <v>2015</v>
      </c>
      <c r="N201" t="s">
        <v>312</v>
      </c>
      <c r="O201" t="s">
        <v>33</v>
      </c>
      <c r="P201" t="s">
        <v>326</v>
      </c>
      <c r="Q201" t="s">
        <v>405</v>
      </c>
      <c r="R201">
        <v>-1</v>
      </c>
      <c r="S201" s="1" t="s">
        <v>469</v>
      </c>
      <c r="T201" s="1" t="s">
        <v>470</v>
      </c>
      <c r="U201" t="s">
        <v>377</v>
      </c>
    </row>
    <row r="202" spans="1:21" ht="84.9" x14ac:dyDescent="0.35">
      <c r="A202" t="s">
        <v>112</v>
      </c>
      <c r="B202" s="15" t="s">
        <v>255</v>
      </c>
      <c r="C202" s="15">
        <f t="shared" si="27"/>
        <v>79000</v>
      </c>
      <c r="D202" s="15" t="str">
        <f t="shared" si="28"/>
        <v>$106K</v>
      </c>
      <c r="E202" s="17">
        <f t="shared" si="29"/>
        <v>106000</v>
      </c>
      <c r="F202" t="s">
        <v>403</v>
      </c>
      <c r="G202">
        <v>3.4</v>
      </c>
      <c r="H202" t="str">
        <f t="shared" si="26"/>
        <v>Spectrum Communications and Consulting</v>
      </c>
      <c r="I202" t="str">
        <f t="shared" si="30"/>
        <v>Chicago</v>
      </c>
      <c r="J202" t="str">
        <f t="shared" ref="J202:J228" si="31">RIGHT(U202, 2)</f>
        <v>IL</v>
      </c>
      <c r="K202" t="s">
        <v>443</v>
      </c>
      <c r="L202" t="s">
        <v>343</v>
      </c>
      <c r="M202">
        <v>1992</v>
      </c>
      <c r="N202" t="s">
        <v>312</v>
      </c>
      <c r="O202" t="s">
        <v>4</v>
      </c>
      <c r="P202" t="s">
        <v>320</v>
      </c>
      <c r="Q202" t="s">
        <v>498</v>
      </c>
      <c r="R202">
        <v>-1</v>
      </c>
      <c r="S202" s="1" t="s">
        <v>499</v>
      </c>
      <c r="T202" s="1" t="s">
        <v>500</v>
      </c>
      <c r="U202" t="s">
        <v>443</v>
      </c>
    </row>
    <row r="203" spans="1:21" ht="99" x14ac:dyDescent="0.35">
      <c r="A203" t="s">
        <v>112</v>
      </c>
      <c r="B203" s="15" t="s">
        <v>255</v>
      </c>
      <c r="C203" s="15">
        <f t="shared" si="27"/>
        <v>79000</v>
      </c>
      <c r="D203" s="15" t="str">
        <f t="shared" si="28"/>
        <v>$106K</v>
      </c>
      <c r="E203" s="17">
        <f t="shared" si="29"/>
        <v>106000</v>
      </c>
      <c r="F203" t="s">
        <v>403</v>
      </c>
      <c r="G203">
        <v>4.0999999999999996</v>
      </c>
      <c r="H203" t="str">
        <f t="shared" si="26"/>
        <v>Coverent</v>
      </c>
      <c r="I203" t="str">
        <f t="shared" si="30"/>
        <v>McLean</v>
      </c>
      <c r="J203" t="str">
        <f t="shared" si="31"/>
        <v>VA</v>
      </c>
      <c r="K203" t="s">
        <v>514</v>
      </c>
      <c r="L203" t="s">
        <v>343</v>
      </c>
      <c r="M203">
        <v>2008</v>
      </c>
      <c r="N203" t="s">
        <v>312</v>
      </c>
      <c r="O203" t="s">
        <v>14</v>
      </c>
      <c r="P203" t="s">
        <v>320</v>
      </c>
      <c r="Q203" t="s">
        <v>498</v>
      </c>
      <c r="R203">
        <v>-1</v>
      </c>
      <c r="S203" s="1" t="s">
        <v>941</v>
      </c>
      <c r="T203" s="1" t="s">
        <v>942</v>
      </c>
      <c r="U203" t="s">
        <v>514</v>
      </c>
    </row>
    <row r="204" spans="1:21" ht="113.15" x14ac:dyDescent="0.35">
      <c r="A204" t="s">
        <v>164</v>
      </c>
      <c r="B204" s="15" t="s">
        <v>255</v>
      </c>
      <c r="C204" s="15">
        <f t="shared" si="27"/>
        <v>79000</v>
      </c>
      <c r="D204" s="15" t="str">
        <f t="shared" si="28"/>
        <v>$106K</v>
      </c>
      <c r="E204" s="17">
        <f t="shared" si="29"/>
        <v>106000</v>
      </c>
      <c r="F204" t="s">
        <v>403</v>
      </c>
      <c r="G204">
        <v>3.7</v>
      </c>
      <c r="H204" t="str">
        <f t="shared" si="26"/>
        <v>Mteq</v>
      </c>
      <c r="I204" t="str">
        <f t="shared" si="30"/>
        <v>Fort Belvoir</v>
      </c>
      <c r="J204" t="str">
        <f t="shared" si="31"/>
        <v>VA</v>
      </c>
      <c r="K204" t="s">
        <v>943</v>
      </c>
      <c r="L204" t="s">
        <v>342</v>
      </c>
      <c r="M204">
        <v>1954</v>
      </c>
      <c r="N204" t="s">
        <v>314</v>
      </c>
      <c r="O204" t="s">
        <v>5</v>
      </c>
      <c r="P204" t="s">
        <v>5</v>
      </c>
      <c r="Q204" t="s">
        <v>415</v>
      </c>
      <c r="R204" t="s">
        <v>944</v>
      </c>
      <c r="S204" s="1" t="s">
        <v>945</v>
      </c>
      <c r="T204" s="1" t="s">
        <v>946</v>
      </c>
      <c r="U204" t="s">
        <v>947</v>
      </c>
    </row>
    <row r="205" spans="1:21" ht="113.15" x14ac:dyDescent="0.35">
      <c r="A205" t="s">
        <v>97</v>
      </c>
      <c r="B205" s="15" t="s">
        <v>255</v>
      </c>
      <c r="C205" s="15">
        <f t="shared" si="27"/>
        <v>79000</v>
      </c>
      <c r="D205" s="15" t="str">
        <f t="shared" si="28"/>
        <v>$106K</v>
      </c>
      <c r="E205" s="17">
        <f t="shared" si="29"/>
        <v>106000</v>
      </c>
      <c r="F205" t="s">
        <v>403</v>
      </c>
      <c r="G205">
        <v>4.4000000000000004</v>
      </c>
      <c r="H205" t="str">
        <f t="shared" si="26"/>
        <v>Rocket Lawyer</v>
      </c>
      <c r="I205" t="str">
        <f t="shared" si="30"/>
        <v>San Francisco</v>
      </c>
      <c r="J205" t="str">
        <f t="shared" si="31"/>
        <v>CA</v>
      </c>
      <c r="K205" t="s">
        <v>484</v>
      </c>
      <c r="L205" t="s">
        <v>343</v>
      </c>
      <c r="M205">
        <v>2008</v>
      </c>
      <c r="N205" t="s">
        <v>312</v>
      </c>
      <c r="O205" t="s">
        <v>12</v>
      </c>
      <c r="P205" t="s">
        <v>326</v>
      </c>
      <c r="Q205" t="s">
        <v>523</v>
      </c>
      <c r="R205">
        <v>-1</v>
      </c>
      <c r="S205" s="1" t="s">
        <v>948</v>
      </c>
      <c r="T205" s="1" t="s">
        <v>949</v>
      </c>
      <c r="U205" t="s">
        <v>484</v>
      </c>
    </row>
    <row r="206" spans="1:21" ht="141.44999999999999" x14ac:dyDescent="0.35">
      <c r="A206" t="s">
        <v>206</v>
      </c>
      <c r="B206" s="15" t="s">
        <v>255</v>
      </c>
      <c r="C206" s="15">
        <f t="shared" si="27"/>
        <v>79000</v>
      </c>
      <c r="D206" s="15" t="str">
        <f t="shared" si="28"/>
        <v>$106K</v>
      </c>
      <c r="E206" s="17">
        <f t="shared" si="29"/>
        <v>106000</v>
      </c>
      <c r="F206" t="s">
        <v>403</v>
      </c>
      <c r="G206">
        <v>3.9</v>
      </c>
      <c r="H206" t="str">
        <f t="shared" si="26"/>
        <v>Novartis</v>
      </c>
      <c r="I206" t="str">
        <f t="shared" si="30"/>
        <v>Cambridge</v>
      </c>
      <c r="J206" t="str">
        <f t="shared" si="31"/>
        <v>MA</v>
      </c>
      <c r="K206" t="s">
        <v>429</v>
      </c>
      <c r="L206" t="s">
        <v>338</v>
      </c>
      <c r="M206">
        <v>1996</v>
      </c>
      <c r="N206" t="s">
        <v>314</v>
      </c>
      <c r="O206" t="s">
        <v>8</v>
      </c>
      <c r="P206" t="s">
        <v>8</v>
      </c>
      <c r="Q206" t="s">
        <v>430</v>
      </c>
      <c r="R206">
        <v>-1</v>
      </c>
      <c r="S206" s="1" t="s">
        <v>950</v>
      </c>
      <c r="T206" s="1" t="s">
        <v>432</v>
      </c>
      <c r="U206" t="s">
        <v>433</v>
      </c>
    </row>
    <row r="207" spans="1:21" ht="113.15" x14ac:dyDescent="0.35">
      <c r="A207" t="s">
        <v>97</v>
      </c>
      <c r="B207" s="15" t="s">
        <v>255</v>
      </c>
      <c r="C207" s="15">
        <f t="shared" si="27"/>
        <v>79000</v>
      </c>
      <c r="D207" s="15" t="str">
        <f t="shared" si="28"/>
        <v>$106K</v>
      </c>
      <c r="E207" s="17">
        <f t="shared" si="29"/>
        <v>106000</v>
      </c>
      <c r="F207" t="s">
        <v>403</v>
      </c>
      <c r="G207">
        <v>3.6</v>
      </c>
      <c r="H207" t="str">
        <f t="shared" si="26"/>
        <v>Alion Science &amp; Technology</v>
      </c>
      <c r="I207" t="str">
        <f t="shared" si="30"/>
        <v>Linthicum Heights</v>
      </c>
      <c r="J207" t="str">
        <f t="shared" si="31"/>
        <v>MD</v>
      </c>
      <c r="K207" t="s">
        <v>446</v>
      </c>
      <c r="L207" t="s">
        <v>339</v>
      </c>
      <c r="M207">
        <v>2001</v>
      </c>
      <c r="N207" t="s">
        <v>312</v>
      </c>
      <c r="O207" t="s">
        <v>45</v>
      </c>
      <c r="P207" t="s">
        <v>320</v>
      </c>
      <c r="Q207" t="s">
        <v>410</v>
      </c>
      <c r="R207">
        <v>-1</v>
      </c>
      <c r="S207" s="1" t="s">
        <v>951</v>
      </c>
      <c r="T207" s="1" t="s">
        <v>952</v>
      </c>
      <c r="U207" t="s">
        <v>953</v>
      </c>
    </row>
    <row r="208" spans="1:21" ht="127.3" x14ac:dyDescent="0.35">
      <c r="A208" t="s">
        <v>108</v>
      </c>
      <c r="B208" s="15" t="s">
        <v>255</v>
      </c>
      <c r="C208" s="15">
        <f t="shared" si="27"/>
        <v>79000</v>
      </c>
      <c r="D208" s="15" t="str">
        <f t="shared" si="28"/>
        <v>$106K</v>
      </c>
      <c r="E208" s="17">
        <f t="shared" si="29"/>
        <v>106000</v>
      </c>
      <c r="F208" t="s">
        <v>403</v>
      </c>
      <c r="G208">
        <v>4.5</v>
      </c>
      <c r="H208" t="str">
        <f t="shared" si="26"/>
        <v>Novetta</v>
      </c>
      <c r="I208" t="str">
        <f t="shared" si="30"/>
        <v>Herndon</v>
      </c>
      <c r="J208" t="str">
        <f t="shared" si="31"/>
        <v>VA</v>
      </c>
      <c r="K208" t="s">
        <v>446</v>
      </c>
      <c r="L208" t="s">
        <v>342</v>
      </c>
      <c r="M208">
        <v>2012</v>
      </c>
      <c r="N208" t="s">
        <v>312</v>
      </c>
      <c r="O208" t="s">
        <v>20</v>
      </c>
      <c r="P208" t="s">
        <v>326</v>
      </c>
      <c r="Q208" t="s">
        <v>415</v>
      </c>
      <c r="R208" t="s">
        <v>447</v>
      </c>
      <c r="S208" s="1" t="s">
        <v>954</v>
      </c>
      <c r="T208" s="1" t="s">
        <v>449</v>
      </c>
      <c r="U208" t="s">
        <v>409</v>
      </c>
    </row>
    <row r="209" spans="1:21" ht="127.3" x14ac:dyDescent="0.35">
      <c r="A209" t="s">
        <v>197</v>
      </c>
      <c r="B209" s="15" t="s">
        <v>255</v>
      </c>
      <c r="C209" s="15">
        <f t="shared" si="27"/>
        <v>79000</v>
      </c>
      <c r="D209" s="15" t="str">
        <f t="shared" si="28"/>
        <v>$106K</v>
      </c>
      <c r="E209" s="17">
        <f t="shared" si="29"/>
        <v>106000</v>
      </c>
      <c r="F209" t="s">
        <v>403</v>
      </c>
      <c r="G209">
        <v>3.7</v>
      </c>
      <c r="H209" t="str">
        <f t="shared" si="26"/>
        <v>Protolabs</v>
      </c>
      <c r="I209" t="str">
        <f t="shared" si="30"/>
        <v>Maple Plain</v>
      </c>
      <c r="J209" t="str">
        <f t="shared" si="31"/>
        <v>MN</v>
      </c>
      <c r="K209" t="s">
        <v>955</v>
      </c>
      <c r="L209" t="s">
        <v>339</v>
      </c>
      <c r="M209">
        <v>1999</v>
      </c>
      <c r="N209" t="s">
        <v>314</v>
      </c>
      <c r="O209" t="s">
        <v>38</v>
      </c>
      <c r="P209" t="s">
        <v>328</v>
      </c>
      <c r="Q209" t="s">
        <v>415</v>
      </c>
      <c r="R209">
        <v>-1</v>
      </c>
      <c r="S209" s="1" t="s">
        <v>956</v>
      </c>
      <c r="T209" s="1" t="s">
        <v>957</v>
      </c>
      <c r="U209" t="s">
        <v>955</v>
      </c>
    </row>
    <row r="210" spans="1:21" ht="99" x14ac:dyDescent="0.35">
      <c r="A210" t="s">
        <v>156</v>
      </c>
      <c r="B210" s="15" t="s">
        <v>255</v>
      </c>
      <c r="C210" s="15">
        <f t="shared" si="27"/>
        <v>79000</v>
      </c>
      <c r="D210" s="15" t="str">
        <f t="shared" si="28"/>
        <v>$106K</v>
      </c>
      <c r="E210" s="17">
        <f t="shared" si="29"/>
        <v>106000</v>
      </c>
      <c r="F210" t="s">
        <v>403</v>
      </c>
      <c r="G210">
        <v>2.9</v>
      </c>
      <c r="H210" t="str">
        <f t="shared" si="26"/>
        <v>Quest Integrity</v>
      </c>
      <c r="I210" t="str">
        <f t="shared" si="30"/>
        <v>Tulsa</v>
      </c>
      <c r="J210" t="str">
        <f t="shared" si="31"/>
        <v>OK</v>
      </c>
      <c r="K210" t="s">
        <v>958</v>
      </c>
      <c r="L210" t="s">
        <v>340</v>
      </c>
      <c r="M210">
        <v>1996</v>
      </c>
      <c r="N210" t="s">
        <v>314</v>
      </c>
      <c r="O210" t="s">
        <v>40</v>
      </c>
      <c r="P210" t="s">
        <v>331</v>
      </c>
      <c r="Q210" t="s">
        <v>523</v>
      </c>
      <c r="R210">
        <v>-1</v>
      </c>
      <c r="S210" s="1" t="s">
        <v>959</v>
      </c>
      <c r="T210" s="1" t="s">
        <v>960</v>
      </c>
      <c r="U210" t="s">
        <v>961</v>
      </c>
    </row>
    <row r="211" spans="1:21" ht="127.3" x14ac:dyDescent="0.35">
      <c r="A211" t="s">
        <v>120</v>
      </c>
      <c r="B211" s="15" t="s">
        <v>255</v>
      </c>
      <c r="C211" s="15">
        <f t="shared" si="27"/>
        <v>79000</v>
      </c>
      <c r="D211" s="15" t="str">
        <f t="shared" si="28"/>
        <v>$106K</v>
      </c>
      <c r="E211" s="17">
        <f t="shared" si="29"/>
        <v>106000</v>
      </c>
      <c r="F211" t="s">
        <v>403</v>
      </c>
      <c r="G211">
        <v>5</v>
      </c>
      <c r="H211" t="str">
        <f t="shared" si="26"/>
        <v>Phoenix Operations Group</v>
      </c>
      <c r="I211" t="str">
        <f t="shared" si="30"/>
        <v>Annapolis Junction</v>
      </c>
      <c r="J211" t="str">
        <f t="shared" si="31"/>
        <v>MD</v>
      </c>
      <c r="K211" t="s">
        <v>962</v>
      </c>
      <c r="L211" s="2" t="s">
        <v>337</v>
      </c>
      <c r="M211">
        <v>2011</v>
      </c>
      <c r="N211" t="s">
        <v>312</v>
      </c>
      <c r="O211" t="s">
        <v>35</v>
      </c>
      <c r="P211" t="s">
        <v>326</v>
      </c>
      <c r="Q211" t="s">
        <v>538</v>
      </c>
      <c r="R211">
        <v>-1</v>
      </c>
      <c r="S211" s="1" t="s">
        <v>963</v>
      </c>
      <c r="T211" s="1" t="s">
        <v>964</v>
      </c>
      <c r="U211" t="s">
        <v>757</v>
      </c>
    </row>
    <row r="212" spans="1:21" ht="28.3" x14ac:dyDescent="0.35">
      <c r="A212" t="s">
        <v>112</v>
      </c>
      <c r="B212" s="15" t="s">
        <v>255</v>
      </c>
      <c r="C212" s="15">
        <f t="shared" si="27"/>
        <v>79000</v>
      </c>
      <c r="D212" s="15" t="str">
        <f t="shared" si="28"/>
        <v>$106K</v>
      </c>
      <c r="E212" s="17">
        <f t="shared" si="29"/>
        <v>106000</v>
      </c>
      <c r="F212" t="s">
        <v>403</v>
      </c>
      <c r="G212">
        <v>3.4</v>
      </c>
      <c r="H212" t="str">
        <f t="shared" si="26"/>
        <v>Dice.com</v>
      </c>
      <c r="I212" t="str">
        <f t="shared" si="30"/>
        <v>Newton</v>
      </c>
      <c r="J212" t="str">
        <f t="shared" si="31"/>
        <v>MA</v>
      </c>
      <c r="K212" t="s">
        <v>704</v>
      </c>
      <c r="L212" t="s">
        <v>340</v>
      </c>
      <c r="M212">
        <v>1990</v>
      </c>
      <c r="N212" t="s">
        <v>316</v>
      </c>
      <c r="O212" t="s">
        <v>48</v>
      </c>
      <c r="P212" t="s">
        <v>320</v>
      </c>
      <c r="Q212" t="s">
        <v>415</v>
      </c>
      <c r="R212" t="s">
        <v>965</v>
      </c>
      <c r="S212" t="s">
        <v>966</v>
      </c>
      <c r="T212" s="1" t="s">
        <v>967</v>
      </c>
      <c r="U212" t="s">
        <v>422</v>
      </c>
    </row>
    <row r="213" spans="1:21" ht="84.9" x14ac:dyDescent="0.35">
      <c r="A213" t="s">
        <v>203</v>
      </c>
      <c r="B213" s="15" t="s">
        <v>255</v>
      </c>
      <c r="C213" s="15">
        <f t="shared" si="27"/>
        <v>79000</v>
      </c>
      <c r="D213" s="15" t="str">
        <f t="shared" si="28"/>
        <v>$106K</v>
      </c>
      <c r="E213" s="17">
        <f t="shared" si="29"/>
        <v>106000</v>
      </c>
      <c r="F213" t="s">
        <v>403</v>
      </c>
      <c r="G213">
        <v>3.5</v>
      </c>
      <c r="H213" t="str">
        <f t="shared" si="26"/>
        <v>Maxar Technologies</v>
      </c>
      <c r="I213" t="str">
        <f t="shared" si="30"/>
        <v>Herndon</v>
      </c>
      <c r="J213" t="str">
        <f t="shared" si="31"/>
        <v>VA</v>
      </c>
      <c r="K213" t="s">
        <v>746</v>
      </c>
      <c r="L213" t="s">
        <v>341</v>
      </c>
      <c r="M213">
        <v>-1</v>
      </c>
      <c r="N213" t="s">
        <v>314</v>
      </c>
      <c r="O213" t="s">
        <v>5</v>
      </c>
      <c r="P213" t="s">
        <v>5</v>
      </c>
      <c r="Q213" t="s">
        <v>438</v>
      </c>
      <c r="R213">
        <v>-1</v>
      </c>
      <c r="S213" s="1" t="s">
        <v>968</v>
      </c>
      <c r="T213" s="1" t="s">
        <v>748</v>
      </c>
      <c r="U213" t="s">
        <v>409</v>
      </c>
    </row>
    <row r="214" spans="1:21" ht="127.3" x14ac:dyDescent="0.35">
      <c r="A214" t="s">
        <v>121</v>
      </c>
      <c r="B214" s="15" t="s">
        <v>255</v>
      </c>
      <c r="C214" s="15">
        <f t="shared" si="27"/>
        <v>79000</v>
      </c>
      <c r="D214" s="15" t="str">
        <f t="shared" si="28"/>
        <v>$106K</v>
      </c>
      <c r="E214" s="17">
        <f t="shared" si="29"/>
        <v>106000</v>
      </c>
      <c r="F214" t="s">
        <v>403</v>
      </c>
      <c r="G214">
        <v>5</v>
      </c>
      <c r="H214" t="str">
        <f t="shared" si="26"/>
        <v>Phoenix Operations Group</v>
      </c>
      <c r="I214" t="str">
        <f t="shared" si="30"/>
        <v>Baltimore</v>
      </c>
      <c r="J214" t="str">
        <f t="shared" si="31"/>
        <v>MD</v>
      </c>
      <c r="K214" t="s">
        <v>962</v>
      </c>
      <c r="L214" s="2" t="s">
        <v>337</v>
      </c>
      <c r="M214">
        <v>2011</v>
      </c>
      <c r="N214" t="s">
        <v>312</v>
      </c>
      <c r="O214" t="s">
        <v>35</v>
      </c>
      <c r="P214" t="s">
        <v>326</v>
      </c>
      <c r="Q214" t="s">
        <v>538</v>
      </c>
      <c r="R214">
        <v>-1</v>
      </c>
      <c r="S214" s="1" t="s">
        <v>969</v>
      </c>
      <c r="T214" s="1" t="s">
        <v>964</v>
      </c>
      <c r="U214" t="s">
        <v>970</v>
      </c>
    </row>
    <row r="215" spans="1:21" ht="84.9" x14ac:dyDescent="0.35">
      <c r="A215" t="s">
        <v>111</v>
      </c>
      <c r="B215" s="15" t="s">
        <v>255</v>
      </c>
      <c r="C215" s="15">
        <f t="shared" si="27"/>
        <v>79000</v>
      </c>
      <c r="D215" s="15" t="str">
        <f t="shared" si="28"/>
        <v>$106K</v>
      </c>
      <c r="E215" s="17">
        <f t="shared" si="29"/>
        <v>106000</v>
      </c>
      <c r="F215" t="s">
        <v>403</v>
      </c>
      <c r="G215">
        <v>4.8</v>
      </c>
      <c r="H215" t="str">
        <f t="shared" si="26"/>
        <v>Klaviyo</v>
      </c>
      <c r="I215" t="str">
        <f t="shared" si="30"/>
        <v>Boston</v>
      </c>
      <c r="J215" t="str">
        <f t="shared" si="31"/>
        <v>MA</v>
      </c>
      <c r="K215" t="s">
        <v>414</v>
      </c>
      <c r="L215" t="s">
        <v>340</v>
      </c>
      <c r="M215">
        <v>2012</v>
      </c>
      <c r="N215" t="s">
        <v>312</v>
      </c>
      <c r="O215" t="s">
        <v>12</v>
      </c>
      <c r="P215" t="s">
        <v>326</v>
      </c>
      <c r="Q215" t="s">
        <v>405</v>
      </c>
      <c r="R215">
        <v>-1</v>
      </c>
      <c r="S215" s="1" t="s">
        <v>687</v>
      </c>
      <c r="T215" s="1" t="s">
        <v>563</v>
      </c>
      <c r="U215" t="s">
        <v>414</v>
      </c>
    </row>
    <row r="216" spans="1:21" ht="84.9" x14ac:dyDescent="0.35">
      <c r="A216" t="s">
        <v>144</v>
      </c>
      <c r="B216" s="15" t="s">
        <v>255</v>
      </c>
      <c r="C216" s="15">
        <f t="shared" si="27"/>
        <v>79000</v>
      </c>
      <c r="D216" s="15" t="str">
        <f t="shared" si="28"/>
        <v>$106K</v>
      </c>
      <c r="E216" s="17">
        <f t="shared" si="29"/>
        <v>106000</v>
      </c>
      <c r="F216" t="s">
        <v>403</v>
      </c>
      <c r="G216">
        <v>3.9</v>
      </c>
      <c r="H216" t="str">
        <f t="shared" si="26"/>
        <v>Southwest Research Institute</v>
      </c>
      <c r="I216" t="str">
        <f t="shared" si="30"/>
        <v>Oklahoma City</v>
      </c>
      <c r="J216" t="str">
        <f t="shared" si="31"/>
        <v>OK</v>
      </c>
      <c r="K216" t="s">
        <v>971</v>
      </c>
      <c r="L216" t="s">
        <v>339</v>
      </c>
      <c r="M216">
        <v>1947</v>
      </c>
      <c r="N216" t="s">
        <v>310</v>
      </c>
      <c r="O216" t="s">
        <v>45</v>
      </c>
      <c r="P216" t="s">
        <v>320</v>
      </c>
      <c r="Q216" t="s">
        <v>455</v>
      </c>
      <c r="R216" t="s">
        <v>972</v>
      </c>
      <c r="S216" s="1" t="s">
        <v>973</v>
      </c>
      <c r="T216" s="1" t="s">
        <v>974</v>
      </c>
      <c r="U216" t="s">
        <v>975</v>
      </c>
    </row>
    <row r="217" spans="1:21" ht="113.15" x14ac:dyDescent="0.35">
      <c r="A217" t="s">
        <v>65</v>
      </c>
      <c r="B217" s="15" t="s">
        <v>255</v>
      </c>
      <c r="C217" s="15">
        <f t="shared" si="27"/>
        <v>79000</v>
      </c>
      <c r="D217" s="15" t="str">
        <f t="shared" si="28"/>
        <v>$106K</v>
      </c>
      <c r="E217" s="17">
        <f t="shared" si="29"/>
        <v>106000</v>
      </c>
      <c r="F217" t="s">
        <v>403</v>
      </c>
      <c r="G217">
        <v>4</v>
      </c>
      <c r="H217" t="str">
        <f t="shared" si="26"/>
        <v>AstraZeneca</v>
      </c>
      <c r="I217" t="str">
        <f t="shared" si="30"/>
        <v>Gaithersburg</v>
      </c>
      <c r="J217" t="str">
        <f t="shared" si="31"/>
        <v>MD</v>
      </c>
      <c r="K217" t="s">
        <v>660</v>
      </c>
      <c r="L217" t="s">
        <v>338</v>
      </c>
      <c r="M217">
        <v>1913</v>
      </c>
      <c r="N217" t="s">
        <v>314</v>
      </c>
      <c r="O217" t="s">
        <v>8</v>
      </c>
      <c r="P217" t="s">
        <v>8</v>
      </c>
      <c r="Q217" t="s">
        <v>430</v>
      </c>
      <c r="R217" t="s">
        <v>661</v>
      </c>
      <c r="S217" s="1" t="s">
        <v>976</v>
      </c>
      <c r="T217" s="1" t="s">
        <v>663</v>
      </c>
      <c r="U217" t="s">
        <v>664</v>
      </c>
    </row>
    <row r="218" spans="1:21" ht="169.75" x14ac:dyDescent="0.35">
      <c r="A218" t="s">
        <v>157</v>
      </c>
      <c r="B218" s="15" t="s">
        <v>255</v>
      </c>
      <c r="C218" s="15">
        <f t="shared" si="27"/>
        <v>79000</v>
      </c>
      <c r="D218" s="15" t="str">
        <f t="shared" si="28"/>
        <v>$106K</v>
      </c>
      <c r="E218" s="17">
        <f t="shared" si="29"/>
        <v>106000</v>
      </c>
      <c r="F218" t="s">
        <v>403</v>
      </c>
      <c r="G218">
        <v>4.3</v>
      </c>
      <c r="H218" t="str">
        <f t="shared" si="26"/>
        <v>The Buffalo Group</v>
      </c>
      <c r="I218" t="str">
        <f t="shared" si="30"/>
        <v>Fort Belvoir</v>
      </c>
      <c r="J218" t="str">
        <f t="shared" si="31"/>
        <v>VA</v>
      </c>
      <c r="K218" t="s">
        <v>700</v>
      </c>
      <c r="L218" t="s">
        <v>342</v>
      </c>
      <c r="M218">
        <v>2010</v>
      </c>
      <c r="N218" t="s">
        <v>312</v>
      </c>
      <c r="O218" t="s">
        <v>35</v>
      </c>
      <c r="P218" t="s">
        <v>326</v>
      </c>
      <c r="Q218" t="s">
        <v>415</v>
      </c>
      <c r="R218" t="s">
        <v>977</v>
      </c>
      <c r="S218" s="1" t="s">
        <v>978</v>
      </c>
      <c r="T218" s="1" t="s">
        <v>979</v>
      </c>
      <c r="U218" t="s">
        <v>947</v>
      </c>
    </row>
    <row r="219" spans="1:21" ht="141.44999999999999" x14ac:dyDescent="0.35">
      <c r="A219" t="s">
        <v>69</v>
      </c>
      <c r="B219" s="15" t="s">
        <v>255</v>
      </c>
      <c r="C219" s="15">
        <f t="shared" si="27"/>
        <v>79000</v>
      </c>
      <c r="D219" s="15" t="str">
        <f t="shared" si="28"/>
        <v>$106K</v>
      </c>
      <c r="E219" s="17">
        <f t="shared" si="29"/>
        <v>106000</v>
      </c>
      <c r="F219" t="s">
        <v>403</v>
      </c>
      <c r="G219">
        <v>3.5</v>
      </c>
      <c r="H219" t="str">
        <f t="shared" si="26"/>
        <v>Central California Alliance for Health</v>
      </c>
      <c r="I219" t="str">
        <f t="shared" si="30"/>
        <v>Scotts Valley</v>
      </c>
      <c r="J219" t="str">
        <f t="shared" si="31"/>
        <v>CA</v>
      </c>
      <c r="K219" t="s">
        <v>980</v>
      </c>
      <c r="L219" t="s">
        <v>342</v>
      </c>
      <c r="M219">
        <v>1996</v>
      </c>
      <c r="N219" t="s">
        <v>310</v>
      </c>
      <c r="O219" t="s">
        <v>27</v>
      </c>
      <c r="P219" t="s">
        <v>325</v>
      </c>
      <c r="Q219" t="s">
        <v>455</v>
      </c>
      <c r="R219">
        <v>-1</v>
      </c>
      <c r="S219" s="1" t="s">
        <v>981</v>
      </c>
      <c r="T219" s="1" t="s">
        <v>982</v>
      </c>
      <c r="U219" t="s">
        <v>980</v>
      </c>
    </row>
    <row r="220" spans="1:21" ht="84.9" x14ac:dyDescent="0.35">
      <c r="A220" t="s">
        <v>105</v>
      </c>
      <c r="B220" s="15" t="s">
        <v>255</v>
      </c>
      <c r="C220" s="15">
        <f t="shared" si="27"/>
        <v>79000</v>
      </c>
      <c r="D220" s="15" t="str">
        <f t="shared" si="28"/>
        <v>$106K</v>
      </c>
      <c r="E220" s="17">
        <f t="shared" si="29"/>
        <v>106000</v>
      </c>
      <c r="F220" t="s">
        <v>403</v>
      </c>
      <c r="G220">
        <v>3.7</v>
      </c>
      <c r="H220" t="str">
        <f t="shared" si="26"/>
        <v>MassMutual</v>
      </c>
      <c r="I220" t="str">
        <f t="shared" si="30"/>
        <v>Boston</v>
      </c>
      <c r="J220" t="str">
        <f t="shared" si="31"/>
        <v>MA</v>
      </c>
      <c r="K220" t="s">
        <v>903</v>
      </c>
      <c r="L220" t="s">
        <v>341</v>
      </c>
      <c r="M220">
        <v>1851</v>
      </c>
      <c r="N220" t="s">
        <v>312</v>
      </c>
      <c r="O220" t="s">
        <v>32</v>
      </c>
      <c r="P220" t="s">
        <v>327</v>
      </c>
      <c r="Q220" t="s">
        <v>430</v>
      </c>
      <c r="R220">
        <v>-1</v>
      </c>
      <c r="S220" s="1" t="s">
        <v>983</v>
      </c>
      <c r="T220" s="1" t="s">
        <v>905</v>
      </c>
      <c r="U220" t="s">
        <v>414</v>
      </c>
    </row>
    <row r="221" spans="1:21" ht="99" x14ac:dyDescent="0.35">
      <c r="A221" t="s">
        <v>208</v>
      </c>
      <c r="B221" s="15" t="s">
        <v>255</v>
      </c>
      <c r="C221" s="15">
        <f t="shared" si="27"/>
        <v>79000</v>
      </c>
      <c r="D221" s="15" t="str">
        <f t="shared" si="28"/>
        <v>$106K</v>
      </c>
      <c r="E221" s="17">
        <f t="shared" si="29"/>
        <v>106000</v>
      </c>
      <c r="F221" t="s">
        <v>403</v>
      </c>
      <c r="G221">
        <v>3.3</v>
      </c>
      <c r="H221" t="str">
        <f t="shared" si="26"/>
        <v>Tempus Labs</v>
      </c>
      <c r="I221" t="str">
        <f t="shared" si="30"/>
        <v>Redwood City</v>
      </c>
      <c r="J221" t="str">
        <f t="shared" si="31"/>
        <v>CA</v>
      </c>
      <c r="K221" t="s">
        <v>443</v>
      </c>
      <c r="L221" t="s">
        <v>342</v>
      </c>
      <c r="M221">
        <v>2015</v>
      </c>
      <c r="N221" t="s">
        <v>312</v>
      </c>
      <c r="O221" t="s">
        <v>8</v>
      </c>
      <c r="P221" t="s">
        <v>8</v>
      </c>
      <c r="Q221" t="s">
        <v>405</v>
      </c>
      <c r="R221">
        <v>-1</v>
      </c>
      <c r="S221" s="1" t="s">
        <v>621</v>
      </c>
      <c r="T221" s="1" t="s">
        <v>622</v>
      </c>
      <c r="U221" t="s">
        <v>631</v>
      </c>
    </row>
    <row r="222" spans="1:21" ht="99" x14ac:dyDescent="0.35">
      <c r="A222" t="s">
        <v>186</v>
      </c>
      <c r="B222" s="15" t="s">
        <v>255</v>
      </c>
      <c r="C222" s="15">
        <f t="shared" si="27"/>
        <v>79000</v>
      </c>
      <c r="D222" s="15" t="str">
        <f t="shared" si="28"/>
        <v>$106K</v>
      </c>
      <c r="E222" s="17">
        <f t="shared" si="29"/>
        <v>106000</v>
      </c>
      <c r="F222" t="s">
        <v>403</v>
      </c>
      <c r="G222">
        <v>3.1</v>
      </c>
      <c r="H222" t="str">
        <f t="shared" si="26"/>
        <v>Security Finance Corporation of Spartanburg</v>
      </c>
      <c r="I222" t="str">
        <f t="shared" si="30"/>
        <v>Spartanburg</v>
      </c>
      <c r="J222" t="str">
        <f t="shared" si="31"/>
        <v>SC</v>
      </c>
      <c r="K222" t="s">
        <v>984</v>
      </c>
      <c r="L222" t="s">
        <v>339</v>
      </c>
      <c r="M222">
        <v>1955</v>
      </c>
      <c r="N222" t="s">
        <v>312</v>
      </c>
      <c r="O222" t="s">
        <v>36</v>
      </c>
      <c r="P222" t="s">
        <v>324</v>
      </c>
      <c r="Q222" t="s">
        <v>405</v>
      </c>
      <c r="R222">
        <v>-1</v>
      </c>
      <c r="S222" s="1" t="s">
        <v>985</v>
      </c>
      <c r="T222" s="1" t="s">
        <v>986</v>
      </c>
      <c r="U222" t="s">
        <v>984</v>
      </c>
    </row>
    <row r="223" spans="1:21" ht="84.9" x14ac:dyDescent="0.35">
      <c r="A223" t="s">
        <v>134</v>
      </c>
      <c r="B223" s="15" t="s">
        <v>253</v>
      </c>
      <c r="C223" s="15">
        <f t="shared" si="27"/>
        <v>71000</v>
      </c>
      <c r="D223" s="15" t="str">
        <f t="shared" si="28"/>
        <v>$123K</v>
      </c>
      <c r="E223" s="17">
        <f t="shared" si="29"/>
        <v>123000</v>
      </c>
      <c r="F223" t="s">
        <v>403</v>
      </c>
      <c r="G223">
        <v>4.3</v>
      </c>
      <c r="H223" t="str">
        <f t="shared" si="26"/>
        <v>PulsePoint</v>
      </c>
      <c r="I223" t="str">
        <f t="shared" si="30"/>
        <v>New York</v>
      </c>
      <c r="J223" t="str">
        <f t="shared" si="31"/>
        <v>NY</v>
      </c>
      <c r="K223" t="s">
        <v>404</v>
      </c>
      <c r="L223" t="s">
        <v>343</v>
      </c>
      <c r="M223">
        <v>2011</v>
      </c>
      <c r="N223" t="s">
        <v>312</v>
      </c>
      <c r="O223" t="s">
        <v>33</v>
      </c>
      <c r="P223" t="s">
        <v>326</v>
      </c>
      <c r="Q223" t="s">
        <v>415</v>
      </c>
      <c r="R223" t="s">
        <v>487</v>
      </c>
      <c r="S223" s="1" t="s">
        <v>488</v>
      </c>
      <c r="T223" s="1" t="s">
        <v>489</v>
      </c>
      <c r="U223" t="s">
        <v>404</v>
      </c>
    </row>
    <row r="224" spans="1:21" ht="169.75" x14ac:dyDescent="0.35">
      <c r="A224" t="s">
        <v>117</v>
      </c>
      <c r="B224" s="15" t="s">
        <v>253</v>
      </c>
      <c r="C224" s="15">
        <f t="shared" si="27"/>
        <v>71000</v>
      </c>
      <c r="D224" s="15" t="str">
        <f t="shared" si="28"/>
        <v>$123K</v>
      </c>
      <c r="E224" s="17">
        <f t="shared" si="29"/>
        <v>123000</v>
      </c>
      <c r="F224" t="s">
        <v>403</v>
      </c>
      <c r="G224">
        <v>4.2</v>
      </c>
      <c r="H224" t="str">
        <f t="shared" si="26"/>
        <v>LSQ</v>
      </c>
      <c r="I224" t="str">
        <f t="shared" si="30"/>
        <v>Orlando</v>
      </c>
      <c r="J224" t="str">
        <f t="shared" si="31"/>
        <v>FL</v>
      </c>
      <c r="K224" t="s">
        <v>505</v>
      </c>
      <c r="L224" t="s">
        <v>343</v>
      </c>
      <c r="M224">
        <v>1996</v>
      </c>
      <c r="N224" t="s">
        <v>312</v>
      </c>
      <c r="O224" t="s">
        <v>34</v>
      </c>
      <c r="P224" t="s">
        <v>324</v>
      </c>
      <c r="Q224" t="s">
        <v>415</v>
      </c>
      <c r="R224">
        <v>-1</v>
      </c>
      <c r="S224" s="1" t="s">
        <v>506</v>
      </c>
      <c r="T224" s="1" t="s">
        <v>507</v>
      </c>
      <c r="U224" t="s">
        <v>505</v>
      </c>
    </row>
    <row r="225" spans="1:21" ht="84.9" x14ac:dyDescent="0.35">
      <c r="A225" t="s">
        <v>97</v>
      </c>
      <c r="B225" s="15" t="s">
        <v>253</v>
      </c>
      <c r="C225" s="15">
        <f t="shared" si="27"/>
        <v>71000</v>
      </c>
      <c r="D225" s="15" t="str">
        <f t="shared" si="28"/>
        <v>$123K</v>
      </c>
      <c r="E225" s="17">
        <f t="shared" si="29"/>
        <v>123000</v>
      </c>
      <c r="F225" t="s">
        <v>403</v>
      </c>
      <c r="G225">
        <v>4.4000000000000004</v>
      </c>
      <c r="H225" t="str">
        <f t="shared" ref="H225:H231" si="32">LEFT(T225, SEARCH(CHAR(10), T225) - 1)</f>
        <v>Resurgent Capital Services</v>
      </c>
      <c r="I225" t="str">
        <f t="shared" si="30"/>
        <v>Cincinnati</v>
      </c>
      <c r="J225" t="str">
        <f t="shared" si="31"/>
        <v>OH</v>
      </c>
      <c r="K225" t="s">
        <v>884</v>
      </c>
      <c r="L225" t="s">
        <v>340</v>
      </c>
      <c r="M225">
        <v>1998</v>
      </c>
      <c r="N225" t="s">
        <v>312</v>
      </c>
      <c r="O225" t="s">
        <v>57</v>
      </c>
      <c r="P225" t="s">
        <v>324</v>
      </c>
      <c r="Q225" t="s">
        <v>523</v>
      </c>
      <c r="R225">
        <v>-1</v>
      </c>
      <c r="S225" s="1" t="s">
        <v>885</v>
      </c>
      <c r="T225" s="1" t="s">
        <v>886</v>
      </c>
      <c r="U225" t="s">
        <v>887</v>
      </c>
    </row>
    <row r="226" spans="1:21" ht="28.3" x14ac:dyDescent="0.35">
      <c r="A226" t="s">
        <v>228</v>
      </c>
      <c r="B226" s="15" t="s">
        <v>253</v>
      </c>
      <c r="C226" s="15">
        <f t="shared" si="27"/>
        <v>71000</v>
      </c>
      <c r="D226" s="15" t="str">
        <f t="shared" si="28"/>
        <v>$123K</v>
      </c>
      <c r="E226" s="17">
        <f t="shared" si="29"/>
        <v>123000</v>
      </c>
      <c r="F226" t="s">
        <v>403</v>
      </c>
      <c r="G226">
        <v>3.6</v>
      </c>
      <c r="H226" t="str">
        <f t="shared" si="32"/>
        <v>Opendoor</v>
      </c>
      <c r="I226" t="str">
        <f t="shared" si="30"/>
        <v>San Francisco</v>
      </c>
      <c r="J226" t="str">
        <f t="shared" si="31"/>
        <v>CA</v>
      </c>
      <c r="K226" t="s">
        <v>484</v>
      </c>
      <c r="L226" t="s">
        <v>342</v>
      </c>
      <c r="M226">
        <v>2014</v>
      </c>
      <c r="N226" t="s">
        <v>312</v>
      </c>
      <c r="O226" t="s">
        <v>44</v>
      </c>
      <c r="P226" t="s">
        <v>44</v>
      </c>
      <c r="Q226" t="s">
        <v>438</v>
      </c>
      <c r="R226">
        <v>-1</v>
      </c>
      <c r="S226" t="s">
        <v>987</v>
      </c>
      <c r="T226" s="1" t="s">
        <v>988</v>
      </c>
      <c r="U226" t="s">
        <v>484</v>
      </c>
    </row>
    <row r="227" spans="1:21" ht="28.3" x14ac:dyDescent="0.35">
      <c r="A227" t="s">
        <v>112</v>
      </c>
      <c r="B227" s="15" t="s">
        <v>253</v>
      </c>
      <c r="C227" s="15">
        <f t="shared" si="27"/>
        <v>71000</v>
      </c>
      <c r="D227" s="15" t="str">
        <f t="shared" si="28"/>
        <v>$123K</v>
      </c>
      <c r="E227" s="17">
        <f t="shared" si="29"/>
        <v>123000</v>
      </c>
      <c r="F227" t="s">
        <v>403</v>
      </c>
      <c r="G227">
        <v>4.5</v>
      </c>
      <c r="H227" t="str">
        <f t="shared" si="32"/>
        <v>Global Data Management Inc</v>
      </c>
      <c r="I227" t="str">
        <f t="shared" si="30"/>
        <v>Hartford</v>
      </c>
      <c r="J227" t="str">
        <f t="shared" si="31"/>
        <v>CT</v>
      </c>
      <c r="K227" t="s">
        <v>816</v>
      </c>
      <c r="L227" t="s">
        <v>343</v>
      </c>
      <c r="M227">
        <v>2008</v>
      </c>
      <c r="N227" t="s">
        <v>312</v>
      </c>
      <c r="O227" t="s">
        <v>35</v>
      </c>
      <c r="P227" t="s">
        <v>326</v>
      </c>
      <c r="Q227" t="s">
        <v>691</v>
      </c>
      <c r="R227">
        <v>-1</v>
      </c>
      <c r="S227" t="s">
        <v>989</v>
      </c>
      <c r="T227" s="1" t="s">
        <v>990</v>
      </c>
      <c r="U227" t="s">
        <v>653</v>
      </c>
    </row>
    <row r="228" spans="1:21" ht="28.3" x14ac:dyDescent="0.35">
      <c r="A228" t="s">
        <v>112</v>
      </c>
      <c r="B228" s="15" t="s">
        <v>253</v>
      </c>
      <c r="C228" s="15">
        <f t="shared" si="27"/>
        <v>71000</v>
      </c>
      <c r="D228" s="15" t="str">
        <f t="shared" si="28"/>
        <v>$123K</v>
      </c>
      <c r="E228" s="17">
        <f t="shared" si="29"/>
        <v>123000</v>
      </c>
      <c r="F228" t="s">
        <v>403</v>
      </c>
      <c r="G228">
        <v>3</v>
      </c>
      <c r="H228" t="str">
        <f t="shared" si="32"/>
        <v>Photon Infotech</v>
      </c>
      <c r="I228" t="str">
        <f t="shared" si="30"/>
        <v>Chicago</v>
      </c>
      <c r="J228" t="str">
        <f t="shared" si="31"/>
        <v>IL</v>
      </c>
      <c r="K228" t="s">
        <v>991</v>
      </c>
      <c r="L228" t="s">
        <v>339</v>
      </c>
      <c r="M228">
        <v>1999</v>
      </c>
      <c r="N228" t="s">
        <v>312</v>
      </c>
      <c r="O228" t="s">
        <v>35</v>
      </c>
      <c r="P228" t="s">
        <v>326</v>
      </c>
      <c r="Q228" t="s">
        <v>415</v>
      </c>
      <c r="R228">
        <v>-1</v>
      </c>
      <c r="S228" t="s">
        <v>992</v>
      </c>
      <c r="T228" s="1" t="s">
        <v>993</v>
      </c>
      <c r="U228" t="s">
        <v>443</v>
      </c>
    </row>
    <row r="229" spans="1:21" ht="127.3" x14ac:dyDescent="0.35">
      <c r="A229" t="s">
        <v>112</v>
      </c>
      <c r="B229" s="15" t="s">
        <v>253</v>
      </c>
      <c r="C229" s="15">
        <f t="shared" si="27"/>
        <v>71000</v>
      </c>
      <c r="D229" s="15" t="str">
        <f t="shared" si="28"/>
        <v>$123K</v>
      </c>
      <c r="E229" s="17">
        <f t="shared" si="29"/>
        <v>123000</v>
      </c>
      <c r="F229" t="s">
        <v>403</v>
      </c>
      <c r="G229">
        <v>5</v>
      </c>
      <c r="H229" t="str">
        <f t="shared" si="32"/>
        <v>REE</v>
      </c>
      <c r="I229" t="s">
        <v>383</v>
      </c>
      <c r="J229" t="s">
        <v>383</v>
      </c>
      <c r="K229" t="s">
        <v>994</v>
      </c>
      <c r="L229" t="s">
        <v>343</v>
      </c>
      <c r="M229">
        <v>2018</v>
      </c>
      <c r="N229" t="s">
        <v>312</v>
      </c>
      <c r="O229" t="s">
        <v>53</v>
      </c>
      <c r="P229" t="s">
        <v>328</v>
      </c>
      <c r="Q229" t="s">
        <v>405</v>
      </c>
      <c r="R229">
        <v>-1</v>
      </c>
      <c r="S229" s="1" t="s">
        <v>995</v>
      </c>
      <c r="T229" s="1" t="s">
        <v>996</v>
      </c>
      <c r="U229" t="s">
        <v>383</v>
      </c>
    </row>
    <row r="230" spans="1:21" ht="127.3" x14ac:dyDescent="0.35">
      <c r="A230" t="s">
        <v>164</v>
      </c>
      <c r="B230" s="15" t="s">
        <v>253</v>
      </c>
      <c r="C230" s="15">
        <f t="shared" si="27"/>
        <v>71000</v>
      </c>
      <c r="D230" s="15" t="str">
        <f t="shared" si="28"/>
        <v>$123K</v>
      </c>
      <c r="E230" s="17">
        <f t="shared" si="29"/>
        <v>123000</v>
      </c>
      <c r="F230" t="s">
        <v>403</v>
      </c>
      <c r="G230">
        <v>3.6</v>
      </c>
      <c r="H230" t="str">
        <f t="shared" si="32"/>
        <v>Riverside Research Institute</v>
      </c>
      <c r="I230" t="str">
        <f t="shared" si="30"/>
        <v>Beavercreek</v>
      </c>
      <c r="J230" t="str">
        <f t="shared" ref="J230:J238" si="33">RIGHT(U230, 2)</f>
        <v>OH</v>
      </c>
      <c r="K230" t="s">
        <v>888</v>
      </c>
      <c r="L230" t="s">
        <v>342</v>
      </c>
      <c r="M230">
        <v>1967</v>
      </c>
      <c r="N230" t="s">
        <v>310</v>
      </c>
      <c r="O230" t="s">
        <v>23</v>
      </c>
      <c r="P230" t="s">
        <v>308</v>
      </c>
      <c r="Q230" t="s">
        <v>523</v>
      </c>
      <c r="R230">
        <v>-1</v>
      </c>
      <c r="S230" s="1" t="s">
        <v>889</v>
      </c>
      <c r="T230" s="1" t="s">
        <v>997</v>
      </c>
      <c r="U230" t="s">
        <v>765</v>
      </c>
    </row>
    <row r="231" spans="1:21" ht="84.9" x14ac:dyDescent="0.35">
      <c r="A231" t="s">
        <v>147</v>
      </c>
      <c r="B231" s="15" t="s">
        <v>253</v>
      </c>
      <c r="C231" s="15">
        <f t="shared" si="27"/>
        <v>71000</v>
      </c>
      <c r="D231" s="15" t="str">
        <f t="shared" si="28"/>
        <v>$123K</v>
      </c>
      <c r="E231" s="17">
        <f t="shared" si="29"/>
        <v>123000</v>
      </c>
      <c r="F231" t="s">
        <v>403</v>
      </c>
      <c r="G231">
        <v>3.6</v>
      </c>
      <c r="H231" t="str">
        <f t="shared" si="32"/>
        <v>T. Rowe Price</v>
      </c>
      <c r="I231" t="str">
        <f t="shared" si="30"/>
        <v>Baltimore</v>
      </c>
      <c r="J231" t="str">
        <f t="shared" si="33"/>
        <v>MD</v>
      </c>
      <c r="K231" t="s">
        <v>970</v>
      </c>
      <c r="L231" t="s">
        <v>341</v>
      </c>
      <c r="M231">
        <v>1937</v>
      </c>
      <c r="N231" t="s">
        <v>314</v>
      </c>
      <c r="O231" t="s">
        <v>34</v>
      </c>
      <c r="P231" t="s">
        <v>324</v>
      </c>
      <c r="Q231" t="s">
        <v>438</v>
      </c>
      <c r="R231">
        <v>-1</v>
      </c>
      <c r="S231" s="1" t="s">
        <v>998</v>
      </c>
      <c r="T231" s="1" t="s">
        <v>999</v>
      </c>
      <c r="U231" t="s">
        <v>970</v>
      </c>
    </row>
    <row r="232" spans="1:21" x14ac:dyDescent="0.35">
      <c r="A232" t="s">
        <v>112</v>
      </c>
      <c r="B232" s="15" t="s">
        <v>253</v>
      </c>
      <c r="C232" s="15">
        <f t="shared" si="27"/>
        <v>71000</v>
      </c>
      <c r="D232" s="15" t="str">
        <f t="shared" si="28"/>
        <v>$123K</v>
      </c>
      <c r="E232" s="17">
        <f t="shared" si="29"/>
        <v>123000</v>
      </c>
      <c r="F232" t="s">
        <v>403</v>
      </c>
      <c r="G232">
        <v>-1</v>
      </c>
      <c r="H232" t="s">
        <v>298</v>
      </c>
      <c r="I232" t="str">
        <f t="shared" si="30"/>
        <v>Norfolk</v>
      </c>
      <c r="J232" t="str">
        <f t="shared" si="33"/>
        <v>VA</v>
      </c>
      <c r="K232" t="s">
        <v>1000</v>
      </c>
      <c r="L232" s="2" t="s">
        <v>337</v>
      </c>
      <c r="M232">
        <v>-1</v>
      </c>
      <c r="N232" t="s">
        <v>312</v>
      </c>
      <c r="O232" t="s">
        <v>35</v>
      </c>
      <c r="P232" t="s">
        <v>326</v>
      </c>
      <c r="Q232" t="s">
        <v>691</v>
      </c>
      <c r="R232">
        <v>-1</v>
      </c>
      <c r="S232" t="s">
        <v>1001</v>
      </c>
      <c r="T232" t="s">
        <v>298</v>
      </c>
      <c r="U232" t="s">
        <v>1002</v>
      </c>
    </row>
    <row r="233" spans="1:21" ht="99" x14ac:dyDescent="0.35">
      <c r="A233" t="s">
        <v>187</v>
      </c>
      <c r="B233" s="15" t="s">
        <v>253</v>
      </c>
      <c r="C233" s="15">
        <f t="shared" si="27"/>
        <v>71000</v>
      </c>
      <c r="D233" s="15" t="str">
        <f t="shared" si="28"/>
        <v>$123K</v>
      </c>
      <c r="E233" s="17">
        <f t="shared" si="29"/>
        <v>123000</v>
      </c>
      <c r="F233" t="s">
        <v>403</v>
      </c>
      <c r="G233">
        <v>3.8</v>
      </c>
      <c r="H233" t="str">
        <f t="shared" ref="H233:H264" si="34">LEFT(T233, SEARCH(CHAR(10), T233) - 1)</f>
        <v>Evidera</v>
      </c>
      <c r="I233" t="str">
        <f t="shared" si="30"/>
        <v>Bethesda</v>
      </c>
      <c r="J233" t="str">
        <f t="shared" si="33"/>
        <v>MD</v>
      </c>
      <c r="K233" t="s">
        <v>761</v>
      </c>
      <c r="L233" t="s">
        <v>342</v>
      </c>
      <c r="M233">
        <v>2013</v>
      </c>
      <c r="N233" t="s">
        <v>316</v>
      </c>
      <c r="O233" t="s">
        <v>8</v>
      </c>
      <c r="P233" t="s">
        <v>8</v>
      </c>
      <c r="Q233" t="s">
        <v>415</v>
      </c>
      <c r="R233" t="s">
        <v>810</v>
      </c>
      <c r="S233" s="1" t="s">
        <v>890</v>
      </c>
      <c r="T233" s="1" t="s">
        <v>812</v>
      </c>
      <c r="U233" t="s">
        <v>761</v>
      </c>
    </row>
    <row r="234" spans="1:21" ht="84.9" x14ac:dyDescent="0.35">
      <c r="A234" t="s">
        <v>112</v>
      </c>
      <c r="B234" s="15" t="s">
        <v>253</v>
      </c>
      <c r="C234" s="15">
        <f t="shared" si="27"/>
        <v>71000</v>
      </c>
      <c r="D234" s="15" t="str">
        <f t="shared" si="28"/>
        <v>$123K</v>
      </c>
      <c r="E234" s="17">
        <f t="shared" si="29"/>
        <v>123000</v>
      </c>
      <c r="F234" t="s">
        <v>403</v>
      </c>
      <c r="G234">
        <v>3.3</v>
      </c>
      <c r="H234" t="str">
        <f t="shared" si="34"/>
        <v>BWX Technologies</v>
      </c>
      <c r="I234" t="str">
        <f t="shared" si="30"/>
        <v>Oak Ridge</v>
      </c>
      <c r="J234" t="str">
        <f t="shared" si="33"/>
        <v>TN</v>
      </c>
      <c r="K234" t="s">
        <v>897</v>
      </c>
      <c r="L234" t="s">
        <v>341</v>
      </c>
      <c r="M234">
        <v>1850</v>
      </c>
      <c r="N234" t="s">
        <v>314</v>
      </c>
      <c r="O234" t="s">
        <v>5</v>
      </c>
      <c r="P234" t="s">
        <v>5</v>
      </c>
      <c r="Q234" t="s">
        <v>455</v>
      </c>
      <c r="R234">
        <v>-1</v>
      </c>
      <c r="S234" s="1" t="s">
        <v>898</v>
      </c>
      <c r="T234" s="1" t="s">
        <v>899</v>
      </c>
      <c r="U234" t="s">
        <v>900</v>
      </c>
    </row>
    <row r="235" spans="1:21" ht="113.15" x14ac:dyDescent="0.35">
      <c r="A235" t="s">
        <v>174</v>
      </c>
      <c r="B235" s="15" t="s">
        <v>253</v>
      </c>
      <c r="C235" s="15">
        <f t="shared" si="27"/>
        <v>71000</v>
      </c>
      <c r="D235" s="15" t="str">
        <f t="shared" si="28"/>
        <v>$123K</v>
      </c>
      <c r="E235" s="17">
        <f t="shared" si="29"/>
        <v>123000</v>
      </c>
      <c r="F235" t="s">
        <v>403</v>
      </c>
      <c r="G235">
        <v>3.8</v>
      </c>
      <c r="H235" t="str">
        <f t="shared" si="34"/>
        <v>Brighthouse Financial</v>
      </c>
      <c r="I235" t="str">
        <f t="shared" si="30"/>
        <v>Charlotte</v>
      </c>
      <c r="J235" t="str">
        <f t="shared" si="33"/>
        <v>NC</v>
      </c>
      <c r="K235" t="s">
        <v>1003</v>
      </c>
      <c r="L235" t="s">
        <v>339</v>
      </c>
      <c r="M235">
        <v>2017</v>
      </c>
      <c r="N235" t="s">
        <v>314</v>
      </c>
      <c r="O235" t="s">
        <v>32</v>
      </c>
      <c r="P235" t="s">
        <v>327</v>
      </c>
      <c r="Q235" t="s">
        <v>405</v>
      </c>
      <c r="R235">
        <v>-1</v>
      </c>
      <c r="S235" s="1" t="s">
        <v>1004</v>
      </c>
      <c r="T235" s="1" t="s">
        <v>1005</v>
      </c>
      <c r="U235" t="s">
        <v>1003</v>
      </c>
    </row>
    <row r="236" spans="1:21" ht="113.15" x14ac:dyDescent="0.35">
      <c r="A236" t="s">
        <v>222</v>
      </c>
      <c r="B236" s="15" t="s">
        <v>253</v>
      </c>
      <c r="C236" s="15">
        <f t="shared" si="27"/>
        <v>71000</v>
      </c>
      <c r="D236" s="15" t="str">
        <f t="shared" si="28"/>
        <v>$123K</v>
      </c>
      <c r="E236" s="17">
        <f t="shared" si="29"/>
        <v>123000</v>
      </c>
      <c r="F236" t="s">
        <v>403</v>
      </c>
      <c r="G236">
        <v>3.5</v>
      </c>
      <c r="H236" t="str">
        <f t="shared" si="34"/>
        <v>Argo Group US</v>
      </c>
      <c r="I236" t="str">
        <f t="shared" si="30"/>
        <v>New York</v>
      </c>
      <c r="J236" t="str">
        <f t="shared" si="33"/>
        <v>NY</v>
      </c>
      <c r="K236" t="s">
        <v>894</v>
      </c>
      <c r="L236" t="s">
        <v>339</v>
      </c>
      <c r="M236">
        <v>1948</v>
      </c>
      <c r="N236" t="s">
        <v>314</v>
      </c>
      <c r="O236" t="s">
        <v>32</v>
      </c>
      <c r="P236" t="s">
        <v>327</v>
      </c>
      <c r="Q236" t="s">
        <v>410</v>
      </c>
      <c r="R236">
        <v>-1</v>
      </c>
      <c r="S236" s="1" t="s">
        <v>895</v>
      </c>
      <c r="T236" s="1" t="s">
        <v>896</v>
      </c>
      <c r="U236" t="s">
        <v>404</v>
      </c>
    </row>
    <row r="237" spans="1:21" ht="113.15" x14ac:dyDescent="0.35">
      <c r="A237" t="s">
        <v>112</v>
      </c>
      <c r="B237" s="15" t="s">
        <v>253</v>
      </c>
      <c r="C237" s="15">
        <f t="shared" si="27"/>
        <v>71000</v>
      </c>
      <c r="D237" s="15" t="str">
        <f t="shared" si="28"/>
        <v>$123K</v>
      </c>
      <c r="E237" s="17">
        <f t="shared" si="29"/>
        <v>123000</v>
      </c>
      <c r="F237" t="s">
        <v>403</v>
      </c>
      <c r="G237">
        <v>3.3</v>
      </c>
      <c r="H237" t="str">
        <f t="shared" si="34"/>
        <v>II-VI Incorporated</v>
      </c>
      <c r="I237" t="str">
        <f t="shared" si="30"/>
        <v>Champaign</v>
      </c>
      <c r="J237" t="str">
        <f t="shared" si="33"/>
        <v>IL</v>
      </c>
      <c r="K237" t="s">
        <v>1006</v>
      </c>
      <c r="L237" t="s">
        <v>338</v>
      </c>
      <c r="M237">
        <v>1971</v>
      </c>
      <c r="N237" t="s">
        <v>314</v>
      </c>
      <c r="O237" t="s">
        <v>50</v>
      </c>
      <c r="P237" t="s">
        <v>333</v>
      </c>
      <c r="Q237" t="s">
        <v>410</v>
      </c>
      <c r="R237" t="s">
        <v>1007</v>
      </c>
      <c r="S237" s="1" t="s">
        <v>1008</v>
      </c>
      <c r="T237" s="1" t="s">
        <v>1009</v>
      </c>
      <c r="U237" t="s">
        <v>1010</v>
      </c>
    </row>
    <row r="238" spans="1:21" ht="28.3" x14ac:dyDescent="0.35">
      <c r="A238" t="s">
        <v>112</v>
      </c>
      <c r="B238" s="15" t="s">
        <v>253</v>
      </c>
      <c r="C238" s="15">
        <f t="shared" si="27"/>
        <v>71000</v>
      </c>
      <c r="D238" s="15" t="str">
        <f t="shared" si="28"/>
        <v>$123K</v>
      </c>
      <c r="E238" s="17">
        <f t="shared" si="29"/>
        <v>123000</v>
      </c>
      <c r="F238" t="s">
        <v>403</v>
      </c>
      <c r="G238">
        <v>4.5999999999999996</v>
      </c>
      <c r="H238" t="str">
        <f t="shared" si="34"/>
        <v>Surya Systems</v>
      </c>
      <c r="I238" t="str">
        <f t="shared" si="30"/>
        <v>San Francisco</v>
      </c>
      <c r="J238" t="str">
        <f t="shared" si="33"/>
        <v>CA</v>
      </c>
      <c r="K238" t="s">
        <v>1011</v>
      </c>
      <c r="L238" s="2" t="s">
        <v>337</v>
      </c>
      <c r="M238">
        <v>-1</v>
      </c>
      <c r="N238" t="s">
        <v>312</v>
      </c>
      <c r="O238" t="s">
        <v>12</v>
      </c>
      <c r="P238" t="s">
        <v>326</v>
      </c>
      <c r="Q238" t="s">
        <v>712</v>
      </c>
      <c r="R238">
        <v>-1</v>
      </c>
      <c r="S238" t="s">
        <v>1012</v>
      </c>
      <c r="T238" s="1" t="s">
        <v>1013</v>
      </c>
      <c r="U238" t="s">
        <v>484</v>
      </c>
    </row>
    <row r="239" spans="1:21" ht="127.3" x14ac:dyDescent="0.35">
      <c r="A239" t="s">
        <v>112</v>
      </c>
      <c r="B239" s="15" t="s">
        <v>253</v>
      </c>
      <c r="C239" s="15">
        <f t="shared" si="27"/>
        <v>71000</v>
      </c>
      <c r="D239" s="15" t="str">
        <f t="shared" si="28"/>
        <v>$123K</v>
      </c>
      <c r="E239" s="17">
        <f t="shared" si="29"/>
        <v>123000</v>
      </c>
      <c r="F239" t="s">
        <v>403</v>
      </c>
      <c r="G239">
        <v>3.8</v>
      </c>
      <c r="H239" t="str">
        <f t="shared" si="34"/>
        <v>PayPal</v>
      </c>
      <c r="I239" t="s">
        <v>380</v>
      </c>
      <c r="J239" t="s">
        <v>380</v>
      </c>
      <c r="K239" t="s">
        <v>919</v>
      </c>
      <c r="L239" t="s">
        <v>338</v>
      </c>
      <c r="M239">
        <v>1998</v>
      </c>
      <c r="N239" t="s">
        <v>314</v>
      </c>
      <c r="O239" t="s">
        <v>33</v>
      </c>
      <c r="P239" t="s">
        <v>326</v>
      </c>
      <c r="Q239" t="s">
        <v>430</v>
      </c>
      <c r="R239" t="s">
        <v>1014</v>
      </c>
      <c r="S239" s="1" t="s">
        <v>1015</v>
      </c>
      <c r="T239" s="1" t="s">
        <v>1016</v>
      </c>
      <c r="U239" t="s">
        <v>380</v>
      </c>
    </row>
    <row r="240" spans="1:21" ht="141.44999999999999" x14ac:dyDescent="0.35">
      <c r="A240" t="s">
        <v>200</v>
      </c>
      <c r="B240" s="15" t="s">
        <v>253</v>
      </c>
      <c r="C240" s="15">
        <f t="shared" si="27"/>
        <v>71000</v>
      </c>
      <c r="D240" s="15" t="str">
        <f t="shared" si="28"/>
        <v>$123K</v>
      </c>
      <c r="E240" s="17">
        <f t="shared" si="29"/>
        <v>123000</v>
      </c>
      <c r="F240" t="s">
        <v>403</v>
      </c>
      <c r="G240">
        <v>3.9</v>
      </c>
      <c r="H240" t="str">
        <f t="shared" si="34"/>
        <v>Life360</v>
      </c>
      <c r="I240" t="str">
        <f t="shared" si="30"/>
        <v>San Francisco</v>
      </c>
      <c r="J240" t="str">
        <f t="shared" ref="J240:J271" si="35">RIGHT(U240, 2)</f>
        <v>CA</v>
      </c>
      <c r="K240" t="s">
        <v>484</v>
      </c>
      <c r="L240" t="s">
        <v>343</v>
      </c>
      <c r="M240">
        <v>2008</v>
      </c>
      <c r="N240" t="s">
        <v>314</v>
      </c>
      <c r="O240" t="s">
        <v>33</v>
      </c>
      <c r="P240" t="s">
        <v>326</v>
      </c>
      <c r="Q240" t="s">
        <v>405</v>
      </c>
      <c r="R240">
        <v>-1</v>
      </c>
      <c r="S240" s="1" t="s">
        <v>901</v>
      </c>
      <c r="T240" s="1" t="s">
        <v>902</v>
      </c>
      <c r="U240" t="s">
        <v>484</v>
      </c>
    </row>
    <row r="241" spans="1:21" ht="56.6" x14ac:dyDescent="0.35">
      <c r="A241" t="s">
        <v>112</v>
      </c>
      <c r="B241" s="15" t="s">
        <v>253</v>
      </c>
      <c r="C241" s="15">
        <f t="shared" si="27"/>
        <v>71000</v>
      </c>
      <c r="D241" s="15" t="str">
        <f t="shared" si="28"/>
        <v>$123K</v>
      </c>
      <c r="E241" s="17">
        <f t="shared" si="29"/>
        <v>123000</v>
      </c>
      <c r="F241" t="s">
        <v>403</v>
      </c>
      <c r="G241">
        <v>3.9</v>
      </c>
      <c r="H241" t="str">
        <f t="shared" si="34"/>
        <v>Predictive Research Inc</v>
      </c>
      <c r="I241" t="str">
        <f t="shared" si="30"/>
        <v>Plano</v>
      </c>
      <c r="J241" t="str">
        <f t="shared" si="35"/>
        <v>TX</v>
      </c>
      <c r="K241" t="s">
        <v>1017</v>
      </c>
      <c r="L241" s="2" t="s">
        <v>337</v>
      </c>
      <c r="M241">
        <v>-1</v>
      </c>
      <c r="N241" t="s">
        <v>312</v>
      </c>
      <c r="O241" t="s">
        <v>14</v>
      </c>
      <c r="P241" t="s">
        <v>320</v>
      </c>
      <c r="Q241" t="s">
        <v>405</v>
      </c>
      <c r="R241">
        <v>-1</v>
      </c>
      <c r="S241" s="1" t="s">
        <v>1018</v>
      </c>
      <c r="T241" s="1" t="s">
        <v>1019</v>
      </c>
      <c r="U241" t="s">
        <v>479</v>
      </c>
    </row>
    <row r="242" spans="1:21" ht="127.3" x14ac:dyDescent="0.35">
      <c r="A242" t="s">
        <v>112</v>
      </c>
      <c r="B242" s="15" t="s">
        <v>262</v>
      </c>
      <c r="C242" s="15">
        <f t="shared" si="27"/>
        <v>90000</v>
      </c>
      <c r="D242" s="15" t="str">
        <f t="shared" si="28"/>
        <v>$124K</v>
      </c>
      <c r="E242" s="17">
        <f t="shared" si="29"/>
        <v>124000</v>
      </c>
      <c r="F242" t="s">
        <v>403</v>
      </c>
      <c r="G242">
        <v>4.7</v>
      </c>
      <c r="H242" t="str">
        <f t="shared" si="34"/>
        <v>Oversight Systems</v>
      </c>
      <c r="I242" t="str">
        <f t="shared" si="30"/>
        <v>Atlanta</v>
      </c>
      <c r="J242" t="str">
        <f t="shared" si="35"/>
        <v>GA</v>
      </c>
      <c r="K242" t="s">
        <v>501</v>
      </c>
      <c r="L242" t="s">
        <v>343</v>
      </c>
      <c r="M242">
        <v>2003</v>
      </c>
      <c r="N242" t="s">
        <v>312</v>
      </c>
      <c r="O242" t="s">
        <v>12</v>
      </c>
      <c r="P242" t="s">
        <v>326</v>
      </c>
      <c r="Q242" t="s">
        <v>502</v>
      </c>
      <c r="R242">
        <v>-1</v>
      </c>
      <c r="S242" s="1" t="s">
        <v>503</v>
      </c>
      <c r="T242" s="1" t="s">
        <v>504</v>
      </c>
      <c r="U242" t="s">
        <v>501</v>
      </c>
    </row>
    <row r="243" spans="1:21" ht="84.9" x14ac:dyDescent="0.35">
      <c r="A243" t="s">
        <v>210</v>
      </c>
      <c r="B243" s="15" t="s">
        <v>262</v>
      </c>
      <c r="C243" s="15">
        <f t="shared" si="27"/>
        <v>90000</v>
      </c>
      <c r="D243" s="15" t="str">
        <f t="shared" si="28"/>
        <v>$124K</v>
      </c>
      <c r="E243" s="17">
        <f t="shared" si="29"/>
        <v>124000</v>
      </c>
      <c r="F243" t="s">
        <v>403</v>
      </c>
      <c r="G243">
        <v>4.8</v>
      </c>
      <c r="H243" t="str">
        <f t="shared" si="34"/>
        <v>Acuity Insurance</v>
      </c>
      <c r="I243" t="str">
        <f t="shared" si="30"/>
        <v>Sheboygan</v>
      </c>
      <c r="J243" t="str">
        <f t="shared" si="35"/>
        <v>WI</v>
      </c>
      <c r="K243" t="s">
        <v>519</v>
      </c>
      <c r="L243" t="s">
        <v>339</v>
      </c>
      <c r="M243">
        <v>1925</v>
      </c>
      <c r="N243" t="s">
        <v>312</v>
      </c>
      <c r="O243" t="s">
        <v>32</v>
      </c>
      <c r="P243" t="s">
        <v>327</v>
      </c>
      <c r="Q243" t="s">
        <v>410</v>
      </c>
      <c r="R243">
        <v>-1</v>
      </c>
      <c r="S243" s="1" t="s">
        <v>520</v>
      </c>
      <c r="T243" s="1" t="s">
        <v>521</v>
      </c>
      <c r="U243" t="s">
        <v>519</v>
      </c>
    </row>
    <row r="244" spans="1:21" ht="226.3" x14ac:dyDescent="0.35">
      <c r="A244" t="s">
        <v>212</v>
      </c>
      <c r="B244" s="15" t="s">
        <v>262</v>
      </c>
      <c r="C244" s="15">
        <f t="shared" si="27"/>
        <v>90000</v>
      </c>
      <c r="D244" s="15" t="str">
        <f t="shared" si="28"/>
        <v>$124K</v>
      </c>
      <c r="E244" s="17">
        <f t="shared" si="29"/>
        <v>124000</v>
      </c>
      <c r="F244" t="s">
        <v>403</v>
      </c>
      <c r="G244">
        <v>3.1</v>
      </c>
      <c r="H244" t="str">
        <f t="shared" si="34"/>
        <v>1010data</v>
      </c>
      <c r="I244" t="str">
        <f t="shared" si="30"/>
        <v>New York</v>
      </c>
      <c r="J244" t="str">
        <f t="shared" si="35"/>
        <v>NY</v>
      </c>
      <c r="K244" t="s">
        <v>404</v>
      </c>
      <c r="L244" t="s">
        <v>340</v>
      </c>
      <c r="M244">
        <v>2000</v>
      </c>
      <c r="N244" t="s">
        <v>312</v>
      </c>
      <c r="O244" t="s">
        <v>12</v>
      </c>
      <c r="P244" t="s">
        <v>326</v>
      </c>
      <c r="Q244" t="s">
        <v>523</v>
      </c>
      <c r="R244">
        <v>-1</v>
      </c>
      <c r="S244" s="1" t="s">
        <v>1020</v>
      </c>
      <c r="T244" s="1" t="s">
        <v>1021</v>
      </c>
      <c r="U244" t="s">
        <v>404</v>
      </c>
    </row>
    <row r="245" spans="1:21" ht="28.3" x14ac:dyDescent="0.35">
      <c r="A245" t="s">
        <v>112</v>
      </c>
      <c r="B245" s="15" t="s">
        <v>262</v>
      </c>
      <c r="C245" s="15">
        <f t="shared" si="27"/>
        <v>90000</v>
      </c>
      <c r="D245" s="15" t="str">
        <f t="shared" si="28"/>
        <v>$124K</v>
      </c>
      <c r="E245" s="17">
        <f t="shared" si="29"/>
        <v>124000</v>
      </c>
      <c r="F245" t="s">
        <v>403</v>
      </c>
      <c r="G245">
        <v>3.6</v>
      </c>
      <c r="H245" t="str">
        <f t="shared" si="34"/>
        <v>Gigya</v>
      </c>
      <c r="I245" t="str">
        <f t="shared" si="30"/>
        <v>Palo Alto</v>
      </c>
      <c r="J245" t="str">
        <f t="shared" si="35"/>
        <v>CA</v>
      </c>
      <c r="K245" t="s">
        <v>437</v>
      </c>
      <c r="L245" t="s">
        <v>340</v>
      </c>
      <c r="M245">
        <v>2006</v>
      </c>
      <c r="N245" t="s">
        <v>312</v>
      </c>
      <c r="O245" t="s">
        <v>20</v>
      </c>
      <c r="P245" t="s">
        <v>326</v>
      </c>
      <c r="Q245" t="s">
        <v>498</v>
      </c>
      <c r="R245">
        <v>-1</v>
      </c>
      <c r="S245" t="s">
        <v>1022</v>
      </c>
      <c r="T245" s="1" t="s">
        <v>1023</v>
      </c>
      <c r="U245" t="s">
        <v>557</v>
      </c>
    </row>
    <row r="246" spans="1:21" ht="84.9" x14ac:dyDescent="0.35">
      <c r="A246" t="s">
        <v>184</v>
      </c>
      <c r="B246" s="15" t="s">
        <v>262</v>
      </c>
      <c r="C246" s="15">
        <f t="shared" si="27"/>
        <v>90000</v>
      </c>
      <c r="D246" s="15" t="str">
        <f t="shared" si="28"/>
        <v>$124K</v>
      </c>
      <c r="E246" s="17">
        <f t="shared" si="29"/>
        <v>124000</v>
      </c>
      <c r="F246" t="s">
        <v>403</v>
      </c>
      <c r="G246">
        <v>5</v>
      </c>
      <c r="H246" t="str">
        <f t="shared" si="34"/>
        <v>Genesis Research</v>
      </c>
      <c r="I246" t="str">
        <f t="shared" si="30"/>
        <v>Hoboken</v>
      </c>
      <c r="J246" t="str">
        <f t="shared" si="35"/>
        <v>NJ</v>
      </c>
      <c r="K246" t="s">
        <v>1024</v>
      </c>
      <c r="L246" s="2" t="s">
        <v>337</v>
      </c>
      <c r="M246">
        <v>2009</v>
      </c>
      <c r="N246" t="s">
        <v>312</v>
      </c>
      <c r="O246" t="s">
        <v>8</v>
      </c>
      <c r="P246" t="s">
        <v>8</v>
      </c>
      <c r="Q246" t="s">
        <v>405</v>
      </c>
      <c r="R246">
        <v>-1</v>
      </c>
      <c r="S246" s="1" t="s">
        <v>1025</v>
      </c>
      <c r="T246" s="1" t="s">
        <v>1026</v>
      </c>
      <c r="U246" t="s">
        <v>1024</v>
      </c>
    </row>
    <row r="247" spans="1:21" ht="113.15" x14ac:dyDescent="0.35">
      <c r="A247" t="s">
        <v>112</v>
      </c>
      <c r="B247" s="15" t="s">
        <v>262</v>
      </c>
      <c r="C247" s="15">
        <f t="shared" si="27"/>
        <v>90000</v>
      </c>
      <c r="D247" s="15" t="str">
        <f t="shared" si="28"/>
        <v>$124K</v>
      </c>
      <c r="E247" s="17">
        <f t="shared" si="29"/>
        <v>124000</v>
      </c>
      <c r="F247" t="s">
        <v>403</v>
      </c>
      <c r="G247">
        <v>3.7</v>
      </c>
      <c r="H247" t="str">
        <f t="shared" si="34"/>
        <v>Sanofi</v>
      </c>
      <c r="I247" t="str">
        <f t="shared" si="30"/>
        <v>Cambridge</v>
      </c>
      <c r="J247" t="str">
        <f t="shared" si="35"/>
        <v>MA</v>
      </c>
      <c r="K247" t="s">
        <v>1027</v>
      </c>
      <c r="L247" t="s">
        <v>338</v>
      </c>
      <c r="M247">
        <v>1973</v>
      </c>
      <c r="N247" t="s">
        <v>314</v>
      </c>
      <c r="O247" t="s">
        <v>8</v>
      </c>
      <c r="P247" t="s">
        <v>8</v>
      </c>
      <c r="Q247" t="s">
        <v>430</v>
      </c>
      <c r="R247" t="s">
        <v>1028</v>
      </c>
      <c r="S247" s="1" t="s">
        <v>1029</v>
      </c>
      <c r="T247" s="1" t="s">
        <v>1030</v>
      </c>
      <c r="U247" t="s">
        <v>433</v>
      </c>
    </row>
    <row r="248" spans="1:21" ht="28.3" x14ac:dyDescent="0.35">
      <c r="A248" t="s">
        <v>112</v>
      </c>
      <c r="B248" s="15" t="s">
        <v>262</v>
      </c>
      <c r="C248" s="15">
        <f t="shared" si="27"/>
        <v>90000</v>
      </c>
      <c r="D248" s="15" t="str">
        <f t="shared" si="28"/>
        <v>$124K</v>
      </c>
      <c r="E248" s="17">
        <f t="shared" si="29"/>
        <v>124000</v>
      </c>
      <c r="F248" t="s">
        <v>403</v>
      </c>
      <c r="G248">
        <v>3.7</v>
      </c>
      <c r="H248" t="str">
        <f t="shared" si="34"/>
        <v>XPO Logistics</v>
      </c>
      <c r="I248" t="str">
        <f t="shared" si="30"/>
        <v>Lebanon</v>
      </c>
      <c r="J248" t="str">
        <f t="shared" si="35"/>
        <v>IN</v>
      </c>
      <c r="K248" t="s">
        <v>1031</v>
      </c>
      <c r="L248" t="s">
        <v>338</v>
      </c>
      <c r="M248">
        <v>2011</v>
      </c>
      <c r="N248" t="s">
        <v>314</v>
      </c>
      <c r="O248" t="s">
        <v>54</v>
      </c>
      <c r="P248" t="s">
        <v>334</v>
      </c>
      <c r="Q248" t="s">
        <v>430</v>
      </c>
      <c r="R248" t="s">
        <v>1032</v>
      </c>
      <c r="S248" t="s">
        <v>1033</v>
      </c>
      <c r="T248" s="1" t="s">
        <v>1034</v>
      </c>
      <c r="U248" t="s">
        <v>1035</v>
      </c>
    </row>
    <row r="249" spans="1:21" ht="84.9" x14ac:dyDescent="0.35">
      <c r="A249" t="s">
        <v>112</v>
      </c>
      <c r="B249" s="15" t="s">
        <v>262</v>
      </c>
      <c r="C249" s="15">
        <f t="shared" si="27"/>
        <v>90000</v>
      </c>
      <c r="D249" s="15" t="str">
        <f t="shared" si="28"/>
        <v>$124K</v>
      </c>
      <c r="E249" s="17">
        <f t="shared" si="29"/>
        <v>124000</v>
      </c>
      <c r="F249" t="s">
        <v>403</v>
      </c>
      <c r="G249">
        <v>3.9</v>
      </c>
      <c r="H249" t="str">
        <f t="shared" si="34"/>
        <v>Trace Data</v>
      </c>
      <c r="I249" t="str">
        <f t="shared" si="30"/>
        <v>Oakland</v>
      </c>
      <c r="J249" t="str">
        <f t="shared" si="35"/>
        <v>CA</v>
      </c>
      <c r="K249" t="s">
        <v>1036</v>
      </c>
      <c r="L249" t="s">
        <v>343</v>
      </c>
      <c r="M249">
        <v>2000</v>
      </c>
      <c r="N249" t="s">
        <v>312</v>
      </c>
      <c r="O249" t="s">
        <v>32</v>
      </c>
      <c r="P249" t="s">
        <v>327</v>
      </c>
      <c r="Q249" t="s">
        <v>498</v>
      </c>
      <c r="R249">
        <v>-1</v>
      </c>
      <c r="S249" s="1" t="s">
        <v>1037</v>
      </c>
      <c r="T249" s="1" t="s">
        <v>1038</v>
      </c>
      <c r="U249" t="s">
        <v>1039</v>
      </c>
    </row>
    <row r="250" spans="1:21" ht="84.9" x14ac:dyDescent="0.35">
      <c r="A250" t="s">
        <v>112</v>
      </c>
      <c r="B250" s="15" t="s">
        <v>262</v>
      </c>
      <c r="C250" s="15">
        <f t="shared" si="27"/>
        <v>90000</v>
      </c>
      <c r="D250" s="15" t="str">
        <f t="shared" si="28"/>
        <v>$124K</v>
      </c>
      <c r="E250" s="17">
        <f t="shared" si="29"/>
        <v>124000</v>
      </c>
      <c r="F250" t="s">
        <v>403</v>
      </c>
      <c r="G250">
        <v>4.3</v>
      </c>
      <c r="H250" t="str">
        <f t="shared" si="34"/>
        <v>Descript</v>
      </c>
      <c r="I250" t="str">
        <f t="shared" si="30"/>
        <v>San Francisco</v>
      </c>
      <c r="J250" t="str">
        <f t="shared" si="35"/>
        <v>CA</v>
      </c>
      <c r="K250" t="s">
        <v>1040</v>
      </c>
      <c r="L250" s="2" t="s">
        <v>337</v>
      </c>
      <c r="M250">
        <v>-1</v>
      </c>
      <c r="N250" t="s">
        <v>312</v>
      </c>
      <c r="O250">
        <v>-1</v>
      </c>
      <c r="P250">
        <v>-1</v>
      </c>
      <c r="Q250" t="s">
        <v>712</v>
      </c>
      <c r="R250">
        <v>-1</v>
      </c>
      <c r="S250" s="1" t="s">
        <v>1041</v>
      </c>
      <c r="T250" s="1" t="s">
        <v>1042</v>
      </c>
      <c r="U250" t="s">
        <v>484</v>
      </c>
    </row>
    <row r="251" spans="1:21" ht="141.44999999999999" x14ac:dyDescent="0.35">
      <c r="A251" t="s">
        <v>87</v>
      </c>
      <c r="B251" s="15" t="s">
        <v>262</v>
      </c>
      <c r="C251" s="15">
        <f t="shared" si="27"/>
        <v>90000</v>
      </c>
      <c r="D251" s="15" t="str">
        <f t="shared" si="28"/>
        <v>$124K</v>
      </c>
      <c r="E251" s="17">
        <f t="shared" si="29"/>
        <v>124000</v>
      </c>
      <c r="F251" t="s">
        <v>403</v>
      </c>
      <c r="G251">
        <v>4.2</v>
      </c>
      <c r="H251" t="str">
        <f t="shared" si="34"/>
        <v>Rincon Research Corporation</v>
      </c>
      <c r="I251" t="str">
        <f t="shared" si="30"/>
        <v>Melbourne</v>
      </c>
      <c r="J251" t="str">
        <f t="shared" si="35"/>
        <v>FL</v>
      </c>
      <c r="K251" t="s">
        <v>1043</v>
      </c>
      <c r="L251" t="s">
        <v>340</v>
      </c>
      <c r="M251">
        <v>1983</v>
      </c>
      <c r="N251" t="s">
        <v>312</v>
      </c>
      <c r="O251" t="s">
        <v>5</v>
      </c>
      <c r="P251" t="s">
        <v>5</v>
      </c>
      <c r="Q251" t="s">
        <v>523</v>
      </c>
      <c r="R251" t="s">
        <v>1044</v>
      </c>
      <c r="S251" s="1" t="s">
        <v>1045</v>
      </c>
      <c r="T251" s="1" t="s">
        <v>1046</v>
      </c>
      <c r="U251" t="s">
        <v>1047</v>
      </c>
    </row>
    <row r="252" spans="1:21" ht="141.44999999999999" x14ac:dyDescent="0.35">
      <c r="A252" t="s">
        <v>162</v>
      </c>
      <c r="B252" s="15" t="s">
        <v>262</v>
      </c>
      <c r="C252" s="15">
        <f t="shared" si="27"/>
        <v>90000</v>
      </c>
      <c r="D252" s="15" t="str">
        <f t="shared" si="28"/>
        <v>$124K</v>
      </c>
      <c r="E252" s="17">
        <f t="shared" si="29"/>
        <v>124000</v>
      </c>
      <c r="F252" t="s">
        <v>403</v>
      </c>
      <c r="G252">
        <v>3.7</v>
      </c>
      <c r="H252" t="str">
        <f t="shared" si="34"/>
        <v>MassMutual</v>
      </c>
      <c r="I252" t="str">
        <f t="shared" si="30"/>
        <v>Boston</v>
      </c>
      <c r="J252" t="str">
        <f t="shared" si="35"/>
        <v>MA</v>
      </c>
      <c r="K252" t="s">
        <v>903</v>
      </c>
      <c r="L252" t="s">
        <v>341</v>
      </c>
      <c r="M252">
        <v>1851</v>
      </c>
      <c r="N252" t="s">
        <v>312</v>
      </c>
      <c r="O252" t="s">
        <v>32</v>
      </c>
      <c r="P252" t="s">
        <v>327</v>
      </c>
      <c r="Q252" t="s">
        <v>430</v>
      </c>
      <c r="R252">
        <v>-1</v>
      </c>
      <c r="S252" s="1" t="s">
        <v>904</v>
      </c>
      <c r="T252" s="1" t="s">
        <v>905</v>
      </c>
      <c r="U252" t="s">
        <v>414</v>
      </c>
    </row>
    <row r="253" spans="1:21" ht="84.9" x14ac:dyDescent="0.35">
      <c r="A253" t="s">
        <v>112</v>
      </c>
      <c r="B253" s="15" t="s">
        <v>262</v>
      </c>
      <c r="C253" s="15">
        <f t="shared" si="27"/>
        <v>90000</v>
      </c>
      <c r="D253" s="15" t="str">
        <f t="shared" si="28"/>
        <v>$124K</v>
      </c>
      <c r="E253" s="17">
        <f t="shared" si="29"/>
        <v>124000</v>
      </c>
      <c r="F253" t="s">
        <v>403</v>
      </c>
      <c r="G253">
        <v>4</v>
      </c>
      <c r="H253" t="str">
        <f t="shared" si="34"/>
        <v>Better Hire</v>
      </c>
      <c r="I253" t="str">
        <f t="shared" si="30"/>
        <v>Birmingham</v>
      </c>
      <c r="J253" t="str">
        <f t="shared" si="35"/>
        <v>AL</v>
      </c>
      <c r="K253" t="s">
        <v>867</v>
      </c>
      <c r="L253" s="2" t="s">
        <v>337</v>
      </c>
      <c r="M253">
        <v>-1</v>
      </c>
      <c r="N253" t="s">
        <v>312</v>
      </c>
      <c r="O253">
        <v>-1</v>
      </c>
      <c r="P253">
        <v>-1</v>
      </c>
      <c r="Q253" t="s">
        <v>405</v>
      </c>
      <c r="R253">
        <v>-1</v>
      </c>
      <c r="S253" s="1" t="s">
        <v>1048</v>
      </c>
      <c r="T253" s="1" t="s">
        <v>1049</v>
      </c>
      <c r="U253" t="s">
        <v>867</v>
      </c>
    </row>
    <row r="254" spans="1:21" ht="99" x14ac:dyDescent="0.35">
      <c r="A254" t="s">
        <v>112</v>
      </c>
      <c r="B254" s="15" t="s">
        <v>262</v>
      </c>
      <c r="C254" s="15">
        <f t="shared" si="27"/>
        <v>90000</v>
      </c>
      <c r="D254" s="15" t="str">
        <f t="shared" si="28"/>
        <v>$124K</v>
      </c>
      <c r="E254" s="17">
        <f t="shared" si="29"/>
        <v>124000</v>
      </c>
      <c r="F254" t="s">
        <v>403</v>
      </c>
      <c r="G254">
        <v>3.3</v>
      </c>
      <c r="H254" t="str">
        <f t="shared" si="34"/>
        <v>Parker Hannifin</v>
      </c>
      <c r="I254" t="str">
        <f t="shared" si="30"/>
        <v>Cleveland</v>
      </c>
      <c r="J254" t="str">
        <f t="shared" si="35"/>
        <v>OH</v>
      </c>
      <c r="K254" t="s">
        <v>1050</v>
      </c>
      <c r="L254" t="s">
        <v>338</v>
      </c>
      <c r="M254">
        <v>1917</v>
      </c>
      <c r="N254" t="s">
        <v>314</v>
      </c>
      <c r="O254" t="s">
        <v>30</v>
      </c>
      <c r="P254" t="s">
        <v>328</v>
      </c>
      <c r="Q254" t="s">
        <v>430</v>
      </c>
      <c r="R254" t="s">
        <v>1051</v>
      </c>
      <c r="S254" s="1" t="s">
        <v>1052</v>
      </c>
      <c r="T254" s="1" t="s">
        <v>1053</v>
      </c>
      <c r="U254" t="s">
        <v>1050</v>
      </c>
    </row>
    <row r="255" spans="1:21" ht="99" x14ac:dyDescent="0.35">
      <c r="A255" t="s">
        <v>112</v>
      </c>
      <c r="B255" s="15" t="s">
        <v>262</v>
      </c>
      <c r="C255" s="15">
        <f t="shared" si="27"/>
        <v>90000</v>
      </c>
      <c r="D255" s="15" t="str">
        <f t="shared" si="28"/>
        <v>$124K</v>
      </c>
      <c r="E255" s="17">
        <f t="shared" si="29"/>
        <v>124000</v>
      </c>
      <c r="F255" t="s">
        <v>403</v>
      </c>
      <c r="G255">
        <v>4.0999999999999996</v>
      </c>
      <c r="H255" t="str">
        <f t="shared" si="34"/>
        <v>Gallup</v>
      </c>
      <c r="I255" t="str">
        <f t="shared" si="30"/>
        <v>New York</v>
      </c>
      <c r="J255" t="str">
        <f t="shared" si="35"/>
        <v>NY</v>
      </c>
      <c r="K255" t="s">
        <v>465</v>
      </c>
      <c r="L255" t="s">
        <v>339</v>
      </c>
      <c r="M255">
        <v>1935</v>
      </c>
      <c r="N255" t="s">
        <v>312</v>
      </c>
      <c r="O255" t="s">
        <v>14</v>
      </c>
      <c r="P255" t="s">
        <v>320</v>
      </c>
      <c r="Q255" t="s">
        <v>405</v>
      </c>
      <c r="R255" t="s">
        <v>1054</v>
      </c>
      <c r="S255" s="1" t="s">
        <v>1055</v>
      </c>
      <c r="T255" s="1" t="s">
        <v>1056</v>
      </c>
      <c r="U255" t="s">
        <v>404</v>
      </c>
    </row>
    <row r="256" spans="1:21" ht="99" x14ac:dyDescent="0.35">
      <c r="A256" t="s">
        <v>112</v>
      </c>
      <c r="B256" s="15" t="s">
        <v>262</v>
      </c>
      <c r="C256" s="15">
        <f t="shared" si="27"/>
        <v>90000</v>
      </c>
      <c r="D256" s="15" t="str">
        <f t="shared" si="28"/>
        <v>$124K</v>
      </c>
      <c r="E256" s="17">
        <f t="shared" si="29"/>
        <v>124000</v>
      </c>
      <c r="F256" t="s">
        <v>403</v>
      </c>
      <c r="G256">
        <v>3.3</v>
      </c>
      <c r="H256" t="str">
        <f t="shared" si="34"/>
        <v>Insider Inc</v>
      </c>
      <c r="I256" t="str">
        <f t="shared" si="30"/>
        <v>New York</v>
      </c>
      <c r="J256" t="str">
        <f t="shared" si="35"/>
        <v>NY</v>
      </c>
      <c r="K256" t="s">
        <v>404</v>
      </c>
      <c r="L256" t="s">
        <v>340</v>
      </c>
      <c r="M256">
        <v>2007</v>
      </c>
      <c r="N256" t="s">
        <v>312</v>
      </c>
      <c r="O256" t="s">
        <v>39</v>
      </c>
      <c r="P256" t="s">
        <v>329</v>
      </c>
      <c r="Q256" t="s">
        <v>523</v>
      </c>
      <c r="R256">
        <v>-1</v>
      </c>
      <c r="S256" s="1" t="s">
        <v>1057</v>
      </c>
      <c r="T256" s="1" t="s">
        <v>1058</v>
      </c>
      <c r="U256" t="s">
        <v>404</v>
      </c>
    </row>
    <row r="257" spans="1:21" ht="28.3" x14ac:dyDescent="0.35">
      <c r="A257" t="s">
        <v>112</v>
      </c>
      <c r="B257" s="15" t="s">
        <v>262</v>
      </c>
      <c r="C257" s="15">
        <f t="shared" si="27"/>
        <v>90000</v>
      </c>
      <c r="D257" s="15" t="str">
        <f t="shared" si="28"/>
        <v>$124K</v>
      </c>
      <c r="E257" s="17">
        <f t="shared" si="29"/>
        <v>124000</v>
      </c>
      <c r="F257" t="s">
        <v>403</v>
      </c>
      <c r="G257">
        <v>3.9</v>
      </c>
      <c r="H257" t="str">
        <f t="shared" si="34"/>
        <v>Rapid Value Solutions</v>
      </c>
      <c r="I257" t="str">
        <f t="shared" si="30"/>
        <v>San Francisco</v>
      </c>
      <c r="J257" t="str">
        <f t="shared" si="35"/>
        <v>CA</v>
      </c>
      <c r="K257" t="s">
        <v>1059</v>
      </c>
      <c r="L257" t="s">
        <v>340</v>
      </c>
      <c r="M257">
        <v>2009</v>
      </c>
      <c r="N257" t="s">
        <v>312</v>
      </c>
      <c r="O257" t="s">
        <v>35</v>
      </c>
      <c r="P257" t="s">
        <v>326</v>
      </c>
      <c r="Q257" t="s">
        <v>405</v>
      </c>
      <c r="R257">
        <v>-1</v>
      </c>
      <c r="S257" t="s">
        <v>1060</v>
      </c>
      <c r="T257" s="1" t="s">
        <v>1061</v>
      </c>
      <c r="U257" t="s">
        <v>484</v>
      </c>
    </row>
    <row r="258" spans="1:21" ht="113.15" x14ac:dyDescent="0.35">
      <c r="A258" t="s">
        <v>146</v>
      </c>
      <c r="B258" s="15" t="s">
        <v>262</v>
      </c>
      <c r="C258" s="15">
        <f t="shared" si="27"/>
        <v>90000</v>
      </c>
      <c r="D258" s="15" t="str">
        <f t="shared" si="28"/>
        <v>$124K</v>
      </c>
      <c r="E258" s="17">
        <f t="shared" si="29"/>
        <v>124000</v>
      </c>
      <c r="F258" t="s">
        <v>403</v>
      </c>
      <c r="G258">
        <v>3.1</v>
      </c>
      <c r="H258" t="str">
        <f t="shared" si="34"/>
        <v>Battelle</v>
      </c>
      <c r="I258" t="str">
        <f t="shared" si="30"/>
        <v>Norwell</v>
      </c>
      <c r="J258" t="str">
        <f t="shared" si="35"/>
        <v>MA</v>
      </c>
      <c r="K258" t="s">
        <v>1062</v>
      </c>
      <c r="L258" t="s">
        <v>338</v>
      </c>
      <c r="M258">
        <v>1929</v>
      </c>
      <c r="N258" t="s">
        <v>310</v>
      </c>
      <c r="O258" t="s">
        <v>45</v>
      </c>
      <c r="P258" t="s">
        <v>320</v>
      </c>
      <c r="Q258" t="s">
        <v>475</v>
      </c>
      <c r="R258">
        <v>-1</v>
      </c>
      <c r="S258" s="1" t="s">
        <v>1063</v>
      </c>
      <c r="T258" s="1" t="s">
        <v>1064</v>
      </c>
      <c r="U258" t="s">
        <v>1065</v>
      </c>
    </row>
    <row r="259" spans="1:21" ht="84.9" x14ac:dyDescent="0.35">
      <c r="A259" t="s">
        <v>82</v>
      </c>
      <c r="B259" s="15" t="s">
        <v>262</v>
      </c>
      <c r="C259" s="15">
        <f t="shared" ref="C259:C322" si="36">LEFT(RIGHT(B259,LEN(B259)-1),FIND("K",RIGHT(B259,LEN(B259)-1))-1)*1000</f>
        <v>90000</v>
      </c>
      <c r="D259" s="15" t="str">
        <f t="shared" ref="D259:D322" si="37">"$" &amp; TRIM(RIGHT(B259, LEN(B259) - FIND("-", B259) - 1))</f>
        <v>$124K</v>
      </c>
      <c r="E259" s="17">
        <f t="shared" ref="E259:E322" si="38">VALUE(SUBSTITUTE(SUBSTITUTE(D259, "$", ""), "K", "000"))</f>
        <v>124000</v>
      </c>
      <c r="F259" t="s">
        <v>403</v>
      </c>
      <c r="G259">
        <v>4.2</v>
      </c>
      <c r="H259" t="str">
        <f t="shared" si="34"/>
        <v>Ntrepid</v>
      </c>
      <c r="I259" t="str">
        <f t="shared" ref="I259:I322" si="39">LEFT(U259, FIND(",", U259) - 1)</f>
        <v>Herndon</v>
      </c>
      <c r="J259" t="str">
        <f t="shared" si="35"/>
        <v>VA</v>
      </c>
      <c r="K259" t="s">
        <v>409</v>
      </c>
      <c r="L259" t="s">
        <v>340</v>
      </c>
      <c r="M259">
        <v>2010</v>
      </c>
      <c r="N259" t="s">
        <v>312</v>
      </c>
      <c r="O259" t="s">
        <v>35</v>
      </c>
      <c r="P259" t="s">
        <v>326</v>
      </c>
      <c r="Q259" t="s">
        <v>523</v>
      </c>
      <c r="R259" t="s">
        <v>912</v>
      </c>
      <c r="S259" s="1" t="s">
        <v>913</v>
      </c>
      <c r="T259" s="1" t="s">
        <v>914</v>
      </c>
      <c r="U259" t="s">
        <v>409</v>
      </c>
    </row>
    <row r="260" spans="1:21" ht="99" x14ac:dyDescent="0.35">
      <c r="A260" t="s">
        <v>112</v>
      </c>
      <c r="B260" s="15" t="s">
        <v>262</v>
      </c>
      <c r="C260" s="15">
        <f t="shared" si="36"/>
        <v>90000</v>
      </c>
      <c r="D260" s="15" t="str">
        <f t="shared" si="37"/>
        <v>$124K</v>
      </c>
      <c r="E260" s="17">
        <f t="shared" si="38"/>
        <v>124000</v>
      </c>
      <c r="F260" t="s">
        <v>403</v>
      </c>
      <c r="G260">
        <v>5</v>
      </c>
      <c r="H260" t="str">
        <f t="shared" si="34"/>
        <v>The Drive Media, Inc.</v>
      </c>
      <c r="I260" t="str">
        <f t="shared" si="39"/>
        <v>New York</v>
      </c>
      <c r="J260" t="str">
        <f t="shared" si="35"/>
        <v>NY</v>
      </c>
      <c r="K260">
        <v>-1</v>
      </c>
      <c r="L260">
        <v>-1</v>
      </c>
      <c r="M260">
        <v>-1</v>
      </c>
      <c r="N260" t="s">
        <v>1066</v>
      </c>
      <c r="O260">
        <v>-1</v>
      </c>
      <c r="P260">
        <v>-1</v>
      </c>
      <c r="Q260" t="s">
        <v>405</v>
      </c>
      <c r="R260">
        <v>-1</v>
      </c>
      <c r="S260" s="1" t="s">
        <v>1067</v>
      </c>
      <c r="T260" s="1" t="s">
        <v>1068</v>
      </c>
      <c r="U260" t="s">
        <v>404</v>
      </c>
    </row>
    <row r="261" spans="1:21" ht="113.15" x14ac:dyDescent="0.35">
      <c r="A261" t="s">
        <v>225</v>
      </c>
      <c r="B261" s="15" t="s">
        <v>262</v>
      </c>
      <c r="C261" s="15">
        <f t="shared" si="36"/>
        <v>90000</v>
      </c>
      <c r="D261" s="15" t="str">
        <f t="shared" si="37"/>
        <v>$124K</v>
      </c>
      <c r="E261" s="17">
        <f t="shared" si="38"/>
        <v>124000</v>
      </c>
      <c r="F261" t="s">
        <v>403</v>
      </c>
      <c r="G261">
        <v>2.9</v>
      </c>
      <c r="H261" t="str">
        <f t="shared" si="34"/>
        <v>Affinity Solutions</v>
      </c>
      <c r="I261" t="str">
        <f t="shared" si="39"/>
        <v>San Jose</v>
      </c>
      <c r="J261" t="str">
        <f t="shared" si="35"/>
        <v>CA</v>
      </c>
      <c r="K261" t="s">
        <v>404</v>
      </c>
      <c r="L261" t="s">
        <v>343</v>
      </c>
      <c r="M261">
        <v>1998</v>
      </c>
      <c r="N261" t="s">
        <v>312</v>
      </c>
      <c r="O261" t="s">
        <v>4</v>
      </c>
      <c r="P261" t="s">
        <v>320</v>
      </c>
      <c r="Q261" t="s">
        <v>405</v>
      </c>
      <c r="R261" t="s">
        <v>423</v>
      </c>
      <c r="S261" s="1" t="s">
        <v>1069</v>
      </c>
      <c r="T261" s="1" t="s">
        <v>425</v>
      </c>
      <c r="U261" t="s">
        <v>919</v>
      </c>
    </row>
    <row r="262" spans="1:21" ht="84.9" x14ac:dyDescent="0.35">
      <c r="A262" t="s">
        <v>179</v>
      </c>
      <c r="B262" s="15" t="s">
        <v>262</v>
      </c>
      <c r="C262" s="15">
        <f t="shared" si="36"/>
        <v>90000</v>
      </c>
      <c r="D262" s="15" t="str">
        <f t="shared" si="37"/>
        <v>$124K</v>
      </c>
      <c r="E262" s="17">
        <f t="shared" si="38"/>
        <v>124000</v>
      </c>
      <c r="F262" t="s">
        <v>403</v>
      </c>
      <c r="G262">
        <v>4.7</v>
      </c>
      <c r="H262" t="str">
        <f t="shared" si="34"/>
        <v>Sage Intacct</v>
      </c>
      <c r="I262" t="str">
        <f t="shared" si="39"/>
        <v>San Francisco</v>
      </c>
      <c r="J262" t="str">
        <f t="shared" si="35"/>
        <v>CA</v>
      </c>
      <c r="K262" t="s">
        <v>919</v>
      </c>
      <c r="L262" t="s">
        <v>342</v>
      </c>
      <c r="M262">
        <v>1999</v>
      </c>
      <c r="N262" t="s">
        <v>316</v>
      </c>
      <c r="O262" t="s">
        <v>12</v>
      </c>
      <c r="P262" t="s">
        <v>326</v>
      </c>
      <c r="Q262" t="s">
        <v>405</v>
      </c>
      <c r="R262">
        <v>-1</v>
      </c>
      <c r="S262" s="1" t="s">
        <v>920</v>
      </c>
      <c r="T262" s="1" t="s">
        <v>921</v>
      </c>
      <c r="U262" t="s">
        <v>484</v>
      </c>
    </row>
    <row r="263" spans="1:21" ht="113.15" x14ac:dyDescent="0.35">
      <c r="A263" t="s">
        <v>178</v>
      </c>
      <c r="B263" s="15" t="s">
        <v>262</v>
      </c>
      <c r="C263" s="15">
        <f t="shared" si="36"/>
        <v>90000</v>
      </c>
      <c r="D263" s="15" t="str">
        <f t="shared" si="37"/>
        <v>$124K</v>
      </c>
      <c r="E263" s="17">
        <f t="shared" si="38"/>
        <v>124000</v>
      </c>
      <c r="F263" t="s">
        <v>403</v>
      </c>
      <c r="G263">
        <v>3.6</v>
      </c>
      <c r="H263" t="str">
        <f t="shared" si="34"/>
        <v>Constant Contact</v>
      </c>
      <c r="I263" t="str">
        <f t="shared" si="39"/>
        <v>Waltham</v>
      </c>
      <c r="J263" t="str">
        <f t="shared" si="35"/>
        <v>MA</v>
      </c>
      <c r="K263" t="s">
        <v>915</v>
      </c>
      <c r="L263">
        <v>-1</v>
      </c>
      <c r="M263">
        <v>1995</v>
      </c>
      <c r="N263" t="s">
        <v>316</v>
      </c>
      <c r="O263" t="s">
        <v>4</v>
      </c>
      <c r="P263" t="s">
        <v>320</v>
      </c>
      <c r="Q263" t="s">
        <v>405</v>
      </c>
      <c r="R263" t="s">
        <v>916</v>
      </c>
      <c r="S263" s="1" t="s">
        <v>917</v>
      </c>
      <c r="T263" s="1" t="s">
        <v>918</v>
      </c>
      <c r="U263" t="s">
        <v>915</v>
      </c>
    </row>
    <row r="264" spans="1:21" ht="183.9" x14ac:dyDescent="0.35">
      <c r="A264" t="s">
        <v>135</v>
      </c>
      <c r="B264" s="15" t="s">
        <v>263</v>
      </c>
      <c r="C264" s="15">
        <f t="shared" si="36"/>
        <v>91000</v>
      </c>
      <c r="D264" s="15" t="str">
        <f t="shared" si="37"/>
        <v>$150K</v>
      </c>
      <c r="E264" s="17">
        <f t="shared" si="38"/>
        <v>150000</v>
      </c>
      <c r="F264" t="s">
        <v>403</v>
      </c>
      <c r="G264">
        <v>3.8</v>
      </c>
      <c r="H264" t="str">
        <f t="shared" si="34"/>
        <v>MIT Lincoln Laboratory</v>
      </c>
      <c r="I264" t="str">
        <f t="shared" si="39"/>
        <v>Lexington</v>
      </c>
      <c r="J264" t="str">
        <f t="shared" si="35"/>
        <v>MA</v>
      </c>
      <c r="K264" t="s">
        <v>508</v>
      </c>
      <c r="L264" t="s">
        <v>339</v>
      </c>
      <c r="M264">
        <v>1951</v>
      </c>
      <c r="N264" t="s">
        <v>310</v>
      </c>
      <c r="O264" t="s">
        <v>5</v>
      </c>
      <c r="P264" t="s">
        <v>5</v>
      </c>
      <c r="Q264" t="s">
        <v>405</v>
      </c>
      <c r="R264">
        <v>-1</v>
      </c>
      <c r="S264" s="1" t="s">
        <v>509</v>
      </c>
      <c r="T264" s="1" t="s">
        <v>510</v>
      </c>
      <c r="U264" t="s">
        <v>508</v>
      </c>
    </row>
    <row r="265" spans="1:21" ht="113.15" x14ac:dyDescent="0.35">
      <c r="A265" t="s">
        <v>73</v>
      </c>
      <c r="B265" s="15" t="s">
        <v>263</v>
      </c>
      <c r="C265" s="15">
        <f t="shared" si="36"/>
        <v>91000</v>
      </c>
      <c r="D265" s="15" t="str">
        <f t="shared" si="37"/>
        <v>$150K</v>
      </c>
      <c r="E265" s="17">
        <f t="shared" si="38"/>
        <v>150000</v>
      </c>
      <c r="F265" t="s">
        <v>403</v>
      </c>
      <c r="G265">
        <v>3.3</v>
      </c>
      <c r="H265" t="str">
        <f t="shared" ref="H265:H283" si="40">LEFT(T265, SEARCH(CHAR(10), T265) - 1)</f>
        <v>Puget Sound Energy</v>
      </c>
      <c r="I265" t="str">
        <f t="shared" si="39"/>
        <v>Bothell</v>
      </c>
      <c r="J265" t="str">
        <f t="shared" si="35"/>
        <v>WA</v>
      </c>
      <c r="K265" t="s">
        <v>527</v>
      </c>
      <c r="L265" t="s">
        <v>339</v>
      </c>
      <c r="M265">
        <v>1999</v>
      </c>
      <c r="N265" t="s">
        <v>312</v>
      </c>
      <c r="O265" t="s">
        <v>56</v>
      </c>
      <c r="P265" t="s">
        <v>331</v>
      </c>
      <c r="Q265" t="s">
        <v>438</v>
      </c>
      <c r="R265">
        <v>-1</v>
      </c>
      <c r="S265" s="1" t="s">
        <v>528</v>
      </c>
      <c r="T265" s="1" t="s">
        <v>529</v>
      </c>
      <c r="U265" t="s">
        <v>530</v>
      </c>
    </row>
    <row r="266" spans="1:21" ht="169.75" x14ac:dyDescent="0.35">
      <c r="A266" t="s">
        <v>119</v>
      </c>
      <c r="B266" s="15" t="s">
        <v>263</v>
      </c>
      <c r="C266" s="15">
        <f t="shared" si="36"/>
        <v>91000</v>
      </c>
      <c r="D266" s="15" t="str">
        <f t="shared" si="37"/>
        <v>$150K</v>
      </c>
      <c r="E266" s="17">
        <f t="shared" si="38"/>
        <v>150000</v>
      </c>
      <c r="F266" t="s">
        <v>403</v>
      </c>
      <c r="G266">
        <v>3.7</v>
      </c>
      <c r="H266" t="str">
        <f t="shared" si="40"/>
        <v>Pacific Northwest National Laboratory</v>
      </c>
      <c r="I266" t="str">
        <f t="shared" si="39"/>
        <v>Richland</v>
      </c>
      <c r="J266" t="str">
        <f t="shared" si="35"/>
        <v>WA</v>
      </c>
      <c r="K266" t="s">
        <v>454</v>
      </c>
      <c r="L266" t="s">
        <v>339</v>
      </c>
      <c r="M266">
        <v>1965</v>
      </c>
      <c r="N266" t="s">
        <v>308</v>
      </c>
      <c r="O266" t="s">
        <v>19</v>
      </c>
      <c r="P266" t="s">
        <v>331</v>
      </c>
      <c r="Q266" t="s">
        <v>455</v>
      </c>
      <c r="R266" t="s">
        <v>456</v>
      </c>
      <c r="S266" s="1" t="s">
        <v>1070</v>
      </c>
      <c r="T266" s="1" t="s">
        <v>1071</v>
      </c>
      <c r="U266" t="s">
        <v>454</v>
      </c>
    </row>
    <row r="267" spans="1:21" ht="127.3" x14ac:dyDescent="0.35">
      <c r="A267" t="s">
        <v>140</v>
      </c>
      <c r="B267" s="15" t="s">
        <v>263</v>
      </c>
      <c r="C267" s="15">
        <f t="shared" si="36"/>
        <v>91000</v>
      </c>
      <c r="D267" s="15" t="str">
        <f t="shared" si="37"/>
        <v>$150K</v>
      </c>
      <c r="E267" s="17">
        <f t="shared" si="38"/>
        <v>150000</v>
      </c>
      <c r="F267" t="s">
        <v>403</v>
      </c>
      <c r="G267">
        <v>3.8</v>
      </c>
      <c r="H267" t="str">
        <f t="shared" si="40"/>
        <v>Analysis Group</v>
      </c>
      <c r="I267" t="str">
        <f t="shared" si="39"/>
        <v>Boston</v>
      </c>
      <c r="J267" t="str">
        <f t="shared" si="35"/>
        <v>MA</v>
      </c>
      <c r="K267" t="s">
        <v>414</v>
      </c>
      <c r="L267" t="s">
        <v>339</v>
      </c>
      <c r="M267">
        <v>1981</v>
      </c>
      <c r="N267" t="s">
        <v>313</v>
      </c>
      <c r="O267" t="s">
        <v>14</v>
      </c>
      <c r="P267" t="s">
        <v>320</v>
      </c>
      <c r="Q267" t="s">
        <v>415</v>
      </c>
      <c r="R267">
        <v>-1</v>
      </c>
      <c r="S267" s="1" t="s">
        <v>416</v>
      </c>
      <c r="T267" s="1" t="s">
        <v>417</v>
      </c>
      <c r="U267" t="s">
        <v>414</v>
      </c>
    </row>
    <row r="268" spans="1:21" ht="113.15" x14ac:dyDescent="0.35">
      <c r="A268" t="s">
        <v>112</v>
      </c>
      <c r="B268" s="15" t="s">
        <v>263</v>
      </c>
      <c r="C268" s="15">
        <f t="shared" si="36"/>
        <v>91000</v>
      </c>
      <c r="D268" s="15" t="str">
        <f t="shared" si="37"/>
        <v>$150K</v>
      </c>
      <c r="E268" s="17">
        <f t="shared" si="38"/>
        <v>150000</v>
      </c>
      <c r="F268" t="s">
        <v>403</v>
      </c>
      <c r="G268">
        <v>3.2</v>
      </c>
      <c r="H268" t="str">
        <f t="shared" si="40"/>
        <v>US Pharmacopeia</v>
      </c>
      <c r="I268" t="str">
        <f t="shared" si="39"/>
        <v>Rockville</v>
      </c>
      <c r="J268" t="str">
        <f t="shared" si="35"/>
        <v>MD</v>
      </c>
      <c r="K268" t="s">
        <v>665</v>
      </c>
      <c r="L268" t="s">
        <v>339</v>
      </c>
      <c r="M268">
        <v>1820</v>
      </c>
      <c r="N268" t="s">
        <v>310</v>
      </c>
      <c r="O268" t="s">
        <v>8</v>
      </c>
      <c r="P268" t="s">
        <v>8</v>
      </c>
      <c r="Q268" t="s">
        <v>415</v>
      </c>
      <c r="R268">
        <v>-1</v>
      </c>
      <c r="S268" s="1" t="s">
        <v>1072</v>
      </c>
      <c r="T268" s="1" t="s">
        <v>1073</v>
      </c>
      <c r="U268" t="s">
        <v>665</v>
      </c>
    </row>
    <row r="269" spans="1:21" ht="127.3" x14ac:dyDescent="0.35">
      <c r="A269" t="s">
        <v>112</v>
      </c>
      <c r="B269" s="15" t="s">
        <v>263</v>
      </c>
      <c r="C269" s="15">
        <f t="shared" si="36"/>
        <v>91000</v>
      </c>
      <c r="D269" s="15" t="str">
        <f t="shared" si="37"/>
        <v>$150K</v>
      </c>
      <c r="E269" s="17">
        <f t="shared" si="38"/>
        <v>150000</v>
      </c>
      <c r="F269" t="s">
        <v>403</v>
      </c>
      <c r="G269">
        <v>4.5999999999999996</v>
      </c>
      <c r="H269" t="str">
        <f t="shared" si="40"/>
        <v>Itlize Global</v>
      </c>
      <c r="I269" t="str">
        <f t="shared" si="39"/>
        <v>Piscataway</v>
      </c>
      <c r="J269" t="str">
        <f t="shared" si="35"/>
        <v>NJ</v>
      </c>
      <c r="K269" t="s">
        <v>1074</v>
      </c>
      <c r="L269" t="s">
        <v>340</v>
      </c>
      <c r="M269">
        <v>2010</v>
      </c>
      <c r="N269" t="s">
        <v>312</v>
      </c>
      <c r="O269" t="s">
        <v>35</v>
      </c>
      <c r="P269" t="s">
        <v>326</v>
      </c>
      <c r="Q269" t="s">
        <v>498</v>
      </c>
      <c r="R269">
        <v>-1</v>
      </c>
      <c r="S269" s="1" t="s">
        <v>1075</v>
      </c>
      <c r="T269" s="1" t="s">
        <v>1076</v>
      </c>
      <c r="U269" t="s">
        <v>1074</v>
      </c>
    </row>
    <row r="270" spans="1:21" ht="84.9" x14ac:dyDescent="0.35">
      <c r="A270" t="s">
        <v>112</v>
      </c>
      <c r="B270" s="15" t="s">
        <v>263</v>
      </c>
      <c r="C270" s="15">
        <f t="shared" si="36"/>
        <v>91000</v>
      </c>
      <c r="D270" s="15" t="str">
        <f t="shared" si="37"/>
        <v>$150K</v>
      </c>
      <c r="E270" s="17">
        <f t="shared" si="38"/>
        <v>150000</v>
      </c>
      <c r="F270" t="s">
        <v>403</v>
      </c>
      <c r="G270">
        <v>3.5</v>
      </c>
      <c r="H270" t="str">
        <f t="shared" si="40"/>
        <v>eBay</v>
      </c>
      <c r="I270" t="str">
        <f t="shared" si="39"/>
        <v>San Jose</v>
      </c>
      <c r="J270" t="str">
        <f t="shared" si="35"/>
        <v>CA</v>
      </c>
      <c r="K270" t="s">
        <v>919</v>
      </c>
      <c r="L270" t="s">
        <v>338</v>
      </c>
      <c r="M270">
        <v>1995</v>
      </c>
      <c r="N270" t="s">
        <v>314</v>
      </c>
      <c r="O270" t="s">
        <v>33</v>
      </c>
      <c r="P270" t="s">
        <v>326</v>
      </c>
      <c r="Q270" t="s">
        <v>430</v>
      </c>
      <c r="R270" t="s">
        <v>1077</v>
      </c>
      <c r="S270" s="1" t="s">
        <v>1078</v>
      </c>
      <c r="T270" s="1" t="s">
        <v>1079</v>
      </c>
      <c r="U270" t="s">
        <v>919</v>
      </c>
    </row>
    <row r="271" spans="1:21" ht="84.9" x14ac:dyDescent="0.35">
      <c r="A271" t="s">
        <v>101</v>
      </c>
      <c r="B271" s="15" t="s">
        <v>263</v>
      </c>
      <c r="C271" s="15">
        <f t="shared" si="36"/>
        <v>91000</v>
      </c>
      <c r="D271" s="15" t="str">
        <f t="shared" si="37"/>
        <v>$150K</v>
      </c>
      <c r="E271" s="17">
        <f t="shared" si="38"/>
        <v>150000</v>
      </c>
      <c r="F271" t="s">
        <v>403</v>
      </c>
      <c r="G271">
        <v>5</v>
      </c>
      <c r="H271" t="str">
        <f t="shared" si="40"/>
        <v>Paige</v>
      </c>
      <c r="I271" t="str">
        <f t="shared" si="39"/>
        <v>New York</v>
      </c>
      <c r="J271" t="str">
        <f t="shared" si="35"/>
        <v>NY</v>
      </c>
      <c r="K271" t="s">
        <v>404</v>
      </c>
      <c r="L271" s="2" t="s">
        <v>337</v>
      </c>
      <c r="M271">
        <v>2018</v>
      </c>
      <c r="N271" t="s">
        <v>312</v>
      </c>
      <c r="O271" t="s">
        <v>20</v>
      </c>
      <c r="P271" t="s">
        <v>326</v>
      </c>
      <c r="Q271" t="s">
        <v>405</v>
      </c>
      <c r="R271">
        <v>-1</v>
      </c>
      <c r="S271" s="1" t="s">
        <v>1080</v>
      </c>
      <c r="T271" s="1" t="s">
        <v>1081</v>
      </c>
      <c r="U271" t="s">
        <v>404</v>
      </c>
    </row>
    <row r="272" spans="1:21" ht="113.15" x14ac:dyDescent="0.35">
      <c r="A272" t="s">
        <v>97</v>
      </c>
      <c r="B272" s="15" t="s">
        <v>263</v>
      </c>
      <c r="C272" s="15">
        <f t="shared" si="36"/>
        <v>91000</v>
      </c>
      <c r="D272" s="15" t="str">
        <f t="shared" si="37"/>
        <v>$150K</v>
      </c>
      <c r="E272" s="17">
        <f t="shared" si="38"/>
        <v>150000</v>
      </c>
      <c r="F272" t="s">
        <v>403</v>
      </c>
      <c r="G272">
        <v>4.0999999999999996</v>
      </c>
      <c r="H272" t="str">
        <f t="shared" si="40"/>
        <v>Shape Security</v>
      </c>
      <c r="I272" t="str">
        <f t="shared" si="39"/>
        <v>Santa Clara</v>
      </c>
      <c r="J272" t="str">
        <f t="shared" ref="J272:J306" si="41">RIGHT(U272, 2)</f>
        <v>CA</v>
      </c>
      <c r="K272" t="s">
        <v>437</v>
      </c>
      <c r="L272" t="s">
        <v>343</v>
      </c>
      <c r="M272">
        <v>2011</v>
      </c>
      <c r="N272" t="s">
        <v>312</v>
      </c>
      <c r="O272" t="s">
        <v>35</v>
      </c>
      <c r="P272" t="s">
        <v>326</v>
      </c>
      <c r="Q272" t="s">
        <v>405</v>
      </c>
      <c r="R272">
        <v>-1</v>
      </c>
      <c r="S272" s="1" t="s">
        <v>922</v>
      </c>
      <c r="T272" s="1" t="s">
        <v>923</v>
      </c>
      <c r="U272" t="s">
        <v>577</v>
      </c>
    </row>
    <row r="273" spans="1:21" ht="409.6" x14ac:dyDescent="0.35">
      <c r="A273" t="s">
        <v>169</v>
      </c>
      <c r="B273" s="15" t="s">
        <v>263</v>
      </c>
      <c r="C273" s="15">
        <f t="shared" si="36"/>
        <v>91000</v>
      </c>
      <c r="D273" s="15" t="str">
        <f t="shared" si="37"/>
        <v>$150K</v>
      </c>
      <c r="E273" s="17">
        <f t="shared" si="38"/>
        <v>150000</v>
      </c>
      <c r="F273" t="s">
        <v>403</v>
      </c>
      <c r="G273">
        <v>4.0999999999999996</v>
      </c>
      <c r="H273" t="str">
        <f t="shared" si="40"/>
        <v>ABIOMED</v>
      </c>
      <c r="I273" t="str">
        <f t="shared" si="39"/>
        <v>Danvers</v>
      </c>
      <c r="J273" t="str">
        <f t="shared" si="41"/>
        <v>MA</v>
      </c>
      <c r="K273" t="s">
        <v>1082</v>
      </c>
      <c r="L273" t="s">
        <v>339</v>
      </c>
      <c r="M273">
        <v>1981</v>
      </c>
      <c r="N273" t="s">
        <v>314</v>
      </c>
      <c r="O273" t="s">
        <v>8</v>
      </c>
      <c r="P273" t="s">
        <v>8</v>
      </c>
      <c r="Q273" t="s">
        <v>415</v>
      </c>
      <c r="R273" t="s">
        <v>1083</v>
      </c>
      <c r="S273" s="1" t="s">
        <v>1084</v>
      </c>
      <c r="T273" s="1" t="s">
        <v>1085</v>
      </c>
      <c r="U273" t="s">
        <v>1082</v>
      </c>
    </row>
    <row r="274" spans="1:21" ht="28.3" x14ac:dyDescent="0.35">
      <c r="A274" t="s">
        <v>112</v>
      </c>
      <c r="B274" s="15" t="s">
        <v>263</v>
      </c>
      <c r="C274" s="15">
        <f t="shared" si="36"/>
        <v>91000</v>
      </c>
      <c r="D274" s="15" t="str">
        <f t="shared" si="37"/>
        <v>$150K</v>
      </c>
      <c r="E274" s="17">
        <f t="shared" si="38"/>
        <v>150000</v>
      </c>
      <c r="F274" t="s">
        <v>403</v>
      </c>
      <c r="G274">
        <v>3.5</v>
      </c>
      <c r="H274" t="str">
        <f t="shared" si="40"/>
        <v>Comcast</v>
      </c>
      <c r="I274" t="str">
        <f t="shared" si="39"/>
        <v>New York</v>
      </c>
      <c r="J274" t="str">
        <f t="shared" si="41"/>
        <v>NY</v>
      </c>
      <c r="K274" t="s">
        <v>1086</v>
      </c>
      <c r="L274" t="s">
        <v>338</v>
      </c>
      <c r="M274">
        <v>1963</v>
      </c>
      <c r="N274" t="s">
        <v>314</v>
      </c>
      <c r="O274">
        <v>-1</v>
      </c>
      <c r="P274">
        <v>-1</v>
      </c>
      <c r="Q274" t="s">
        <v>430</v>
      </c>
      <c r="R274" t="s">
        <v>1087</v>
      </c>
      <c r="S274" t="s">
        <v>1088</v>
      </c>
      <c r="T274" s="1" t="s">
        <v>1089</v>
      </c>
      <c r="U274" t="s">
        <v>404</v>
      </c>
    </row>
    <row r="275" spans="1:21" ht="141.44999999999999" x14ac:dyDescent="0.35">
      <c r="A275" t="s">
        <v>112</v>
      </c>
      <c r="B275" s="15" t="s">
        <v>263</v>
      </c>
      <c r="C275" s="15">
        <f t="shared" si="36"/>
        <v>91000</v>
      </c>
      <c r="D275" s="15" t="str">
        <f t="shared" si="37"/>
        <v>$150K</v>
      </c>
      <c r="E275" s="17">
        <f t="shared" si="38"/>
        <v>150000</v>
      </c>
      <c r="F275" t="s">
        <v>403</v>
      </c>
      <c r="G275">
        <v>3.2</v>
      </c>
      <c r="H275" t="str">
        <f t="shared" si="40"/>
        <v>Metronome, LLC</v>
      </c>
      <c r="I275" t="str">
        <f t="shared" si="39"/>
        <v>Vienna</v>
      </c>
      <c r="J275" t="str">
        <f t="shared" si="41"/>
        <v>VA</v>
      </c>
      <c r="K275" t="s">
        <v>855</v>
      </c>
      <c r="L275" t="s">
        <v>343</v>
      </c>
      <c r="M275">
        <v>2011</v>
      </c>
      <c r="N275" t="s">
        <v>312</v>
      </c>
      <c r="O275" t="s">
        <v>35</v>
      </c>
      <c r="P275" t="s">
        <v>326</v>
      </c>
      <c r="Q275" t="s">
        <v>498</v>
      </c>
      <c r="R275">
        <v>-1</v>
      </c>
      <c r="S275" s="1" t="s">
        <v>1090</v>
      </c>
      <c r="T275" s="1" t="s">
        <v>1091</v>
      </c>
      <c r="U275" t="s">
        <v>581</v>
      </c>
    </row>
    <row r="276" spans="1:21" ht="113.15" x14ac:dyDescent="0.35">
      <c r="A276" t="s">
        <v>112</v>
      </c>
      <c r="B276" s="15" t="s">
        <v>263</v>
      </c>
      <c r="C276" s="15">
        <f t="shared" si="36"/>
        <v>91000</v>
      </c>
      <c r="D276" s="15" t="str">
        <f t="shared" si="37"/>
        <v>$150K</v>
      </c>
      <c r="E276" s="17">
        <f t="shared" si="38"/>
        <v>150000</v>
      </c>
      <c r="F276" t="s">
        <v>403</v>
      </c>
      <c r="G276">
        <v>5</v>
      </c>
      <c r="H276" t="str">
        <f t="shared" si="40"/>
        <v>SkillSoniq</v>
      </c>
      <c r="I276" t="str">
        <f t="shared" si="39"/>
        <v>San Francisco</v>
      </c>
      <c r="J276" t="str">
        <f t="shared" si="41"/>
        <v>CA</v>
      </c>
      <c r="K276" t="s">
        <v>925</v>
      </c>
      <c r="L276">
        <v>-1</v>
      </c>
      <c r="M276">
        <v>-1</v>
      </c>
      <c r="N276" t="s">
        <v>314</v>
      </c>
      <c r="O276">
        <v>-1</v>
      </c>
      <c r="P276">
        <v>-1</v>
      </c>
      <c r="Q276" t="s">
        <v>405</v>
      </c>
      <c r="R276">
        <v>-1</v>
      </c>
      <c r="S276" s="1" t="s">
        <v>926</v>
      </c>
      <c r="T276" s="1" t="s">
        <v>927</v>
      </c>
      <c r="U276" t="s">
        <v>484</v>
      </c>
    </row>
    <row r="277" spans="1:21" ht="127.3" x14ac:dyDescent="0.35">
      <c r="A277" t="s">
        <v>112</v>
      </c>
      <c r="B277" s="15" t="s">
        <v>263</v>
      </c>
      <c r="C277" s="15">
        <f t="shared" si="36"/>
        <v>91000</v>
      </c>
      <c r="D277" s="15" t="str">
        <f t="shared" si="37"/>
        <v>$150K</v>
      </c>
      <c r="E277" s="17">
        <f t="shared" si="38"/>
        <v>150000</v>
      </c>
      <c r="F277" t="s">
        <v>403</v>
      </c>
      <c r="G277">
        <v>4.7</v>
      </c>
      <c r="H277" t="str">
        <f t="shared" si="40"/>
        <v>Lawrence Livermore National Lab</v>
      </c>
      <c r="I277" t="str">
        <f t="shared" si="39"/>
        <v>Livermore</v>
      </c>
      <c r="J277" t="str">
        <f t="shared" si="41"/>
        <v>CA</v>
      </c>
      <c r="K277" t="s">
        <v>1092</v>
      </c>
      <c r="L277" t="s">
        <v>339</v>
      </c>
      <c r="M277">
        <v>1952</v>
      </c>
      <c r="N277" t="s">
        <v>308</v>
      </c>
      <c r="O277" t="s">
        <v>23</v>
      </c>
      <c r="P277" t="s">
        <v>308</v>
      </c>
      <c r="Q277" t="s">
        <v>410</v>
      </c>
      <c r="R277" t="s">
        <v>1093</v>
      </c>
      <c r="S277" s="1" t="s">
        <v>1094</v>
      </c>
      <c r="T277" s="1" t="s">
        <v>1095</v>
      </c>
      <c r="U277" t="s">
        <v>1092</v>
      </c>
    </row>
    <row r="278" spans="1:21" ht="127.3" x14ac:dyDescent="0.35">
      <c r="A278" t="s">
        <v>141</v>
      </c>
      <c r="B278" s="15" t="s">
        <v>263</v>
      </c>
      <c r="C278" s="15">
        <f t="shared" si="36"/>
        <v>91000</v>
      </c>
      <c r="D278" s="15" t="str">
        <f t="shared" si="37"/>
        <v>$150K</v>
      </c>
      <c r="E278" s="17">
        <f t="shared" si="38"/>
        <v>150000</v>
      </c>
      <c r="F278" t="s">
        <v>403</v>
      </c>
      <c r="G278">
        <v>3.8</v>
      </c>
      <c r="H278" t="str">
        <f t="shared" si="40"/>
        <v>FHLBank Pittsburgh</v>
      </c>
      <c r="I278" t="str">
        <f t="shared" si="39"/>
        <v>Pittsburgh</v>
      </c>
      <c r="J278" t="str">
        <f t="shared" si="41"/>
        <v>PA</v>
      </c>
      <c r="K278" t="s">
        <v>1096</v>
      </c>
      <c r="L278" t="s">
        <v>340</v>
      </c>
      <c r="M278">
        <v>1932</v>
      </c>
      <c r="N278" t="s">
        <v>312</v>
      </c>
      <c r="O278" t="s">
        <v>7</v>
      </c>
      <c r="P278" t="s">
        <v>324</v>
      </c>
      <c r="Q278" t="s">
        <v>410</v>
      </c>
      <c r="R278">
        <v>-1</v>
      </c>
      <c r="S278" s="1" t="s">
        <v>1097</v>
      </c>
      <c r="T278" s="1" t="s">
        <v>1098</v>
      </c>
      <c r="U278" t="s">
        <v>1096</v>
      </c>
    </row>
    <row r="279" spans="1:21" ht="28.3" x14ac:dyDescent="0.35">
      <c r="A279" t="s">
        <v>112</v>
      </c>
      <c r="B279" s="15" t="s">
        <v>263</v>
      </c>
      <c r="C279" s="15">
        <f t="shared" si="36"/>
        <v>91000</v>
      </c>
      <c r="D279" s="15" t="str">
        <f t="shared" si="37"/>
        <v>$150K</v>
      </c>
      <c r="E279" s="17">
        <f t="shared" si="38"/>
        <v>150000</v>
      </c>
      <c r="F279" t="s">
        <v>403</v>
      </c>
      <c r="G279">
        <v>3.6</v>
      </c>
      <c r="H279" t="str">
        <f t="shared" si="40"/>
        <v>Jacobs</v>
      </c>
      <c r="I279" t="str">
        <f t="shared" si="39"/>
        <v>Herndon</v>
      </c>
      <c r="J279" t="str">
        <f t="shared" si="41"/>
        <v>VA</v>
      </c>
      <c r="K279" t="s">
        <v>1099</v>
      </c>
      <c r="L279" t="s">
        <v>338</v>
      </c>
      <c r="M279">
        <v>1947</v>
      </c>
      <c r="N279" t="s">
        <v>314</v>
      </c>
      <c r="O279" t="s">
        <v>6</v>
      </c>
      <c r="P279" t="s">
        <v>320</v>
      </c>
      <c r="Q279" t="s">
        <v>430</v>
      </c>
      <c r="R279" t="s">
        <v>1100</v>
      </c>
      <c r="S279" t="s">
        <v>1101</v>
      </c>
      <c r="T279" s="1" t="s">
        <v>1102</v>
      </c>
      <c r="U279" t="s">
        <v>409</v>
      </c>
    </row>
    <row r="280" spans="1:21" ht="84.9" x14ac:dyDescent="0.35">
      <c r="A280" t="s">
        <v>112</v>
      </c>
      <c r="B280" s="15" t="s">
        <v>263</v>
      </c>
      <c r="C280" s="15">
        <f t="shared" si="36"/>
        <v>91000</v>
      </c>
      <c r="D280" s="15" t="str">
        <f t="shared" si="37"/>
        <v>$150K</v>
      </c>
      <c r="E280" s="17">
        <f t="shared" si="38"/>
        <v>150000</v>
      </c>
      <c r="F280" t="s">
        <v>403</v>
      </c>
      <c r="G280">
        <v>4.8</v>
      </c>
      <c r="H280" t="str">
        <f t="shared" si="40"/>
        <v>Klaviyo</v>
      </c>
      <c r="I280" t="str">
        <f t="shared" si="39"/>
        <v>Boston</v>
      </c>
      <c r="J280" t="str">
        <f t="shared" si="41"/>
        <v>MA</v>
      </c>
      <c r="K280" t="s">
        <v>414</v>
      </c>
      <c r="L280" t="s">
        <v>340</v>
      </c>
      <c r="M280">
        <v>2012</v>
      </c>
      <c r="N280" t="s">
        <v>312</v>
      </c>
      <c r="O280" t="s">
        <v>12</v>
      </c>
      <c r="P280" t="s">
        <v>326</v>
      </c>
      <c r="Q280" t="s">
        <v>405</v>
      </c>
      <c r="R280">
        <v>-1</v>
      </c>
      <c r="S280" s="1" t="s">
        <v>1103</v>
      </c>
      <c r="T280" s="1" t="s">
        <v>563</v>
      </c>
      <c r="U280" t="s">
        <v>414</v>
      </c>
    </row>
    <row r="281" spans="1:21" ht="99" x14ac:dyDescent="0.35">
      <c r="A281" t="s">
        <v>112</v>
      </c>
      <c r="B281" s="15" t="s">
        <v>263</v>
      </c>
      <c r="C281" s="15">
        <f t="shared" si="36"/>
        <v>91000</v>
      </c>
      <c r="D281" s="15" t="str">
        <f t="shared" si="37"/>
        <v>$150K</v>
      </c>
      <c r="E281" s="17">
        <f t="shared" si="38"/>
        <v>150000</v>
      </c>
      <c r="F281" t="s">
        <v>403</v>
      </c>
      <c r="G281">
        <v>3.3</v>
      </c>
      <c r="H281" t="str">
        <f t="shared" si="40"/>
        <v>Underwriters Laboratories</v>
      </c>
      <c r="I281" t="str">
        <f t="shared" si="39"/>
        <v>Northbrook</v>
      </c>
      <c r="J281" t="str">
        <f t="shared" si="41"/>
        <v>IL</v>
      </c>
      <c r="K281" t="s">
        <v>459</v>
      </c>
      <c r="L281" t="s">
        <v>338</v>
      </c>
      <c r="M281">
        <v>1894</v>
      </c>
      <c r="N281" t="s">
        <v>312</v>
      </c>
      <c r="O281" t="s">
        <v>14</v>
      </c>
      <c r="P281" t="s">
        <v>320</v>
      </c>
      <c r="Q281" t="s">
        <v>438</v>
      </c>
      <c r="R281" t="s">
        <v>1104</v>
      </c>
      <c r="S281" s="1" t="s">
        <v>1105</v>
      </c>
      <c r="T281" s="1" t="s">
        <v>1106</v>
      </c>
      <c r="U281" t="s">
        <v>459</v>
      </c>
    </row>
    <row r="282" spans="1:21" ht="155.6" x14ac:dyDescent="0.35">
      <c r="A282" t="s">
        <v>112</v>
      </c>
      <c r="B282" s="15" t="s">
        <v>263</v>
      </c>
      <c r="C282" s="15">
        <f t="shared" si="36"/>
        <v>91000</v>
      </c>
      <c r="D282" s="15" t="str">
        <f t="shared" si="37"/>
        <v>$150K</v>
      </c>
      <c r="E282" s="17">
        <f t="shared" si="38"/>
        <v>150000</v>
      </c>
      <c r="F282" t="s">
        <v>403</v>
      </c>
      <c r="G282">
        <v>3.7</v>
      </c>
      <c r="H282" t="str">
        <f t="shared" si="40"/>
        <v>Altus Group</v>
      </c>
      <c r="I282" t="str">
        <f t="shared" si="39"/>
        <v>Irvine</v>
      </c>
      <c r="J282" t="str">
        <f t="shared" si="41"/>
        <v>CA</v>
      </c>
      <c r="K282" t="s">
        <v>1107</v>
      </c>
      <c r="L282" t="s">
        <v>339</v>
      </c>
      <c r="M282">
        <v>2005</v>
      </c>
      <c r="N282" t="s">
        <v>314</v>
      </c>
      <c r="O282" t="s">
        <v>44</v>
      </c>
      <c r="P282" t="s">
        <v>44</v>
      </c>
      <c r="Q282" t="s">
        <v>415</v>
      </c>
      <c r="R282">
        <v>-1</v>
      </c>
      <c r="S282" s="1" t="s">
        <v>1108</v>
      </c>
      <c r="T282" s="1" t="s">
        <v>1109</v>
      </c>
      <c r="U282" t="s">
        <v>1110</v>
      </c>
    </row>
    <row r="283" spans="1:21" ht="141.44999999999999" x14ac:dyDescent="0.35">
      <c r="A283" t="s">
        <v>112</v>
      </c>
      <c r="B283" s="15" t="s">
        <v>263</v>
      </c>
      <c r="C283" s="15">
        <f t="shared" si="36"/>
        <v>91000</v>
      </c>
      <c r="D283" s="15" t="str">
        <f t="shared" si="37"/>
        <v>$150K</v>
      </c>
      <c r="E283" s="17">
        <f t="shared" si="38"/>
        <v>150000</v>
      </c>
      <c r="F283" t="s">
        <v>403</v>
      </c>
      <c r="G283">
        <v>5</v>
      </c>
      <c r="H283" t="str">
        <f t="shared" si="40"/>
        <v>Jobot</v>
      </c>
      <c r="I283" t="str">
        <f t="shared" si="39"/>
        <v>Irvine</v>
      </c>
      <c r="J283" t="str">
        <f t="shared" si="41"/>
        <v>CA</v>
      </c>
      <c r="K283" t="s">
        <v>1110</v>
      </c>
      <c r="L283" t="s">
        <v>343</v>
      </c>
      <c r="M283">
        <v>2018</v>
      </c>
      <c r="N283" t="s">
        <v>312</v>
      </c>
      <c r="O283" t="s">
        <v>48</v>
      </c>
      <c r="P283" t="s">
        <v>320</v>
      </c>
      <c r="Q283" t="s">
        <v>502</v>
      </c>
      <c r="R283">
        <v>-1</v>
      </c>
      <c r="S283" s="1" t="s">
        <v>1111</v>
      </c>
      <c r="T283" s="1" t="s">
        <v>1112</v>
      </c>
      <c r="U283" t="s">
        <v>1110</v>
      </c>
    </row>
    <row r="284" spans="1:21" ht="268.75" x14ac:dyDescent="0.35">
      <c r="A284" t="s">
        <v>112</v>
      </c>
      <c r="B284" s="15" t="s">
        <v>263</v>
      </c>
      <c r="C284" s="15">
        <f t="shared" si="36"/>
        <v>91000</v>
      </c>
      <c r="D284" s="15" t="str">
        <f t="shared" si="37"/>
        <v>$150K</v>
      </c>
      <c r="E284" s="17">
        <f t="shared" si="38"/>
        <v>150000</v>
      </c>
      <c r="F284" t="s">
        <v>403</v>
      </c>
      <c r="G284">
        <v>-1</v>
      </c>
      <c r="H284" t="s">
        <v>291</v>
      </c>
      <c r="I284" t="str">
        <f t="shared" si="39"/>
        <v>San Francisco</v>
      </c>
      <c r="J284" t="str">
        <f t="shared" si="41"/>
        <v>CA</v>
      </c>
      <c r="K284" t="s">
        <v>1113</v>
      </c>
      <c r="L284">
        <v>-1</v>
      </c>
      <c r="M284">
        <v>-1</v>
      </c>
      <c r="N284" t="s">
        <v>312</v>
      </c>
      <c r="O284">
        <v>-1</v>
      </c>
      <c r="P284">
        <v>-1</v>
      </c>
      <c r="Q284" t="s">
        <v>405</v>
      </c>
      <c r="R284">
        <v>-1</v>
      </c>
      <c r="S284" s="1" t="s">
        <v>1114</v>
      </c>
      <c r="T284" t="s">
        <v>291</v>
      </c>
      <c r="U284" t="s">
        <v>484</v>
      </c>
    </row>
    <row r="285" spans="1:21" ht="84.9" x14ac:dyDescent="0.35">
      <c r="A285" t="s">
        <v>196</v>
      </c>
      <c r="B285" s="15" t="s">
        <v>246</v>
      </c>
      <c r="C285" s="15">
        <f t="shared" si="36"/>
        <v>141000</v>
      </c>
      <c r="D285" s="15" t="str">
        <f t="shared" si="37"/>
        <v>$225K</v>
      </c>
      <c r="E285" s="17">
        <f t="shared" si="38"/>
        <v>225000</v>
      </c>
      <c r="F285" t="s">
        <v>403</v>
      </c>
      <c r="G285">
        <v>3.4</v>
      </c>
      <c r="H285" t="str">
        <f>LEFT(T285, SEARCH(CHAR(10), T285) - 1)</f>
        <v>Edmunds.com</v>
      </c>
      <c r="I285" t="str">
        <f t="shared" si="39"/>
        <v>Santa Monica</v>
      </c>
      <c r="J285" t="str">
        <f t="shared" si="41"/>
        <v>CA</v>
      </c>
      <c r="K285" t="s">
        <v>541</v>
      </c>
      <c r="L285" t="s">
        <v>342</v>
      </c>
      <c r="M285">
        <v>1966</v>
      </c>
      <c r="N285" t="s">
        <v>312</v>
      </c>
      <c r="O285" t="s">
        <v>33</v>
      </c>
      <c r="P285" t="s">
        <v>326</v>
      </c>
      <c r="Q285" t="s">
        <v>415</v>
      </c>
      <c r="R285" t="s">
        <v>542</v>
      </c>
      <c r="S285" s="1" t="s">
        <v>543</v>
      </c>
      <c r="T285" s="1" t="s">
        <v>544</v>
      </c>
      <c r="U285" t="s">
        <v>541</v>
      </c>
    </row>
    <row r="286" spans="1:21" ht="84.9" x14ac:dyDescent="0.35">
      <c r="A286" t="s">
        <v>112</v>
      </c>
      <c r="B286" s="15" t="s">
        <v>246</v>
      </c>
      <c r="C286" s="15">
        <f t="shared" si="36"/>
        <v>141000</v>
      </c>
      <c r="D286" s="15" t="str">
        <f t="shared" si="37"/>
        <v>$225K</v>
      </c>
      <c r="E286" s="17">
        <f t="shared" si="38"/>
        <v>225000</v>
      </c>
      <c r="F286" t="s">
        <v>403</v>
      </c>
      <c r="G286">
        <v>5</v>
      </c>
      <c r="H286" t="str">
        <f>LEFT(T286, SEARCH(CHAR(10), T286) - 1)</f>
        <v>Cohere Health</v>
      </c>
      <c r="I286" t="str">
        <f t="shared" si="39"/>
        <v>Boston</v>
      </c>
      <c r="J286" t="str">
        <f t="shared" si="41"/>
        <v>MA</v>
      </c>
      <c r="K286" t="s">
        <v>414</v>
      </c>
      <c r="L286" s="2" t="s">
        <v>337</v>
      </c>
      <c r="M286">
        <v>2019</v>
      </c>
      <c r="N286" t="s">
        <v>312</v>
      </c>
      <c r="O286" t="s">
        <v>35</v>
      </c>
      <c r="P286" t="s">
        <v>326</v>
      </c>
      <c r="Q286" t="s">
        <v>405</v>
      </c>
      <c r="R286">
        <v>-1</v>
      </c>
      <c r="S286" s="1" t="s">
        <v>517</v>
      </c>
      <c r="T286" s="1" t="s">
        <v>518</v>
      </c>
      <c r="U286" t="s">
        <v>414</v>
      </c>
    </row>
    <row r="287" spans="1:21" ht="268.75" x14ac:dyDescent="0.35">
      <c r="A287" t="s">
        <v>112</v>
      </c>
      <c r="B287" s="15" t="s">
        <v>246</v>
      </c>
      <c r="C287" s="15">
        <f t="shared" si="36"/>
        <v>141000</v>
      </c>
      <c r="D287" s="15" t="str">
        <f t="shared" si="37"/>
        <v>$225K</v>
      </c>
      <c r="E287" s="17">
        <f t="shared" si="38"/>
        <v>225000</v>
      </c>
      <c r="F287" t="s">
        <v>403</v>
      </c>
      <c r="G287">
        <v>-1</v>
      </c>
      <c r="H287" t="s">
        <v>291</v>
      </c>
      <c r="I287" t="str">
        <f t="shared" si="39"/>
        <v>San Francisco</v>
      </c>
      <c r="J287" t="str">
        <f t="shared" si="41"/>
        <v>CA</v>
      </c>
      <c r="K287" t="s">
        <v>1113</v>
      </c>
      <c r="L287">
        <v>-1</v>
      </c>
      <c r="M287">
        <v>-1</v>
      </c>
      <c r="N287" t="s">
        <v>312</v>
      </c>
      <c r="O287">
        <v>-1</v>
      </c>
      <c r="P287">
        <v>-1</v>
      </c>
      <c r="Q287" t="s">
        <v>405</v>
      </c>
      <c r="R287">
        <v>-1</v>
      </c>
      <c r="S287" s="1" t="s">
        <v>1114</v>
      </c>
      <c r="T287" t="s">
        <v>291</v>
      </c>
      <c r="U287" t="s">
        <v>484</v>
      </c>
    </row>
    <row r="288" spans="1:21" ht="99" x14ac:dyDescent="0.35">
      <c r="A288" t="s">
        <v>205</v>
      </c>
      <c r="B288" s="15" t="s">
        <v>246</v>
      </c>
      <c r="C288" s="15">
        <f t="shared" si="36"/>
        <v>141000</v>
      </c>
      <c r="D288" s="15" t="str">
        <f t="shared" si="37"/>
        <v>$225K</v>
      </c>
      <c r="E288" s="17">
        <f t="shared" si="38"/>
        <v>225000</v>
      </c>
      <c r="F288" t="s">
        <v>403</v>
      </c>
      <c r="G288">
        <v>4</v>
      </c>
      <c r="H288" t="str">
        <f>LEFT(T288, SEARCH(CHAR(10), T288) - 1)</f>
        <v>AstraZeneca</v>
      </c>
      <c r="I288" t="str">
        <f t="shared" si="39"/>
        <v>New York</v>
      </c>
      <c r="J288" t="str">
        <f t="shared" si="41"/>
        <v>NY</v>
      </c>
      <c r="K288" t="s">
        <v>660</v>
      </c>
      <c r="L288" t="s">
        <v>338</v>
      </c>
      <c r="M288">
        <v>1913</v>
      </c>
      <c r="N288" t="s">
        <v>314</v>
      </c>
      <c r="O288" t="s">
        <v>8</v>
      </c>
      <c r="P288" t="s">
        <v>8</v>
      </c>
      <c r="Q288" t="s">
        <v>430</v>
      </c>
      <c r="R288" t="s">
        <v>661</v>
      </c>
      <c r="S288" s="1" t="s">
        <v>928</v>
      </c>
      <c r="T288" s="1" t="s">
        <v>663</v>
      </c>
      <c r="U288" t="s">
        <v>404</v>
      </c>
    </row>
    <row r="289" spans="1:21" ht="84.9" x14ac:dyDescent="0.35">
      <c r="A289" t="s">
        <v>112</v>
      </c>
      <c r="B289" s="15" t="s">
        <v>246</v>
      </c>
      <c r="C289" s="15">
        <f t="shared" si="36"/>
        <v>141000</v>
      </c>
      <c r="D289" s="15" t="str">
        <f t="shared" si="37"/>
        <v>$225K</v>
      </c>
      <c r="E289" s="17">
        <f t="shared" si="38"/>
        <v>225000</v>
      </c>
      <c r="F289" t="s">
        <v>403</v>
      </c>
      <c r="G289">
        <v>4.2</v>
      </c>
      <c r="H289" t="str">
        <f>LEFT(T289, SEARCH(CHAR(10), T289) - 1)</f>
        <v>Oshkosh Corporation</v>
      </c>
      <c r="I289" t="str">
        <f t="shared" si="39"/>
        <v>Oshkosh</v>
      </c>
      <c r="J289" t="str">
        <f t="shared" si="41"/>
        <v>WI</v>
      </c>
      <c r="K289" t="s">
        <v>1115</v>
      </c>
      <c r="L289" t="s">
        <v>338</v>
      </c>
      <c r="M289">
        <v>1917</v>
      </c>
      <c r="N289" t="s">
        <v>314</v>
      </c>
      <c r="O289" t="s">
        <v>53</v>
      </c>
      <c r="P289" t="s">
        <v>328</v>
      </c>
      <c r="Q289" t="s">
        <v>475</v>
      </c>
      <c r="R289" t="s">
        <v>1116</v>
      </c>
      <c r="S289" s="1" t="s">
        <v>1117</v>
      </c>
      <c r="T289" s="1" t="s">
        <v>1118</v>
      </c>
      <c r="U289" t="s">
        <v>1115</v>
      </c>
    </row>
    <row r="290" spans="1:21" ht="99" x14ac:dyDescent="0.35">
      <c r="A290" t="s">
        <v>112</v>
      </c>
      <c r="B290" s="15" t="s">
        <v>246</v>
      </c>
      <c r="C290" s="15">
        <f t="shared" si="36"/>
        <v>141000</v>
      </c>
      <c r="D290" s="15" t="str">
        <f t="shared" si="37"/>
        <v>$225K</v>
      </c>
      <c r="E290" s="17">
        <f t="shared" si="38"/>
        <v>225000</v>
      </c>
      <c r="F290" t="s">
        <v>403</v>
      </c>
      <c r="G290">
        <v>4.3</v>
      </c>
      <c r="H290" t="str">
        <f>LEFT(T290, SEARCH(CHAR(10), T290) - 1)</f>
        <v>Joby Aviation</v>
      </c>
      <c r="I290" t="str">
        <f t="shared" si="39"/>
        <v>San Carlos</v>
      </c>
      <c r="J290" t="str">
        <f t="shared" si="41"/>
        <v>CA</v>
      </c>
      <c r="K290" t="s">
        <v>684</v>
      </c>
      <c r="L290" t="s">
        <v>343</v>
      </c>
      <c r="M290">
        <v>-1</v>
      </c>
      <c r="N290" t="s">
        <v>312</v>
      </c>
      <c r="O290">
        <v>-1</v>
      </c>
      <c r="P290">
        <v>-1</v>
      </c>
      <c r="Q290" t="s">
        <v>405</v>
      </c>
      <c r="R290">
        <v>-1</v>
      </c>
      <c r="S290" s="1" t="s">
        <v>929</v>
      </c>
      <c r="T290" s="1" t="s">
        <v>930</v>
      </c>
      <c r="U290" t="s">
        <v>906</v>
      </c>
    </row>
    <row r="291" spans="1:21" ht="84.9" x14ac:dyDescent="0.35">
      <c r="A291" t="s">
        <v>112</v>
      </c>
      <c r="B291" s="15" t="s">
        <v>246</v>
      </c>
      <c r="C291" s="15">
        <f t="shared" si="36"/>
        <v>141000</v>
      </c>
      <c r="D291" s="15" t="str">
        <f t="shared" si="37"/>
        <v>$225K</v>
      </c>
      <c r="E291" s="17">
        <f t="shared" si="38"/>
        <v>225000</v>
      </c>
      <c r="F291" t="s">
        <v>403</v>
      </c>
      <c r="G291">
        <v>3.4</v>
      </c>
      <c r="H291" t="str">
        <f>LEFT(T291, SEARCH(CHAR(10), T291) - 1)</f>
        <v>Mackin</v>
      </c>
      <c r="I291" t="str">
        <f t="shared" si="39"/>
        <v>Menlo Park</v>
      </c>
      <c r="J291" t="str">
        <f t="shared" si="41"/>
        <v>CA</v>
      </c>
      <c r="K291" t="s">
        <v>1096</v>
      </c>
      <c r="L291" t="s">
        <v>343</v>
      </c>
      <c r="M291">
        <v>1960</v>
      </c>
      <c r="N291" t="s">
        <v>312</v>
      </c>
      <c r="O291" t="s">
        <v>6</v>
      </c>
      <c r="P291" t="s">
        <v>320</v>
      </c>
      <c r="Q291" t="s">
        <v>498</v>
      </c>
      <c r="R291">
        <v>-1</v>
      </c>
      <c r="S291" s="1" t="s">
        <v>1119</v>
      </c>
      <c r="T291" s="1" t="s">
        <v>1120</v>
      </c>
      <c r="U291" t="s">
        <v>490</v>
      </c>
    </row>
    <row r="292" spans="1:21" x14ac:dyDescent="0.35">
      <c r="A292" t="s">
        <v>112</v>
      </c>
      <c r="B292" s="15" t="s">
        <v>246</v>
      </c>
      <c r="C292" s="15">
        <f t="shared" si="36"/>
        <v>141000</v>
      </c>
      <c r="D292" s="15" t="str">
        <f t="shared" si="37"/>
        <v>$225K</v>
      </c>
      <c r="E292" s="17">
        <f t="shared" si="38"/>
        <v>225000</v>
      </c>
      <c r="F292" t="s">
        <v>403</v>
      </c>
      <c r="G292">
        <v>-1</v>
      </c>
      <c r="H292" t="s">
        <v>284</v>
      </c>
      <c r="I292" t="str">
        <f t="shared" si="39"/>
        <v>San Francisco</v>
      </c>
      <c r="J292" t="str">
        <f t="shared" si="41"/>
        <v>CA</v>
      </c>
      <c r="K292" t="s">
        <v>1121</v>
      </c>
      <c r="L292" t="s">
        <v>343</v>
      </c>
      <c r="M292">
        <v>-1</v>
      </c>
      <c r="N292" t="s">
        <v>312</v>
      </c>
      <c r="O292">
        <v>-1</v>
      </c>
      <c r="P292">
        <v>-1</v>
      </c>
      <c r="Q292" t="s">
        <v>405</v>
      </c>
      <c r="R292">
        <v>-1</v>
      </c>
      <c r="S292" t="s">
        <v>1122</v>
      </c>
      <c r="T292" t="s">
        <v>284</v>
      </c>
      <c r="U292" t="s">
        <v>484</v>
      </c>
    </row>
    <row r="293" spans="1:21" ht="169.75" x14ac:dyDescent="0.35">
      <c r="A293" t="s">
        <v>112</v>
      </c>
      <c r="B293" s="15" t="s">
        <v>246</v>
      </c>
      <c r="C293" s="15">
        <f t="shared" si="36"/>
        <v>141000</v>
      </c>
      <c r="D293" s="15" t="str">
        <f t="shared" si="37"/>
        <v>$225K</v>
      </c>
      <c r="E293" s="17">
        <f t="shared" si="38"/>
        <v>225000</v>
      </c>
      <c r="F293" t="s">
        <v>403</v>
      </c>
      <c r="G293">
        <v>4.4000000000000004</v>
      </c>
      <c r="H293" t="str">
        <f t="shared" ref="H293:H320" si="42">LEFT(T293, SEARCH(CHAR(10), T293) - 1)</f>
        <v>VBeyond Corporation</v>
      </c>
      <c r="I293" t="str">
        <f t="shared" si="39"/>
        <v>Dallas</v>
      </c>
      <c r="J293" t="str">
        <f t="shared" si="41"/>
        <v>TX</v>
      </c>
      <c r="K293" t="s">
        <v>1113</v>
      </c>
      <c r="L293" t="s">
        <v>340</v>
      </c>
      <c r="M293">
        <v>2006</v>
      </c>
      <c r="N293" t="s">
        <v>312</v>
      </c>
      <c r="O293" t="s">
        <v>48</v>
      </c>
      <c r="P293" t="s">
        <v>320</v>
      </c>
      <c r="Q293" t="s">
        <v>691</v>
      </c>
      <c r="R293">
        <v>-1</v>
      </c>
      <c r="S293" s="1" t="s">
        <v>1123</v>
      </c>
      <c r="T293" s="1" t="s">
        <v>1124</v>
      </c>
      <c r="U293" t="s">
        <v>1099</v>
      </c>
    </row>
    <row r="294" spans="1:21" ht="155.6" x14ac:dyDescent="0.35">
      <c r="A294" t="s">
        <v>128</v>
      </c>
      <c r="B294" s="15" t="s">
        <v>246</v>
      </c>
      <c r="C294" s="15">
        <f t="shared" si="36"/>
        <v>141000</v>
      </c>
      <c r="D294" s="15" t="str">
        <f t="shared" si="37"/>
        <v>$225K</v>
      </c>
      <c r="E294" s="17">
        <f t="shared" si="38"/>
        <v>225000</v>
      </c>
      <c r="F294" t="s">
        <v>403</v>
      </c>
      <c r="G294">
        <v>3.5</v>
      </c>
      <c r="H294" t="str">
        <f t="shared" si="42"/>
        <v>Leidos</v>
      </c>
      <c r="I294" t="str">
        <f t="shared" si="39"/>
        <v>Arlington</v>
      </c>
      <c r="J294" t="str">
        <f t="shared" si="41"/>
        <v>VA</v>
      </c>
      <c r="K294" t="s">
        <v>700</v>
      </c>
      <c r="L294" t="s">
        <v>338</v>
      </c>
      <c r="M294">
        <v>1969</v>
      </c>
      <c r="N294" t="s">
        <v>314</v>
      </c>
      <c r="O294" t="s">
        <v>5</v>
      </c>
      <c r="P294" t="s">
        <v>5</v>
      </c>
      <c r="Q294" t="s">
        <v>430</v>
      </c>
      <c r="R294">
        <v>-1</v>
      </c>
      <c r="S294" s="1" t="s">
        <v>1125</v>
      </c>
      <c r="T294" s="1" t="s">
        <v>844</v>
      </c>
      <c r="U294" t="s">
        <v>888</v>
      </c>
    </row>
    <row r="295" spans="1:21" ht="127.3" x14ac:dyDescent="0.35">
      <c r="A295" t="s">
        <v>112</v>
      </c>
      <c r="B295" s="15" t="s">
        <v>246</v>
      </c>
      <c r="C295" s="15">
        <f t="shared" si="36"/>
        <v>141000</v>
      </c>
      <c r="D295" s="15" t="str">
        <f t="shared" si="37"/>
        <v>$225K</v>
      </c>
      <c r="E295" s="17">
        <f t="shared" si="38"/>
        <v>225000</v>
      </c>
      <c r="F295" t="s">
        <v>403</v>
      </c>
      <c r="G295">
        <v>3.7</v>
      </c>
      <c r="H295" t="str">
        <f t="shared" si="42"/>
        <v>Take-Two</v>
      </c>
      <c r="I295" t="str">
        <f t="shared" si="39"/>
        <v>San Francisco</v>
      </c>
      <c r="J295" t="str">
        <f t="shared" si="41"/>
        <v>CA</v>
      </c>
      <c r="K295" t="s">
        <v>404</v>
      </c>
      <c r="L295" t="s">
        <v>339</v>
      </c>
      <c r="M295">
        <v>1993</v>
      </c>
      <c r="N295" t="s">
        <v>314</v>
      </c>
      <c r="O295" t="s">
        <v>58</v>
      </c>
      <c r="P295" t="s">
        <v>329</v>
      </c>
      <c r="Q295" t="s">
        <v>410</v>
      </c>
      <c r="R295" t="s">
        <v>1126</v>
      </c>
      <c r="S295" s="1" t="s">
        <v>1127</v>
      </c>
      <c r="T295" s="1" t="s">
        <v>1128</v>
      </c>
      <c r="U295" t="s">
        <v>484</v>
      </c>
    </row>
    <row r="296" spans="1:21" ht="183.9" x14ac:dyDescent="0.35">
      <c r="A296" t="s">
        <v>112</v>
      </c>
      <c r="B296" s="15" t="s">
        <v>246</v>
      </c>
      <c r="C296" s="15">
        <f t="shared" si="36"/>
        <v>141000</v>
      </c>
      <c r="D296" s="15" t="str">
        <f t="shared" si="37"/>
        <v>$225K</v>
      </c>
      <c r="E296" s="17">
        <f t="shared" si="38"/>
        <v>225000</v>
      </c>
      <c r="F296" t="s">
        <v>403</v>
      </c>
      <c r="G296">
        <v>3.7</v>
      </c>
      <c r="H296" t="str">
        <f t="shared" si="42"/>
        <v>Colony Brands</v>
      </c>
      <c r="I296" t="str">
        <f t="shared" si="39"/>
        <v>Monroe</v>
      </c>
      <c r="J296" t="str">
        <f t="shared" si="41"/>
        <v>WI</v>
      </c>
      <c r="K296" t="s">
        <v>1129</v>
      </c>
      <c r="L296" t="s">
        <v>342</v>
      </c>
      <c r="M296">
        <v>-1</v>
      </c>
      <c r="N296" t="s">
        <v>312</v>
      </c>
      <c r="O296" t="s">
        <v>26</v>
      </c>
      <c r="P296" t="s">
        <v>332</v>
      </c>
      <c r="Q296" t="s">
        <v>415</v>
      </c>
      <c r="R296">
        <v>-1</v>
      </c>
      <c r="S296" s="1" t="s">
        <v>1130</v>
      </c>
      <c r="T296" s="1" t="s">
        <v>1131</v>
      </c>
      <c r="U296" t="s">
        <v>1129</v>
      </c>
    </row>
    <row r="297" spans="1:21" ht="127.3" x14ac:dyDescent="0.35">
      <c r="A297" t="s">
        <v>112</v>
      </c>
      <c r="B297" s="15" t="s">
        <v>246</v>
      </c>
      <c r="C297" s="15">
        <f t="shared" si="36"/>
        <v>141000</v>
      </c>
      <c r="D297" s="15" t="str">
        <f t="shared" si="37"/>
        <v>$225K</v>
      </c>
      <c r="E297" s="17">
        <f t="shared" si="38"/>
        <v>225000</v>
      </c>
      <c r="F297" t="s">
        <v>403</v>
      </c>
      <c r="G297">
        <v>4.0999999999999996</v>
      </c>
      <c r="H297" t="str">
        <f t="shared" si="42"/>
        <v>Capio Group</v>
      </c>
      <c r="I297" t="str">
        <f t="shared" si="39"/>
        <v>Sacramento</v>
      </c>
      <c r="J297" t="str">
        <f t="shared" si="41"/>
        <v>CA</v>
      </c>
      <c r="K297" t="s">
        <v>1132</v>
      </c>
      <c r="L297" t="s">
        <v>338</v>
      </c>
      <c r="M297">
        <v>-1</v>
      </c>
      <c r="N297" t="s">
        <v>309</v>
      </c>
      <c r="O297" t="s">
        <v>27</v>
      </c>
      <c r="P297" t="s">
        <v>325</v>
      </c>
      <c r="Q297" t="s">
        <v>405</v>
      </c>
      <c r="R297">
        <v>-1</v>
      </c>
      <c r="S297" s="1" t="s">
        <v>1133</v>
      </c>
      <c r="T297" s="1" t="s">
        <v>1134</v>
      </c>
      <c r="U297" t="s">
        <v>1135</v>
      </c>
    </row>
    <row r="298" spans="1:21" ht="113.15" x14ac:dyDescent="0.35">
      <c r="A298" t="s">
        <v>112</v>
      </c>
      <c r="B298" s="15" t="s">
        <v>246</v>
      </c>
      <c r="C298" s="15">
        <f t="shared" si="36"/>
        <v>141000</v>
      </c>
      <c r="D298" s="15" t="str">
        <f t="shared" si="37"/>
        <v>$225K</v>
      </c>
      <c r="E298" s="17">
        <f t="shared" si="38"/>
        <v>225000</v>
      </c>
      <c r="F298" t="s">
        <v>403</v>
      </c>
      <c r="G298">
        <v>3.4</v>
      </c>
      <c r="H298" t="str">
        <f t="shared" si="42"/>
        <v>SleePare</v>
      </c>
      <c r="I298" t="str">
        <f t="shared" si="39"/>
        <v>New York</v>
      </c>
      <c r="J298" t="str">
        <f t="shared" si="41"/>
        <v>NY</v>
      </c>
      <c r="K298" t="s">
        <v>404</v>
      </c>
      <c r="L298" s="2" t="s">
        <v>337</v>
      </c>
      <c r="M298">
        <v>2017</v>
      </c>
      <c r="N298" t="s">
        <v>312</v>
      </c>
      <c r="O298" t="s">
        <v>41</v>
      </c>
      <c r="P298" t="s">
        <v>332</v>
      </c>
      <c r="Q298" t="s">
        <v>405</v>
      </c>
      <c r="R298">
        <v>-1</v>
      </c>
      <c r="S298" s="1" t="s">
        <v>1136</v>
      </c>
      <c r="T298" s="1" t="s">
        <v>1137</v>
      </c>
      <c r="U298" t="s">
        <v>404</v>
      </c>
    </row>
    <row r="299" spans="1:21" ht="84.9" x14ac:dyDescent="0.35">
      <c r="A299" t="s">
        <v>90</v>
      </c>
      <c r="B299" s="15" t="s">
        <v>246</v>
      </c>
      <c r="C299" s="15">
        <f t="shared" si="36"/>
        <v>141000</v>
      </c>
      <c r="D299" s="15" t="str">
        <f t="shared" si="37"/>
        <v>$225K</v>
      </c>
      <c r="E299" s="17">
        <f t="shared" si="38"/>
        <v>225000</v>
      </c>
      <c r="F299" t="s">
        <v>403</v>
      </c>
      <c r="G299">
        <v>4.5</v>
      </c>
      <c r="H299" t="str">
        <f t="shared" si="42"/>
        <v>ShorePoint</v>
      </c>
      <c r="I299" t="str">
        <f t="shared" si="39"/>
        <v>Reston</v>
      </c>
      <c r="J299" t="str">
        <f t="shared" si="41"/>
        <v>VA</v>
      </c>
      <c r="K299" t="s">
        <v>465</v>
      </c>
      <c r="L299" s="2" t="s">
        <v>337</v>
      </c>
      <c r="M299">
        <v>2017</v>
      </c>
      <c r="N299" t="s">
        <v>312</v>
      </c>
      <c r="O299" t="s">
        <v>35</v>
      </c>
      <c r="P299" t="s">
        <v>326</v>
      </c>
      <c r="Q299" t="s">
        <v>405</v>
      </c>
      <c r="R299">
        <v>-1</v>
      </c>
      <c r="S299" s="1" t="s">
        <v>1138</v>
      </c>
      <c r="T299" s="1" t="s">
        <v>1139</v>
      </c>
      <c r="U299" t="s">
        <v>700</v>
      </c>
    </row>
    <row r="300" spans="1:21" ht="99" x14ac:dyDescent="0.35">
      <c r="A300" t="s">
        <v>112</v>
      </c>
      <c r="B300" s="15" t="s">
        <v>246</v>
      </c>
      <c r="C300" s="15">
        <f t="shared" si="36"/>
        <v>141000</v>
      </c>
      <c r="D300" s="15" t="str">
        <f t="shared" si="37"/>
        <v>$225K</v>
      </c>
      <c r="E300" s="17">
        <f t="shared" si="38"/>
        <v>225000</v>
      </c>
      <c r="F300" t="s">
        <v>403</v>
      </c>
      <c r="G300">
        <v>3.5</v>
      </c>
      <c r="H300" t="str">
        <f t="shared" si="42"/>
        <v>Dolphin</v>
      </c>
      <c r="I300" t="str">
        <f t="shared" si="39"/>
        <v>New York</v>
      </c>
      <c r="J300" t="str">
        <f t="shared" si="41"/>
        <v>NY</v>
      </c>
      <c r="K300" t="s">
        <v>1140</v>
      </c>
      <c r="L300" t="s">
        <v>339</v>
      </c>
      <c r="M300">
        <v>1990</v>
      </c>
      <c r="N300" t="s">
        <v>312</v>
      </c>
      <c r="O300" t="s">
        <v>29</v>
      </c>
      <c r="P300" t="s">
        <v>335</v>
      </c>
      <c r="Q300" t="s">
        <v>405</v>
      </c>
      <c r="R300">
        <v>-1</v>
      </c>
      <c r="S300" s="1" t="s">
        <v>1141</v>
      </c>
      <c r="T300" s="1" t="s">
        <v>1142</v>
      </c>
      <c r="U300" t="s">
        <v>404</v>
      </c>
    </row>
    <row r="301" spans="1:21" ht="42.45" x14ac:dyDescent="0.35">
      <c r="A301" t="s">
        <v>112</v>
      </c>
      <c r="B301" s="15" t="s">
        <v>246</v>
      </c>
      <c r="C301" s="15">
        <f t="shared" si="36"/>
        <v>141000</v>
      </c>
      <c r="D301" s="15" t="str">
        <f t="shared" si="37"/>
        <v>$225K</v>
      </c>
      <c r="E301" s="17">
        <f t="shared" si="38"/>
        <v>225000</v>
      </c>
      <c r="F301" t="s">
        <v>403</v>
      </c>
      <c r="G301">
        <v>3.6</v>
      </c>
      <c r="H301" t="str">
        <f t="shared" si="42"/>
        <v>TE Connectivity</v>
      </c>
      <c r="I301" t="str">
        <f t="shared" si="39"/>
        <v>Hampton</v>
      </c>
      <c r="J301" t="str">
        <f t="shared" si="41"/>
        <v>VA</v>
      </c>
      <c r="K301" t="s">
        <v>1143</v>
      </c>
      <c r="L301" t="s">
        <v>338</v>
      </c>
      <c r="M301">
        <v>2007</v>
      </c>
      <c r="N301" t="s">
        <v>314</v>
      </c>
      <c r="O301" t="s">
        <v>18</v>
      </c>
      <c r="P301" t="s">
        <v>328</v>
      </c>
      <c r="Q301" t="s">
        <v>430</v>
      </c>
      <c r="R301">
        <v>-1</v>
      </c>
      <c r="S301" s="1" t="s">
        <v>1144</v>
      </c>
      <c r="T301" s="1" t="s">
        <v>1145</v>
      </c>
      <c r="U301" t="s">
        <v>1146</v>
      </c>
    </row>
    <row r="302" spans="1:21" ht="84.9" x14ac:dyDescent="0.35">
      <c r="A302" t="s">
        <v>112</v>
      </c>
      <c r="B302" s="15" t="s">
        <v>246</v>
      </c>
      <c r="C302" s="15">
        <f t="shared" si="36"/>
        <v>141000</v>
      </c>
      <c r="D302" s="15" t="str">
        <f t="shared" si="37"/>
        <v>$225K</v>
      </c>
      <c r="E302" s="17">
        <f t="shared" si="38"/>
        <v>225000</v>
      </c>
      <c r="F302" t="s">
        <v>403</v>
      </c>
      <c r="G302">
        <v>3.2</v>
      </c>
      <c r="H302" t="str">
        <f t="shared" si="42"/>
        <v>State of Virginia</v>
      </c>
      <c r="I302" t="str">
        <f t="shared" si="39"/>
        <v>Richmond</v>
      </c>
      <c r="J302" t="str">
        <f t="shared" si="41"/>
        <v>VA</v>
      </c>
      <c r="K302" t="s">
        <v>1147</v>
      </c>
      <c r="L302" t="s">
        <v>338</v>
      </c>
      <c r="M302">
        <v>1788</v>
      </c>
      <c r="N302" t="s">
        <v>308</v>
      </c>
      <c r="O302" t="s">
        <v>49</v>
      </c>
      <c r="P302" t="s">
        <v>308</v>
      </c>
      <c r="Q302" t="s">
        <v>430</v>
      </c>
      <c r="R302">
        <v>-1</v>
      </c>
      <c r="S302" s="1" t="s">
        <v>1148</v>
      </c>
      <c r="T302" s="1" t="s">
        <v>1149</v>
      </c>
      <c r="U302" t="s">
        <v>1147</v>
      </c>
    </row>
    <row r="303" spans="1:21" ht="113.15" x14ac:dyDescent="0.35">
      <c r="A303" t="s">
        <v>112</v>
      </c>
      <c r="B303" s="15" t="s">
        <v>246</v>
      </c>
      <c r="C303" s="15">
        <f t="shared" si="36"/>
        <v>141000</v>
      </c>
      <c r="D303" s="15" t="str">
        <f t="shared" si="37"/>
        <v>$225K</v>
      </c>
      <c r="E303" s="17">
        <f t="shared" si="38"/>
        <v>225000</v>
      </c>
      <c r="F303" t="s">
        <v>403</v>
      </c>
      <c r="G303">
        <v>3.7</v>
      </c>
      <c r="H303" t="str">
        <f t="shared" si="42"/>
        <v>TA Digital</v>
      </c>
      <c r="I303" t="str">
        <f t="shared" si="39"/>
        <v>New York</v>
      </c>
      <c r="J303" t="str">
        <f t="shared" si="41"/>
        <v>NY</v>
      </c>
      <c r="K303" t="s">
        <v>1150</v>
      </c>
      <c r="L303" t="s">
        <v>342</v>
      </c>
      <c r="M303">
        <v>2000</v>
      </c>
      <c r="N303" t="s">
        <v>312</v>
      </c>
      <c r="O303" t="s">
        <v>12</v>
      </c>
      <c r="P303" t="s">
        <v>326</v>
      </c>
      <c r="Q303" t="s">
        <v>502</v>
      </c>
      <c r="R303">
        <v>-1</v>
      </c>
      <c r="S303" s="1" t="s">
        <v>1151</v>
      </c>
      <c r="T303" s="1" t="s">
        <v>1152</v>
      </c>
      <c r="U303" t="s">
        <v>404</v>
      </c>
    </row>
    <row r="304" spans="1:21" ht="99" x14ac:dyDescent="0.35">
      <c r="A304" t="s">
        <v>112</v>
      </c>
      <c r="B304" s="15" t="s">
        <v>246</v>
      </c>
      <c r="C304" s="15">
        <f t="shared" si="36"/>
        <v>141000</v>
      </c>
      <c r="D304" s="15" t="str">
        <f t="shared" si="37"/>
        <v>$225K</v>
      </c>
      <c r="E304" s="17">
        <f t="shared" si="38"/>
        <v>225000</v>
      </c>
      <c r="F304" t="s">
        <v>403</v>
      </c>
      <c r="G304">
        <v>4</v>
      </c>
      <c r="H304" t="str">
        <f t="shared" si="42"/>
        <v>Market America Inc</v>
      </c>
      <c r="I304" t="str">
        <f t="shared" si="39"/>
        <v>Monterey</v>
      </c>
      <c r="J304" t="str">
        <f t="shared" si="41"/>
        <v>CA</v>
      </c>
      <c r="K304" t="s">
        <v>1153</v>
      </c>
      <c r="L304" t="s">
        <v>342</v>
      </c>
      <c r="M304">
        <v>1992</v>
      </c>
      <c r="N304" t="s">
        <v>312</v>
      </c>
      <c r="O304" t="s">
        <v>41</v>
      </c>
      <c r="P304" t="s">
        <v>332</v>
      </c>
      <c r="Q304" t="s">
        <v>415</v>
      </c>
      <c r="R304">
        <v>-1</v>
      </c>
      <c r="S304" s="1" t="s">
        <v>1154</v>
      </c>
      <c r="T304" s="1" t="s">
        <v>1155</v>
      </c>
      <c r="U304" t="s">
        <v>1156</v>
      </c>
    </row>
    <row r="305" spans="1:21" ht="99" x14ac:dyDescent="0.35">
      <c r="A305" t="s">
        <v>112</v>
      </c>
      <c r="B305" s="15" t="s">
        <v>247</v>
      </c>
      <c r="C305" s="15">
        <f t="shared" si="36"/>
        <v>145000</v>
      </c>
      <c r="D305" s="15" t="str">
        <f t="shared" si="37"/>
        <v>$225K</v>
      </c>
      <c r="E305" s="17">
        <f t="shared" si="38"/>
        <v>225000</v>
      </c>
      <c r="F305" t="s">
        <v>1157</v>
      </c>
      <c r="G305">
        <v>3.2</v>
      </c>
      <c r="H305" t="str">
        <f t="shared" si="42"/>
        <v>Triplebyte</v>
      </c>
      <c r="I305" t="str">
        <f t="shared" si="39"/>
        <v>Chicago</v>
      </c>
      <c r="J305" t="str">
        <f t="shared" si="41"/>
        <v>IL</v>
      </c>
      <c r="K305" t="s">
        <v>484</v>
      </c>
      <c r="L305" t="s">
        <v>343</v>
      </c>
      <c r="M305">
        <v>2015</v>
      </c>
      <c r="N305" t="s">
        <v>312</v>
      </c>
      <c r="O305" t="s">
        <v>12</v>
      </c>
      <c r="P305" t="s">
        <v>326</v>
      </c>
      <c r="Q305" t="s">
        <v>405</v>
      </c>
      <c r="R305">
        <v>-1</v>
      </c>
      <c r="S305" s="1" t="s">
        <v>485</v>
      </c>
      <c r="T305" s="1" t="s">
        <v>486</v>
      </c>
      <c r="U305" t="s">
        <v>443</v>
      </c>
    </row>
    <row r="306" spans="1:21" ht="84.9" x14ac:dyDescent="0.35">
      <c r="A306" t="s">
        <v>112</v>
      </c>
      <c r="B306" s="15" t="s">
        <v>247</v>
      </c>
      <c r="C306" s="15">
        <f t="shared" si="36"/>
        <v>145000</v>
      </c>
      <c r="D306" s="15" t="str">
        <f t="shared" si="37"/>
        <v>$225K</v>
      </c>
      <c r="E306" s="17">
        <f t="shared" si="38"/>
        <v>225000</v>
      </c>
      <c r="F306" t="s">
        <v>1157</v>
      </c>
      <c r="G306">
        <v>4.5</v>
      </c>
      <c r="H306" t="str">
        <f t="shared" si="42"/>
        <v>Kingfisher Systems</v>
      </c>
      <c r="I306" t="str">
        <f t="shared" si="39"/>
        <v>McLean</v>
      </c>
      <c r="J306" t="str">
        <f t="shared" si="41"/>
        <v>VA</v>
      </c>
      <c r="K306" t="s">
        <v>511</v>
      </c>
      <c r="L306" t="s">
        <v>343</v>
      </c>
      <c r="M306">
        <v>2005</v>
      </c>
      <c r="N306" t="s">
        <v>312</v>
      </c>
      <c r="O306" t="s">
        <v>23</v>
      </c>
      <c r="P306" t="s">
        <v>308</v>
      </c>
      <c r="Q306" t="s">
        <v>502</v>
      </c>
      <c r="R306">
        <v>-1</v>
      </c>
      <c r="S306" s="1" t="s">
        <v>512</v>
      </c>
      <c r="T306" s="1" t="s">
        <v>513</v>
      </c>
      <c r="U306" t="s">
        <v>514</v>
      </c>
    </row>
    <row r="307" spans="1:21" ht="113.15" x14ac:dyDescent="0.35">
      <c r="A307" t="s">
        <v>79</v>
      </c>
      <c r="B307" s="15" t="s">
        <v>247</v>
      </c>
      <c r="C307" s="15">
        <f t="shared" si="36"/>
        <v>145000</v>
      </c>
      <c r="D307" s="15" t="str">
        <f t="shared" si="37"/>
        <v>$225K</v>
      </c>
      <c r="E307" s="17">
        <f t="shared" si="38"/>
        <v>225000</v>
      </c>
      <c r="F307" t="s">
        <v>1157</v>
      </c>
      <c r="G307">
        <v>3.4</v>
      </c>
      <c r="H307" t="str">
        <f t="shared" si="42"/>
        <v>TrueAccord</v>
      </c>
      <c r="I307" t="s">
        <v>377</v>
      </c>
      <c r="J307" t="s">
        <v>377</v>
      </c>
      <c r="K307" t="s">
        <v>484</v>
      </c>
      <c r="L307" t="s">
        <v>343</v>
      </c>
      <c r="M307">
        <v>2013</v>
      </c>
      <c r="N307" t="s">
        <v>312</v>
      </c>
      <c r="O307" t="s">
        <v>20</v>
      </c>
      <c r="P307" t="s">
        <v>326</v>
      </c>
      <c r="Q307" t="s">
        <v>405</v>
      </c>
      <c r="R307">
        <v>-1</v>
      </c>
      <c r="S307" s="1" t="s">
        <v>1158</v>
      </c>
      <c r="T307" s="1" t="s">
        <v>1159</v>
      </c>
      <c r="U307" t="s">
        <v>377</v>
      </c>
    </row>
    <row r="308" spans="1:21" ht="28.3" x14ac:dyDescent="0.35">
      <c r="A308" t="s">
        <v>112</v>
      </c>
      <c r="B308" s="15" t="s">
        <v>247</v>
      </c>
      <c r="C308" s="15">
        <f t="shared" si="36"/>
        <v>145000</v>
      </c>
      <c r="D308" s="15" t="str">
        <f t="shared" si="37"/>
        <v>$225K</v>
      </c>
      <c r="E308" s="17">
        <f t="shared" si="38"/>
        <v>225000</v>
      </c>
      <c r="F308" t="s">
        <v>1157</v>
      </c>
      <c r="G308">
        <v>3.9</v>
      </c>
      <c r="H308" t="str">
        <f t="shared" si="42"/>
        <v>ALTA IT Services</v>
      </c>
      <c r="I308" t="str">
        <f t="shared" si="39"/>
        <v>Woodlawn</v>
      </c>
      <c r="J308" t="str">
        <f>RIGHT(U308, 2)</f>
        <v>MD</v>
      </c>
      <c r="K308" t="s">
        <v>665</v>
      </c>
      <c r="L308" t="s">
        <v>340</v>
      </c>
      <c r="M308">
        <v>2004</v>
      </c>
      <c r="N308" t="s">
        <v>312</v>
      </c>
      <c r="O308" t="s">
        <v>35</v>
      </c>
      <c r="P308" t="s">
        <v>326</v>
      </c>
      <c r="Q308" t="s">
        <v>498</v>
      </c>
      <c r="R308">
        <v>-1</v>
      </c>
      <c r="S308" t="s">
        <v>1160</v>
      </c>
      <c r="T308" s="1" t="s">
        <v>1161</v>
      </c>
      <c r="U308" t="s">
        <v>1162</v>
      </c>
    </row>
    <row r="309" spans="1:21" ht="28.3" x14ac:dyDescent="0.35">
      <c r="A309" t="s">
        <v>112</v>
      </c>
      <c r="B309" s="15" t="s">
        <v>247</v>
      </c>
      <c r="C309" s="15">
        <f t="shared" si="36"/>
        <v>145000</v>
      </c>
      <c r="D309" s="15" t="str">
        <f t="shared" si="37"/>
        <v>$225K</v>
      </c>
      <c r="E309" s="17">
        <f t="shared" si="38"/>
        <v>225000</v>
      </c>
      <c r="F309" t="s">
        <v>1157</v>
      </c>
      <c r="G309">
        <v>3.2</v>
      </c>
      <c r="H309" t="str">
        <f t="shared" si="42"/>
        <v>Kollasoft Inc.</v>
      </c>
      <c r="I309" t="s">
        <v>383</v>
      </c>
      <c r="J309" t="s">
        <v>383</v>
      </c>
      <c r="K309" t="s">
        <v>1163</v>
      </c>
      <c r="L309" s="2" t="s">
        <v>337</v>
      </c>
      <c r="M309">
        <v>-1</v>
      </c>
      <c r="N309" t="s">
        <v>312</v>
      </c>
      <c r="O309" t="s">
        <v>35</v>
      </c>
      <c r="P309" t="s">
        <v>326</v>
      </c>
      <c r="Q309" t="s">
        <v>538</v>
      </c>
      <c r="R309">
        <v>-1</v>
      </c>
      <c r="S309" t="s">
        <v>1164</v>
      </c>
      <c r="T309" s="1" t="s">
        <v>1165</v>
      </c>
      <c r="U309" t="s">
        <v>383</v>
      </c>
    </row>
    <row r="310" spans="1:21" ht="127.3" x14ac:dyDescent="0.35">
      <c r="A310" t="s">
        <v>112</v>
      </c>
      <c r="B310" s="15" t="s">
        <v>247</v>
      </c>
      <c r="C310" s="15">
        <f t="shared" si="36"/>
        <v>145000</v>
      </c>
      <c r="D310" s="15" t="str">
        <f t="shared" si="37"/>
        <v>$225K</v>
      </c>
      <c r="E310" s="17">
        <f t="shared" si="38"/>
        <v>225000</v>
      </c>
      <c r="F310" t="s">
        <v>1157</v>
      </c>
      <c r="G310">
        <v>5</v>
      </c>
      <c r="H310" t="str">
        <f t="shared" si="42"/>
        <v>Kollasoft Inc.</v>
      </c>
      <c r="I310" t="str">
        <f t="shared" si="39"/>
        <v>New York</v>
      </c>
      <c r="J310" t="str">
        <f t="shared" ref="J310:J341" si="43">RIGHT(U310, 2)</f>
        <v>NY</v>
      </c>
      <c r="K310" t="s">
        <v>1166</v>
      </c>
      <c r="L310">
        <v>-1</v>
      </c>
      <c r="M310">
        <v>-1</v>
      </c>
      <c r="N310" t="s">
        <v>314</v>
      </c>
      <c r="O310">
        <v>-1</v>
      </c>
      <c r="P310">
        <v>-1</v>
      </c>
      <c r="Q310" t="s">
        <v>405</v>
      </c>
      <c r="R310">
        <v>-1</v>
      </c>
      <c r="S310" s="1" t="s">
        <v>1167</v>
      </c>
      <c r="T310" s="1" t="s">
        <v>1165</v>
      </c>
      <c r="U310" t="s">
        <v>404</v>
      </c>
    </row>
    <row r="311" spans="1:21" ht="28.3" x14ac:dyDescent="0.35">
      <c r="A311" t="s">
        <v>112</v>
      </c>
      <c r="B311" s="15" t="s">
        <v>247</v>
      </c>
      <c r="C311" s="15">
        <f t="shared" si="36"/>
        <v>145000</v>
      </c>
      <c r="D311" s="15" t="str">
        <f t="shared" si="37"/>
        <v>$225K</v>
      </c>
      <c r="E311" s="17">
        <f t="shared" si="38"/>
        <v>225000</v>
      </c>
      <c r="F311" t="s">
        <v>1157</v>
      </c>
      <c r="G311">
        <v>3.4</v>
      </c>
      <c r="H311" t="str">
        <f t="shared" si="42"/>
        <v>ASRC Federal Holding Company</v>
      </c>
      <c r="I311" t="str">
        <f t="shared" si="39"/>
        <v>Reston</v>
      </c>
      <c r="J311" t="str">
        <f t="shared" si="43"/>
        <v>VA</v>
      </c>
      <c r="K311" t="s">
        <v>1168</v>
      </c>
      <c r="L311" t="s">
        <v>341</v>
      </c>
      <c r="M311">
        <v>2003</v>
      </c>
      <c r="N311" t="s">
        <v>312</v>
      </c>
      <c r="O311" t="s">
        <v>5</v>
      </c>
      <c r="P311" t="s">
        <v>5</v>
      </c>
      <c r="Q311" t="s">
        <v>455</v>
      </c>
      <c r="R311">
        <v>-1</v>
      </c>
      <c r="S311" t="s">
        <v>1169</v>
      </c>
      <c r="T311" s="1" t="s">
        <v>1170</v>
      </c>
      <c r="U311" t="s">
        <v>700</v>
      </c>
    </row>
    <row r="312" spans="1:21" ht="127.3" x14ac:dyDescent="0.35">
      <c r="A312" t="s">
        <v>112</v>
      </c>
      <c r="B312" s="15" t="s">
        <v>247</v>
      </c>
      <c r="C312" s="15">
        <f t="shared" si="36"/>
        <v>145000</v>
      </c>
      <c r="D312" s="15" t="str">
        <f t="shared" si="37"/>
        <v>$225K</v>
      </c>
      <c r="E312" s="17">
        <f t="shared" si="38"/>
        <v>225000</v>
      </c>
      <c r="F312" t="s">
        <v>1157</v>
      </c>
      <c r="G312">
        <v>4.4000000000000004</v>
      </c>
      <c r="H312" t="str">
        <f t="shared" si="42"/>
        <v>Adwait Algorithm</v>
      </c>
      <c r="I312" t="str">
        <f t="shared" si="39"/>
        <v>New York</v>
      </c>
      <c r="J312" t="str">
        <f t="shared" si="43"/>
        <v>NY</v>
      </c>
      <c r="K312" t="s">
        <v>1040</v>
      </c>
      <c r="L312" t="s">
        <v>343</v>
      </c>
      <c r="M312">
        <v>2015</v>
      </c>
      <c r="N312" t="s">
        <v>312</v>
      </c>
      <c r="O312" t="s">
        <v>35</v>
      </c>
      <c r="P312" t="s">
        <v>326</v>
      </c>
      <c r="Q312" t="s">
        <v>405</v>
      </c>
      <c r="R312">
        <v>-1</v>
      </c>
      <c r="S312" s="1" t="s">
        <v>1171</v>
      </c>
      <c r="T312" s="1" t="s">
        <v>1172</v>
      </c>
      <c r="U312" t="s">
        <v>404</v>
      </c>
    </row>
    <row r="313" spans="1:21" ht="127.3" x14ac:dyDescent="0.35">
      <c r="A313" t="s">
        <v>152</v>
      </c>
      <c r="B313" s="15" t="s">
        <v>247</v>
      </c>
      <c r="C313" s="15">
        <f t="shared" si="36"/>
        <v>145000</v>
      </c>
      <c r="D313" s="15" t="str">
        <f t="shared" si="37"/>
        <v>$225K</v>
      </c>
      <c r="E313" s="17">
        <f t="shared" si="38"/>
        <v>225000</v>
      </c>
      <c r="F313" t="s">
        <v>1157</v>
      </c>
      <c r="G313">
        <v>3.8</v>
      </c>
      <c r="H313" t="str">
        <f t="shared" si="42"/>
        <v>Cook Children's Health Care System</v>
      </c>
      <c r="I313" t="str">
        <f t="shared" si="39"/>
        <v>Fort Worth</v>
      </c>
      <c r="J313" t="str">
        <f t="shared" si="43"/>
        <v>TX</v>
      </c>
      <c r="K313" t="s">
        <v>931</v>
      </c>
      <c r="L313" t="s">
        <v>341</v>
      </c>
      <c r="M313">
        <v>1918</v>
      </c>
      <c r="N313" t="s">
        <v>310</v>
      </c>
      <c r="O313" t="s">
        <v>27</v>
      </c>
      <c r="P313" t="s">
        <v>325</v>
      </c>
      <c r="Q313" t="s">
        <v>415</v>
      </c>
      <c r="R313" t="s">
        <v>932</v>
      </c>
      <c r="S313" s="1" t="s">
        <v>933</v>
      </c>
      <c r="T313" s="1" t="s">
        <v>934</v>
      </c>
      <c r="U313" t="s">
        <v>931</v>
      </c>
    </row>
    <row r="314" spans="1:21" ht="99" x14ac:dyDescent="0.35">
      <c r="A314" t="s">
        <v>180</v>
      </c>
      <c r="B314" s="15" t="s">
        <v>247</v>
      </c>
      <c r="C314" s="15">
        <f t="shared" si="36"/>
        <v>145000</v>
      </c>
      <c r="D314" s="15" t="str">
        <f t="shared" si="37"/>
        <v>$225K</v>
      </c>
      <c r="E314" s="17">
        <f t="shared" si="38"/>
        <v>225000</v>
      </c>
      <c r="F314" t="s">
        <v>1157</v>
      </c>
      <c r="G314">
        <v>3.8</v>
      </c>
      <c r="H314" t="str">
        <f t="shared" si="42"/>
        <v>Rubius Therapeutics</v>
      </c>
      <c r="I314" t="str">
        <f t="shared" si="39"/>
        <v>Smithfield</v>
      </c>
      <c r="J314" t="str">
        <f t="shared" si="43"/>
        <v>RI</v>
      </c>
      <c r="K314" t="s">
        <v>433</v>
      </c>
      <c r="L314" t="s">
        <v>340</v>
      </c>
      <c r="M314">
        <v>2013</v>
      </c>
      <c r="N314" t="s">
        <v>314</v>
      </c>
      <c r="O314" t="s">
        <v>8</v>
      </c>
      <c r="P314" t="s">
        <v>8</v>
      </c>
      <c r="Q314" t="s">
        <v>415</v>
      </c>
      <c r="R314">
        <v>-1</v>
      </c>
      <c r="S314" s="1" t="s">
        <v>935</v>
      </c>
      <c r="T314" s="1" t="s">
        <v>936</v>
      </c>
      <c r="U314" t="s">
        <v>937</v>
      </c>
    </row>
    <row r="315" spans="1:21" ht="113.15" x14ac:dyDescent="0.35">
      <c r="A315" t="s">
        <v>112</v>
      </c>
      <c r="B315" s="15" t="s">
        <v>247</v>
      </c>
      <c r="C315" s="15">
        <f t="shared" si="36"/>
        <v>145000</v>
      </c>
      <c r="D315" s="15" t="str">
        <f t="shared" si="37"/>
        <v>$225K</v>
      </c>
      <c r="E315" s="17">
        <f t="shared" si="38"/>
        <v>225000</v>
      </c>
      <c r="F315" t="s">
        <v>1157</v>
      </c>
      <c r="G315">
        <v>3.5</v>
      </c>
      <c r="H315" t="str">
        <f t="shared" si="42"/>
        <v>Cambridge FX</v>
      </c>
      <c r="I315" t="str">
        <f t="shared" si="39"/>
        <v>Atlanta</v>
      </c>
      <c r="J315" t="str">
        <f t="shared" si="43"/>
        <v>GA</v>
      </c>
      <c r="K315" t="s">
        <v>1107</v>
      </c>
      <c r="L315" t="s">
        <v>340</v>
      </c>
      <c r="M315">
        <v>1992</v>
      </c>
      <c r="N315" t="s">
        <v>314</v>
      </c>
      <c r="O315" t="s">
        <v>24</v>
      </c>
      <c r="P315" t="s">
        <v>324</v>
      </c>
      <c r="Q315" t="s">
        <v>415</v>
      </c>
      <c r="R315">
        <v>-1</v>
      </c>
      <c r="S315" s="1" t="s">
        <v>1173</v>
      </c>
      <c r="T315" s="1" t="s">
        <v>1174</v>
      </c>
      <c r="U315" t="s">
        <v>501</v>
      </c>
    </row>
    <row r="316" spans="1:21" ht="113.15" x14ac:dyDescent="0.35">
      <c r="A316" t="s">
        <v>203</v>
      </c>
      <c r="B316" s="15" t="s">
        <v>247</v>
      </c>
      <c r="C316" s="15">
        <f t="shared" si="36"/>
        <v>145000</v>
      </c>
      <c r="D316" s="15" t="str">
        <f t="shared" si="37"/>
        <v>$225K</v>
      </c>
      <c r="E316" s="17">
        <f t="shared" si="38"/>
        <v>225000</v>
      </c>
      <c r="F316" t="s">
        <v>1157</v>
      </c>
      <c r="G316">
        <v>3.8</v>
      </c>
      <c r="H316" t="str">
        <f t="shared" si="42"/>
        <v>Metromile</v>
      </c>
      <c r="I316" t="str">
        <f t="shared" si="39"/>
        <v>San Francisco</v>
      </c>
      <c r="J316" t="str">
        <f t="shared" si="43"/>
        <v>CA</v>
      </c>
      <c r="K316" t="s">
        <v>484</v>
      </c>
      <c r="L316" t="s">
        <v>340</v>
      </c>
      <c r="M316">
        <v>2011</v>
      </c>
      <c r="N316" t="s">
        <v>312</v>
      </c>
      <c r="O316" t="s">
        <v>32</v>
      </c>
      <c r="P316" t="s">
        <v>327</v>
      </c>
      <c r="Q316" t="s">
        <v>405</v>
      </c>
      <c r="R316">
        <v>-1</v>
      </c>
      <c r="S316" s="1" t="s">
        <v>1175</v>
      </c>
      <c r="T316" s="1" t="s">
        <v>1176</v>
      </c>
      <c r="U316" t="s">
        <v>484</v>
      </c>
    </row>
    <row r="317" spans="1:21" ht="113.15" x14ac:dyDescent="0.35">
      <c r="A317" t="s">
        <v>112</v>
      </c>
      <c r="B317" s="15" t="s">
        <v>247</v>
      </c>
      <c r="C317" s="15">
        <f t="shared" si="36"/>
        <v>145000</v>
      </c>
      <c r="D317" s="15" t="str">
        <f t="shared" si="37"/>
        <v>$225K</v>
      </c>
      <c r="E317" s="17">
        <f t="shared" si="38"/>
        <v>225000</v>
      </c>
      <c r="F317" t="s">
        <v>1157</v>
      </c>
      <c r="G317">
        <v>3.9</v>
      </c>
      <c r="H317" t="str">
        <f t="shared" si="42"/>
        <v>Criteo</v>
      </c>
      <c r="I317" t="str">
        <f t="shared" si="39"/>
        <v>Ann Arbor</v>
      </c>
      <c r="J317" t="str">
        <f t="shared" si="43"/>
        <v>MI</v>
      </c>
      <c r="K317" t="s">
        <v>1027</v>
      </c>
      <c r="L317" t="s">
        <v>339</v>
      </c>
      <c r="M317">
        <v>2005</v>
      </c>
      <c r="N317" t="s">
        <v>314</v>
      </c>
      <c r="O317" t="s">
        <v>33</v>
      </c>
      <c r="P317" t="s">
        <v>326</v>
      </c>
      <c r="Q317" t="s">
        <v>438</v>
      </c>
      <c r="R317" t="s">
        <v>1177</v>
      </c>
      <c r="S317" s="1" t="s">
        <v>1178</v>
      </c>
      <c r="T317" s="1" t="s">
        <v>1179</v>
      </c>
      <c r="U317" t="s">
        <v>1180</v>
      </c>
    </row>
    <row r="318" spans="1:21" ht="141.44999999999999" x14ac:dyDescent="0.35">
      <c r="A318" t="s">
        <v>112</v>
      </c>
      <c r="B318" s="15" t="s">
        <v>247</v>
      </c>
      <c r="C318" s="15">
        <f t="shared" si="36"/>
        <v>145000</v>
      </c>
      <c r="D318" s="15" t="str">
        <f t="shared" si="37"/>
        <v>$225K</v>
      </c>
      <c r="E318" s="17">
        <f t="shared" si="38"/>
        <v>225000</v>
      </c>
      <c r="F318" t="s">
        <v>1157</v>
      </c>
      <c r="G318">
        <v>3.4</v>
      </c>
      <c r="H318" t="str">
        <f t="shared" si="42"/>
        <v>Advance Sourcing Concepts</v>
      </c>
      <c r="I318" t="str">
        <f t="shared" si="39"/>
        <v>Pittsburgh</v>
      </c>
      <c r="J318" t="str">
        <f t="shared" si="43"/>
        <v>PA</v>
      </c>
      <c r="K318" t="s">
        <v>1096</v>
      </c>
      <c r="L318" t="s">
        <v>343</v>
      </c>
      <c r="M318">
        <v>-1</v>
      </c>
      <c r="N318" t="s">
        <v>312</v>
      </c>
      <c r="O318">
        <v>-1</v>
      </c>
      <c r="P318">
        <v>-1</v>
      </c>
      <c r="Q318" t="s">
        <v>538</v>
      </c>
      <c r="R318">
        <v>-1</v>
      </c>
      <c r="S318" s="1" t="s">
        <v>1181</v>
      </c>
      <c r="T318" s="1" t="s">
        <v>1182</v>
      </c>
      <c r="U318" t="s">
        <v>1096</v>
      </c>
    </row>
    <row r="319" spans="1:21" ht="155.6" x14ac:dyDescent="0.35">
      <c r="A319" t="s">
        <v>112</v>
      </c>
      <c r="B319" s="15" t="s">
        <v>247</v>
      </c>
      <c r="C319" s="15">
        <f t="shared" si="36"/>
        <v>145000</v>
      </c>
      <c r="D319" s="15" t="str">
        <f t="shared" si="37"/>
        <v>$225K</v>
      </c>
      <c r="E319" s="17">
        <f t="shared" si="38"/>
        <v>225000</v>
      </c>
      <c r="F319" t="s">
        <v>1157</v>
      </c>
      <c r="G319">
        <v>3.8</v>
      </c>
      <c r="H319" t="str">
        <f t="shared" si="42"/>
        <v>Enterprise Solutions Inc</v>
      </c>
      <c r="I319" t="str">
        <f t="shared" si="39"/>
        <v>New York</v>
      </c>
      <c r="J319" t="str">
        <f t="shared" si="43"/>
        <v>NY</v>
      </c>
      <c r="K319" t="s">
        <v>1183</v>
      </c>
      <c r="L319" t="s">
        <v>343</v>
      </c>
      <c r="M319">
        <v>2000</v>
      </c>
      <c r="N319" t="s">
        <v>312</v>
      </c>
      <c r="O319" t="s">
        <v>48</v>
      </c>
      <c r="P319" t="s">
        <v>320</v>
      </c>
      <c r="Q319" t="s">
        <v>502</v>
      </c>
      <c r="R319">
        <v>-1</v>
      </c>
      <c r="S319" s="1" t="s">
        <v>1184</v>
      </c>
      <c r="T319" s="1" t="s">
        <v>1185</v>
      </c>
      <c r="U319" t="s">
        <v>404</v>
      </c>
    </row>
    <row r="320" spans="1:21" ht="127.3" x14ac:dyDescent="0.35">
      <c r="A320" t="s">
        <v>67</v>
      </c>
      <c r="B320" s="15" t="s">
        <v>247</v>
      </c>
      <c r="C320" s="15">
        <f t="shared" si="36"/>
        <v>145000</v>
      </c>
      <c r="D320" s="15" t="str">
        <f t="shared" si="37"/>
        <v>$225K</v>
      </c>
      <c r="E320" s="17">
        <f t="shared" si="38"/>
        <v>225000</v>
      </c>
      <c r="F320" t="s">
        <v>1157</v>
      </c>
      <c r="G320">
        <v>4.5999999999999996</v>
      </c>
      <c r="H320" t="str">
        <f t="shared" si="42"/>
        <v>GreatAmerica Financial Services</v>
      </c>
      <c r="I320" t="str">
        <f t="shared" si="39"/>
        <v>Cedar Rapids</v>
      </c>
      <c r="J320" t="str">
        <f t="shared" si="43"/>
        <v>IA</v>
      </c>
      <c r="K320" t="s">
        <v>938</v>
      </c>
      <c r="L320" t="s">
        <v>342</v>
      </c>
      <c r="M320">
        <v>1992</v>
      </c>
      <c r="N320" t="s">
        <v>312</v>
      </c>
      <c r="O320" t="s">
        <v>36</v>
      </c>
      <c r="P320" t="s">
        <v>324</v>
      </c>
      <c r="Q320" t="s">
        <v>415</v>
      </c>
      <c r="R320">
        <v>-1</v>
      </c>
      <c r="S320" s="1" t="s">
        <v>939</v>
      </c>
      <c r="T320" s="1" t="s">
        <v>940</v>
      </c>
      <c r="U320" t="s">
        <v>938</v>
      </c>
    </row>
    <row r="321" spans="1:21" ht="99" x14ac:dyDescent="0.35">
      <c r="A321" t="s">
        <v>112</v>
      </c>
      <c r="B321" s="15" t="s">
        <v>247</v>
      </c>
      <c r="C321" s="15">
        <f t="shared" si="36"/>
        <v>145000</v>
      </c>
      <c r="D321" s="15" t="str">
        <f t="shared" si="37"/>
        <v>$225K</v>
      </c>
      <c r="E321" s="17">
        <f t="shared" si="38"/>
        <v>225000</v>
      </c>
      <c r="F321" t="s">
        <v>1157</v>
      </c>
      <c r="G321">
        <v>-1</v>
      </c>
      <c r="H321" t="s">
        <v>293</v>
      </c>
      <c r="I321" t="str">
        <f t="shared" si="39"/>
        <v>New York</v>
      </c>
      <c r="J321" t="str">
        <f t="shared" si="43"/>
        <v>NY</v>
      </c>
      <c r="K321" t="s">
        <v>462</v>
      </c>
      <c r="L321" s="2" t="s">
        <v>337</v>
      </c>
      <c r="M321">
        <v>-1</v>
      </c>
      <c r="N321" t="s">
        <v>312</v>
      </c>
      <c r="O321" t="s">
        <v>14</v>
      </c>
      <c r="P321" t="s">
        <v>320</v>
      </c>
      <c r="Q321" t="s">
        <v>538</v>
      </c>
      <c r="R321">
        <v>-1</v>
      </c>
      <c r="S321" s="1" t="s">
        <v>1186</v>
      </c>
      <c r="T321" t="s">
        <v>293</v>
      </c>
      <c r="U321" t="s">
        <v>404</v>
      </c>
    </row>
    <row r="322" spans="1:21" ht="311.14999999999998" x14ac:dyDescent="0.35">
      <c r="A322" t="s">
        <v>112</v>
      </c>
      <c r="B322" s="15" t="s">
        <v>247</v>
      </c>
      <c r="C322" s="15">
        <f t="shared" si="36"/>
        <v>145000</v>
      </c>
      <c r="D322" s="15" t="str">
        <f t="shared" si="37"/>
        <v>$225K</v>
      </c>
      <c r="E322" s="17">
        <f t="shared" si="38"/>
        <v>225000</v>
      </c>
      <c r="F322" t="s">
        <v>1157</v>
      </c>
      <c r="G322">
        <v>4.5999999999999996</v>
      </c>
      <c r="H322" t="str">
        <f>LEFT(T322, SEARCH(CHAR(10), T322) - 1)</f>
        <v>Conch Technologies, Inc</v>
      </c>
      <c r="I322" t="str">
        <f t="shared" si="39"/>
        <v>Concord</v>
      </c>
      <c r="J322" t="str">
        <f t="shared" si="43"/>
        <v>CA</v>
      </c>
      <c r="K322" t="s">
        <v>471</v>
      </c>
      <c r="L322" t="s">
        <v>343</v>
      </c>
      <c r="M322">
        <v>-1</v>
      </c>
      <c r="N322" t="s">
        <v>312</v>
      </c>
      <c r="O322" t="s">
        <v>14</v>
      </c>
      <c r="P322" t="s">
        <v>320</v>
      </c>
      <c r="Q322" t="s">
        <v>691</v>
      </c>
      <c r="R322">
        <v>-1</v>
      </c>
      <c r="S322" s="1" t="s">
        <v>1187</v>
      </c>
      <c r="T322" s="1" t="s">
        <v>1188</v>
      </c>
      <c r="U322" t="s">
        <v>1189</v>
      </c>
    </row>
    <row r="323" spans="1:21" ht="113.15" x14ac:dyDescent="0.35">
      <c r="A323" t="s">
        <v>139</v>
      </c>
      <c r="B323" s="15" t="s">
        <v>247</v>
      </c>
      <c r="C323" s="15">
        <f t="shared" ref="C323:C386" si="44">LEFT(RIGHT(B323,LEN(B323)-1),FIND("K",RIGHT(B323,LEN(B323)-1))-1)*1000</f>
        <v>145000</v>
      </c>
      <c r="D323" s="15" t="str">
        <f t="shared" ref="D323:D386" si="45">"$" &amp; TRIM(RIGHT(B323, LEN(B323) - FIND("-", B323) - 1))</f>
        <v>$225K</v>
      </c>
      <c r="E323" s="17">
        <f t="shared" ref="E323:E386" si="46">VALUE(SUBSTITUTE(SUBSTITUTE(D323, "$", ""), "K", "000"))</f>
        <v>225000</v>
      </c>
      <c r="F323" t="s">
        <v>1157</v>
      </c>
      <c r="G323">
        <v>3.9</v>
      </c>
      <c r="H323" t="str">
        <f>LEFT(T323, SEARCH(CHAR(10), T323) - 1)</f>
        <v>GSK</v>
      </c>
      <c r="I323" t="str">
        <f t="shared" ref="I323:I386" si="47">LEFT(U323, FIND(",", U323) - 1)</f>
        <v>Richmond</v>
      </c>
      <c r="J323" t="str">
        <f t="shared" si="43"/>
        <v>VA</v>
      </c>
      <c r="K323" t="s">
        <v>1190</v>
      </c>
      <c r="L323" t="s">
        <v>338</v>
      </c>
      <c r="M323">
        <v>1830</v>
      </c>
      <c r="N323" t="s">
        <v>314</v>
      </c>
      <c r="O323" t="s">
        <v>8</v>
      </c>
      <c r="P323" t="s">
        <v>8</v>
      </c>
      <c r="Q323" t="s">
        <v>430</v>
      </c>
      <c r="R323" t="s">
        <v>1191</v>
      </c>
      <c r="S323" s="1" t="s">
        <v>1192</v>
      </c>
      <c r="T323" s="1" t="s">
        <v>1193</v>
      </c>
      <c r="U323" t="s">
        <v>1147</v>
      </c>
    </row>
    <row r="324" spans="1:21" ht="99" x14ac:dyDescent="0.35">
      <c r="A324" t="s">
        <v>112</v>
      </c>
      <c r="B324" s="15" t="s">
        <v>247</v>
      </c>
      <c r="C324" s="15">
        <f t="shared" si="44"/>
        <v>145000</v>
      </c>
      <c r="D324" s="15" t="str">
        <f t="shared" si="45"/>
        <v>$225K</v>
      </c>
      <c r="E324" s="17">
        <f t="shared" si="46"/>
        <v>225000</v>
      </c>
      <c r="F324" t="s">
        <v>1157</v>
      </c>
      <c r="G324">
        <v>-1</v>
      </c>
      <c r="H324" t="s">
        <v>287</v>
      </c>
      <c r="I324" t="str">
        <f t="shared" si="47"/>
        <v>Cincinnati</v>
      </c>
      <c r="J324" t="str">
        <f t="shared" si="43"/>
        <v>OH</v>
      </c>
      <c r="K324" t="s">
        <v>887</v>
      </c>
      <c r="L324" s="2" t="s">
        <v>337</v>
      </c>
      <c r="M324">
        <v>-1</v>
      </c>
      <c r="N324" t="s">
        <v>312</v>
      </c>
      <c r="O324">
        <v>-1</v>
      </c>
      <c r="P324">
        <v>-1</v>
      </c>
      <c r="Q324" t="s">
        <v>405</v>
      </c>
      <c r="R324">
        <v>-1</v>
      </c>
      <c r="S324" s="1" t="s">
        <v>1194</v>
      </c>
      <c r="T324" t="s">
        <v>287</v>
      </c>
      <c r="U324" t="s">
        <v>887</v>
      </c>
    </row>
    <row r="325" spans="1:21" ht="84.9" x14ac:dyDescent="0.35">
      <c r="A325" t="s">
        <v>112</v>
      </c>
      <c r="B325" s="15" t="s">
        <v>258</v>
      </c>
      <c r="C325" s="15">
        <f t="shared" si="44"/>
        <v>79000</v>
      </c>
      <c r="D325" s="15" t="str">
        <f t="shared" si="45"/>
        <v>$147K</v>
      </c>
      <c r="E325" s="17">
        <f t="shared" si="46"/>
        <v>147000</v>
      </c>
      <c r="F325" t="s">
        <v>403</v>
      </c>
      <c r="G325">
        <v>3.7</v>
      </c>
      <c r="H325" t="str">
        <f t="shared" ref="H325:H330" si="48">LEFT(T325, SEARCH(CHAR(10), T325) - 1)</f>
        <v>GovTech</v>
      </c>
      <c r="I325" t="str">
        <f t="shared" si="47"/>
        <v>San Francisco</v>
      </c>
      <c r="J325" t="str">
        <f t="shared" si="43"/>
        <v>CA</v>
      </c>
      <c r="K325" t="s">
        <v>566</v>
      </c>
      <c r="L325" t="s">
        <v>339</v>
      </c>
      <c r="M325">
        <v>2016</v>
      </c>
      <c r="N325" t="s">
        <v>308</v>
      </c>
      <c r="O325" t="s">
        <v>23</v>
      </c>
      <c r="P325" t="s">
        <v>308</v>
      </c>
      <c r="Q325" t="s">
        <v>405</v>
      </c>
      <c r="R325">
        <v>-1</v>
      </c>
      <c r="S325" s="1" t="s">
        <v>567</v>
      </c>
      <c r="T325" s="1" t="s">
        <v>568</v>
      </c>
      <c r="U325" t="s">
        <v>484</v>
      </c>
    </row>
    <row r="326" spans="1:21" ht="113.15" x14ac:dyDescent="0.35">
      <c r="A326" t="s">
        <v>112</v>
      </c>
      <c r="B326" s="15" t="s">
        <v>258</v>
      </c>
      <c r="C326" s="15">
        <f t="shared" si="44"/>
        <v>79000</v>
      </c>
      <c r="D326" s="15" t="str">
        <f t="shared" si="45"/>
        <v>$147K</v>
      </c>
      <c r="E326" s="17">
        <f t="shared" si="46"/>
        <v>147000</v>
      </c>
      <c r="F326" t="s">
        <v>403</v>
      </c>
      <c r="G326">
        <v>3.3</v>
      </c>
      <c r="H326" t="str">
        <f t="shared" si="48"/>
        <v>Intellectual Ventures</v>
      </c>
      <c r="I326" t="str">
        <f t="shared" si="47"/>
        <v>Bellevue</v>
      </c>
      <c r="J326" t="str">
        <f t="shared" si="43"/>
        <v>WA</v>
      </c>
      <c r="K326" t="s">
        <v>527</v>
      </c>
      <c r="L326" t="s">
        <v>342</v>
      </c>
      <c r="M326">
        <v>2000</v>
      </c>
      <c r="N326" t="s">
        <v>312</v>
      </c>
      <c r="O326" t="s">
        <v>34</v>
      </c>
      <c r="P326" t="s">
        <v>324</v>
      </c>
      <c r="Q326" t="s">
        <v>405</v>
      </c>
      <c r="R326">
        <v>-1</v>
      </c>
      <c r="S326" s="1" t="s">
        <v>564</v>
      </c>
      <c r="T326" s="1" t="s">
        <v>565</v>
      </c>
      <c r="U326" t="s">
        <v>527</v>
      </c>
    </row>
    <row r="327" spans="1:21" ht="113.15" x14ac:dyDescent="0.35">
      <c r="A327" t="s">
        <v>97</v>
      </c>
      <c r="B327" s="15" t="s">
        <v>258</v>
      </c>
      <c r="C327" s="15">
        <f t="shared" si="44"/>
        <v>79000</v>
      </c>
      <c r="D327" s="15" t="str">
        <f t="shared" si="45"/>
        <v>$147K</v>
      </c>
      <c r="E327" s="17">
        <f t="shared" si="46"/>
        <v>147000</v>
      </c>
      <c r="F327" t="s">
        <v>403</v>
      </c>
      <c r="G327">
        <v>4.4000000000000004</v>
      </c>
      <c r="H327" t="str">
        <f t="shared" si="48"/>
        <v>Rocket Lawyer</v>
      </c>
      <c r="I327" t="str">
        <f t="shared" si="47"/>
        <v>San Francisco</v>
      </c>
      <c r="J327" t="str">
        <f t="shared" si="43"/>
        <v>CA</v>
      </c>
      <c r="K327" t="s">
        <v>484</v>
      </c>
      <c r="L327" t="s">
        <v>343</v>
      </c>
      <c r="M327">
        <v>2008</v>
      </c>
      <c r="N327" t="s">
        <v>312</v>
      </c>
      <c r="O327" t="s">
        <v>12</v>
      </c>
      <c r="P327" t="s">
        <v>326</v>
      </c>
      <c r="Q327" t="s">
        <v>523</v>
      </c>
      <c r="R327">
        <v>-1</v>
      </c>
      <c r="S327" s="1" t="s">
        <v>948</v>
      </c>
      <c r="T327" s="1" t="s">
        <v>949</v>
      </c>
      <c r="U327" t="s">
        <v>484</v>
      </c>
    </row>
    <row r="328" spans="1:21" ht="127.3" x14ac:dyDescent="0.35">
      <c r="A328" t="s">
        <v>112</v>
      </c>
      <c r="B328" s="15" t="s">
        <v>258</v>
      </c>
      <c r="C328" s="15">
        <f t="shared" si="44"/>
        <v>79000</v>
      </c>
      <c r="D328" s="15" t="str">
        <f t="shared" si="45"/>
        <v>$147K</v>
      </c>
      <c r="E328" s="17">
        <f t="shared" si="46"/>
        <v>147000</v>
      </c>
      <c r="F328" t="s">
        <v>403</v>
      </c>
      <c r="G328">
        <v>3.7</v>
      </c>
      <c r="H328" t="str">
        <f t="shared" si="48"/>
        <v>22nd Century Technologies</v>
      </c>
      <c r="I328" t="str">
        <f t="shared" si="47"/>
        <v>Oakland</v>
      </c>
      <c r="J328" t="str">
        <f t="shared" si="43"/>
        <v>CA</v>
      </c>
      <c r="K328" t="s">
        <v>1195</v>
      </c>
      <c r="L328" t="s">
        <v>339</v>
      </c>
      <c r="M328">
        <v>1997</v>
      </c>
      <c r="N328" t="s">
        <v>312</v>
      </c>
      <c r="O328" t="s">
        <v>35</v>
      </c>
      <c r="P328" t="s">
        <v>326</v>
      </c>
      <c r="Q328" t="s">
        <v>502</v>
      </c>
      <c r="R328">
        <v>-1</v>
      </c>
      <c r="S328" s="1" t="s">
        <v>1196</v>
      </c>
      <c r="T328" s="1" t="s">
        <v>1197</v>
      </c>
      <c r="U328" t="s">
        <v>1039</v>
      </c>
    </row>
    <row r="329" spans="1:21" ht="212.15" x14ac:dyDescent="0.35">
      <c r="A329" t="s">
        <v>112</v>
      </c>
      <c r="B329" s="15" t="s">
        <v>258</v>
      </c>
      <c r="C329" s="15">
        <f t="shared" si="44"/>
        <v>79000</v>
      </c>
      <c r="D329" s="15" t="str">
        <f t="shared" si="45"/>
        <v>$147K</v>
      </c>
      <c r="E329" s="17">
        <f t="shared" si="46"/>
        <v>147000</v>
      </c>
      <c r="F329" t="s">
        <v>403</v>
      </c>
      <c r="G329">
        <v>3.3</v>
      </c>
      <c r="H329" t="str">
        <f t="shared" si="48"/>
        <v>Huxley</v>
      </c>
      <c r="I329" t="str">
        <f t="shared" si="47"/>
        <v>San Francisco</v>
      </c>
      <c r="J329" t="str">
        <f t="shared" si="43"/>
        <v>CA</v>
      </c>
      <c r="K329" t="s">
        <v>1198</v>
      </c>
      <c r="L329" t="s">
        <v>340</v>
      </c>
      <c r="M329">
        <v>1995</v>
      </c>
      <c r="N329" t="s">
        <v>312</v>
      </c>
      <c r="O329" t="s">
        <v>48</v>
      </c>
      <c r="P329" t="s">
        <v>320</v>
      </c>
      <c r="Q329" t="s">
        <v>502</v>
      </c>
      <c r="R329">
        <v>-1</v>
      </c>
      <c r="S329" s="1" t="s">
        <v>1199</v>
      </c>
      <c r="T329" s="1" t="s">
        <v>1200</v>
      </c>
      <c r="U329" t="s">
        <v>484</v>
      </c>
    </row>
    <row r="330" spans="1:21" ht="99" x14ac:dyDescent="0.35">
      <c r="A330" t="s">
        <v>112</v>
      </c>
      <c r="B330" s="15" t="s">
        <v>258</v>
      </c>
      <c r="C330" s="15">
        <f t="shared" si="44"/>
        <v>79000</v>
      </c>
      <c r="D330" s="15" t="str">
        <f t="shared" si="45"/>
        <v>$147K</v>
      </c>
      <c r="E330" s="17">
        <f t="shared" si="46"/>
        <v>147000</v>
      </c>
      <c r="F330" t="s">
        <v>403</v>
      </c>
      <c r="G330">
        <v>3.4</v>
      </c>
      <c r="H330" t="str">
        <f t="shared" si="48"/>
        <v>FM Systems</v>
      </c>
      <c r="I330" t="str">
        <f t="shared" si="47"/>
        <v>Boston</v>
      </c>
      <c r="J330" t="str">
        <f t="shared" si="43"/>
        <v>MA</v>
      </c>
      <c r="K330" t="s">
        <v>1201</v>
      </c>
      <c r="L330" t="s">
        <v>343</v>
      </c>
      <c r="M330">
        <v>1984</v>
      </c>
      <c r="N330" t="s">
        <v>312</v>
      </c>
      <c r="O330" t="s">
        <v>12</v>
      </c>
      <c r="P330" t="s">
        <v>326</v>
      </c>
      <c r="Q330" t="s">
        <v>691</v>
      </c>
      <c r="R330" t="s">
        <v>1202</v>
      </c>
      <c r="S330" s="1" t="s">
        <v>1203</v>
      </c>
      <c r="T330" s="1" t="s">
        <v>1204</v>
      </c>
      <c r="U330" t="s">
        <v>414</v>
      </c>
    </row>
    <row r="331" spans="1:21" ht="127.3" x14ac:dyDescent="0.35">
      <c r="A331" t="s">
        <v>112</v>
      </c>
      <c r="B331" s="15" t="s">
        <v>258</v>
      </c>
      <c r="C331" s="15">
        <f t="shared" si="44"/>
        <v>79000</v>
      </c>
      <c r="D331" s="15" t="str">
        <f t="shared" si="45"/>
        <v>$147K</v>
      </c>
      <c r="E331" s="17">
        <f t="shared" si="46"/>
        <v>147000</v>
      </c>
      <c r="F331" t="s">
        <v>403</v>
      </c>
      <c r="G331">
        <v>-1</v>
      </c>
      <c r="H331" t="s">
        <v>297</v>
      </c>
      <c r="I331" t="str">
        <f t="shared" si="47"/>
        <v>Reston</v>
      </c>
      <c r="J331" t="str">
        <f t="shared" si="43"/>
        <v>VA</v>
      </c>
      <c r="K331" t="s">
        <v>1205</v>
      </c>
      <c r="L331" t="s">
        <v>343</v>
      </c>
      <c r="M331">
        <v>-1</v>
      </c>
      <c r="N331" t="s">
        <v>312</v>
      </c>
      <c r="O331" t="s">
        <v>35</v>
      </c>
      <c r="P331" t="s">
        <v>326</v>
      </c>
      <c r="Q331" t="s">
        <v>405</v>
      </c>
      <c r="R331">
        <v>-1</v>
      </c>
      <c r="S331" s="1" t="s">
        <v>1206</v>
      </c>
      <c r="T331" t="s">
        <v>297</v>
      </c>
      <c r="U331" t="s">
        <v>700</v>
      </c>
    </row>
    <row r="332" spans="1:21" ht="113.15" x14ac:dyDescent="0.35">
      <c r="A332" t="s">
        <v>164</v>
      </c>
      <c r="B332" s="15" t="s">
        <v>258</v>
      </c>
      <c r="C332" s="15">
        <f t="shared" si="44"/>
        <v>79000</v>
      </c>
      <c r="D332" s="15" t="str">
        <f t="shared" si="45"/>
        <v>$147K</v>
      </c>
      <c r="E332" s="17">
        <f t="shared" si="46"/>
        <v>147000</v>
      </c>
      <c r="F332" t="s">
        <v>403</v>
      </c>
      <c r="G332">
        <v>3.7</v>
      </c>
      <c r="H332" t="str">
        <f t="shared" ref="H332:H339" si="49">LEFT(T332, SEARCH(CHAR(10), T332) - 1)</f>
        <v>Mteq</v>
      </c>
      <c r="I332" t="str">
        <f t="shared" si="47"/>
        <v>Fort Belvoir</v>
      </c>
      <c r="J332" t="str">
        <f t="shared" si="43"/>
        <v>VA</v>
      </c>
      <c r="K332" t="s">
        <v>943</v>
      </c>
      <c r="L332" t="s">
        <v>342</v>
      </c>
      <c r="M332">
        <v>1954</v>
      </c>
      <c r="N332" t="s">
        <v>314</v>
      </c>
      <c r="O332" t="s">
        <v>5</v>
      </c>
      <c r="P332" t="s">
        <v>5</v>
      </c>
      <c r="Q332" t="s">
        <v>415</v>
      </c>
      <c r="R332" t="s">
        <v>944</v>
      </c>
      <c r="S332" s="1" t="s">
        <v>945</v>
      </c>
      <c r="T332" s="1" t="s">
        <v>946</v>
      </c>
      <c r="U332" t="s">
        <v>947</v>
      </c>
    </row>
    <row r="333" spans="1:21" ht="99" x14ac:dyDescent="0.35">
      <c r="A333" t="s">
        <v>176</v>
      </c>
      <c r="B333" s="15" t="s">
        <v>258</v>
      </c>
      <c r="C333" s="15">
        <f t="shared" si="44"/>
        <v>79000</v>
      </c>
      <c r="D333" s="15" t="str">
        <f t="shared" si="45"/>
        <v>$147K</v>
      </c>
      <c r="E333" s="17">
        <f t="shared" si="46"/>
        <v>147000</v>
      </c>
      <c r="F333" t="s">
        <v>403</v>
      </c>
      <c r="G333">
        <v>3.7</v>
      </c>
      <c r="H333" t="str">
        <f t="shared" si="49"/>
        <v>Blue Cross and Blue Shield of North Carolina</v>
      </c>
      <c r="I333" t="str">
        <f t="shared" si="47"/>
        <v>Durham</v>
      </c>
      <c r="J333" t="str">
        <f t="shared" si="43"/>
        <v>NC</v>
      </c>
      <c r="K333" t="s">
        <v>1207</v>
      </c>
      <c r="L333" t="s">
        <v>339</v>
      </c>
      <c r="M333">
        <v>1933</v>
      </c>
      <c r="N333" t="s">
        <v>312</v>
      </c>
      <c r="O333" t="s">
        <v>32</v>
      </c>
      <c r="P333" t="s">
        <v>327</v>
      </c>
      <c r="Q333" t="s">
        <v>475</v>
      </c>
      <c r="R333">
        <v>-1</v>
      </c>
      <c r="S333" s="1" t="s">
        <v>1208</v>
      </c>
      <c r="T333" s="1" t="s">
        <v>1209</v>
      </c>
      <c r="U333" t="s">
        <v>1207</v>
      </c>
    </row>
    <row r="334" spans="1:21" ht="169.75" x14ac:dyDescent="0.35">
      <c r="A334" t="s">
        <v>166</v>
      </c>
      <c r="B334" s="15" t="s">
        <v>258</v>
      </c>
      <c r="C334" s="15">
        <f t="shared" si="44"/>
        <v>79000</v>
      </c>
      <c r="D334" s="15" t="str">
        <f t="shared" si="45"/>
        <v>$147K</v>
      </c>
      <c r="E334" s="17">
        <f t="shared" si="46"/>
        <v>147000</v>
      </c>
      <c r="F334" t="s">
        <v>403</v>
      </c>
      <c r="G334">
        <v>4.8</v>
      </c>
      <c r="H334" t="str">
        <f t="shared" si="49"/>
        <v>Jane Street</v>
      </c>
      <c r="I334" t="str">
        <f t="shared" si="47"/>
        <v>New York</v>
      </c>
      <c r="J334" t="str">
        <f t="shared" si="43"/>
        <v>NY</v>
      </c>
      <c r="K334" t="s">
        <v>404</v>
      </c>
      <c r="L334" t="s">
        <v>342</v>
      </c>
      <c r="M334">
        <v>2000</v>
      </c>
      <c r="N334" t="s">
        <v>312</v>
      </c>
      <c r="O334" t="s">
        <v>34</v>
      </c>
      <c r="P334" t="s">
        <v>324</v>
      </c>
      <c r="Q334" t="s">
        <v>405</v>
      </c>
      <c r="R334">
        <v>-1</v>
      </c>
      <c r="S334" s="1" t="s">
        <v>1210</v>
      </c>
      <c r="T334" s="1" t="s">
        <v>1211</v>
      </c>
      <c r="U334" t="s">
        <v>404</v>
      </c>
    </row>
    <row r="335" spans="1:21" ht="113.15" x14ac:dyDescent="0.35">
      <c r="A335" t="s">
        <v>112</v>
      </c>
      <c r="B335" s="15" t="s">
        <v>258</v>
      </c>
      <c r="C335" s="15">
        <f t="shared" si="44"/>
        <v>79000</v>
      </c>
      <c r="D335" s="15" t="str">
        <f t="shared" si="45"/>
        <v>$147K</v>
      </c>
      <c r="E335" s="17">
        <f t="shared" si="46"/>
        <v>147000</v>
      </c>
      <c r="F335" t="s">
        <v>403</v>
      </c>
      <c r="G335">
        <v>5</v>
      </c>
      <c r="H335" t="str">
        <f t="shared" si="49"/>
        <v>SSATI</v>
      </c>
      <c r="I335" t="str">
        <f t="shared" si="47"/>
        <v>McLean</v>
      </c>
      <c r="J335" t="str">
        <f t="shared" si="43"/>
        <v>VA</v>
      </c>
      <c r="K335" t="s">
        <v>757</v>
      </c>
      <c r="L335" s="2" t="s">
        <v>337</v>
      </c>
      <c r="M335">
        <v>2003</v>
      </c>
      <c r="N335" t="s">
        <v>312</v>
      </c>
      <c r="O335" t="s">
        <v>12</v>
      </c>
      <c r="P335" t="s">
        <v>326</v>
      </c>
      <c r="Q335" t="s">
        <v>498</v>
      </c>
      <c r="R335">
        <v>-1</v>
      </c>
      <c r="S335" s="1" t="s">
        <v>1212</v>
      </c>
      <c r="T335" s="1" t="s">
        <v>1213</v>
      </c>
      <c r="U335" t="s">
        <v>514</v>
      </c>
    </row>
    <row r="336" spans="1:21" ht="141.44999999999999" x14ac:dyDescent="0.35">
      <c r="A336" t="s">
        <v>206</v>
      </c>
      <c r="B336" s="15" t="s">
        <v>258</v>
      </c>
      <c r="C336" s="15">
        <f t="shared" si="44"/>
        <v>79000</v>
      </c>
      <c r="D336" s="15" t="str">
        <f t="shared" si="45"/>
        <v>$147K</v>
      </c>
      <c r="E336" s="17">
        <f t="shared" si="46"/>
        <v>147000</v>
      </c>
      <c r="F336" t="s">
        <v>403</v>
      </c>
      <c r="G336">
        <v>3.9</v>
      </c>
      <c r="H336" t="str">
        <f t="shared" si="49"/>
        <v>Novartis</v>
      </c>
      <c r="I336" t="str">
        <f t="shared" si="47"/>
        <v>Cambridge</v>
      </c>
      <c r="J336" t="str">
        <f t="shared" si="43"/>
        <v>MA</v>
      </c>
      <c r="K336" t="s">
        <v>429</v>
      </c>
      <c r="L336" t="s">
        <v>338</v>
      </c>
      <c r="M336">
        <v>1996</v>
      </c>
      <c r="N336" t="s">
        <v>314</v>
      </c>
      <c r="O336" t="s">
        <v>8</v>
      </c>
      <c r="P336" t="s">
        <v>8</v>
      </c>
      <c r="Q336" t="s">
        <v>430</v>
      </c>
      <c r="R336">
        <v>-1</v>
      </c>
      <c r="S336" s="1" t="s">
        <v>950</v>
      </c>
      <c r="T336" s="1" t="s">
        <v>432</v>
      </c>
      <c r="U336" t="s">
        <v>433</v>
      </c>
    </row>
    <row r="337" spans="1:21" ht="28.3" x14ac:dyDescent="0.35">
      <c r="A337" t="s">
        <v>112</v>
      </c>
      <c r="B337" s="15" t="s">
        <v>258</v>
      </c>
      <c r="C337" s="15">
        <f t="shared" si="44"/>
        <v>79000</v>
      </c>
      <c r="D337" s="15" t="str">
        <f t="shared" si="45"/>
        <v>$147K</v>
      </c>
      <c r="E337" s="17">
        <f t="shared" si="46"/>
        <v>147000</v>
      </c>
      <c r="F337" t="s">
        <v>403</v>
      </c>
      <c r="G337">
        <v>3.4</v>
      </c>
      <c r="H337" t="str">
        <f t="shared" si="49"/>
        <v>Solving IT International Inc</v>
      </c>
      <c r="I337" t="str">
        <f t="shared" si="47"/>
        <v>Chicago</v>
      </c>
      <c r="J337" t="str">
        <f t="shared" si="43"/>
        <v>IL</v>
      </c>
      <c r="K337" t="s">
        <v>443</v>
      </c>
      <c r="L337" t="s">
        <v>342</v>
      </c>
      <c r="M337">
        <v>-1</v>
      </c>
      <c r="N337" t="s">
        <v>312</v>
      </c>
      <c r="O337">
        <v>-1</v>
      </c>
      <c r="P337">
        <v>-1</v>
      </c>
      <c r="Q337" t="s">
        <v>405</v>
      </c>
      <c r="R337">
        <v>-1</v>
      </c>
      <c r="S337" t="s">
        <v>1214</v>
      </c>
      <c r="T337" s="1" t="s">
        <v>1215</v>
      </c>
      <c r="U337" t="s">
        <v>443</v>
      </c>
    </row>
    <row r="338" spans="1:21" ht="127.3" x14ac:dyDescent="0.35">
      <c r="A338" t="s">
        <v>112</v>
      </c>
      <c r="B338" s="15" t="s">
        <v>258</v>
      </c>
      <c r="C338" s="15">
        <f t="shared" si="44"/>
        <v>79000</v>
      </c>
      <c r="D338" s="15" t="str">
        <f t="shared" si="45"/>
        <v>$147K</v>
      </c>
      <c r="E338" s="17">
        <f t="shared" si="46"/>
        <v>147000</v>
      </c>
      <c r="F338" t="s">
        <v>403</v>
      </c>
      <c r="G338">
        <v>3.3</v>
      </c>
      <c r="H338" t="str">
        <f t="shared" si="49"/>
        <v>The Davey Tree Expert Company</v>
      </c>
      <c r="I338" t="str">
        <f t="shared" si="47"/>
        <v>Kent</v>
      </c>
      <c r="J338" t="str">
        <f t="shared" si="43"/>
        <v>OH</v>
      </c>
      <c r="K338" t="s">
        <v>1216</v>
      </c>
      <c r="L338" t="s">
        <v>338</v>
      </c>
      <c r="M338">
        <v>1880</v>
      </c>
      <c r="N338" t="s">
        <v>315</v>
      </c>
      <c r="O338" t="s">
        <v>52</v>
      </c>
      <c r="P338" t="s">
        <v>319</v>
      </c>
      <c r="Q338" t="s">
        <v>410</v>
      </c>
      <c r="R338" t="s">
        <v>1217</v>
      </c>
      <c r="S338" s="1" t="s">
        <v>1218</v>
      </c>
      <c r="T338" s="1" t="s">
        <v>1219</v>
      </c>
      <c r="U338" t="s">
        <v>1216</v>
      </c>
    </row>
    <row r="339" spans="1:21" ht="84.9" x14ac:dyDescent="0.35">
      <c r="A339" t="s">
        <v>112</v>
      </c>
      <c r="B339" s="15" t="s">
        <v>258</v>
      </c>
      <c r="C339" s="15">
        <f t="shared" si="44"/>
        <v>79000</v>
      </c>
      <c r="D339" s="15" t="str">
        <f t="shared" si="45"/>
        <v>$147K</v>
      </c>
      <c r="E339" s="17">
        <f t="shared" si="46"/>
        <v>147000</v>
      </c>
      <c r="F339" t="s">
        <v>403</v>
      </c>
      <c r="G339">
        <v>4.5999999999999996</v>
      </c>
      <c r="H339" t="str">
        <f t="shared" si="49"/>
        <v>Centauri</v>
      </c>
      <c r="I339" t="str">
        <f t="shared" si="47"/>
        <v>Reston</v>
      </c>
      <c r="J339" t="str">
        <f t="shared" si="43"/>
        <v>VA</v>
      </c>
      <c r="K339" t="s">
        <v>413</v>
      </c>
      <c r="L339" t="s">
        <v>342</v>
      </c>
      <c r="M339">
        <v>1999</v>
      </c>
      <c r="N339" t="s">
        <v>312</v>
      </c>
      <c r="O339" t="s">
        <v>5</v>
      </c>
      <c r="P339" t="s">
        <v>5</v>
      </c>
      <c r="Q339" t="s">
        <v>415</v>
      </c>
      <c r="R339" t="s">
        <v>1220</v>
      </c>
      <c r="S339" s="1" t="s">
        <v>1221</v>
      </c>
      <c r="T339" s="1" t="s">
        <v>1222</v>
      </c>
      <c r="U339" t="s">
        <v>700</v>
      </c>
    </row>
    <row r="340" spans="1:21" ht="127.3" x14ac:dyDescent="0.35">
      <c r="A340" t="s">
        <v>112</v>
      </c>
      <c r="B340" s="15" t="s">
        <v>258</v>
      </c>
      <c r="C340" s="15">
        <f t="shared" si="44"/>
        <v>79000</v>
      </c>
      <c r="D340" s="15" t="str">
        <f t="shared" si="45"/>
        <v>$147K</v>
      </c>
      <c r="E340" s="17">
        <f t="shared" si="46"/>
        <v>147000</v>
      </c>
      <c r="F340" t="s">
        <v>403</v>
      </c>
      <c r="G340">
        <v>-1</v>
      </c>
      <c r="H340" t="s">
        <v>290</v>
      </c>
      <c r="I340" t="str">
        <f t="shared" si="47"/>
        <v>San Francisco</v>
      </c>
      <c r="J340" t="str">
        <f t="shared" si="43"/>
        <v>CA</v>
      </c>
      <c r="K340" t="s">
        <v>1223</v>
      </c>
      <c r="L340" s="2" t="s">
        <v>337</v>
      </c>
      <c r="M340">
        <v>-1</v>
      </c>
      <c r="N340" t="s">
        <v>312</v>
      </c>
      <c r="O340">
        <v>-1</v>
      </c>
      <c r="P340">
        <v>-1</v>
      </c>
      <c r="Q340" t="s">
        <v>712</v>
      </c>
      <c r="R340">
        <v>-1</v>
      </c>
      <c r="S340" s="1" t="s">
        <v>1224</v>
      </c>
      <c r="T340" t="s">
        <v>290</v>
      </c>
      <c r="U340" t="s">
        <v>484</v>
      </c>
    </row>
    <row r="341" spans="1:21" ht="113.15" x14ac:dyDescent="0.35">
      <c r="A341" t="s">
        <v>164</v>
      </c>
      <c r="B341" s="15" t="s">
        <v>258</v>
      </c>
      <c r="C341" s="15">
        <f t="shared" si="44"/>
        <v>79000</v>
      </c>
      <c r="D341" s="15" t="str">
        <f t="shared" si="45"/>
        <v>$147K</v>
      </c>
      <c r="E341" s="17">
        <f t="shared" si="46"/>
        <v>147000</v>
      </c>
      <c r="F341" t="s">
        <v>403</v>
      </c>
      <c r="G341">
        <v>2.6</v>
      </c>
      <c r="H341" t="str">
        <f t="shared" ref="H341:H352" si="50">LEFT(T341, SEARCH(CHAR(10), T341) - 1)</f>
        <v>Software Engineering Institute</v>
      </c>
      <c r="I341" t="str">
        <f t="shared" si="47"/>
        <v>Pittsburgh</v>
      </c>
      <c r="J341" t="str">
        <f t="shared" si="43"/>
        <v>PA</v>
      </c>
      <c r="K341" t="s">
        <v>1096</v>
      </c>
      <c r="L341" t="s">
        <v>342</v>
      </c>
      <c r="M341">
        <v>1984</v>
      </c>
      <c r="N341" t="s">
        <v>306</v>
      </c>
      <c r="O341" t="s">
        <v>11</v>
      </c>
      <c r="P341" t="s">
        <v>323</v>
      </c>
      <c r="Q341" t="s">
        <v>405</v>
      </c>
      <c r="R341">
        <v>-1</v>
      </c>
      <c r="S341" s="1" t="s">
        <v>1225</v>
      </c>
      <c r="T341" s="1" t="s">
        <v>1226</v>
      </c>
      <c r="U341" t="s">
        <v>1096</v>
      </c>
    </row>
    <row r="342" spans="1:21" ht="297" x14ac:dyDescent="0.35">
      <c r="A342" t="s">
        <v>91</v>
      </c>
      <c r="B342" s="15" t="s">
        <v>258</v>
      </c>
      <c r="C342" s="15">
        <f t="shared" si="44"/>
        <v>79000</v>
      </c>
      <c r="D342" s="15" t="str">
        <f t="shared" si="45"/>
        <v>$147K</v>
      </c>
      <c r="E342" s="17">
        <f t="shared" si="46"/>
        <v>147000</v>
      </c>
      <c r="F342" t="s">
        <v>403</v>
      </c>
      <c r="G342">
        <v>3.8</v>
      </c>
      <c r="H342" t="str">
        <f t="shared" si="50"/>
        <v>Dermalogica</v>
      </c>
      <c r="I342" t="str">
        <f t="shared" si="47"/>
        <v>Carson</v>
      </c>
      <c r="J342" t="str">
        <f t="shared" ref="J342:J373" si="51">RIGHT(U342, 2)</f>
        <v>CA</v>
      </c>
      <c r="K342" t="s">
        <v>608</v>
      </c>
      <c r="L342" t="s">
        <v>340</v>
      </c>
      <c r="M342">
        <v>1986</v>
      </c>
      <c r="N342" t="s">
        <v>316</v>
      </c>
      <c r="O342" t="s">
        <v>16</v>
      </c>
      <c r="P342" t="s">
        <v>328</v>
      </c>
      <c r="Q342" t="s">
        <v>415</v>
      </c>
      <c r="R342" t="s">
        <v>609</v>
      </c>
      <c r="S342" s="1" t="s">
        <v>1227</v>
      </c>
      <c r="T342" s="1" t="s">
        <v>611</v>
      </c>
      <c r="U342" t="s">
        <v>608</v>
      </c>
    </row>
    <row r="343" spans="1:21" ht="268.75" x14ac:dyDescent="0.35">
      <c r="A343" t="s">
        <v>112</v>
      </c>
      <c r="B343" s="15" t="s">
        <v>258</v>
      </c>
      <c r="C343" s="15">
        <f t="shared" si="44"/>
        <v>79000</v>
      </c>
      <c r="D343" s="15" t="str">
        <f t="shared" si="45"/>
        <v>$147K</v>
      </c>
      <c r="E343" s="17">
        <f t="shared" si="46"/>
        <v>147000</v>
      </c>
      <c r="F343" t="s">
        <v>403</v>
      </c>
      <c r="G343">
        <v>4.8</v>
      </c>
      <c r="H343" t="str">
        <f t="shared" si="50"/>
        <v>TechProjects</v>
      </c>
      <c r="I343" t="str">
        <f t="shared" si="47"/>
        <v>New York</v>
      </c>
      <c r="J343" t="str">
        <f t="shared" si="51"/>
        <v>NY</v>
      </c>
      <c r="K343" t="s">
        <v>1228</v>
      </c>
      <c r="L343" s="2" t="s">
        <v>337</v>
      </c>
      <c r="M343">
        <v>2011</v>
      </c>
      <c r="N343" t="s">
        <v>312</v>
      </c>
      <c r="O343" t="s">
        <v>35</v>
      </c>
      <c r="P343" t="s">
        <v>326</v>
      </c>
      <c r="Q343" t="s">
        <v>405</v>
      </c>
      <c r="R343">
        <v>-1</v>
      </c>
      <c r="S343" s="1" t="s">
        <v>1229</v>
      </c>
      <c r="T343" s="1" t="s">
        <v>1230</v>
      </c>
      <c r="U343" t="s">
        <v>404</v>
      </c>
    </row>
    <row r="344" spans="1:21" ht="84.9" x14ac:dyDescent="0.35">
      <c r="A344" t="s">
        <v>233</v>
      </c>
      <c r="B344" s="15" t="s">
        <v>258</v>
      </c>
      <c r="C344" s="15">
        <f t="shared" si="44"/>
        <v>79000</v>
      </c>
      <c r="D344" s="15" t="str">
        <f t="shared" si="45"/>
        <v>$147K</v>
      </c>
      <c r="E344" s="17">
        <f t="shared" si="46"/>
        <v>147000</v>
      </c>
      <c r="F344" t="s">
        <v>403</v>
      </c>
      <c r="G344">
        <v>3.9</v>
      </c>
      <c r="H344" t="str">
        <f t="shared" si="50"/>
        <v>7Park Data</v>
      </c>
      <c r="I344" t="str">
        <f t="shared" si="47"/>
        <v>New York</v>
      </c>
      <c r="J344" t="str">
        <f t="shared" si="51"/>
        <v>NY</v>
      </c>
      <c r="K344" t="s">
        <v>404</v>
      </c>
      <c r="L344" t="s">
        <v>343</v>
      </c>
      <c r="M344">
        <v>2012</v>
      </c>
      <c r="N344" t="s">
        <v>312</v>
      </c>
      <c r="O344" t="s">
        <v>45</v>
      </c>
      <c r="P344" t="s">
        <v>320</v>
      </c>
      <c r="Q344" t="s">
        <v>405</v>
      </c>
      <c r="R344">
        <v>-1</v>
      </c>
      <c r="S344" s="1" t="s">
        <v>1231</v>
      </c>
      <c r="T344" s="1" t="s">
        <v>1232</v>
      </c>
      <c r="U344" t="s">
        <v>404</v>
      </c>
    </row>
    <row r="345" spans="1:21" ht="113.15" x14ac:dyDescent="0.35">
      <c r="A345" t="s">
        <v>112</v>
      </c>
      <c r="B345" s="15" t="s">
        <v>241</v>
      </c>
      <c r="C345" s="15">
        <f t="shared" si="44"/>
        <v>122000</v>
      </c>
      <c r="D345" s="15" t="str">
        <f t="shared" si="45"/>
        <v>$146K</v>
      </c>
      <c r="E345" s="17">
        <f t="shared" si="46"/>
        <v>146000</v>
      </c>
      <c r="F345" t="s">
        <v>403</v>
      </c>
      <c r="G345">
        <v>4</v>
      </c>
      <c r="H345" t="str">
        <f t="shared" si="50"/>
        <v>Netskope</v>
      </c>
      <c r="I345" t="str">
        <f t="shared" si="47"/>
        <v>Santa Clara</v>
      </c>
      <c r="J345" t="str">
        <f t="shared" si="51"/>
        <v>CA</v>
      </c>
      <c r="K345" t="s">
        <v>577</v>
      </c>
      <c r="L345" t="s">
        <v>342</v>
      </c>
      <c r="M345">
        <v>2012</v>
      </c>
      <c r="N345" t="s">
        <v>312</v>
      </c>
      <c r="O345" t="s">
        <v>20</v>
      </c>
      <c r="P345" t="s">
        <v>326</v>
      </c>
      <c r="Q345" t="s">
        <v>405</v>
      </c>
      <c r="R345" t="s">
        <v>578</v>
      </c>
      <c r="S345" s="1" t="s">
        <v>579</v>
      </c>
      <c r="T345" s="1" t="s">
        <v>580</v>
      </c>
      <c r="U345" t="s">
        <v>577</v>
      </c>
    </row>
    <row r="346" spans="1:21" ht="113.15" x14ac:dyDescent="0.35">
      <c r="A346" t="s">
        <v>112</v>
      </c>
      <c r="B346" s="15" t="s">
        <v>241</v>
      </c>
      <c r="C346" s="15">
        <f t="shared" si="44"/>
        <v>122000</v>
      </c>
      <c r="D346" s="15" t="str">
        <f t="shared" si="45"/>
        <v>$146K</v>
      </c>
      <c r="E346" s="17">
        <f t="shared" si="46"/>
        <v>146000</v>
      </c>
      <c r="F346" t="s">
        <v>403</v>
      </c>
      <c r="G346">
        <v>4.2</v>
      </c>
      <c r="H346" t="str">
        <f t="shared" si="50"/>
        <v>Eversight</v>
      </c>
      <c r="I346" t="str">
        <f t="shared" si="47"/>
        <v>Palo Alto</v>
      </c>
      <c r="J346" t="str">
        <f t="shared" si="51"/>
        <v>CA</v>
      </c>
      <c r="K346" t="s">
        <v>557</v>
      </c>
      <c r="L346" t="s">
        <v>343</v>
      </c>
      <c r="M346">
        <v>2013</v>
      </c>
      <c r="N346" t="s">
        <v>312</v>
      </c>
      <c r="O346" t="s">
        <v>20</v>
      </c>
      <c r="P346" t="s">
        <v>326</v>
      </c>
      <c r="Q346" t="s">
        <v>498</v>
      </c>
      <c r="R346">
        <v>-1</v>
      </c>
      <c r="S346" s="1" t="s">
        <v>558</v>
      </c>
      <c r="T346" s="1" t="s">
        <v>559</v>
      </c>
      <c r="U346" t="s">
        <v>557</v>
      </c>
    </row>
    <row r="347" spans="1:21" ht="127.3" x14ac:dyDescent="0.35">
      <c r="A347" t="s">
        <v>197</v>
      </c>
      <c r="B347" s="15" t="s">
        <v>241</v>
      </c>
      <c r="C347" s="15">
        <f t="shared" si="44"/>
        <v>122000</v>
      </c>
      <c r="D347" s="15" t="str">
        <f t="shared" si="45"/>
        <v>$146K</v>
      </c>
      <c r="E347" s="17">
        <f t="shared" si="46"/>
        <v>146000</v>
      </c>
      <c r="F347" t="s">
        <v>403</v>
      </c>
      <c r="G347">
        <v>3.7</v>
      </c>
      <c r="H347" t="str">
        <f t="shared" si="50"/>
        <v>Protolabs</v>
      </c>
      <c r="I347" t="str">
        <f t="shared" si="47"/>
        <v>Maple Plain</v>
      </c>
      <c r="J347" t="str">
        <f t="shared" si="51"/>
        <v>MN</v>
      </c>
      <c r="K347" t="s">
        <v>955</v>
      </c>
      <c r="L347" t="s">
        <v>339</v>
      </c>
      <c r="M347">
        <v>1999</v>
      </c>
      <c r="N347" t="s">
        <v>314</v>
      </c>
      <c r="O347" t="s">
        <v>38</v>
      </c>
      <c r="P347" t="s">
        <v>328</v>
      </c>
      <c r="Q347" t="s">
        <v>415</v>
      </c>
      <c r="R347">
        <v>-1</v>
      </c>
      <c r="S347" s="1" t="s">
        <v>956</v>
      </c>
      <c r="T347" s="1" t="s">
        <v>957</v>
      </c>
      <c r="U347" t="s">
        <v>955</v>
      </c>
    </row>
    <row r="348" spans="1:21" ht="99" x14ac:dyDescent="0.35">
      <c r="A348" t="s">
        <v>112</v>
      </c>
      <c r="B348" s="15" t="s">
        <v>241</v>
      </c>
      <c r="C348" s="15">
        <f t="shared" si="44"/>
        <v>122000</v>
      </c>
      <c r="D348" s="15" t="str">
        <f t="shared" si="45"/>
        <v>$146K</v>
      </c>
      <c r="E348" s="17">
        <f t="shared" si="46"/>
        <v>146000</v>
      </c>
      <c r="F348" t="s">
        <v>403</v>
      </c>
      <c r="G348">
        <v>3</v>
      </c>
      <c r="H348" t="str">
        <f t="shared" si="50"/>
        <v>Ameritas Life Insurance Corp</v>
      </c>
      <c r="I348" t="str">
        <f t="shared" si="47"/>
        <v>Cincinnati</v>
      </c>
      <c r="J348" t="str">
        <f t="shared" si="51"/>
        <v>OH</v>
      </c>
      <c r="K348" t="s">
        <v>531</v>
      </c>
      <c r="L348" t="s">
        <v>339</v>
      </c>
      <c r="M348">
        <v>1887</v>
      </c>
      <c r="N348" t="s">
        <v>312</v>
      </c>
      <c r="O348" t="s">
        <v>31</v>
      </c>
      <c r="P348" t="s">
        <v>327</v>
      </c>
      <c r="Q348" t="s">
        <v>438</v>
      </c>
      <c r="R348">
        <v>-1</v>
      </c>
      <c r="S348" s="1" t="s">
        <v>1233</v>
      </c>
      <c r="T348" s="1" t="s">
        <v>1234</v>
      </c>
      <c r="U348" t="s">
        <v>887</v>
      </c>
    </row>
    <row r="349" spans="1:21" ht="155.6" x14ac:dyDescent="0.35">
      <c r="A349" t="s">
        <v>98</v>
      </c>
      <c r="B349" s="15" t="s">
        <v>241</v>
      </c>
      <c r="C349" s="15">
        <f t="shared" si="44"/>
        <v>122000</v>
      </c>
      <c r="D349" s="15" t="str">
        <f t="shared" si="45"/>
        <v>$146K</v>
      </c>
      <c r="E349" s="17">
        <f t="shared" si="46"/>
        <v>146000</v>
      </c>
      <c r="F349" t="s">
        <v>403</v>
      </c>
      <c r="G349">
        <v>3.5</v>
      </c>
      <c r="H349" t="str">
        <f t="shared" si="50"/>
        <v>Western Digital</v>
      </c>
      <c r="I349" t="str">
        <f t="shared" si="47"/>
        <v>San Jose</v>
      </c>
      <c r="J349" t="str">
        <f t="shared" si="51"/>
        <v>CA</v>
      </c>
      <c r="K349" t="s">
        <v>919</v>
      </c>
      <c r="L349" t="s">
        <v>338</v>
      </c>
      <c r="M349">
        <v>1970</v>
      </c>
      <c r="N349" t="s">
        <v>314</v>
      </c>
      <c r="O349" t="s">
        <v>12</v>
      </c>
      <c r="P349" t="s">
        <v>326</v>
      </c>
      <c r="Q349" t="s">
        <v>430</v>
      </c>
      <c r="R349" t="s">
        <v>1235</v>
      </c>
      <c r="S349" s="1" t="s">
        <v>1236</v>
      </c>
      <c r="T349" s="1" t="s">
        <v>1237</v>
      </c>
      <c r="U349" t="s">
        <v>919</v>
      </c>
    </row>
    <row r="350" spans="1:21" ht="28.3" x14ac:dyDescent="0.35">
      <c r="A350" t="s">
        <v>112</v>
      </c>
      <c r="B350" s="15" t="s">
        <v>241</v>
      </c>
      <c r="C350" s="15">
        <f t="shared" si="44"/>
        <v>122000</v>
      </c>
      <c r="D350" s="15" t="str">
        <f t="shared" si="45"/>
        <v>$146K</v>
      </c>
      <c r="E350" s="17">
        <f t="shared" si="46"/>
        <v>146000</v>
      </c>
      <c r="F350" t="s">
        <v>403</v>
      </c>
      <c r="G350">
        <v>2.9</v>
      </c>
      <c r="H350" t="str">
        <f t="shared" si="50"/>
        <v>Shimento, Inc.</v>
      </c>
      <c r="I350" t="str">
        <f t="shared" si="47"/>
        <v>Santa Clara</v>
      </c>
      <c r="J350" t="str">
        <f t="shared" si="51"/>
        <v>CA</v>
      </c>
      <c r="K350" t="s">
        <v>1238</v>
      </c>
      <c r="L350" s="2" t="s">
        <v>337</v>
      </c>
      <c r="M350">
        <v>-1</v>
      </c>
      <c r="N350" t="s">
        <v>312</v>
      </c>
      <c r="O350">
        <v>-1</v>
      </c>
      <c r="P350">
        <v>-1</v>
      </c>
      <c r="Q350" t="s">
        <v>538</v>
      </c>
      <c r="R350">
        <v>-1</v>
      </c>
      <c r="S350" t="s">
        <v>1239</v>
      </c>
      <c r="T350" s="1" t="s">
        <v>1240</v>
      </c>
      <c r="U350" t="s">
        <v>577</v>
      </c>
    </row>
    <row r="351" spans="1:21" ht="113.15" x14ac:dyDescent="0.35">
      <c r="A351" t="s">
        <v>112</v>
      </c>
      <c r="B351" s="15" t="s">
        <v>241</v>
      </c>
      <c r="C351" s="15">
        <f t="shared" si="44"/>
        <v>122000</v>
      </c>
      <c r="D351" s="15" t="str">
        <f t="shared" si="45"/>
        <v>$146K</v>
      </c>
      <c r="E351" s="17">
        <f t="shared" si="46"/>
        <v>146000</v>
      </c>
      <c r="F351" t="s">
        <v>403</v>
      </c>
      <c r="G351">
        <v>5</v>
      </c>
      <c r="H351" t="str">
        <f t="shared" si="50"/>
        <v>Averity</v>
      </c>
      <c r="I351" t="str">
        <f t="shared" si="47"/>
        <v>New York</v>
      </c>
      <c r="J351" t="str">
        <f t="shared" si="51"/>
        <v>NY</v>
      </c>
      <c r="K351" t="s">
        <v>404</v>
      </c>
      <c r="L351" s="2" t="s">
        <v>337</v>
      </c>
      <c r="M351">
        <v>2014</v>
      </c>
      <c r="N351" t="s">
        <v>312</v>
      </c>
      <c r="O351" t="s">
        <v>48</v>
      </c>
      <c r="P351" t="s">
        <v>320</v>
      </c>
      <c r="Q351" t="s">
        <v>405</v>
      </c>
      <c r="R351">
        <v>-1</v>
      </c>
      <c r="S351" s="1" t="s">
        <v>1241</v>
      </c>
      <c r="T351" s="1" t="s">
        <v>1242</v>
      </c>
      <c r="U351" t="s">
        <v>404</v>
      </c>
    </row>
    <row r="352" spans="1:21" ht="113.15" x14ac:dyDescent="0.35">
      <c r="A352" t="s">
        <v>112</v>
      </c>
      <c r="B352" s="15" t="s">
        <v>241</v>
      </c>
      <c r="C352" s="15">
        <f t="shared" si="44"/>
        <v>122000</v>
      </c>
      <c r="D352" s="15" t="str">
        <f t="shared" si="45"/>
        <v>$146K</v>
      </c>
      <c r="E352" s="17">
        <f t="shared" si="46"/>
        <v>146000</v>
      </c>
      <c r="F352" t="s">
        <v>403</v>
      </c>
      <c r="G352">
        <v>4.7</v>
      </c>
      <c r="H352" t="str">
        <f t="shared" si="50"/>
        <v>Praxis Engineering</v>
      </c>
      <c r="I352" t="str">
        <f t="shared" si="47"/>
        <v>Chantilly</v>
      </c>
      <c r="J352" t="str">
        <f t="shared" si="51"/>
        <v>VA</v>
      </c>
      <c r="K352" t="s">
        <v>757</v>
      </c>
      <c r="L352" t="s">
        <v>340</v>
      </c>
      <c r="M352">
        <v>2002</v>
      </c>
      <c r="N352" t="s">
        <v>316</v>
      </c>
      <c r="O352" t="s">
        <v>12</v>
      </c>
      <c r="P352" t="s">
        <v>326</v>
      </c>
      <c r="Q352" t="s">
        <v>415</v>
      </c>
      <c r="R352" t="s">
        <v>1243</v>
      </c>
      <c r="S352" s="1" t="s">
        <v>1244</v>
      </c>
      <c r="T352" s="1" t="s">
        <v>1245</v>
      </c>
      <c r="U352" t="s">
        <v>413</v>
      </c>
    </row>
    <row r="353" spans="1:21" ht="113.15" x14ac:dyDescent="0.35">
      <c r="A353" t="s">
        <v>112</v>
      </c>
      <c r="B353" s="15" t="s">
        <v>241</v>
      </c>
      <c r="C353" s="15">
        <f t="shared" si="44"/>
        <v>122000</v>
      </c>
      <c r="D353" s="15" t="str">
        <f t="shared" si="45"/>
        <v>$146K</v>
      </c>
      <c r="E353" s="17">
        <f t="shared" si="46"/>
        <v>146000</v>
      </c>
      <c r="F353" t="s">
        <v>403</v>
      </c>
      <c r="G353">
        <v>-1</v>
      </c>
      <c r="H353" t="s">
        <v>285</v>
      </c>
      <c r="I353" t="str">
        <f t="shared" si="47"/>
        <v>Palo Alto</v>
      </c>
      <c r="J353" t="str">
        <f t="shared" si="51"/>
        <v>CA</v>
      </c>
      <c r="K353">
        <v>-1</v>
      </c>
      <c r="L353">
        <v>-1</v>
      </c>
      <c r="M353">
        <v>-1</v>
      </c>
      <c r="N353">
        <v>-1</v>
      </c>
      <c r="O353">
        <v>-1</v>
      </c>
      <c r="P353">
        <v>-1</v>
      </c>
      <c r="Q353" t="s">
        <v>405</v>
      </c>
      <c r="R353">
        <v>-1</v>
      </c>
      <c r="S353" s="1" t="s">
        <v>1246</v>
      </c>
      <c r="T353" t="s">
        <v>285</v>
      </c>
      <c r="U353" t="s">
        <v>557</v>
      </c>
    </row>
    <row r="354" spans="1:21" ht="127.3" x14ac:dyDescent="0.35">
      <c r="A354" t="s">
        <v>137</v>
      </c>
      <c r="B354" s="15" t="s">
        <v>241</v>
      </c>
      <c r="C354" s="15">
        <f t="shared" si="44"/>
        <v>122000</v>
      </c>
      <c r="D354" s="15" t="str">
        <f t="shared" si="45"/>
        <v>$146K</v>
      </c>
      <c r="E354" s="17">
        <f t="shared" si="46"/>
        <v>146000</v>
      </c>
      <c r="F354" t="s">
        <v>403</v>
      </c>
      <c r="G354">
        <v>4.5</v>
      </c>
      <c r="H354" t="str">
        <f>LEFT(T354, SEARCH(CHAR(10), T354) - 1)</f>
        <v>Johns Hopkins University Applied Physics Laboratory</v>
      </c>
      <c r="I354" t="str">
        <f t="shared" si="47"/>
        <v>Laurel</v>
      </c>
      <c r="J354" t="str">
        <f t="shared" si="51"/>
        <v>MD</v>
      </c>
      <c r="K354" t="s">
        <v>1247</v>
      </c>
      <c r="L354" t="s">
        <v>341</v>
      </c>
      <c r="M354">
        <v>1942</v>
      </c>
      <c r="N354" t="s">
        <v>310</v>
      </c>
      <c r="O354" t="s">
        <v>5</v>
      </c>
      <c r="P354" t="s">
        <v>5</v>
      </c>
      <c r="Q354" t="s">
        <v>410</v>
      </c>
      <c r="R354" t="s">
        <v>1248</v>
      </c>
      <c r="S354" s="1" t="s">
        <v>1249</v>
      </c>
      <c r="T354" s="1" t="s">
        <v>1250</v>
      </c>
      <c r="U354" t="s">
        <v>1247</v>
      </c>
    </row>
    <row r="355" spans="1:21" ht="113.15" x14ac:dyDescent="0.35">
      <c r="A355" t="s">
        <v>112</v>
      </c>
      <c r="B355" s="15" t="s">
        <v>241</v>
      </c>
      <c r="C355" s="15">
        <f t="shared" si="44"/>
        <v>122000</v>
      </c>
      <c r="D355" s="15" t="str">
        <f t="shared" si="45"/>
        <v>$146K</v>
      </c>
      <c r="E355" s="17">
        <f t="shared" si="46"/>
        <v>146000</v>
      </c>
      <c r="F355" t="s">
        <v>403</v>
      </c>
      <c r="G355">
        <v>4.9000000000000004</v>
      </c>
      <c r="H355" t="str">
        <f>LEFT(T355, SEARCH(CHAR(10), T355) - 1)</f>
        <v>Cambridge Mobile Telematics</v>
      </c>
      <c r="I355" t="str">
        <f t="shared" si="47"/>
        <v>Cambridge</v>
      </c>
      <c r="J355" t="str">
        <f t="shared" si="51"/>
        <v>MA</v>
      </c>
      <c r="K355" t="s">
        <v>433</v>
      </c>
      <c r="L355" s="2" t="s">
        <v>337</v>
      </c>
      <c r="M355">
        <v>2010</v>
      </c>
      <c r="N355" t="s">
        <v>312</v>
      </c>
      <c r="O355" t="s">
        <v>20</v>
      </c>
      <c r="P355" t="s">
        <v>326</v>
      </c>
      <c r="Q355" t="s">
        <v>405</v>
      </c>
      <c r="R355">
        <v>-1</v>
      </c>
      <c r="S355" s="1" t="s">
        <v>1251</v>
      </c>
      <c r="T355" s="1" t="s">
        <v>1252</v>
      </c>
      <c r="U355" t="s">
        <v>433</v>
      </c>
    </row>
    <row r="356" spans="1:21" ht="381.9" x14ac:dyDescent="0.35">
      <c r="A356" t="s">
        <v>106</v>
      </c>
      <c r="B356" s="15" t="s">
        <v>241</v>
      </c>
      <c r="C356" s="15">
        <f t="shared" si="44"/>
        <v>122000</v>
      </c>
      <c r="D356" s="15" t="str">
        <f t="shared" si="45"/>
        <v>$146K</v>
      </c>
      <c r="E356" s="17">
        <f t="shared" si="46"/>
        <v>146000</v>
      </c>
      <c r="F356" t="s">
        <v>403</v>
      </c>
      <c r="G356">
        <v>4.5999999999999996</v>
      </c>
      <c r="H356" t="str">
        <f>LEFT(T356, SEARCH(CHAR(10), T356) - 1)</f>
        <v>Blend360</v>
      </c>
      <c r="I356" t="str">
        <f t="shared" si="47"/>
        <v>Columbia</v>
      </c>
      <c r="J356" t="str">
        <f t="shared" si="51"/>
        <v>MD</v>
      </c>
      <c r="K356" t="s">
        <v>1253</v>
      </c>
      <c r="L356" t="s">
        <v>343</v>
      </c>
      <c r="M356">
        <v>2002</v>
      </c>
      <c r="N356" t="s">
        <v>312</v>
      </c>
      <c r="O356" t="s">
        <v>14</v>
      </c>
      <c r="P356" t="s">
        <v>320</v>
      </c>
      <c r="Q356" t="s">
        <v>405</v>
      </c>
      <c r="R356">
        <v>-1</v>
      </c>
      <c r="S356" s="1" t="s">
        <v>1254</v>
      </c>
      <c r="T356" s="1" t="s">
        <v>1255</v>
      </c>
      <c r="U356" t="s">
        <v>1253</v>
      </c>
    </row>
    <row r="357" spans="1:21" ht="127.3" x14ac:dyDescent="0.35">
      <c r="A357" t="s">
        <v>120</v>
      </c>
      <c r="B357" s="15" t="s">
        <v>241</v>
      </c>
      <c r="C357" s="15">
        <f t="shared" si="44"/>
        <v>122000</v>
      </c>
      <c r="D357" s="15" t="str">
        <f t="shared" si="45"/>
        <v>$146K</v>
      </c>
      <c r="E357" s="17">
        <f t="shared" si="46"/>
        <v>146000</v>
      </c>
      <c r="F357" t="s">
        <v>403</v>
      </c>
      <c r="G357">
        <v>5</v>
      </c>
      <c r="H357" t="str">
        <f>LEFT(T357, SEARCH(CHAR(10), T357) - 1)</f>
        <v>Phoenix Operations Group</v>
      </c>
      <c r="I357" t="str">
        <f t="shared" si="47"/>
        <v>Annapolis Junction</v>
      </c>
      <c r="J357" t="str">
        <f t="shared" si="51"/>
        <v>MD</v>
      </c>
      <c r="K357" t="s">
        <v>962</v>
      </c>
      <c r="L357" s="2" t="s">
        <v>337</v>
      </c>
      <c r="M357">
        <v>2011</v>
      </c>
      <c r="N357" t="s">
        <v>312</v>
      </c>
      <c r="O357" t="s">
        <v>35</v>
      </c>
      <c r="P357" t="s">
        <v>326</v>
      </c>
      <c r="Q357" t="s">
        <v>538</v>
      </c>
      <c r="R357">
        <v>-1</v>
      </c>
      <c r="S357" s="1" t="s">
        <v>963</v>
      </c>
      <c r="T357" s="1" t="s">
        <v>964</v>
      </c>
      <c r="U357" t="s">
        <v>757</v>
      </c>
    </row>
    <row r="358" spans="1:21" ht="84.9" x14ac:dyDescent="0.35">
      <c r="A358" t="s">
        <v>90</v>
      </c>
      <c r="B358" s="15" t="s">
        <v>241</v>
      </c>
      <c r="C358" s="15">
        <f t="shared" si="44"/>
        <v>122000</v>
      </c>
      <c r="D358" s="15" t="str">
        <f t="shared" si="45"/>
        <v>$146K</v>
      </c>
      <c r="E358" s="17">
        <f t="shared" si="46"/>
        <v>146000</v>
      </c>
      <c r="F358" t="s">
        <v>403</v>
      </c>
      <c r="G358">
        <v>3.9</v>
      </c>
      <c r="H358" t="str">
        <f>LEFT(T358, SEARCH(CHAR(10), T358) - 1)</f>
        <v>Nolij Consulting</v>
      </c>
      <c r="I358" t="str">
        <f t="shared" si="47"/>
        <v>Falls Church</v>
      </c>
      <c r="J358" t="str">
        <f t="shared" si="51"/>
        <v>VA</v>
      </c>
      <c r="K358" t="s">
        <v>581</v>
      </c>
      <c r="L358" t="s">
        <v>343</v>
      </c>
      <c r="M358">
        <v>2012</v>
      </c>
      <c r="N358" t="s">
        <v>314</v>
      </c>
      <c r="O358" t="s">
        <v>14</v>
      </c>
      <c r="P358" t="s">
        <v>320</v>
      </c>
      <c r="Q358" t="s">
        <v>538</v>
      </c>
      <c r="R358">
        <v>-1</v>
      </c>
      <c r="S358" s="1" t="s">
        <v>1256</v>
      </c>
      <c r="T358" s="1" t="s">
        <v>1257</v>
      </c>
      <c r="U358" t="s">
        <v>511</v>
      </c>
    </row>
    <row r="359" spans="1:21" ht="84.9" x14ac:dyDescent="0.35">
      <c r="A359" t="s">
        <v>112</v>
      </c>
      <c r="B359" s="15" t="s">
        <v>241</v>
      </c>
      <c r="C359" s="15">
        <f t="shared" si="44"/>
        <v>122000</v>
      </c>
      <c r="D359" s="15" t="str">
        <f t="shared" si="45"/>
        <v>$146K</v>
      </c>
      <c r="E359" s="17">
        <f t="shared" si="46"/>
        <v>146000</v>
      </c>
      <c r="F359" t="s">
        <v>403</v>
      </c>
      <c r="G359">
        <v>-1</v>
      </c>
      <c r="H359" t="s">
        <v>276</v>
      </c>
      <c r="I359" t="str">
        <f t="shared" si="47"/>
        <v>San Francisco</v>
      </c>
      <c r="J359" t="str">
        <f t="shared" si="51"/>
        <v>CA</v>
      </c>
      <c r="K359">
        <v>-1</v>
      </c>
      <c r="L359">
        <v>-1</v>
      </c>
      <c r="M359">
        <v>-1</v>
      </c>
      <c r="N359">
        <v>-1</v>
      </c>
      <c r="O359">
        <v>-1</v>
      </c>
      <c r="P359">
        <v>-1</v>
      </c>
      <c r="Q359" t="s">
        <v>405</v>
      </c>
      <c r="R359">
        <v>-1</v>
      </c>
      <c r="S359" s="1" t="s">
        <v>1258</v>
      </c>
      <c r="T359" t="s">
        <v>276</v>
      </c>
      <c r="U359" t="s">
        <v>484</v>
      </c>
    </row>
    <row r="360" spans="1:21" ht="84.9" x14ac:dyDescent="0.35">
      <c r="A360" t="s">
        <v>112</v>
      </c>
      <c r="B360" s="15" t="s">
        <v>241</v>
      </c>
      <c r="C360" s="15">
        <f t="shared" si="44"/>
        <v>122000</v>
      </c>
      <c r="D360" s="15" t="str">
        <f t="shared" si="45"/>
        <v>$146K</v>
      </c>
      <c r="E360" s="17">
        <f t="shared" si="46"/>
        <v>146000</v>
      </c>
      <c r="F360" t="s">
        <v>403</v>
      </c>
      <c r="G360">
        <v>-1</v>
      </c>
      <c r="H360" t="s">
        <v>276</v>
      </c>
      <c r="I360" t="str">
        <f t="shared" si="47"/>
        <v>San Francisco</v>
      </c>
      <c r="J360" t="str">
        <f t="shared" si="51"/>
        <v>CA</v>
      </c>
      <c r="K360">
        <v>-1</v>
      </c>
      <c r="L360">
        <v>-1</v>
      </c>
      <c r="M360">
        <v>-1</v>
      </c>
      <c r="N360">
        <v>-1</v>
      </c>
      <c r="O360">
        <v>-1</v>
      </c>
      <c r="P360">
        <v>-1</v>
      </c>
      <c r="Q360" t="s">
        <v>405</v>
      </c>
      <c r="R360">
        <v>-1</v>
      </c>
      <c r="S360" s="1" t="s">
        <v>1258</v>
      </c>
      <c r="T360" t="s">
        <v>276</v>
      </c>
      <c r="U360" t="s">
        <v>484</v>
      </c>
    </row>
    <row r="361" spans="1:21" ht="84.9" x14ac:dyDescent="0.35">
      <c r="A361" t="s">
        <v>112</v>
      </c>
      <c r="B361" s="15" t="s">
        <v>241</v>
      </c>
      <c r="C361" s="15">
        <f t="shared" si="44"/>
        <v>122000</v>
      </c>
      <c r="D361" s="15" t="str">
        <f t="shared" si="45"/>
        <v>$146K</v>
      </c>
      <c r="E361" s="17">
        <f t="shared" si="46"/>
        <v>146000</v>
      </c>
      <c r="F361" t="s">
        <v>403</v>
      </c>
      <c r="G361">
        <v>-1</v>
      </c>
      <c r="H361" t="s">
        <v>276</v>
      </c>
      <c r="I361" t="str">
        <f t="shared" si="47"/>
        <v>San Francisco</v>
      </c>
      <c r="J361" t="str">
        <f t="shared" si="51"/>
        <v>CA</v>
      </c>
      <c r="K361">
        <v>-1</v>
      </c>
      <c r="L361">
        <v>-1</v>
      </c>
      <c r="M361">
        <v>-1</v>
      </c>
      <c r="N361">
        <v>-1</v>
      </c>
      <c r="O361">
        <v>-1</v>
      </c>
      <c r="P361">
        <v>-1</v>
      </c>
      <c r="Q361" t="s">
        <v>405</v>
      </c>
      <c r="R361">
        <v>-1</v>
      </c>
      <c r="S361" s="1" t="s">
        <v>1258</v>
      </c>
      <c r="T361" t="s">
        <v>276</v>
      </c>
      <c r="U361" t="s">
        <v>484</v>
      </c>
    </row>
    <row r="362" spans="1:21" ht="84.9" x14ac:dyDescent="0.35">
      <c r="A362" t="s">
        <v>112</v>
      </c>
      <c r="B362" s="15" t="s">
        <v>241</v>
      </c>
      <c r="C362" s="15">
        <f t="shared" si="44"/>
        <v>122000</v>
      </c>
      <c r="D362" s="15" t="str">
        <f t="shared" si="45"/>
        <v>$146K</v>
      </c>
      <c r="E362" s="17">
        <f t="shared" si="46"/>
        <v>146000</v>
      </c>
      <c r="F362" t="s">
        <v>403</v>
      </c>
      <c r="G362">
        <v>-1</v>
      </c>
      <c r="H362" t="s">
        <v>276</v>
      </c>
      <c r="I362" t="str">
        <f t="shared" si="47"/>
        <v>San Francisco</v>
      </c>
      <c r="J362" t="str">
        <f t="shared" si="51"/>
        <v>CA</v>
      </c>
      <c r="K362">
        <v>-1</v>
      </c>
      <c r="L362">
        <v>-1</v>
      </c>
      <c r="M362">
        <v>-1</v>
      </c>
      <c r="N362">
        <v>-1</v>
      </c>
      <c r="O362">
        <v>-1</v>
      </c>
      <c r="P362">
        <v>-1</v>
      </c>
      <c r="Q362" t="s">
        <v>405</v>
      </c>
      <c r="R362">
        <v>-1</v>
      </c>
      <c r="S362" s="1" t="s">
        <v>1258</v>
      </c>
      <c r="T362" t="s">
        <v>276</v>
      </c>
      <c r="U362" t="s">
        <v>484</v>
      </c>
    </row>
    <row r="363" spans="1:21" ht="84.9" x14ac:dyDescent="0.35">
      <c r="A363" t="s">
        <v>112</v>
      </c>
      <c r="B363" s="15" t="s">
        <v>241</v>
      </c>
      <c r="C363" s="15">
        <f t="shared" si="44"/>
        <v>122000</v>
      </c>
      <c r="D363" s="15" t="str">
        <f t="shared" si="45"/>
        <v>$146K</v>
      </c>
      <c r="E363" s="17">
        <f t="shared" si="46"/>
        <v>146000</v>
      </c>
      <c r="F363" t="s">
        <v>403</v>
      </c>
      <c r="G363">
        <v>-1</v>
      </c>
      <c r="H363" t="s">
        <v>276</v>
      </c>
      <c r="I363" t="str">
        <f t="shared" si="47"/>
        <v>San Francisco</v>
      </c>
      <c r="J363" t="str">
        <f t="shared" si="51"/>
        <v>CA</v>
      </c>
      <c r="K363">
        <v>-1</v>
      </c>
      <c r="L363">
        <v>-1</v>
      </c>
      <c r="M363">
        <v>-1</v>
      </c>
      <c r="N363">
        <v>-1</v>
      </c>
      <c r="O363">
        <v>-1</v>
      </c>
      <c r="P363">
        <v>-1</v>
      </c>
      <c r="Q363" t="s">
        <v>405</v>
      </c>
      <c r="R363">
        <v>-1</v>
      </c>
      <c r="S363" s="1" t="s">
        <v>1258</v>
      </c>
      <c r="T363" t="s">
        <v>276</v>
      </c>
      <c r="U363" t="s">
        <v>484</v>
      </c>
    </row>
    <row r="364" spans="1:21" ht="84.9" x14ac:dyDescent="0.35">
      <c r="A364" t="s">
        <v>112</v>
      </c>
      <c r="B364" s="15" t="s">
        <v>241</v>
      </c>
      <c r="C364" s="15">
        <f t="shared" si="44"/>
        <v>122000</v>
      </c>
      <c r="D364" s="15" t="str">
        <f t="shared" si="45"/>
        <v>$146K</v>
      </c>
      <c r="E364" s="17">
        <f t="shared" si="46"/>
        <v>146000</v>
      </c>
      <c r="F364" t="s">
        <v>403</v>
      </c>
      <c r="G364">
        <v>-1</v>
      </c>
      <c r="H364" t="s">
        <v>276</v>
      </c>
      <c r="I364" t="str">
        <f t="shared" si="47"/>
        <v>San Francisco</v>
      </c>
      <c r="J364" t="str">
        <f t="shared" si="51"/>
        <v>CA</v>
      </c>
      <c r="K364">
        <v>-1</v>
      </c>
      <c r="L364">
        <v>-1</v>
      </c>
      <c r="M364">
        <v>-1</v>
      </c>
      <c r="N364">
        <v>-1</v>
      </c>
      <c r="O364">
        <v>-1</v>
      </c>
      <c r="P364">
        <v>-1</v>
      </c>
      <c r="Q364" t="s">
        <v>405</v>
      </c>
      <c r="R364">
        <v>-1</v>
      </c>
      <c r="S364" s="1" t="s">
        <v>1258</v>
      </c>
      <c r="T364" t="s">
        <v>276</v>
      </c>
      <c r="U364" t="s">
        <v>484</v>
      </c>
    </row>
    <row r="365" spans="1:21" ht="84.9" x14ac:dyDescent="0.35">
      <c r="A365" t="s">
        <v>203</v>
      </c>
      <c r="B365" s="15" t="s">
        <v>241</v>
      </c>
      <c r="C365" s="15">
        <f t="shared" si="44"/>
        <v>122000</v>
      </c>
      <c r="D365" s="15" t="str">
        <f t="shared" si="45"/>
        <v>$146K</v>
      </c>
      <c r="E365" s="17">
        <f t="shared" si="46"/>
        <v>146000</v>
      </c>
      <c r="F365" t="s">
        <v>403</v>
      </c>
      <c r="G365">
        <v>3.5</v>
      </c>
      <c r="H365" t="str">
        <f t="shared" ref="H365:H389" si="52">LEFT(T365, SEARCH(CHAR(10), T365) - 1)</f>
        <v>Maxar Technologies</v>
      </c>
      <c r="I365" t="str">
        <f t="shared" si="47"/>
        <v>Herndon</v>
      </c>
      <c r="J365" t="str">
        <f t="shared" si="51"/>
        <v>VA</v>
      </c>
      <c r="K365" t="s">
        <v>746</v>
      </c>
      <c r="L365" t="s">
        <v>341</v>
      </c>
      <c r="M365">
        <v>-1</v>
      </c>
      <c r="N365" t="s">
        <v>314</v>
      </c>
      <c r="O365" t="s">
        <v>5</v>
      </c>
      <c r="P365" t="s">
        <v>5</v>
      </c>
      <c r="Q365" t="s">
        <v>438</v>
      </c>
      <c r="R365">
        <v>-1</v>
      </c>
      <c r="S365" s="1" t="s">
        <v>968</v>
      </c>
      <c r="T365" s="1" t="s">
        <v>748</v>
      </c>
      <c r="U365" t="s">
        <v>409</v>
      </c>
    </row>
    <row r="366" spans="1:21" ht="99" x14ac:dyDescent="0.35">
      <c r="A366" t="s">
        <v>112</v>
      </c>
      <c r="B366" s="15" t="s">
        <v>240</v>
      </c>
      <c r="C366" s="15">
        <f t="shared" si="44"/>
        <v>112000</v>
      </c>
      <c r="D366" s="15" t="str">
        <f t="shared" si="45"/>
        <v>$116K</v>
      </c>
      <c r="E366" s="17">
        <f t="shared" si="46"/>
        <v>116000</v>
      </c>
      <c r="F366" t="s">
        <v>403</v>
      </c>
      <c r="G366">
        <v>4.3</v>
      </c>
      <c r="H366" t="str">
        <f t="shared" si="52"/>
        <v>Quick Base</v>
      </c>
      <c r="I366" t="str">
        <f t="shared" si="47"/>
        <v>Cambridge</v>
      </c>
      <c r="J366" t="str">
        <f t="shared" si="51"/>
        <v>MA</v>
      </c>
      <c r="K366" t="s">
        <v>433</v>
      </c>
      <c r="L366" t="s">
        <v>340</v>
      </c>
      <c r="M366">
        <v>1999</v>
      </c>
      <c r="N366" t="s">
        <v>312</v>
      </c>
      <c r="O366" t="s">
        <v>20</v>
      </c>
      <c r="P366" t="s">
        <v>326</v>
      </c>
      <c r="Q366" t="s">
        <v>405</v>
      </c>
      <c r="R366">
        <v>-1</v>
      </c>
      <c r="S366" s="1" t="s">
        <v>569</v>
      </c>
      <c r="T366" s="1" t="s">
        <v>570</v>
      </c>
      <c r="U366" t="s">
        <v>433</v>
      </c>
    </row>
    <row r="367" spans="1:21" ht="141.44999999999999" x14ac:dyDescent="0.35">
      <c r="A367" t="s">
        <v>112</v>
      </c>
      <c r="B367" s="15" t="s">
        <v>240</v>
      </c>
      <c r="C367" s="15">
        <f t="shared" si="44"/>
        <v>112000</v>
      </c>
      <c r="D367" s="15" t="str">
        <f t="shared" si="45"/>
        <v>$116K</v>
      </c>
      <c r="E367" s="17">
        <f t="shared" si="46"/>
        <v>116000</v>
      </c>
      <c r="F367" t="s">
        <v>403</v>
      </c>
      <c r="G367">
        <v>3.7</v>
      </c>
      <c r="H367" t="str">
        <f t="shared" si="52"/>
        <v>Takeda</v>
      </c>
      <c r="I367" t="str">
        <f t="shared" si="47"/>
        <v>Cambridge</v>
      </c>
      <c r="J367" t="str">
        <f t="shared" si="51"/>
        <v>MA</v>
      </c>
      <c r="K367" t="s">
        <v>573</v>
      </c>
      <c r="L367" t="s">
        <v>338</v>
      </c>
      <c r="M367">
        <v>1781</v>
      </c>
      <c r="N367" t="s">
        <v>314</v>
      </c>
      <c r="O367" t="s">
        <v>8</v>
      </c>
      <c r="P367" t="s">
        <v>8</v>
      </c>
      <c r="Q367" t="s">
        <v>430</v>
      </c>
      <c r="R367" t="s">
        <v>574</v>
      </c>
      <c r="S367" s="1" t="s">
        <v>575</v>
      </c>
      <c r="T367" s="1" t="s">
        <v>576</v>
      </c>
      <c r="U367" t="s">
        <v>433</v>
      </c>
    </row>
    <row r="368" spans="1:21" ht="113.15" x14ac:dyDescent="0.35">
      <c r="A368" t="s">
        <v>112</v>
      </c>
      <c r="B368" s="15" t="s">
        <v>240</v>
      </c>
      <c r="C368" s="15">
        <f t="shared" si="44"/>
        <v>112000</v>
      </c>
      <c r="D368" s="15" t="str">
        <f t="shared" si="45"/>
        <v>$116K</v>
      </c>
      <c r="E368" s="17">
        <f t="shared" si="46"/>
        <v>116000</v>
      </c>
      <c r="F368" t="s">
        <v>403</v>
      </c>
      <c r="G368">
        <v>3.5</v>
      </c>
      <c r="H368" t="str">
        <f t="shared" si="52"/>
        <v>Maxar Technologies</v>
      </c>
      <c r="I368" t="str">
        <f t="shared" si="47"/>
        <v>Herndon</v>
      </c>
      <c r="J368" t="str">
        <f t="shared" si="51"/>
        <v>VA</v>
      </c>
      <c r="K368" t="s">
        <v>746</v>
      </c>
      <c r="L368" t="s">
        <v>341</v>
      </c>
      <c r="M368">
        <v>-1</v>
      </c>
      <c r="N368" t="s">
        <v>314</v>
      </c>
      <c r="O368" t="s">
        <v>5</v>
      </c>
      <c r="P368" t="s">
        <v>5</v>
      </c>
      <c r="Q368" t="s">
        <v>438</v>
      </c>
      <c r="R368">
        <v>-1</v>
      </c>
      <c r="S368" s="1" t="s">
        <v>1259</v>
      </c>
      <c r="T368" s="1" t="s">
        <v>748</v>
      </c>
      <c r="U368" t="s">
        <v>409</v>
      </c>
    </row>
    <row r="369" spans="1:21" ht="84.9" x14ac:dyDescent="0.35">
      <c r="A369" t="s">
        <v>144</v>
      </c>
      <c r="B369" s="15" t="s">
        <v>240</v>
      </c>
      <c r="C369" s="15">
        <f t="shared" si="44"/>
        <v>112000</v>
      </c>
      <c r="D369" s="15" t="str">
        <f t="shared" si="45"/>
        <v>$116K</v>
      </c>
      <c r="E369" s="17">
        <f t="shared" si="46"/>
        <v>116000</v>
      </c>
      <c r="F369" t="s">
        <v>403</v>
      </c>
      <c r="G369">
        <v>3.9</v>
      </c>
      <c r="H369" t="str">
        <f t="shared" si="52"/>
        <v>Southwest Research Institute</v>
      </c>
      <c r="I369" t="str">
        <f t="shared" si="47"/>
        <v>Oklahoma City</v>
      </c>
      <c r="J369" t="str">
        <f t="shared" si="51"/>
        <v>OK</v>
      </c>
      <c r="K369" t="s">
        <v>971</v>
      </c>
      <c r="L369" t="s">
        <v>339</v>
      </c>
      <c r="M369">
        <v>1947</v>
      </c>
      <c r="N369" t="s">
        <v>310</v>
      </c>
      <c r="O369" t="s">
        <v>45</v>
      </c>
      <c r="P369" t="s">
        <v>320</v>
      </c>
      <c r="Q369" t="s">
        <v>455</v>
      </c>
      <c r="R369" t="s">
        <v>972</v>
      </c>
      <c r="S369" s="1" t="s">
        <v>973</v>
      </c>
      <c r="T369" s="1" t="s">
        <v>974</v>
      </c>
      <c r="U369" t="s">
        <v>975</v>
      </c>
    </row>
    <row r="370" spans="1:21" ht="99" x14ac:dyDescent="0.35">
      <c r="A370" t="s">
        <v>112</v>
      </c>
      <c r="B370" s="15" t="s">
        <v>240</v>
      </c>
      <c r="C370" s="15">
        <f t="shared" si="44"/>
        <v>112000</v>
      </c>
      <c r="D370" s="15" t="str">
        <f t="shared" si="45"/>
        <v>$116K</v>
      </c>
      <c r="E370" s="17">
        <f t="shared" si="46"/>
        <v>116000</v>
      </c>
      <c r="F370" t="s">
        <v>403</v>
      </c>
      <c r="G370">
        <v>4.7</v>
      </c>
      <c r="H370" t="str">
        <f t="shared" si="52"/>
        <v>Compass Consulting Group</v>
      </c>
      <c r="I370" t="str">
        <f t="shared" si="47"/>
        <v>Thousand Oaks</v>
      </c>
      <c r="J370" t="str">
        <f t="shared" si="51"/>
        <v>CA</v>
      </c>
      <c r="K370" t="s">
        <v>1260</v>
      </c>
      <c r="L370" t="s">
        <v>343</v>
      </c>
      <c r="M370">
        <v>2008</v>
      </c>
      <c r="N370" t="s">
        <v>312</v>
      </c>
      <c r="O370" t="s">
        <v>14</v>
      </c>
      <c r="P370" t="s">
        <v>320</v>
      </c>
      <c r="Q370" t="s">
        <v>405</v>
      </c>
      <c r="R370">
        <v>-1</v>
      </c>
      <c r="S370" s="1" t="s">
        <v>1261</v>
      </c>
      <c r="T370" s="1" t="s">
        <v>1262</v>
      </c>
      <c r="U370" t="s">
        <v>1263</v>
      </c>
    </row>
    <row r="371" spans="1:21" ht="84.9" x14ac:dyDescent="0.35">
      <c r="A371" t="s">
        <v>111</v>
      </c>
      <c r="B371" s="15" t="s">
        <v>240</v>
      </c>
      <c r="C371" s="15">
        <f t="shared" si="44"/>
        <v>112000</v>
      </c>
      <c r="D371" s="15" t="str">
        <f t="shared" si="45"/>
        <v>$116K</v>
      </c>
      <c r="E371" s="17">
        <f t="shared" si="46"/>
        <v>116000</v>
      </c>
      <c r="F371" t="s">
        <v>403</v>
      </c>
      <c r="G371">
        <v>4.8</v>
      </c>
      <c r="H371" t="str">
        <f t="shared" si="52"/>
        <v>Klaviyo</v>
      </c>
      <c r="I371" t="str">
        <f t="shared" si="47"/>
        <v>Boston</v>
      </c>
      <c r="J371" t="str">
        <f t="shared" si="51"/>
        <v>MA</v>
      </c>
      <c r="K371" t="s">
        <v>414</v>
      </c>
      <c r="L371" t="s">
        <v>340</v>
      </c>
      <c r="M371">
        <v>2012</v>
      </c>
      <c r="N371" t="s">
        <v>312</v>
      </c>
      <c r="O371" t="s">
        <v>12</v>
      </c>
      <c r="P371" t="s">
        <v>326</v>
      </c>
      <c r="Q371" t="s">
        <v>405</v>
      </c>
      <c r="R371">
        <v>-1</v>
      </c>
      <c r="S371" s="1" t="s">
        <v>687</v>
      </c>
      <c r="T371" s="1" t="s">
        <v>563</v>
      </c>
      <c r="U371" t="s">
        <v>414</v>
      </c>
    </row>
    <row r="372" spans="1:21" ht="113.15" x14ac:dyDescent="0.35">
      <c r="A372" t="s">
        <v>65</v>
      </c>
      <c r="B372" s="15" t="s">
        <v>240</v>
      </c>
      <c r="C372" s="15">
        <f t="shared" si="44"/>
        <v>112000</v>
      </c>
      <c r="D372" s="15" t="str">
        <f t="shared" si="45"/>
        <v>$116K</v>
      </c>
      <c r="E372" s="17">
        <f t="shared" si="46"/>
        <v>116000</v>
      </c>
      <c r="F372" t="s">
        <v>403</v>
      </c>
      <c r="G372">
        <v>4</v>
      </c>
      <c r="H372" t="str">
        <f t="shared" si="52"/>
        <v>AstraZeneca</v>
      </c>
      <c r="I372" t="str">
        <f t="shared" si="47"/>
        <v>Gaithersburg</v>
      </c>
      <c r="J372" t="str">
        <f t="shared" si="51"/>
        <v>MD</v>
      </c>
      <c r="K372" t="s">
        <v>660</v>
      </c>
      <c r="L372" t="s">
        <v>338</v>
      </c>
      <c r="M372">
        <v>1913</v>
      </c>
      <c r="N372" t="s">
        <v>314</v>
      </c>
      <c r="O372" t="s">
        <v>8</v>
      </c>
      <c r="P372" t="s">
        <v>8</v>
      </c>
      <c r="Q372" t="s">
        <v>430</v>
      </c>
      <c r="R372" t="s">
        <v>661</v>
      </c>
      <c r="S372" s="1" t="s">
        <v>976</v>
      </c>
      <c r="T372" s="1" t="s">
        <v>663</v>
      </c>
      <c r="U372" t="s">
        <v>664</v>
      </c>
    </row>
    <row r="373" spans="1:21" ht="28.3" x14ac:dyDescent="0.35">
      <c r="A373" t="s">
        <v>112</v>
      </c>
      <c r="B373" s="15" t="s">
        <v>240</v>
      </c>
      <c r="C373" s="15">
        <f t="shared" si="44"/>
        <v>112000</v>
      </c>
      <c r="D373" s="15" t="str">
        <f t="shared" si="45"/>
        <v>$116K</v>
      </c>
      <c r="E373" s="17">
        <f t="shared" si="46"/>
        <v>116000</v>
      </c>
      <c r="F373" t="s">
        <v>403</v>
      </c>
      <c r="G373">
        <v>4.4000000000000004</v>
      </c>
      <c r="H373" t="str">
        <f t="shared" si="52"/>
        <v>SolutionIT, Inc.</v>
      </c>
      <c r="I373" t="str">
        <f t="shared" si="47"/>
        <v>Edison</v>
      </c>
      <c r="J373" t="str">
        <f t="shared" si="51"/>
        <v>NJ</v>
      </c>
      <c r="K373" t="s">
        <v>1264</v>
      </c>
      <c r="L373" t="s">
        <v>343</v>
      </c>
      <c r="M373">
        <v>-1</v>
      </c>
      <c r="N373" t="s">
        <v>312</v>
      </c>
      <c r="O373">
        <v>-1</v>
      </c>
      <c r="P373">
        <v>-1</v>
      </c>
      <c r="Q373" t="s">
        <v>405</v>
      </c>
      <c r="R373">
        <v>-1</v>
      </c>
      <c r="S373" t="s">
        <v>1265</v>
      </c>
      <c r="T373" s="1" t="s">
        <v>1266</v>
      </c>
      <c r="U373" t="s">
        <v>1267</v>
      </c>
    </row>
    <row r="374" spans="1:21" ht="84.9" x14ac:dyDescent="0.35">
      <c r="A374" t="s">
        <v>112</v>
      </c>
      <c r="B374" s="15" t="s">
        <v>240</v>
      </c>
      <c r="C374" s="15">
        <f t="shared" si="44"/>
        <v>112000</v>
      </c>
      <c r="D374" s="15" t="str">
        <f t="shared" si="45"/>
        <v>$116K</v>
      </c>
      <c r="E374" s="17">
        <f t="shared" si="46"/>
        <v>116000</v>
      </c>
      <c r="F374" t="s">
        <v>403</v>
      </c>
      <c r="G374">
        <v>3.2</v>
      </c>
      <c r="H374" t="str">
        <f t="shared" si="52"/>
        <v>Perspecta</v>
      </c>
      <c r="I374" t="str">
        <f t="shared" si="47"/>
        <v>Adelphi</v>
      </c>
      <c r="J374" t="str">
        <f t="shared" ref="J374:J405" si="53">RIGHT(U374, 2)</f>
        <v>MD</v>
      </c>
      <c r="K374" t="s">
        <v>413</v>
      </c>
      <c r="L374" t="s">
        <v>338</v>
      </c>
      <c r="M374">
        <v>2018</v>
      </c>
      <c r="N374" t="s">
        <v>314</v>
      </c>
      <c r="O374" t="s">
        <v>5</v>
      </c>
      <c r="P374" t="s">
        <v>5</v>
      </c>
      <c r="Q374" t="s">
        <v>405</v>
      </c>
      <c r="R374">
        <v>-1</v>
      </c>
      <c r="S374" s="1" t="s">
        <v>1268</v>
      </c>
      <c r="T374" s="1" t="s">
        <v>1269</v>
      </c>
      <c r="U374" t="s">
        <v>1270</v>
      </c>
    </row>
    <row r="375" spans="1:21" ht="155.6" x14ac:dyDescent="0.35">
      <c r="A375" t="s">
        <v>112</v>
      </c>
      <c r="B375" s="15" t="s">
        <v>240</v>
      </c>
      <c r="C375" s="15">
        <f t="shared" si="44"/>
        <v>112000</v>
      </c>
      <c r="D375" s="15" t="str">
        <f t="shared" si="45"/>
        <v>$116K</v>
      </c>
      <c r="E375" s="17">
        <f t="shared" si="46"/>
        <v>116000</v>
      </c>
      <c r="F375" t="s">
        <v>403</v>
      </c>
      <c r="G375">
        <v>4.5</v>
      </c>
      <c r="H375" t="str">
        <f t="shared" si="52"/>
        <v>Smith Hanley Associates</v>
      </c>
      <c r="I375" t="str">
        <f t="shared" si="47"/>
        <v>Washington</v>
      </c>
      <c r="J375" t="str">
        <f t="shared" si="53"/>
        <v>DC</v>
      </c>
      <c r="K375" t="s">
        <v>1271</v>
      </c>
      <c r="L375" s="2" t="s">
        <v>337</v>
      </c>
      <c r="M375">
        <v>1980</v>
      </c>
      <c r="N375" t="s">
        <v>312</v>
      </c>
      <c r="O375" t="s">
        <v>48</v>
      </c>
      <c r="P375" t="s">
        <v>320</v>
      </c>
      <c r="Q375" t="s">
        <v>405</v>
      </c>
      <c r="R375" t="s">
        <v>1272</v>
      </c>
      <c r="S375" s="1" t="s">
        <v>1273</v>
      </c>
      <c r="T375" s="1" t="s">
        <v>1274</v>
      </c>
      <c r="U375" t="s">
        <v>465</v>
      </c>
    </row>
    <row r="376" spans="1:21" ht="99" x14ac:dyDescent="0.35">
      <c r="A376" t="s">
        <v>192</v>
      </c>
      <c r="B376" s="15" t="s">
        <v>240</v>
      </c>
      <c r="C376" s="15">
        <f t="shared" si="44"/>
        <v>112000</v>
      </c>
      <c r="D376" s="15" t="str">
        <f t="shared" si="45"/>
        <v>$116K</v>
      </c>
      <c r="E376" s="17">
        <f t="shared" si="46"/>
        <v>116000</v>
      </c>
      <c r="F376" t="s">
        <v>403</v>
      </c>
      <c r="G376">
        <v>3.5</v>
      </c>
      <c r="H376" t="str">
        <f t="shared" si="52"/>
        <v>Allen Institute</v>
      </c>
      <c r="I376" t="str">
        <f t="shared" si="47"/>
        <v>Seattle</v>
      </c>
      <c r="J376" t="str">
        <f t="shared" si="53"/>
        <v>WA</v>
      </c>
      <c r="K376" t="s">
        <v>522</v>
      </c>
      <c r="L376" t="s">
        <v>340</v>
      </c>
      <c r="M376">
        <v>2003</v>
      </c>
      <c r="N376" t="s">
        <v>310</v>
      </c>
      <c r="O376" t="s">
        <v>45</v>
      </c>
      <c r="P376" t="s">
        <v>320</v>
      </c>
      <c r="Q376" t="s">
        <v>415</v>
      </c>
      <c r="R376">
        <v>-1</v>
      </c>
      <c r="S376" s="1" t="s">
        <v>1275</v>
      </c>
      <c r="T376" s="1" t="s">
        <v>1276</v>
      </c>
      <c r="U376" t="s">
        <v>522</v>
      </c>
    </row>
    <row r="377" spans="1:21" ht="28.3" x14ac:dyDescent="0.35">
      <c r="A377" t="s">
        <v>112</v>
      </c>
      <c r="B377" s="15" t="s">
        <v>240</v>
      </c>
      <c r="C377" s="15">
        <f t="shared" si="44"/>
        <v>112000</v>
      </c>
      <c r="D377" s="15" t="str">
        <f t="shared" si="45"/>
        <v>$116K</v>
      </c>
      <c r="E377" s="17">
        <f t="shared" si="46"/>
        <v>116000</v>
      </c>
      <c r="F377" t="s">
        <v>403</v>
      </c>
      <c r="G377">
        <v>4.4000000000000004</v>
      </c>
      <c r="H377" t="str">
        <f t="shared" si="52"/>
        <v>Eliassen Group</v>
      </c>
      <c r="I377" t="str">
        <f t="shared" si="47"/>
        <v>Plano</v>
      </c>
      <c r="J377" t="str">
        <f t="shared" si="53"/>
        <v>TX</v>
      </c>
      <c r="K377" t="s">
        <v>1277</v>
      </c>
      <c r="L377" t="s">
        <v>339</v>
      </c>
      <c r="M377">
        <v>1989</v>
      </c>
      <c r="N377" t="s">
        <v>312</v>
      </c>
      <c r="O377" t="s">
        <v>48</v>
      </c>
      <c r="P377" t="s">
        <v>320</v>
      </c>
      <c r="Q377" t="s">
        <v>415</v>
      </c>
      <c r="R377" t="s">
        <v>1278</v>
      </c>
      <c r="S377" t="s">
        <v>1279</v>
      </c>
      <c r="T377" s="1" t="s">
        <v>1280</v>
      </c>
      <c r="U377" t="s">
        <v>479</v>
      </c>
    </row>
    <row r="378" spans="1:21" ht="141.44999999999999" x14ac:dyDescent="0.35">
      <c r="A378" t="s">
        <v>112</v>
      </c>
      <c r="B378" s="15" t="s">
        <v>240</v>
      </c>
      <c r="C378" s="15">
        <f t="shared" si="44"/>
        <v>112000</v>
      </c>
      <c r="D378" s="15" t="str">
        <f t="shared" si="45"/>
        <v>$116K</v>
      </c>
      <c r="E378" s="17">
        <f t="shared" si="46"/>
        <v>116000</v>
      </c>
      <c r="F378" t="s">
        <v>403</v>
      </c>
      <c r="G378">
        <v>3.1</v>
      </c>
      <c r="H378" t="str">
        <f t="shared" si="52"/>
        <v>Bayside Solutions</v>
      </c>
      <c r="I378" t="str">
        <f t="shared" si="47"/>
        <v>Sunnyvale</v>
      </c>
      <c r="J378" t="str">
        <f t="shared" si="53"/>
        <v>CA</v>
      </c>
      <c r="K378" t="s">
        <v>1059</v>
      </c>
      <c r="L378" s="2" t="s">
        <v>337</v>
      </c>
      <c r="M378">
        <v>2001</v>
      </c>
      <c r="N378" t="s">
        <v>312</v>
      </c>
      <c r="O378" t="s">
        <v>48</v>
      </c>
      <c r="P378" t="s">
        <v>320</v>
      </c>
      <c r="Q378" t="s">
        <v>538</v>
      </c>
      <c r="R378">
        <v>-1</v>
      </c>
      <c r="S378" s="1" t="s">
        <v>1281</v>
      </c>
      <c r="T378" s="1" t="s">
        <v>1282</v>
      </c>
      <c r="U378" t="s">
        <v>776</v>
      </c>
    </row>
    <row r="379" spans="1:21" ht="113.15" x14ac:dyDescent="0.35">
      <c r="A379" t="s">
        <v>221</v>
      </c>
      <c r="B379" s="15" t="s">
        <v>240</v>
      </c>
      <c r="C379" s="15">
        <f t="shared" si="44"/>
        <v>112000</v>
      </c>
      <c r="D379" s="15" t="str">
        <f t="shared" si="45"/>
        <v>$116K</v>
      </c>
      <c r="E379" s="17">
        <f t="shared" si="46"/>
        <v>116000</v>
      </c>
      <c r="F379" t="s">
        <v>403</v>
      </c>
      <c r="G379">
        <v>3.5</v>
      </c>
      <c r="H379" t="str">
        <f t="shared" si="52"/>
        <v>Evolve Vacation Rental</v>
      </c>
      <c r="I379" t="str">
        <f t="shared" si="47"/>
        <v>Denver</v>
      </c>
      <c r="J379" t="str">
        <f t="shared" si="53"/>
        <v>CO</v>
      </c>
      <c r="K379" t="s">
        <v>704</v>
      </c>
      <c r="L379" t="s">
        <v>340</v>
      </c>
      <c r="M379">
        <v>2011</v>
      </c>
      <c r="N379" t="s">
        <v>312</v>
      </c>
      <c r="O379" t="s">
        <v>55</v>
      </c>
      <c r="P379" t="s">
        <v>335</v>
      </c>
      <c r="Q379" t="s">
        <v>405</v>
      </c>
      <c r="R379">
        <v>-1</v>
      </c>
      <c r="S379" s="1" t="s">
        <v>1283</v>
      </c>
      <c r="T379" s="1" t="s">
        <v>1284</v>
      </c>
      <c r="U379" t="s">
        <v>704</v>
      </c>
    </row>
    <row r="380" spans="1:21" ht="28.3" x14ac:dyDescent="0.35">
      <c r="A380" t="s">
        <v>112</v>
      </c>
      <c r="B380" s="15" t="s">
        <v>240</v>
      </c>
      <c r="C380" s="15">
        <f t="shared" si="44"/>
        <v>112000</v>
      </c>
      <c r="D380" s="15" t="str">
        <f t="shared" si="45"/>
        <v>$116K</v>
      </c>
      <c r="E380" s="17">
        <f t="shared" si="46"/>
        <v>116000</v>
      </c>
      <c r="F380" t="s">
        <v>403</v>
      </c>
      <c r="G380">
        <v>3.8</v>
      </c>
      <c r="H380" t="str">
        <f t="shared" si="52"/>
        <v>AgreeYa Solutions</v>
      </c>
      <c r="I380" t="str">
        <f t="shared" si="47"/>
        <v>Thousand Oaks</v>
      </c>
      <c r="J380" t="str">
        <f t="shared" si="53"/>
        <v>CA</v>
      </c>
      <c r="K380" t="s">
        <v>1285</v>
      </c>
      <c r="L380" t="s">
        <v>339</v>
      </c>
      <c r="M380">
        <v>1999</v>
      </c>
      <c r="N380" t="s">
        <v>312</v>
      </c>
      <c r="O380" t="s">
        <v>35</v>
      </c>
      <c r="P380" t="s">
        <v>326</v>
      </c>
      <c r="Q380" t="s">
        <v>523</v>
      </c>
      <c r="R380">
        <v>-1</v>
      </c>
      <c r="S380" t="s">
        <v>1286</v>
      </c>
      <c r="T380" s="1" t="s">
        <v>1287</v>
      </c>
      <c r="U380" t="s">
        <v>1263</v>
      </c>
    </row>
    <row r="381" spans="1:21" ht="84.9" x14ac:dyDescent="0.35">
      <c r="A381" t="s">
        <v>112</v>
      </c>
      <c r="B381" s="15" t="s">
        <v>240</v>
      </c>
      <c r="C381" s="15">
        <f t="shared" si="44"/>
        <v>112000</v>
      </c>
      <c r="D381" s="15" t="str">
        <f t="shared" si="45"/>
        <v>$116K</v>
      </c>
      <c r="E381" s="17">
        <f t="shared" si="46"/>
        <v>116000</v>
      </c>
      <c r="F381" t="s">
        <v>403</v>
      </c>
      <c r="G381">
        <v>3.7</v>
      </c>
      <c r="H381" t="str">
        <f t="shared" si="52"/>
        <v>Carolina Power &amp; Light Co</v>
      </c>
      <c r="I381" t="str">
        <f t="shared" si="47"/>
        <v>McLean</v>
      </c>
      <c r="J381" t="str">
        <f t="shared" si="53"/>
        <v>VA</v>
      </c>
      <c r="K381" t="s">
        <v>1201</v>
      </c>
      <c r="L381" t="s">
        <v>341</v>
      </c>
      <c r="M381">
        <v>1908</v>
      </c>
      <c r="N381" t="s">
        <v>316</v>
      </c>
      <c r="O381" t="s">
        <v>19</v>
      </c>
      <c r="P381" t="s">
        <v>331</v>
      </c>
      <c r="Q381" t="s">
        <v>405</v>
      </c>
      <c r="R381" t="s">
        <v>1288</v>
      </c>
      <c r="S381" s="1" t="s">
        <v>1289</v>
      </c>
      <c r="T381" s="1" t="s">
        <v>1290</v>
      </c>
      <c r="U381" t="s">
        <v>514</v>
      </c>
    </row>
    <row r="382" spans="1:21" ht="141.44999999999999" x14ac:dyDescent="0.35">
      <c r="A382" t="s">
        <v>69</v>
      </c>
      <c r="B382" s="15" t="s">
        <v>240</v>
      </c>
      <c r="C382" s="15">
        <f t="shared" si="44"/>
        <v>112000</v>
      </c>
      <c r="D382" s="15" t="str">
        <f t="shared" si="45"/>
        <v>$116K</v>
      </c>
      <c r="E382" s="17">
        <f t="shared" si="46"/>
        <v>116000</v>
      </c>
      <c r="F382" t="s">
        <v>403</v>
      </c>
      <c r="G382">
        <v>3.5</v>
      </c>
      <c r="H382" t="str">
        <f t="shared" si="52"/>
        <v>Central California Alliance for Health</v>
      </c>
      <c r="I382" t="str">
        <f t="shared" si="47"/>
        <v>Scotts Valley</v>
      </c>
      <c r="J382" t="str">
        <f t="shared" si="53"/>
        <v>CA</v>
      </c>
      <c r="K382" t="s">
        <v>980</v>
      </c>
      <c r="L382" t="s">
        <v>342</v>
      </c>
      <c r="M382">
        <v>1996</v>
      </c>
      <c r="N382" t="s">
        <v>310</v>
      </c>
      <c r="O382" t="s">
        <v>27</v>
      </c>
      <c r="P382" t="s">
        <v>325</v>
      </c>
      <c r="Q382" t="s">
        <v>455</v>
      </c>
      <c r="R382">
        <v>-1</v>
      </c>
      <c r="S382" s="1" t="s">
        <v>981</v>
      </c>
      <c r="T382" s="1" t="s">
        <v>982</v>
      </c>
      <c r="U382" t="s">
        <v>980</v>
      </c>
    </row>
    <row r="383" spans="1:21" ht="84.9" x14ac:dyDescent="0.35">
      <c r="A383" t="s">
        <v>105</v>
      </c>
      <c r="B383" s="15" t="s">
        <v>240</v>
      </c>
      <c r="C383" s="15">
        <f t="shared" si="44"/>
        <v>112000</v>
      </c>
      <c r="D383" s="15" t="str">
        <f t="shared" si="45"/>
        <v>$116K</v>
      </c>
      <c r="E383" s="17">
        <f t="shared" si="46"/>
        <v>116000</v>
      </c>
      <c r="F383" t="s">
        <v>403</v>
      </c>
      <c r="G383">
        <v>3.7</v>
      </c>
      <c r="H383" t="str">
        <f t="shared" si="52"/>
        <v>MassMutual</v>
      </c>
      <c r="I383" t="str">
        <f t="shared" si="47"/>
        <v>Boston</v>
      </c>
      <c r="J383" t="str">
        <f t="shared" si="53"/>
        <v>MA</v>
      </c>
      <c r="K383" t="s">
        <v>903</v>
      </c>
      <c r="L383" t="s">
        <v>341</v>
      </c>
      <c r="M383">
        <v>1851</v>
      </c>
      <c r="N383" t="s">
        <v>312</v>
      </c>
      <c r="O383" t="s">
        <v>32</v>
      </c>
      <c r="P383" t="s">
        <v>327</v>
      </c>
      <c r="Q383" t="s">
        <v>430</v>
      </c>
      <c r="R383">
        <v>-1</v>
      </c>
      <c r="S383" s="1" t="s">
        <v>983</v>
      </c>
      <c r="T383" s="1" t="s">
        <v>905</v>
      </c>
      <c r="U383" t="s">
        <v>414</v>
      </c>
    </row>
    <row r="384" spans="1:21" ht="28.3" x14ac:dyDescent="0.35">
      <c r="A384" t="s">
        <v>70</v>
      </c>
      <c r="B384" s="15" t="s">
        <v>240</v>
      </c>
      <c r="C384" s="15">
        <f t="shared" si="44"/>
        <v>112000</v>
      </c>
      <c r="D384" s="15" t="str">
        <f t="shared" si="45"/>
        <v>$116K</v>
      </c>
      <c r="E384" s="17">
        <f t="shared" si="46"/>
        <v>116000</v>
      </c>
      <c r="F384" t="s">
        <v>403</v>
      </c>
      <c r="G384">
        <v>5</v>
      </c>
      <c r="H384" t="str">
        <f t="shared" si="52"/>
        <v>New Iron Group, Inc.</v>
      </c>
      <c r="I384" t="str">
        <f t="shared" si="47"/>
        <v>Boston</v>
      </c>
      <c r="J384" t="str">
        <f t="shared" si="53"/>
        <v>MA</v>
      </c>
      <c r="K384" t="s">
        <v>675</v>
      </c>
      <c r="L384" s="2" t="s">
        <v>337</v>
      </c>
      <c r="M384">
        <v>2003</v>
      </c>
      <c r="N384" t="s">
        <v>307</v>
      </c>
      <c r="O384" t="s">
        <v>12</v>
      </c>
      <c r="P384" t="s">
        <v>326</v>
      </c>
      <c r="Q384" t="s">
        <v>405</v>
      </c>
      <c r="R384">
        <v>-1</v>
      </c>
      <c r="S384" t="s">
        <v>1291</v>
      </c>
      <c r="T384" s="1" t="s">
        <v>1292</v>
      </c>
      <c r="U384" t="s">
        <v>414</v>
      </c>
    </row>
    <row r="385" spans="1:21" ht="113.15" x14ac:dyDescent="0.35">
      <c r="A385" t="s">
        <v>99</v>
      </c>
      <c r="B385" s="15" t="s">
        <v>240</v>
      </c>
      <c r="C385" s="15">
        <f t="shared" si="44"/>
        <v>112000</v>
      </c>
      <c r="D385" s="15" t="str">
        <f t="shared" si="45"/>
        <v>$116K</v>
      </c>
      <c r="E385" s="17">
        <f t="shared" si="46"/>
        <v>116000</v>
      </c>
      <c r="F385" t="s">
        <v>403</v>
      </c>
      <c r="G385">
        <v>4</v>
      </c>
      <c r="H385" t="str">
        <f t="shared" si="52"/>
        <v>Travelers</v>
      </c>
      <c r="I385" t="str">
        <f t="shared" si="47"/>
        <v>Hartford</v>
      </c>
      <c r="J385" t="str">
        <f t="shared" si="53"/>
        <v>CT</v>
      </c>
      <c r="K385" t="s">
        <v>653</v>
      </c>
      <c r="L385" t="s">
        <v>338</v>
      </c>
      <c r="M385">
        <v>1853</v>
      </c>
      <c r="N385" t="s">
        <v>314</v>
      </c>
      <c r="O385" t="s">
        <v>32</v>
      </c>
      <c r="P385" t="s">
        <v>327</v>
      </c>
      <c r="Q385" t="s">
        <v>430</v>
      </c>
      <c r="R385">
        <v>-1</v>
      </c>
      <c r="S385" s="1" t="s">
        <v>1293</v>
      </c>
      <c r="T385" s="1" t="s">
        <v>1294</v>
      </c>
      <c r="U385" t="s">
        <v>653</v>
      </c>
    </row>
    <row r="386" spans="1:21" ht="127.3" x14ac:dyDescent="0.35">
      <c r="A386" t="s">
        <v>201</v>
      </c>
      <c r="B386" s="15" t="s">
        <v>240</v>
      </c>
      <c r="C386" s="15">
        <f t="shared" si="44"/>
        <v>112000</v>
      </c>
      <c r="D386" s="15" t="str">
        <f t="shared" si="45"/>
        <v>$116K</v>
      </c>
      <c r="E386" s="17">
        <f t="shared" si="46"/>
        <v>116000</v>
      </c>
      <c r="F386" t="s">
        <v>403</v>
      </c>
      <c r="G386">
        <v>3.6</v>
      </c>
      <c r="H386" t="str">
        <f t="shared" si="52"/>
        <v>Twitch</v>
      </c>
      <c r="I386" t="str">
        <f t="shared" si="47"/>
        <v>San Francisco</v>
      </c>
      <c r="J386" t="str">
        <f t="shared" si="53"/>
        <v>CA</v>
      </c>
      <c r="K386" t="s">
        <v>484</v>
      </c>
      <c r="L386" t="s">
        <v>339</v>
      </c>
      <c r="M386">
        <v>2011</v>
      </c>
      <c r="N386" t="s">
        <v>316</v>
      </c>
      <c r="O386" t="s">
        <v>33</v>
      </c>
      <c r="P386" t="s">
        <v>326</v>
      </c>
      <c r="Q386" t="s">
        <v>405</v>
      </c>
      <c r="R386">
        <v>-1</v>
      </c>
      <c r="S386" s="1" t="s">
        <v>1295</v>
      </c>
      <c r="T386" s="1" t="s">
        <v>1296</v>
      </c>
      <c r="U386" t="s">
        <v>484</v>
      </c>
    </row>
    <row r="387" spans="1:21" ht="84.9" x14ac:dyDescent="0.35">
      <c r="A387" t="s">
        <v>203</v>
      </c>
      <c r="B387" s="15" t="s">
        <v>239</v>
      </c>
      <c r="C387" s="15">
        <f t="shared" ref="C387:C450" si="54">LEFT(RIGHT(B387,LEN(B387)-1),FIND("K",RIGHT(B387,LEN(B387)-1))-1)*1000</f>
        <v>110000</v>
      </c>
      <c r="D387" s="15" t="str">
        <f t="shared" ref="D387:D450" si="55">"$" &amp; TRIM(RIGHT(B387, LEN(B387) - FIND("-", B387) - 1))</f>
        <v>$163K</v>
      </c>
      <c r="E387" s="17">
        <f t="shared" ref="E387:E450" si="56">VALUE(SUBSTITUTE(SUBSTITUTE(D387, "$", ""), "K", "000"))</f>
        <v>163000</v>
      </c>
      <c r="F387" t="s">
        <v>403</v>
      </c>
      <c r="G387">
        <v>4.8</v>
      </c>
      <c r="H387" t="str">
        <f t="shared" si="52"/>
        <v>Klaviyo</v>
      </c>
      <c r="I387" t="str">
        <f t="shared" ref="I387:I450" si="57">LEFT(U387, FIND(",", U387) - 1)</f>
        <v>Boston</v>
      </c>
      <c r="J387" t="str">
        <f t="shared" si="53"/>
        <v>MA</v>
      </c>
      <c r="K387" t="s">
        <v>414</v>
      </c>
      <c r="L387" t="s">
        <v>340</v>
      </c>
      <c r="M387">
        <v>2012</v>
      </c>
      <c r="N387" t="s">
        <v>312</v>
      </c>
      <c r="O387" t="s">
        <v>12</v>
      </c>
      <c r="P387" t="s">
        <v>326</v>
      </c>
      <c r="Q387" t="s">
        <v>405</v>
      </c>
      <c r="R387">
        <v>-1</v>
      </c>
      <c r="S387" s="1" t="s">
        <v>562</v>
      </c>
      <c r="T387" s="1" t="s">
        <v>563</v>
      </c>
      <c r="U387" t="s">
        <v>414</v>
      </c>
    </row>
    <row r="388" spans="1:21" ht="113.15" x14ac:dyDescent="0.35">
      <c r="A388" t="s">
        <v>171</v>
      </c>
      <c r="B388" s="15" t="s">
        <v>239</v>
      </c>
      <c r="C388" s="15">
        <f t="shared" si="54"/>
        <v>110000</v>
      </c>
      <c r="D388" s="15" t="str">
        <f t="shared" si="55"/>
        <v>$163K</v>
      </c>
      <c r="E388" s="17">
        <f t="shared" si="56"/>
        <v>163000</v>
      </c>
      <c r="F388" t="s">
        <v>403</v>
      </c>
      <c r="G388">
        <v>3.8</v>
      </c>
      <c r="H388" t="str">
        <f t="shared" si="52"/>
        <v>GutCheck</v>
      </c>
      <c r="I388" t="str">
        <f t="shared" si="57"/>
        <v>Denver</v>
      </c>
      <c r="J388" t="str">
        <f t="shared" si="53"/>
        <v>CO</v>
      </c>
      <c r="K388" t="s">
        <v>704</v>
      </c>
      <c r="L388" t="s">
        <v>343</v>
      </c>
      <c r="M388">
        <v>2009</v>
      </c>
      <c r="N388" t="s">
        <v>312</v>
      </c>
      <c r="O388" t="s">
        <v>4</v>
      </c>
      <c r="P388" t="s">
        <v>320</v>
      </c>
      <c r="Q388" t="s">
        <v>498</v>
      </c>
      <c r="R388" t="s">
        <v>705</v>
      </c>
      <c r="S388" s="1" t="s">
        <v>706</v>
      </c>
      <c r="T388" s="1" t="s">
        <v>707</v>
      </c>
      <c r="U388" t="s">
        <v>704</v>
      </c>
    </row>
    <row r="389" spans="1:21" ht="141.44999999999999" x14ac:dyDescent="0.35">
      <c r="A389" t="s">
        <v>158</v>
      </c>
      <c r="B389" s="15" t="s">
        <v>239</v>
      </c>
      <c r="C389" s="15">
        <f t="shared" si="54"/>
        <v>110000</v>
      </c>
      <c r="D389" s="15" t="str">
        <f t="shared" si="55"/>
        <v>$163K</v>
      </c>
      <c r="E389" s="17">
        <f t="shared" si="56"/>
        <v>163000</v>
      </c>
      <c r="F389" t="s">
        <v>403</v>
      </c>
      <c r="G389">
        <v>3.6</v>
      </c>
      <c r="H389" t="str">
        <f t="shared" si="52"/>
        <v>Biogen</v>
      </c>
      <c r="I389" t="str">
        <f t="shared" si="57"/>
        <v>Cambridge</v>
      </c>
      <c r="J389" t="str">
        <f t="shared" si="53"/>
        <v>MA</v>
      </c>
      <c r="K389" t="s">
        <v>433</v>
      </c>
      <c r="L389" t="s">
        <v>341</v>
      </c>
      <c r="M389">
        <v>1978</v>
      </c>
      <c r="N389" t="s">
        <v>314</v>
      </c>
      <c r="O389" t="s">
        <v>8</v>
      </c>
      <c r="P389" t="s">
        <v>8</v>
      </c>
      <c r="Q389" t="s">
        <v>430</v>
      </c>
      <c r="R389">
        <v>-1</v>
      </c>
      <c r="S389" s="1" t="s">
        <v>1297</v>
      </c>
      <c r="T389" s="1" t="s">
        <v>1298</v>
      </c>
      <c r="U389" t="s">
        <v>433</v>
      </c>
    </row>
    <row r="390" spans="1:21" ht="84.9" x14ac:dyDescent="0.35">
      <c r="A390" t="s">
        <v>112</v>
      </c>
      <c r="B390" s="15" t="s">
        <v>239</v>
      </c>
      <c r="C390" s="15">
        <f t="shared" si="54"/>
        <v>110000</v>
      </c>
      <c r="D390" s="15" t="str">
        <f t="shared" si="55"/>
        <v>$163K</v>
      </c>
      <c r="E390" s="17">
        <f t="shared" si="56"/>
        <v>163000</v>
      </c>
      <c r="F390" t="s">
        <v>403</v>
      </c>
      <c r="G390">
        <v>-1</v>
      </c>
      <c r="H390" t="s">
        <v>277</v>
      </c>
      <c r="I390" t="str">
        <f t="shared" si="57"/>
        <v>San Francisco</v>
      </c>
      <c r="J390" t="str">
        <f t="shared" si="53"/>
        <v>CA</v>
      </c>
      <c r="K390">
        <v>-1</v>
      </c>
      <c r="L390">
        <v>-1</v>
      </c>
      <c r="M390">
        <v>-1</v>
      </c>
      <c r="N390">
        <v>-1</v>
      </c>
      <c r="O390">
        <v>-1</v>
      </c>
      <c r="P390">
        <v>-1</v>
      </c>
      <c r="Q390" t="s">
        <v>405</v>
      </c>
      <c r="R390">
        <v>-1</v>
      </c>
      <c r="S390" s="1" t="s">
        <v>1299</v>
      </c>
      <c r="T390" t="s">
        <v>277</v>
      </c>
      <c r="U390" t="s">
        <v>484</v>
      </c>
    </row>
    <row r="391" spans="1:21" ht="84.9" x14ac:dyDescent="0.35">
      <c r="A391" t="s">
        <v>112</v>
      </c>
      <c r="B391" s="15" t="s">
        <v>239</v>
      </c>
      <c r="C391" s="15">
        <f t="shared" si="54"/>
        <v>110000</v>
      </c>
      <c r="D391" s="15" t="str">
        <f t="shared" si="55"/>
        <v>$163K</v>
      </c>
      <c r="E391" s="17">
        <f t="shared" si="56"/>
        <v>163000</v>
      </c>
      <c r="F391" t="s">
        <v>403</v>
      </c>
      <c r="G391">
        <v>-1</v>
      </c>
      <c r="H391" t="s">
        <v>277</v>
      </c>
      <c r="I391" t="str">
        <f t="shared" si="57"/>
        <v>San Francisco</v>
      </c>
      <c r="J391" t="str">
        <f t="shared" si="53"/>
        <v>CA</v>
      </c>
      <c r="K391">
        <v>-1</v>
      </c>
      <c r="L391">
        <v>-1</v>
      </c>
      <c r="M391">
        <v>-1</v>
      </c>
      <c r="N391">
        <v>-1</v>
      </c>
      <c r="O391">
        <v>-1</v>
      </c>
      <c r="P391">
        <v>-1</v>
      </c>
      <c r="Q391" t="s">
        <v>405</v>
      </c>
      <c r="R391">
        <v>-1</v>
      </c>
      <c r="S391" s="1" t="s">
        <v>1299</v>
      </c>
      <c r="T391" t="s">
        <v>277</v>
      </c>
      <c r="U391" t="s">
        <v>484</v>
      </c>
    </row>
    <row r="392" spans="1:21" ht="99" x14ac:dyDescent="0.35">
      <c r="A392" t="s">
        <v>208</v>
      </c>
      <c r="B392" s="15" t="s">
        <v>239</v>
      </c>
      <c r="C392" s="15">
        <f t="shared" si="54"/>
        <v>110000</v>
      </c>
      <c r="D392" s="15" t="str">
        <f t="shared" si="55"/>
        <v>$163K</v>
      </c>
      <c r="E392" s="17">
        <f t="shared" si="56"/>
        <v>163000</v>
      </c>
      <c r="F392" t="s">
        <v>403</v>
      </c>
      <c r="G392">
        <v>3.3</v>
      </c>
      <c r="H392" t="str">
        <f t="shared" ref="H392:H410" si="58">LEFT(T392, SEARCH(CHAR(10), T392) - 1)</f>
        <v>Tempus Labs</v>
      </c>
      <c r="I392" t="str">
        <f t="shared" si="57"/>
        <v>Redwood City</v>
      </c>
      <c r="J392" t="str">
        <f t="shared" si="53"/>
        <v>CA</v>
      </c>
      <c r="K392" t="s">
        <v>443</v>
      </c>
      <c r="L392" t="s">
        <v>342</v>
      </c>
      <c r="M392">
        <v>2015</v>
      </c>
      <c r="N392" t="s">
        <v>312</v>
      </c>
      <c r="O392" t="s">
        <v>8</v>
      </c>
      <c r="P392" t="s">
        <v>8</v>
      </c>
      <c r="Q392" t="s">
        <v>405</v>
      </c>
      <c r="R392">
        <v>-1</v>
      </c>
      <c r="S392" s="1" t="s">
        <v>621</v>
      </c>
      <c r="T392" s="1" t="s">
        <v>622</v>
      </c>
      <c r="U392" t="s">
        <v>631</v>
      </c>
    </row>
    <row r="393" spans="1:21" ht="84.9" x14ac:dyDescent="0.35">
      <c r="A393" t="s">
        <v>215</v>
      </c>
      <c r="B393" s="15" t="s">
        <v>239</v>
      </c>
      <c r="C393" s="15">
        <f t="shared" si="54"/>
        <v>110000</v>
      </c>
      <c r="D393" s="15" t="str">
        <f t="shared" si="55"/>
        <v>$163K</v>
      </c>
      <c r="E393" s="17">
        <f t="shared" si="56"/>
        <v>163000</v>
      </c>
      <c r="F393" t="s">
        <v>403</v>
      </c>
      <c r="G393">
        <v>4.0999999999999996</v>
      </c>
      <c r="H393" t="str">
        <f t="shared" si="58"/>
        <v>Mentor Graphics</v>
      </c>
      <c r="I393" t="str">
        <f t="shared" si="57"/>
        <v>Fremont</v>
      </c>
      <c r="J393" t="str">
        <f t="shared" si="53"/>
        <v>CA</v>
      </c>
      <c r="K393" t="s">
        <v>1300</v>
      </c>
      <c r="L393" t="s">
        <v>341</v>
      </c>
      <c r="M393">
        <v>1981</v>
      </c>
      <c r="N393" t="s">
        <v>314</v>
      </c>
      <c r="O393" t="s">
        <v>12</v>
      </c>
      <c r="P393" t="s">
        <v>326</v>
      </c>
      <c r="Q393" t="s">
        <v>410</v>
      </c>
      <c r="R393" t="s">
        <v>1301</v>
      </c>
      <c r="S393" s="1" t="s">
        <v>1302</v>
      </c>
      <c r="T393" s="1" t="s">
        <v>1303</v>
      </c>
      <c r="U393" t="s">
        <v>1121</v>
      </c>
    </row>
    <row r="394" spans="1:21" ht="99" x14ac:dyDescent="0.35">
      <c r="A394" t="s">
        <v>198</v>
      </c>
      <c r="B394" s="15" t="s">
        <v>239</v>
      </c>
      <c r="C394" s="15">
        <f t="shared" si="54"/>
        <v>110000</v>
      </c>
      <c r="D394" s="15" t="str">
        <f t="shared" si="55"/>
        <v>$163K</v>
      </c>
      <c r="E394" s="17">
        <f t="shared" si="56"/>
        <v>163000</v>
      </c>
      <c r="F394" t="s">
        <v>403</v>
      </c>
      <c r="G394">
        <v>3.6</v>
      </c>
      <c r="H394" t="str">
        <f t="shared" si="58"/>
        <v>WCG (WIRB-Copernicus Group)</v>
      </c>
      <c r="I394" t="str">
        <f t="shared" si="57"/>
        <v>Hamilton</v>
      </c>
      <c r="J394" t="str">
        <f t="shared" si="53"/>
        <v>NJ</v>
      </c>
      <c r="K394" t="s">
        <v>462</v>
      </c>
      <c r="L394" t="s">
        <v>339</v>
      </c>
      <c r="M394">
        <v>-1</v>
      </c>
      <c r="N394" t="s">
        <v>312</v>
      </c>
      <c r="O394" t="s">
        <v>8</v>
      </c>
      <c r="P394" t="s">
        <v>8</v>
      </c>
      <c r="Q394" t="s">
        <v>415</v>
      </c>
      <c r="R394">
        <v>-1</v>
      </c>
      <c r="S394" s="1" t="s">
        <v>1304</v>
      </c>
      <c r="T394" s="1" t="s">
        <v>1305</v>
      </c>
      <c r="U394" t="s">
        <v>1306</v>
      </c>
    </row>
    <row r="395" spans="1:21" ht="84.9" x14ac:dyDescent="0.35">
      <c r="A395" t="s">
        <v>97</v>
      </c>
      <c r="B395" s="15" t="s">
        <v>239</v>
      </c>
      <c r="C395" s="15">
        <f t="shared" si="54"/>
        <v>110000</v>
      </c>
      <c r="D395" s="15" t="str">
        <f t="shared" si="55"/>
        <v>$163K</v>
      </c>
      <c r="E395" s="17">
        <f t="shared" si="56"/>
        <v>163000</v>
      </c>
      <c r="F395" t="s">
        <v>403</v>
      </c>
      <c r="G395">
        <v>4.5</v>
      </c>
      <c r="H395" t="str">
        <f t="shared" si="58"/>
        <v>Kingfisher Systems</v>
      </c>
      <c r="I395" t="str">
        <f t="shared" si="57"/>
        <v>Falls Church</v>
      </c>
      <c r="J395" t="str">
        <f t="shared" si="53"/>
        <v>VA</v>
      </c>
      <c r="K395" t="s">
        <v>511</v>
      </c>
      <c r="L395" t="s">
        <v>343</v>
      </c>
      <c r="M395">
        <v>2005</v>
      </c>
      <c r="N395" t="s">
        <v>312</v>
      </c>
      <c r="O395" t="s">
        <v>23</v>
      </c>
      <c r="P395" t="s">
        <v>308</v>
      </c>
      <c r="Q395" t="s">
        <v>502</v>
      </c>
      <c r="R395">
        <v>-1</v>
      </c>
      <c r="S395" s="1" t="s">
        <v>512</v>
      </c>
      <c r="T395" s="1" t="s">
        <v>513</v>
      </c>
      <c r="U395" t="s">
        <v>511</v>
      </c>
    </row>
    <row r="396" spans="1:21" ht="99" x14ac:dyDescent="0.35">
      <c r="A396" t="s">
        <v>88</v>
      </c>
      <c r="B396" s="15" t="s">
        <v>239</v>
      </c>
      <c r="C396" s="15">
        <f t="shared" si="54"/>
        <v>110000</v>
      </c>
      <c r="D396" s="15" t="str">
        <f t="shared" si="55"/>
        <v>$163K</v>
      </c>
      <c r="E396" s="17">
        <f t="shared" si="56"/>
        <v>163000</v>
      </c>
      <c r="F396" t="s">
        <v>403</v>
      </c>
      <c r="G396">
        <v>3.3</v>
      </c>
      <c r="H396" t="str">
        <f t="shared" si="58"/>
        <v>Tempus Labs</v>
      </c>
      <c r="I396" t="str">
        <f t="shared" si="57"/>
        <v>Chicago</v>
      </c>
      <c r="J396" t="str">
        <f t="shared" si="53"/>
        <v>IL</v>
      </c>
      <c r="K396" t="s">
        <v>443</v>
      </c>
      <c r="L396" t="s">
        <v>342</v>
      </c>
      <c r="M396">
        <v>2015</v>
      </c>
      <c r="N396" t="s">
        <v>312</v>
      </c>
      <c r="O396" t="s">
        <v>8</v>
      </c>
      <c r="P396" t="s">
        <v>8</v>
      </c>
      <c r="Q396" t="s">
        <v>405</v>
      </c>
      <c r="R396">
        <v>-1</v>
      </c>
      <c r="S396" s="1" t="s">
        <v>621</v>
      </c>
      <c r="T396" s="1" t="s">
        <v>622</v>
      </c>
      <c r="U396" t="s">
        <v>443</v>
      </c>
    </row>
    <row r="397" spans="1:21" ht="84.9" x14ac:dyDescent="0.35">
      <c r="A397" t="s">
        <v>136</v>
      </c>
      <c r="B397" s="15" t="s">
        <v>239</v>
      </c>
      <c r="C397" s="15">
        <f t="shared" si="54"/>
        <v>110000</v>
      </c>
      <c r="D397" s="15" t="str">
        <f t="shared" si="55"/>
        <v>$163K</v>
      </c>
      <c r="E397" s="17">
        <f t="shared" si="56"/>
        <v>163000</v>
      </c>
      <c r="F397" t="s">
        <v>403</v>
      </c>
      <c r="G397">
        <v>3.4</v>
      </c>
      <c r="H397" t="str">
        <f t="shared" si="58"/>
        <v>Liberty Mutual Insurance</v>
      </c>
      <c r="I397" t="str">
        <f t="shared" si="57"/>
        <v>Indianapolis</v>
      </c>
      <c r="J397" t="str">
        <f t="shared" si="53"/>
        <v>IN</v>
      </c>
      <c r="K397" t="s">
        <v>414</v>
      </c>
      <c r="L397" t="s">
        <v>338</v>
      </c>
      <c r="M397">
        <v>1912</v>
      </c>
      <c r="N397" t="s">
        <v>312</v>
      </c>
      <c r="O397" t="s">
        <v>32</v>
      </c>
      <c r="P397" t="s">
        <v>327</v>
      </c>
      <c r="Q397" t="s">
        <v>430</v>
      </c>
      <c r="R397" t="s">
        <v>547</v>
      </c>
      <c r="S397" s="1" t="s">
        <v>1307</v>
      </c>
      <c r="T397" s="1" t="s">
        <v>549</v>
      </c>
      <c r="U397" t="s">
        <v>731</v>
      </c>
    </row>
    <row r="398" spans="1:21" ht="28.3" x14ac:dyDescent="0.35">
      <c r="A398" t="s">
        <v>112</v>
      </c>
      <c r="B398" s="15" t="s">
        <v>239</v>
      </c>
      <c r="C398" s="15">
        <f t="shared" si="54"/>
        <v>110000</v>
      </c>
      <c r="D398" s="15" t="str">
        <f t="shared" si="55"/>
        <v>$163K</v>
      </c>
      <c r="E398" s="17">
        <f t="shared" si="56"/>
        <v>163000</v>
      </c>
      <c r="F398" t="s">
        <v>403</v>
      </c>
      <c r="G398">
        <v>4.3</v>
      </c>
      <c r="H398" t="str">
        <f t="shared" si="58"/>
        <v>Visionary Integration Professionals</v>
      </c>
      <c r="I398" t="str">
        <f t="shared" si="57"/>
        <v>Washington</v>
      </c>
      <c r="J398" t="str">
        <f t="shared" si="53"/>
        <v>DC</v>
      </c>
      <c r="K398" t="s">
        <v>1285</v>
      </c>
      <c r="L398" t="s">
        <v>342</v>
      </c>
      <c r="M398">
        <v>1996</v>
      </c>
      <c r="N398" t="s">
        <v>312</v>
      </c>
      <c r="O398" t="s">
        <v>35</v>
      </c>
      <c r="P398" t="s">
        <v>326</v>
      </c>
      <c r="Q398" t="s">
        <v>415</v>
      </c>
      <c r="R398" t="s">
        <v>1308</v>
      </c>
      <c r="S398" t="s">
        <v>1309</v>
      </c>
      <c r="T398" s="1" t="s">
        <v>1310</v>
      </c>
      <c r="U398" t="s">
        <v>465</v>
      </c>
    </row>
    <row r="399" spans="1:21" ht="84.9" x14ac:dyDescent="0.35">
      <c r="A399" t="s">
        <v>122</v>
      </c>
      <c r="B399" s="15" t="s">
        <v>239</v>
      </c>
      <c r="C399" s="15">
        <f t="shared" si="54"/>
        <v>110000</v>
      </c>
      <c r="D399" s="15" t="str">
        <f t="shared" si="55"/>
        <v>$163K</v>
      </c>
      <c r="E399" s="17">
        <f t="shared" si="56"/>
        <v>163000</v>
      </c>
      <c r="F399" t="s">
        <v>403</v>
      </c>
      <c r="G399">
        <v>3.5</v>
      </c>
      <c r="H399" t="str">
        <f t="shared" si="58"/>
        <v>Maxar Technologies</v>
      </c>
      <c r="I399" t="str">
        <f t="shared" si="57"/>
        <v>Herndon</v>
      </c>
      <c r="J399" t="str">
        <f t="shared" si="53"/>
        <v>VA</v>
      </c>
      <c r="K399" t="s">
        <v>746</v>
      </c>
      <c r="L399" t="s">
        <v>341</v>
      </c>
      <c r="M399">
        <v>-1</v>
      </c>
      <c r="N399" t="s">
        <v>314</v>
      </c>
      <c r="O399" t="s">
        <v>5</v>
      </c>
      <c r="P399" t="s">
        <v>5</v>
      </c>
      <c r="Q399" t="s">
        <v>438</v>
      </c>
      <c r="R399">
        <v>-1</v>
      </c>
      <c r="S399" s="1" t="s">
        <v>1311</v>
      </c>
      <c r="T399" s="1" t="s">
        <v>748</v>
      </c>
      <c r="U399" t="s">
        <v>409</v>
      </c>
    </row>
    <row r="400" spans="1:21" ht="127.3" x14ac:dyDescent="0.35">
      <c r="A400" t="s">
        <v>234</v>
      </c>
      <c r="B400" s="15" t="s">
        <v>239</v>
      </c>
      <c r="C400" s="15">
        <f t="shared" si="54"/>
        <v>110000</v>
      </c>
      <c r="D400" s="15" t="str">
        <f t="shared" si="55"/>
        <v>$163K</v>
      </c>
      <c r="E400" s="17">
        <f t="shared" si="56"/>
        <v>163000</v>
      </c>
      <c r="F400" t="s">
        <v>403</v>
      </c>
      <c r="G400">
        <v>4</v>
      </c>
      <c r="H400" t="str">
        <f t="shared" si="58"/>
        <v>Dynetics</v>
      </c>
      <c r="I400" t="str">
        <f t="shared" si="57"/>
        <v>Huntsville</v>
      </c>
      <c r="J400" t="str">
        <f t="shared" si="53"/>
        <v>AL</v>
      </c>
      <c r="K400" t="s">
        <v>1312</v>
      </c>
      <c r="L400" t="s">
        <v>339</v>
      </c>
      <c r="M400">
        <v>1974</v>
      </c>
      <c r="N400" t="s">
        <v>312</v>
      </c>
      <c r="O400" t="s">
        <v>5</v>
      </c>
      <c r="P400" t="s">
        <v>5</v>
      </c>
      <c r="Q400" t="s">
        <v>415</v>
      </c>
      <c r="R400">
        <v>-1</v>
      </c>
      <c r="S400" s="1" t="s">
        <v>1313</v>
      </c>
      <c r="T400" s="1" t="s">
        <v>1314</v>
      </c>
      <c r="U400" t="s">
        <v>1312</v>
      </c>
    </row>
    <row r="401" spans="1:21" ht="84.9" x14ac:dyDescent="0.35">
      <c r="A401" t="s">
        <v>71</v>
      </c>
      <c r="B401" s="15" t="s">
        <v>239</v>
      </c>
      <c r="C401" s="15">
        <f t="shared" si="54"/>
        <v>110000</v>
      </c>
      <c r="D401" s="15" t="str">
        <f t="shared" si="55"/>
        <v>$163K</v>
      </c>
      <c r="E401" s="17">
        <f t="shared" si="56"/>
        <v>163000</v>
      </c>
      <c r="F401" t="s">
        <v>403</v>
      </c>
      <c r="G401">
        <v>4.5</v>
      </c>
      <c r="H401" t="str">
        <f t="shared" si="58"/>
        <v>Systems &amp; Technology Research</v>
      </c>
      <c r="I401" t="str">
        <f t="shared" si="57"/>
        <v>Woburn</v>
      </c>
      <c r="J401" t="str">
        <f t="shared" si="53"/>
        <v>MA</v>
      </c>
      <c r="K401" t="s">
        <v>605</v>
      </c>
      <c r="L401" t="s">
        <v>340</v>
      </c>
      <c r="M401">
        <v>2010</v>
      </c>
      <c r="N401" t="s">
        <v>312</v>
      </c>
      <c r="O401" t="s">
        <v>5</v>
      </c>
      <c r="P401" t="s">
        <v>5</v>
      </c>
      <c r="Q401" t="s">
        <v>415</v>
      </c>
      <c r="R401">
        <v>-1</v>
      </c>
      <c r="S401" s="1" t="s">
        <v>1315</v>
      </c>
      <c r="T401" s="1" t="s">
        <v>607</v>
      </c>
      <c r="U401" t="s">
        <v>605</v>
      </c>
    </row>
    <row r="402" spans="1:21" ht="127.3" x14ac:dyDescent="0.35">
      <c r="A402" t="s">
        <v>200</v>
      </c>
      <c r="B402" s="15" t="s">
        <v>239</v>
      </c>
      <c r="C402" s="15">
        <f t="shared" si="54"/>
        <v>110000</v>
      </c>
      <c r="D402" s="15" t="str">
        <f t="shared" si="55"/>
        <v>$163K</v>
      </c>
      <c r="E402" s="17">
        <f t="shared" si="56"/>
        <v>163000</v>
      </c>
      <c r="F402" t="s">
        <v>403</v>
      </c>
      <c r="G402">
        <v>4.5</v>
      </c>
      <c r="H402" t="str">
        <f t="shared" si="58"/>
        <v>Novetta</v>
      </c>
      <c r="I402" t="str">
        <f t="shared" si="57"/>
        <v>Herndon</v>
      </c>
      <c r="J402" t="str">
        <f t="shared" si="53"/>
        <v>VA</v>
      </c>
      <c r="K402" t="s">
        <v>446</v>
      </c>
      <c r="L402" t="s">
        <v>342</v>
      </c>
      <c r="M402">
        <v>2012</v>
      </c>
      <c r="N402" t="s">
        <v>312</v>
      </c>
      <c r="O402" t="s">
        <v>20</v>
      </c>
      <c r="P402" t="s">
        <v>326</v>
      </c>
      <c r="Q402" t="s">
        <v>415</v>
      </c>
      <c r="R402" t="s">
        <v>447</v>
      </c>
      <c r="S402" s="1" t="s">
        <v>1316</v>
      </c>
      <c r="T402" s="1" t="s">
        <v>449</v>
      </c>
      <c r="U402" t="s">
        <v>409</v>
      </c>
    </row>
    <row r="403" spans="1:21" ht="127.3" x14ac:dyDescent="0.35">
      <c r="A403" t="s">
        <v>81</v>
      </c>
      <c r="B403" s="15" t="s">
        <v>239</v>
      </c>
      <c r="C403" s="15">
        <f t="shared" si="54"/>
        <v>110000</v>
      </c>
      <c r="D403" s="15" t="str">
        <f t="shared" si="55"/>
        <v>$163K</v>
      </c>
      <c r="E403" s="17">
        <f t="shared" si="56"/>
        <v>163000</v>
      </c>
      <c r="F403" t="s">
        <v>403</v>
      </c>
      <c r="G403">
        <v>3.9</v>
      </c>
      <c r="H403" t="str">
        <f t="shared" si="58"/>
        <v>Navy Federal Credit Union</v>
      </c>
      <c r="I403" t="str">
        <f t="shared" si="57"/>
        <v>Merrifield</v>
      </c>
      <c r="J403" t="str">
        <f t="shared" si="53"/>
        <v>VA</v>
      </c>
      <c r="K403" t="s">
        <v>581</v>
      </c>
      <c r="L403" t="s">
        <v>338</v>
      </c>
      <c r="M403">
        <v>1933</v>
      </c>
      <c r="N403" t="s">
        <v>311</v>
      </c>
      <c r="O403" t="s">
        <v>7</v>
      </c>
      <c r="P403" t="s">
        <v>324</v>
      </c>
      <c r="Q403" t="s">
        <v>405</v>
      </c>
      <c r="R403">
        <v>-1</v>
      </c>
      <c r="S403" s="1" t="s">
        <v>1317</v>
      </c>
      <c r="T403" s="1" t="s">
        <v>1318</v>
      </c>
      <c r="U403" t="s">
        <v>1319</v>
      </c>
    </row>
    <row r="404" spans="1:21" ht="84.9" x14ac:dyDescent="0.35">
      <c r="A404" t="s">
        <v>161</v>
      </c>
      <c r="B404" s="15" t="s">
        <v>239</v>
      </c>
      <c r="C404" s="15">
        <f t="shared" si="54"/>
        <v>110000</v>
      </c>
      <c r="D404" s="15" t="str">
        <f t="shared" si="55"/>
        <v>$163K</v>
      </c>
      <c r="E404" s="17">
        <f t="shared" si="56"/>
        <v>163000</v>
      </c>
      <c r="F404" t="s">
        <v>403</v>
      </c>
      <c r="G404">
        <v>4</v>
      </c>
      <c r="H404" t="str">
        <f t="shared" si="58"/>
        <v>Exact Sciences Corporation</v>
      </c>
      <c r="I404" t="str">
        <f t="shared" si="57"/>
        <v>Madison</v>
      </c>
      <c r="J404" t="str">
        <f t="shared" si="53"/>
        <v>WI</v>
      </c>
      <c r="K404" t="s">
        <v>1320</v>
      </c>
      <c r="L404" t="s">
        <v>339</v>
      </c>
      <c r="M404">
        <v>1995</v>
      </c>
      <c r="N404" t="s">
        <v>314</v>
      </c>
      <c r="O404" t="s">
        <v>27</v>
      </c>
      <c r="P404" t="s">
        <v>325</v>
      </c>
      <c r="Q404" t="s">
        <v>415</v>
      </c>
      <c r="R404">
        <v>-1</v>
      </c>
      <c r="S404" s="1" t="s">
        <v>1321</v>
      </c>
      <c r="T404" s="1" t="s">
        <v>1322</v>
      </c>
      <c r="U404" t="s">
        <v>1320</v>
      </c>
    </row>
    <row r="405" spans="1:21" ht="113.15" x14ac:dyDescent="0.35">
      <c r="A405" t="s">
        <v>220</v>
      </c>
      <c r="B405" s="15" t="s">
        <v>239</v>
      </c>
      <c r="C405" s="15">
        <f t="shared" si="54"/>
        <v>110000</v>
      </c>
      <c r="D405" s="15" t="str">
        <f t="shared" si="55"/>
        <v>$163K</v>
      </c>
      <c r="E405" s="17">
        <f t="shared" si="56"/>
        <v>163000</v>
      </c>
      <c r="F405" t="s">
        <v>403</v>
      </c>
      <c r="G405">
        <v>3.6</v>
      </c>
      <c r="H405" t="str">
        <f t="shared" si="58"/>
        <v>Community Behavioral Health</v>
      </c>
      <c r="I405" t="str">
        <f t="shared" si="57"/>
        <v>Philadelphia</v>
      </c>
      <c r="J405" t="str">
        <f t="shared" si="53"/>
        <v>PA</v>
      </c>
      <c r="K405" t="s">
        <v>1323</v>
      </c>
      <c r="L405" t="s">
        <v>340</v>
      </c>
      <c r="M405">
        <v>1994</v>
      </c>
      <c r="N405" t="s">
        <v>312</v>
      </c>
      <c r="O405" t="s">
        <v>27</v>
      </c>
      <c r="P405" t="s">
        <v>325</v>
      </c>
      <c r="Q405" t="s">
        <v>455</v>
      </c>
      <c r="R405">
        <v>-1</v>
      </c>
      <c r="S405" s="1" t="s">
        <v>1324</v>
      </c>
      <c r="T405" s="1" t="s">
        <v>1325</v>
      </c>
      <c r="U405" t="s">
        <v>1086</v>
      </c>
    </row>
    <row r="406" spans="1:21" ht="84.9" x14ac:dyDescent="0.35">
      <c r="A406" t="s">
        <v>211</v>
      </c>
      <c r="B406" s="15" t="s">
        <v>239</v>
      </c>
      <c r="C406" s="15">
        <f t="shared" si="54"/>
        <v>110000</v>
      </c>
      <c r="D406" s="15" t="str">
        <f t="shared" si="55"/>
        <v>$163K</v>
      </c>
      <c r="E406" s="17">
        <f t="shared" si="56"/>
        <v>163000</v>
      </c>
      <c r="F406" t="s">
        <v>403</v>
      </c>
      <c r="G406">
        <v>3.3</v>
      </c>
      <c r="H406" t="str">
        <f t="shared" si="58"/>
        <v>Reynolds American</v>
      </c>
      <c r="I406" t="str">
        <f t="shared" si="57"/>
        <v>Winston-Salem</v>
      </c>
      <c r="J406" t="str">
        <f t="shared" ref="J406:J439" si="59">RIGHT(U406, 2)</f>
        <v>NC</v>
      </c>
      <c r="K406" t="s">
        <v>1326</v>
      </c>
      <c r="L406" t="s">
        <v>341</v>
      </c>
      <c r="M406">
        <v>1875</v>
      </c>
      <c r="N406" t="s">
        <v>312</v>
      </c>
      <c r="O406" t="s">
        <v>16</v>
      </c>
      <c r="P406" t="s">
        <v>328</v>
      </c>
      <c r="Q406" t="s">
        <v>430</v>
      </c>
      <c r="R406">
        <v>-1</v>
      </c>
      <c r="S406" s="1" t="s">
        <v>1327</v>
      </c>
      <c r="T406" s="1" t="s">
        <v>1328</v>
      </c>
      <c r="U406" t="s">
        <v>1326</v>
      </c>
    </row>
    <row r="407" spans="1:21" ht="99" x14ac:dyDescent="0.35">
      <c r="A407" t="s">
        <v>207</v>
      </c>
      <c r="B407" s="15" t="s">
        <v>239</v>
      </c>
      <c r="C407" s="15">
        <f t="shared" si="54"/>
        <v>110000</v>
      </c>
      <c r="D407" s="15" t="str">
        <f t="shared" si="55"/>
        <v>$163K</v>
      </c>
      <c r="E407" s="17">
        <f t="shared" si="56"/>
        <v>163000</v>
      </c>
      <c r="F407" t="s">
        <v>403</v>
      </c>
      <c r="G407">
        <v>5</v>
      </c>
      <c r="H407" t="str">
        <f t="shared" si="58"/>
        <v>LifeOmic</v>
      </c>
      <c r="I407" t="str">
        <f t="shared" si="57"/>
        <v>Raleigh</v>
      </c>
      <c r="J407" t="str">
        <f t="shared" si="59"/>
        <v>NC</v>
      </c>
      <c r="K407" t="s">
        <v>731</v>
      </c>
      <c r="L407" t="s">
        <v>343</v>
      </c>
      <c r="M407">
        <v>2016</v>
      </c>
      <c r="N407" t="s">
        <v>312</v>
      </c>
      <c r="O407" t="s">
        <v>20</v>
      </c>
      <c r="P407" t="s">
        <v>326</v>
      </c>
      <c r="Q407" t="s">
        <v>405</v>
      </c>
      <c r="R407">
        <v>-1</v>
      </c>
      <c r="S407" s="1" t="s">
        <v>1329</v>
      </c>
      <c r="T407" s="1" t="s">
        <v>1330</v>
      </c>
      <c r="U407" t="s">
        <v>1201</v>
      </c>
    </row>
    <row r="408" spans="1:21" ht="127.3" x14ac:dyDescent="0.35">
      <c r="A408" t="s">
        <v>181</v>
      </c>
      <c r="B408" s="15" t="s">
        <v>242</v>
      </c>
      <c r="C408" s="15">
        <f t="shared" si="54"/>
        <v>124000</v>
      </c>
      <c r="D408" s="15" t="str">
        <f t="shared" si="55"/>
        <v>$198K</v>
      </c>
      <c r="E408" s="17">
        <f t="shared" si="56"/>
        <v>198000</v>
      </c>
      <c r="F408" t="s">
        <v>403</v>
      </c>
      <c r="G408">
        <v>4.0999999999999996</v>
      </c>
      <c r="H408" t="str">
        <f t="shared" si="58"/>
        <v>Twitter</v>
      </c>
      <c r="I408" t="str">
        <f t="shared" si="57"/>
        <v>San Francisco</v>
      </c>
      <c r="J408" t="str">
        <f t="shared" si="59"/>
        <v>CA</v>
      </c>
      <c r="K408" t="s">
        <v>484</v>
      </c>
      <c r="L408" t="s">
        <v>339</v>
      </c>
      <c r="M408">
        <v>2006</v>
      </c>
      <c r="N408" t="s">
        <v>314</v>
      </c>
      <c r="O408" t="s">
        <v>33</v>
      </c>
      <c r="P408" t="s">
        <v>326</v>
      </c>
      <c r="Q408" t="s">
        <v>438</v>
      </c>
      <c r="R408" t="s">
        <v>592</v>
      </c>
      <c r="S408" s="1" t="s">
        <v>593</v>
      </c>
      <c r="T408" s="1" t="s">
        <v>594</v>
      </c>
      <c r="U408" t="s">
        <v>484</v>
      </c>
    </row>
    <row r="409" spans="1:21" ht="127.3" x14ac:dyDescent="0.35">
      <c r="A409" t="s">
        <v>112</v>
      </c>
      <c r="B409" s="15" t="s">
        <v>242</v>
      </c>
      <c r="C409" s="15">
        <f t="shared" si="54"/>
        <v>124000</v>
      </c>
      <c r="D409" s="15" t="str">
        <f t="shared" si="55"/>
        <v>$198K</v>
      </c>
      <c r="E409" s="17">
        <f t="shared" si="56"/>
        <v>198000</v>
      </c>
      <c r="F409" t="s">
        <v>403</v>
      </c>
      <c r="G409">
        <v>3.2</v>
      </c>
      <c r="H409" t="str">
        <f t="shared" si="58"/>
        <v>Postmates - Corporate HQ</v>
      </c>
      <c r="I409" t="str">
        <f t="shared" si="57"/>
        <v>San Francisco</v>
      </c>
      <c r="J409" t="str">
        <f t="shared" si="59"/>
        <v>CA</v>
      </c>
      <c r="K409" t="s">
        <v>484</v>
      </c>
      <c r="L409" t="s">
        <v>339</v>
      </c>
      <c r="M409">
        <v>2011</v>
      </c>
      <c r="N409" t="s">
        <v>312</v>
      </c>
      <c r="O409" t="s">
        <v>21</v>
      </c>
      <c r="P409" t="s">
        <v>334</v>
      </c>
      <c r="Q409" t="s">
        <v>405</v>
      </c>
      <c r="R409" t="s">
        <v>595</v>
      </c>
      <c r="S409" s="1" t="s">
        <v>596</v>
      </c>
      <c r="T409" s="1" t="s">
        <v>597</v>
      </c>
      <c r="U409" t="s">
        <v>484</v>
      </c>
    </row>
    <row r="410" spans="1:21" ht="155.6" x14ac:dyDescent="0.35">
      <c r="A410" t="s">
        <v>112</v>
      </c>
      <c r="B410" s="15" t="s">
        <v>242</v>
      </c>
      <c r="C410" s="15">
        <f t="shared" si="54"/>
        <v>124000</v>
      </c>
      <c r="D410" s="15" t="str">
        <f t="shared" si="55"/>
        <v>$198K</v>
      </c>
      <c r="E410" s="17">
        <f t="shared" si="56"/>
        <v>198000</v>
      </c>
      <c r="F410" t="s">
        <v>403</v>
      </c>
      <c r="G410">
        <v>4.9000000000000004</v>
      </c>
      <c r="H410" t="str">
        <f t="shared" si="58"/>
        <v>Visionist, Inc.</v>
      </c>
      <c r="I410" t="str">
        <f t="shared" si="57"/>
        <v>Columbia</v>
      </c>
      <c r="J410" t="str">
        <f t="shared" si="59"/>
        <v>MD</v>
      </c>
      <c r="K410" t="s">
        <v>1253</v>
      </c>
      <c r="L410" t="s">
        <v>343</v>
      </c>
      <c r="M410">
        <v>2010</v>
      </c>
      <c r="N410" t="s">
        <v>312</v>
      </c>
      <c r="O410" t="s">
        <v>20</v>
      </c>
      <c r="P410" t="s">
        <v>326</v>
      </c>
      <c r="Q410" t="s">
        <v>498</v>
      </c>
      <c r="R410">
        <v>-1</v>
      </c>
      <c r="S410" s="1" t="s">
        <v>1331</v>
      </c>
      <c r="T410" s="1" t="s">
        <v>1332</v>
      </c>
      <c r="U410" t="s">
        <v>1253</v>
      </c>
    </row>
    <row r="411" spans="1:21" ht="127.3" x14ac:dyDescent="0.35">
      <c r="A411" t="s">
        <v>112</v>
      </c>
      <c r="B411" s="15" t="s">
        <v>242</v>
      </c>
      <c r="C411" s="15">
        <f t="shared" si="54"/>
        <v>124000</v>
      </c>
      <c r="D411" s="15" t="str">
        <f t="shared" si="55"/>
        <v>$198K</v>
      </c>
      <c r="E411" s="17">
        <f t="shared" si="56"/>
        <v>198000</v>
      </c>
      <c r="F411" t="s">
        <v>403</v>
      </c>
      <c r="G411">
        <v>-1</v>
      </c>
      <c r="H411" t="s">
        <v>282</v>
      </c>
      <c r="I411" t="str">
        <f t="shared" si="57"/>
        <v>San Mateo</v>
      </c>
      <c r="J411" t="str">
        <f t="shared" si="59"/>
        <v>CA</v>
      </c>
      <c r="K411" t="s">
        <v>1333</v>
      </c>
      <c r="L411">
        <v>-1</v>
      </c>
      <c r="M411">
        <v>-1</v>
      </c>
      <c r="N411" t="s">
        <v>1066</v>
      </c>
      <c r="O411">
        <v>-1</v>
      </c>
      <c r="P411">
        <v>-1</v>
      </c>
      <c r="Q411" t="s">
        <v>405</v>
      </c>
      <c r="R411">
        <v>-1</v>
      </c>
      <c r="S411" s="1" t="s">
        <v>1334</v>
      </c>
      <c r="T411" t="s">
        <v>282</v>
      </c>
      <c r="U411" t="s">
        <v>718</v>
      </c>
    </row>
    <row r="412" spans="1:21" ht="113.15" x14ac:dyDescent="0.35">
      <c r="A412" t="s">
        <v>112</v>
      </c>
      <c r="B412" s="15" t="s">
        <v>242</v>
      </c>
      <c r="C412" s="15">
        <f t="shared" si="54"/>
        <v>124000</v>
      </c>
      <c r="D412" s="15" t="str">
        <f t="shared" si="55"/>
        <v>$198K</v>
      </c>
      <c r="E412" s="17">
        <f t="shared" si="56"/>
        <v>198000</v>
      </c>
      <c r="F412" t="s">
        <v>403</v>
      </c>
      <c r="G412">
        <v>3.3</v>
      </c>
      <c r="H412" t="str">
        <f>LEFT(T412, SEARCH(CHAR(10), T412) - 1)</f>
        <v>Concerto HealthAI</v>
      </c>
      <c r="I412" t="str">
        <f t="shared" si="57"/>
        <v>Boston</v>
      </c>
      <c r="J412" t="str">
        <f t="shared" si="59"/>
        <v>MA</v>
      </c>
      <c r="K412" t="s">
        <v>414</v>
      </c>
      <c r="L412" t="s">
        <v>340</v>
      </c>
      <c r="M412">
        <v>2018</v>
      </c>
      <c r="N412" t="s">
        <v>312</v>
      </c>
      <c r="O412" t="s">
        <v>8</v>
      </c>
      <c r="P412" t="s">
        <v>8</v>
      </c>
      <c r="Q412" t="s">
        <v>405</v>
      </c>
      <c r="R412">
        <v>-1</v>
      </c>
      <c r="S412" s="1" t="s">
        <v>1335</v>
      </c>
      <c r="T412" s="1" t="s">
        <v>1336</v>
      </c>
      <c r="U412" t="s">
        <v>414</v>
      </c>
    </row>
    <row r="413" spans="1:21" ht="84.9" x14ac:dyDescent="0.35">
      <c r="A413" t="s">
        <v>112</v>
      </c>
      <c r="B413" s="15" t="s">
        <v>242</v>
      </c>
      <c r="C413" s="15">
        <f t="shared" si="54"/>
        <v>124000</v>
      </c>
      <c r="D413" s="15" t="str">
        <f t="shared" si="55"/>
        <v>$198K</v>
      </c>
      <c r="E413" s="17">
        <f t="shared" si="56"/>
        <v>198000</v>
      </c>
      <c r="F413" t="s">
        <v>403</v>
      </c>
      <c r="G413">
        <v>-1</v>
      </c>
      <c r="H413" t="s">
        <v>299</v>
      </c>
      <c r="I413" t="str">
        <f t="shared" si="57"/>
        <v>Burbank</v>
      </c>
      <c r="J413" t="str">
        <f t="shared" si="59"/>
        <v>CA</v>
      </c>
      <c r="K413" t="s">
        <v>1337</v>
      </c>
      <c r="L413" s="2" t="s">
        <v>337</v>
      </c>
      <c r="M413">
        <v>2005</v>
      </c>
      <c r="N413" t="s">
        <v>312</v>
      </c>
      <c r="O413" t="s">
        <v>35</v>
      </c>
      <c r="P413" t="s">
        <v>326</v>
      </c>
      <c r="Q413" t="s">
        <v>405</v>
      </c>
      <c r="R413">
        <v>-1</v>
      </c>
      <c r="S413" s="1" t="s">
        <v>1338</v>
      </c>
      <c r="T413" t="s">
        <v>299</v>
      </c>
      <c r="U413" t="s">
        <v>1339</v>
      </c>
    </row>
    <row r="414" spans="1:21" ht="99" x14ac:dyDescent="0.35">
      <c r="A414" t="s">
        <v>112</v>
      </c>
      <c r="B414" s="15" t="s">
        <v>242</v>
      </c>
      <c r="C414" s="15">
        <f t="shared" si="54"/>
        <v>124000</v>
      </c>
      <c r="D414" s="15" t="str">
        <f t="shared" si="55"/>
        <v>$198K</v>
      </c>
      <c r="E414" s="17">
        <f t="shared" si="56"/>
        <v>198000</v>
      </c>
      <c r="F414" t="s">
        <v>403</v>
      </c>
      <c r="G414">
        <v>5</v>
      </c>
      <c r="H414" t="str">
        <f t="shared" ref="H414:H426" si="60">LEFT(T414, SEARCH(CHAR(10), T414) - 1)</f>
        <v>PROPRIUS</v>
      </c>
      <c r="I414" t="str">
        <f t="shared" si="57"/>
        <v>Sunnyvale</v>
      </c>
      <c r="J414" t="str">
        <f t="shared" si="59"/>
        <v>CA</v>
      </c>
      <c r="K414" t="s">
        <v>1198</v>
      </c>
      <c r="L414" s="2" t="s">
        <v>337</v>
      </c>
      <c r="M414">
        <v>-1</v>
      </c>
      <c r="N414" t="s">
        <v>312</v>
      </c>
      <c r="O414" t="s">
        <v>20</v>
      </c>
      <c r="P414" t="s">
        <v>326</v>
      </c>
      <c r="Q414" t="s">
        <v>405</v>
      </c>
      <c r="R414">
        <v>-1</v>
      </c>
      <c r="S414" s="1" t="s">
        <v>1340</v>
      </c>
      <c r="T414" s="1" t="s">
        <v>1341</v>
      </c>
      <c r="U414" t="s">
        <v>776</v>
      </c>
    </row>
    <row r="415" spans="1:21" ht="198" x14ac:dyDescent="0.35">
      <c r="A415" t="s">
        <v>112</v>
      </c>
      <c r="B415" s="15" t="s">
        <v>242</v>
      </c>
      <c r="C415" s="15">
        <f t="shared" si="54"/>
        <v>124000</v>
      </c>
      <c r="D415" s="15" t="str">
        <f t="shared" si="55"/>
        <v>$198K</v>
      </c>
      <c r="E415" s="17">
        <f t="shared" si="56"/>
        <v>198000</v>
      </c>
      <c r="F415" t="s">
        <v>403</v>
      </c>
      <c r="G415">
        <v>3.4</v>
      </c>
      <c r="H415" t="str">
        <f t="shared" si="60"/>
        <v>TECHNOCRAFT Solutions</v>
      </c>
      <c r="I415" t="str">
        <f t="shared" si="57"/>
        <v>San Ramon</v>
      </c>
      <c r="J415" t="str">
        <f t="shared" si="59"/>
        <v>CA</v>
      </c>
      <c r="K415" t="s">
        <v>1342</v>
      </c>
      <c r="L415" s="2" t="s">
        <v>337</v>
      </c>
      <c r="M415">
        <v>-1</v>
      </c>
      <c r="N415" t="s">
        <v>312</v>
      </c>
      <c r="O415" t="s">
        <v>4</v>
      </c>
      <c r="P415" t="s">
        <v>320</v>
      </c>
      <c r="Q415" t="s">
        <v>538</v>
      </c>
      <c r="R415">
        <v>-1</v>
      </c>
      <c r="S415" s="1" t="s">
        <v>1343</v>
      </c>
      <c r="T415" s="1" t="s">
        <v>1344</v>
      </c>
      <c r="U415" t="s">
        <v>617</v>
      </c>
    </row>
    <row r="416" spans="1:21" ht="84.9" x14ac:dyDescent="0.35">
      <c r="A416" t="s">
        <v>112</v>
      </c>
      <c r="B416" s="15" t="s">
        <v>242</v>
      </c>
      <c r="C416" s="15">
        <f t="shared" si="54"/>
        <v>124000</v>
      </c>
      <c r="D416" s="15" t="str">
        <f t="shared" si="55"/>
        <v>$198K</v>
      </c>
      <c r="E416" s="17">
        <f t="shared" si="56"/>
        <v>198000</v>
      </c>
      <c r="F416" t="s">
        <v>403</v>
      </c>
      <c r="G416">
        <v>4.0999999999999996</v>
      </c>
      <c r="H416" t="str">
        <f t="shared" si="60"/>
        <v>Latitude, Inc.</v>
      </c>
      <c r="I416" t="str">
        <f t="shared" si="57"/>
        <v>Washington</v>
      </c>
      <c r="J416" t="str">
        <f t="shared" si="59"/>
        <v>DC</v>
      </c>
      <c r="K416" t="s">
        <v>1345</v>
      </c>
      <c r="L416" s="2" t="s">
        <v>337</v>
      </c>
      <c r="M416">
        <v>-1</v>
      </c>
      <c r="N416" t="s">
        <v>312</v>
      </c>
      <c r="O416" t="s">
        <v>14</v>
      </c>
      <c r="P416" t="s">
        <v>320</v>
      </c>
      <c r="Q416" t="s">
        <v>538</v>
      </c>
      <c r="R416">
        <v>-1</v>
      </c>
      <c r="S416" s="1" t="s">
        <v>1346</v>
      </c>
      <c r="T416" s="1" t="s">
        <v>1347</v>
      </c>
      <c r="U416" t="s">
        <v>465</v>
      </c>
    </row>
    <row r="417" spans="1:21" ht="183.9" x14ac:dyDescent="0.35">
      <c r="A417" t="s">
        <v>112</v>
      </c>
      <c r="B417" s="15" t="s">
        <v>242</v>
      </c>
      <c r="C417" s="15">
        <f t="shared" si="54"/>
        <v>124000</v>
      </c>
      <c r="D417" s="15" t="str">
        <f t="shared" si="55"/>
        <v>$198K</v>
      </c>
      <c r="E417" s="17">
        <f t="shared" si="56"/>
        <v>198000</v>
      </c>
      <c r="F417" t="s">
        <v>403</v>
      </c>
      <c r="G417">
        <v>5</v>
      </c>
      <c r="H417" t="str">
        <f t="shared" si="60"/>
        <v>Royce Geospatial</v>
      </c>
      <c r="I417" t="str">
        <f t="shared" si="57"/>
        <v>Springfield</v>
      </c>
      <c r="J417" t="str">
        <f t="shared" si="59"/>
        <v>VA</v>
      </c>
      <c r="K417" t="s">
        <v>888</v>
      </c>
      <c r="L417" t="s">
        <v>343</v>
      </c>
      <c r="M417">
        <v>2014</v>
      </c>
      <c r="N417" t="s">
        <v>312</v>
      </c>
      <c r="O417" t="s">
        <v>5</v>
      </c>
      <c r="P417" t="s">
        <v>5</v>
      </c>
      <c r="Q417" t="s">
        <v>498</v>
      </c>
      <c r="R417">
        <v>-1</v>
      </c>
      <c r="S417" s="1" t="s">
        <v>1348</v>
      </c>
      <c r="T417" s="1" t="s">
        <v>1349</v>
      </c>
      <c r="U417" t="s">
        <v>694</v>
      </c>
    </row>
    <row r="418" spans="1:21" ht="127.3" x14ac:dyDescent="0.35">
      <c r="A418" t="s">
        <v>112</v>
      </c>
      <c r="B418" s="15" t="s">
        <v>242</v>
      </c>
      <c r="C418" s="15">
        <f t="shared" si="54"/>
        <v>124000</v>
      </c>
      <c r="D418" s="15" t="str">
        <f t="shared" si="55"/>
        <v>$198K</v>
      </c>
      <c r="E418" s="17">
        <f t="shared" si="56"/>
        <v>198000</v>
      </c>
      <c r="F418" t="s">
        <v>403</v>
      </c>
      <c r="G418">
        <v>4.2</v>
      </c>
      <c r="H418" t="str">
        <f t="shared" si="60"/>
        <v>CyberCoders</v>
      </c>
      <c r="I418" t="str">
        <f t="shared" si="57"/>
        <v>Phoenix</v>
      </c>
      <c r="J418" t="str">
        <f t="shared" si="59"/>
        <v>AZ</v>
      </c>
      <c r="K418" t="s">
        <v>1110</v>
      </c>
      <c r="L418" t="s">
        <v>340</v>
      </c>
      <c r="M418">
        <v>1999</v>
      </c>
      <c r="N418" t="s">
        <v>316</v>
      </c>
      <c r="O418" t="s">
        <v>48</v>
      </c>
      <c r="P418" t="s">
        <v>320</v>
      </c>
      <c r="Q418" t="s">
        <v>415</v>
      </c>
      <c r="R418">
        <v>-1</v>
      </c>
      <c r="S418" s="1" t="s">
        <v>1350</v>
      </c>
      <c r="T418" s="1" t="s">
        <v>1351</v>
      </c>
      <c r="U418" t="s">
        <v>493</v>
      </c>
    </row>
    <row r="419" spans="1:21" ht="155.6" x14ac:dyDescent="0.35">
      <c r="A419" t="s">
        <v>112</v>
      </c>
      <c r="B419" s="15" t="s">
        <v>242</v>
      </c>
      <c r="C419" s="15">
        <f t="shared" si="54"/>
        <v>124000</v>
      </c>
      <c r="D419" s="15" t="str">
        <f t="shared" si="55"/>
        <v>$198K</v>
      </c>
      <c r="E419" s="17">
        <f t="shared" si="56"/>
        <v>198000</v>
      </c>
      <c r="F419" t="s">
        <v>403</v>
      </c>
      <c r="G419">
        <v>3.7</v>
      </c>
      <c r="H419" t="str">
        <f t="shared" si="60"/>
        <v>Booz Allen Hamilton Inc.</v>
      </c>
      <c r="I419" t="str">
        <f t="shared" si="57"/>
        <v>Oxnard</v>
      </c>
      <c r="J419" t="str">
        <f t="shared" si="59"/>
        <v>CA</v>
      </c>
      <c r="K419" t="s">
        <v>446</v>
      </c>
      <c r="L419" t="s">
        <v>338</v>
      </c>
      <c r="M419">
        <v>1914</v>
      </c>
      <c r="N419" t="s">
        <v>314</v>
      </c>
      <c r="O419" t="s">
        <v>14</v>
      </c>
      <c r="P419" t="s">
        <v>320</v>
      </c>
      <c r="Q419" t="s">
        <v>475</v>
      </c>
      <c r="R419" t="s">
        <v>1352</v>
      </c>
      <c r="S419" s="1" t="s">
        <v>1353</v>
      </c>
      <c r="T419" s="1" t="s">
        <v>1354</v>
      </c>
      <c r="U419" t="s">
        <v>1355</v>
      </c>
    </row>
    <row r="420" spans="1:21" ht="99" x14ac:dyDescent="0.35">
      <c r="A420" t="s">
        <v>112</v>
      </c>
      <c r="B420" s="15" t="s">
        <v>242</v>
      </c>
      <c r="C420" s="15">
        <f t="shared" si="54"/>
        <v>124000</v>
      </c>
      <c r="D420" s="15" t="str">
        <f t="shared" si="55"/>
        <v>$198K</v>
      </c>
      <c r="E420" s="17">
        <f t="shared" si="56"/>
        <v>198000</v>
      </c>
      <c r="F420" t="s">
        <v>403</v>
      </c>
      <c r="G420">
        <v>3.8</v>
      </c>
      <c r="H420" t="str">
        <f t="shared" si="60"/>
        <v>Burns &amp; McDonnell</v>
      </c>
      <c r="I420" t="str">
        <f t="shared" si="57"/>
        <v>Kansas City</v>
      </c>
      <c r="J420" t="str">
        <f t="shared" si="59"/>
        <v>MO</v>
      </c>
      <c r="K420" t="s">
        <v>1356</v>
      </c>
      <c r="L420" t="s">
        <v>341</v>
      </c>
      <c r="M420">
        <v>1898</v>
      </c>
      <c r="N420" t="s">
        <v>312</v>
      </c>
      <c r="O420" t="s">
        <v>6</v>
      </c>
      <c r="P420" t="s">
        <v>320</v>
      </c>
      <c r="Q420" t="s">
        <v>410</v>
      </c>
      <c r="R420" t="s">
        <v>1357</v>
      </c>
      <c r="S420" s="1" t="s">
        <v>1358</v>
      </c>
      <c r="T420" s="1" t="s">
        <v>1359</v>
      </c>
      <c r="U420" t="s">
        <v>1356</v>
      </c>
    </row>
    <row r="421" spans="1:21" ht="297" x14ac:dyDescent="0.35">
      <c r="A421" t="s">
        <v>112</v>
      </c>
      <c r="B421" s="15" t="s">
        <v>242</v>
      </c>
      <c r="C421" s="15">
        <f t="shared" si="54"/>
        <v>124000</v>
      </c>
      <c r="D421" s="15" t="str">
        <f t="shared" si="55"/>
        <v>$198K</v>
      </c>
      <c r="E421" s="17">
        <f t="shared" si="56"/>
        <v>198000</v>
      </c>
      <c r="F421" t="s">
        <v>403</v>
      </c>
      <c r="G421">
        <v>4.8</v>
      </c>
      <c r="H421" t="str">
        <f t="shared" si="60"/>
        <v>InvenTech Info</v>
      </c>
      <c r="I421" t="str">
        <f t="shared" si="57"/>
        <v>Jersey City</v>
      </c>
      <c r="J421" t="str">
        <f t="shared" si="59"/>
        <v>NJ</v>
      </c>
      <c r="K421" t="s">
        <v>1360</v>
      </c>
      <c r="L421" t="s">
        <v>340</v>
      </c>
      <c r="M421">
        <v>2010</v>
      </c>
      <c r="N421" t="s">
        <v>312</v>
      </c>
      <c r="O421" t="s">
        <v>35</v>
      </c>
      <c r="P421" t="s">
        <v>326</v>
      </c>
      <c r="Q421" t="s">
        <v>538</v>
      </c>
      <c r="R421">
        <v>-1</v>
      </c>
      <c r="S421" s="1" t="s">
        <v>1361</v>
      </c>
      <c r="T421" s="1" t="s">
        <v>1362</v>
      </c>
      <c r="U421" t="s">
        <v>925</v>
      </c>
    </row>
    <row r="422" spans="1:21" ht="28.3" x14ac:dyDescent="0.35">
      <c r="A422" t="s">
        <v>112</v>
      </c>
      <c r="B422" s="15" t="s">
        <v>242</v>
      </c>
      <c r="C422" s="15">
        <f t="shared" si="54"/>
        <v>124000</v>
      </c>
      <c r="D422" s="15" t="str">
        <f t="shared" si="55"/>
        <v>$198K</v>
      </c>
      <c r="E422" s="17">
        <f t="shared" si="56"/>
        <v>198000</v>
      </c>
      <c r="F422" t="s">
        <v>403</v>
      </c>
      <c r="G422">
        <v>3.5</v>
      </c>
      <c r="H422" t="str">
        <f t="shared" si="60"/>
        <v>Robert Half</v>
      </c>
      <c r="I422" t="str">
        <f t="shared" si="57"/>
        <v>Manchester</v>
      </c>
      <c r="J422" t="str">
        <f t="shared" si="59"/>
        <v>NH</v>
      </c>
      <c r="K422" t="s">
        <v>490</v>
      </c>
      <c r="L422" t="s">
        <v>338</v>
      </c>
      <c r="M422">
        <v>1948</v>
      </c>
      <c r="N422" t="s">
        <v>314</v>
      </c>
      <c r="O422" t="s">
        <v>48</v>
      </c>
      <c r="P422" t="s">
        <v>320</v>
      </c>
      <c r="Q422" t="s">
        <v>438</v>
      </c>
      <c r="R422" t="s">
        <v>1363</v>
      </c>
      <c r="S422" t="s">
        <v>1364</v>
      </c>
      <c r="T422" s="1" t="s">
        <v>1365</v>
      </c>
      <c r="U422" t="s">
        <v>1366</v>
      </c>
    </row>
    <row r="423" spans="1:21" ht="127.3" x14ac:dyDescent="0.35">
      <c r="A423" t="s">
        <v>67</v>
      </c>
      <c r="B423" s="15" t="s">
        <v>242</v>
      </c>
      <c r="C423" s="15">
        <f t="shared" si="54"/>
        <v>124000</v>
      </c>
      <c r="D423" s="15" t="str">
        <f t="shared" si="55"/>
        <v>$198K</v>
      </c>
      <c r="E423" s="17">
        <f t="shared" si="56"/>
        <v>198000</v>
      </c>
      <c r="F423" t="s">
        <v>403</v>
      </c>
      <c r="G423">
        <v>4.5999999999999996</v>
      </c>
      <c r="H423" t="str">
        <f t="shared" si="60"/>
        <v>GreatAmerica Financial Services</v>
      </c>
      <c r="I423" t="str">
        <f t="shared" si="57"/>
        <v>Cedar Rapids</v>
      </c>
      <c r="J423" t="str">
        <f t="shared" si="59"/>
        <v>IA</v>
      </c>
      <c r="K423" t="s">
        <v>938</v>
      </c>
      <c r="L423" t="s">
        <v>342</v>
      </c>
      <c r="M423">
        <v>1992</v>
      </c>
      <c r="N423" t="s">
        <v>312</v>
      </c>
      <c r="O423" t="s">
        <v>36</v>
      </c>
      <c r="P423" t="s">
        <v>324</v>
      </c>
      <c r="Q423" t="s">
        <v>415</v>
      </c>
      <c r="R423">
        <v>-1</v>
      </c>
      <c r="S423" s="1" t="s">
        <v>939</v>
      </c>
      <c r="T423" s="1" t="s">
        <v>940</v>
      </c>
      <c r="U423" t="s">
        <v>938</v>
      </c>
    </row>
    <row r="424" spans="1:21" ht="141.44999999999999" x14ac:dyDescent="0.35">
      <c r="A424" t="s">
        <v>112</v>
      </c>
      <c r="B424" s="15" t="s">
        <v>242</v>
      </c>
      <c r="C424" s="15">
        <f t="shared" si="54"/>
        <v>124000</v>
      </c>
      <c r="D424" s="15" t="str">
        <f t="shared" si="55"/>
        <v>$198K</v>
      </c>
      <c r="E424" s="17">
        <f t="shared" si="56"/>
        <v>198000</v>
      </c>
      <c r="F424" t="s">
        <v>403</v>
      </c>
      <c r="G424">
        <v>4.5</v>
      </c>
      <c r="H424" t="str">
        <f t="shared" si="60"/>
        <v>Conflux Systems Inc.</v>
      </c>
      <c r="I424" t="str">
        <f t="shared" si="57"/>
        <v>Winters</v>
      </c>
      <c r="J424" t="str">
        <f t="shared" si="59"/>
        <v>TX</v>
      </c>
      <c r="K424" t="s">
        <v>1367</v>
      </c>
      <c r="L424" s="2" t="s">
        <v>337</v>
      </c>
      <c r="M424">
        <v>-1</v>
      </c>
      <c r="N424" t="s">
        <v>312</v>
      </c>
      <c r="O424" t="s">
        <v>3</v>
      </c>
      <c r="P424" t="s">
        <v>318</v>
      </c>
      <c r="Q424" t="s">
        <v>712</v>
      </c>
      <c r="R424">
        <v>-1</v>
      </c>
      <c r="S424" s="1" t="s">
        <v>1368</v>
      </c>
      <c r="T424" s="1" t="s">
        <v>1369</v>
      </c>
      <c r="U424" t="s">
        <v>1370</v>
      </c>
    </row>
    <row r="425" spans="1:21" ht="113.15" x14ac:dyDescent="0.35">
      <c r="A425" t="s">
        <v>112</v>
      </c>
      <c r="B425" s="15" t="s">
        <v>242</v>
      </c>
      <c r="C425" s="15">
        <f t="shared" si="54"/>
        <v>124000</v>
      </c>
      <c r="D425" s="15" t="str">
        <f t="shared" si="55"/>
        <v>$198K</v>
      </c>
      <c r="E425" s="17">
        <f t="shared" si="56"/>
        <v>198000</v>
      </c>
      <c r="F425" t="s">
        <v>403</v>
      </c>
      <c r="G425">
        <v>3.9</v>
      </c>
      <c r="H425" t="str">
        <f t="shared" si="60"/>
        <v>Criteo</v>
      </c>
      <c r="I425" t="str">
        <f t="shared" si="57"/>
        <v>Ann Arbor</v>
      </c>
      <c r="J425" t="str">
        <f t="shared" si="59"/>
        <v>MI</v>
      </c>
      <c r="K425" t="s">
        <v>1027</v>
      </c>
      <c r="L425" t="s">
        <v>339</v>
      </c>
      <c r="M425">
        <v>2005</v>
      </c>
      <c r="N425" t="s">
        <v>314</v>
      </c>
      <c r="O425" t="s">
        <v>33</v>
      </c>
      <c r="P425" t="s">
        <v>326</v>
      </c>
      <c r="Q425" t="s">
        <v>438</v>
      </c>
      <c r="R425" t="s">
        <v>1177</v>
      </c>
      <c r="S425" s="1" t="s">
        <v>1178</v>
      </c>
      <c r="T425" s="1" t="s">
        <v>1179</v>
      </c>
      <c r="U425" t="s">
        <v>1180</v>
      </c>
    </row>
    <row r="426" spans="1:21" ht="155.6" x14ac:dyDescent="0.35">
      <c r="A426" t="s">
        <v>112</v>
      </c>
      <c r="B426" s="15" t="s">
        <v>242</v>
      </c>
      <c r="C426" s="15">
        <f t="shared" si="54"/>
        <v>124000</v>
      </c>
      <c r="D426" s="15" t="str">
        <f t="shared" si="55"/>
        <v>$198K</v>
      </c>
      <c r="E426" s="17">
        <f t="shared" si="56"/>
        <v>198000</v>
      </c>
      <c r="F426" t="s">
        <v>403</v>
      </c>
      <c r="G426">
        <v>3.4</v>
      </c>
      <c r="H426" t="str">
        <f t="shared" si="60"/>
        <v>Voice</v>
      </c>
      <c r="I426" t="str">
        <f t="shared" si="57"/>
        <v>Brooklyn</v>
      </c>
      <c r="J426" t="str">
        <f t="shared" si="59"/>
        <v>NY</v>
      </c>
      <c r="K426">
        <v>-1</v>
      </c>
      <c r="L426">
        <v>-1</v>
      </c>
      <c r="M426">
        <v>-1</v>
      </c>
      <c r="N426" t="s">
        <v>312</v>
      </c>
      <c r="O426">
        <v>-1</v>
      </c>
      <c r="P426">
        <v>-1</v>
      </c>
      <c r="Q426" t="s">
        <v>405</v>
      </c>
      <c r="R426">
        <v>-1</v>
      </c>
      <c r="S426" s="1" t="s">
        <v>1371</v>
      </c>
      <c r="T426" s="1" t="s">
        <v>1372</v>
      </c>
      <c r="U426" t="s">
        <v>1373</v>
      </c>
    </row>
    <row r="427" spans="1:21" ht="99" x14ac:dyDescent="0.35">
      <c r="A427" t="s">
        <v>112</v>
      </c>
      <c r="B427" s="15" t="s">
        <v>242</v>
      </c>
      <c r="C427" s="15">
        <f t="shared" si="54"/>
        <v>124000</v>
      </c>
      <c r="D427" s="15" t="str">
        <f t="shared" si="55"/>
        <v>$198K</v>
      </c>
      <c r="E427" s="17">
        <f t="shared" si="56"/>
        <v>198000</v>
      </c>
      <c r="F427" t="s">
        <v>403</v>
      </c>
      <c r="G427">
        <v>-1</v>
      </c>
      <c r="H427" t="s">
        <v>293</v>
      </c>
      <c r="I427" t="str">
        <f t="shared" si="57"/>
        <v>New York</v>
      </c>
      <c r="J427" t="str">
        <f t="shared" si="59"/>
        <v>NY</v>
      </c>
      <c r="K427" t="s">
        <v>462</v>
      </c>
      <c r="L427" s="2" t="s">
        <v>337</v>
      </c>
      <c r="M427">
        <v>-1</v>
      </c>
      <c r="N427" t="s">
        <v>312</v>
      </c>
      <c r="O427" t="s">
        <v>14</v>
      </c>
      <c r="P427" t="s">
        <v>320</v>
      </c>
      <c r="Q427" t="s">
        <v>538</v>
      </c>
      <c r="R427">
        <v>-1</v>
      </c>
      <c r="S427" s="1" t="s">
        <v>1186</v>
      </c>
      <c r="T427" t="s">
        <v>293</v>
      </c>
      <c r="U427" t="s">
        <v>404</v>
      </c>
    </row>
    <row r="428" spans="1:21" ht="99" x14ac:dyDescent="0.35">
      <c r="A428" t="s">
        <v>112</v>
      </c>
      <c r="B428" s="15" t="s">
        <v>242</v>
      </c>
      <c r="C428" s="15">
        <f t="shared" si="54"/>
        <v>124000</v>
      </c>
      <c r="D428" s="15" t="str">
        <f t="shared" si="55"/>
        <v>$198K</v>
      </c>
      <c r="E428" s="17">
        <f t="shared" si="56"/>
        <v>198000</v>
      </c>
      <c r="F428" t="s">
        <v>403</v>
      </c>
      <c r="G428">
        <v>4.0999999999999996</v>
      </c>
      <c r="H428" t="str">
        <f>LEFT(T428, SEARCH(CHAR(10), T428) - 1)</f>
        <v>Coverent</v>
      </c>
      <c r="I428" t="str">
        <f t="shared" si="57"/>
        <v>McLean</v>
      </c>
      <c r="J428" t="str">
        <f t="shared" si="59"/>
        <v>VA</v>
      </c>
      <c r="K428" t="s">
        <v>514</v>
      </c>
      <c r="L428" t="s">
        <v>343</v>
      </c>
      <c r="M428">
        <v>2008</v>
      </c>
      <c r="N428" t="s">
        <v>312</v>
      </c>
      <c r="O428" t="s">
        <v>14</v>
      </c>
      <c r="P428" t="s">
        <v>320</v>
      </c>
      <c r="Q428" t="s">
        <v>498</v>
      </c>
      <c r="R428">
        <v>-1</v>
      </c>
      <c r="S428" s="1" t="s">
        <v>941</v>
      </c>
      <c r="T428" s="1" t="s">
        <v>942</v>
      </c>
      <c r="U428" t="s">
        <v>514</v>
      </c>
    </row>
    <row r="429" spans="1:21" ht="113.15" x14ac:dyDescent="0.35">
      <c r="A429" t="s">
        <v>112</v>
      </c>
      <c r="B429" s="15" t="s">
        <v>257</v>
      </c>
      <c r="C429" s="15">
        <f t="shared" si="54"/>
        <v>79000</v>
      </c>
      <c r="D429" s="15" t="str">
        <f t="shared" si="55"/>
        <v>$133K</v>
      </c>
      <c r="E429" s="17">
        <f t="shared" si="56"/>
        <v>133000</v>
      </c>
      <c r="F429" t="s">
        <v>403</v>
      </c>
      <c r="G429">
        <v>3.7</v>
      </c>
      <c r="H429" t="str">
        <f>LEFT(T429, SEARCH(CHAR(10), T429) - 1)</f>
        <v>Via Transportation</v>
      </c>
      <c r="I429" t="str">
        <f t="shared" si="57"/>
        <v>New York</v>
      </c>
      <c r="J429" t="str">
        <f t="shared" si="59"/>
        <v>NY</v>
      </c>
      <c r="K429" t="s">
        <v>404</v>
      </c>
      <c r="L429" t="s">
        <v>342</v>
      </c>
      <c r="M429">
        <v>2012</v>
      </c>
      <c r="N429" t="s">
        <v>312</v>
      </c>
      <c r="O429" t="s">
        <v>33</v>
      </c>
      <c r="P429" t="s">
        <v>326</v>
      </c>
      <c r="Q429" t="s">
        <v>405</v>
      </c>
      <c r="R429">
        <v>-1</v>
      </c>
      <c r="S429" s="1" t="s">
        <v>615</v>
      </c>
      <c r="T429" s="1" t="s">
        <v>616</v>
      </c>
      <c r="U429" t="s">
        <v>404</v>
      </c>
    </row>
    <row r="430" spans="1:21" ht="84.9" x14ac:dyDescent="0.35">
      <c r="A430" t="s">
        <v>203</v>
      </c>
      <c r="B430" s="15" t="s">
        <v>257</v>
      </c>
      <c r="C430" s="15">
        <f t="shared" si="54"/>
        <v>79000</v>
      </c>
      <c r="D430" s="15" t="str">
        <f t="shared" si="55"/>
        <v>$133K</v>
      </c>
      <c r="E430" s="17">
        <f t="shared" si="56"/>
        <v>133000</v>
      </c>
      <c r="F430" t="s">
        <v>403</v>
      </c>
      <c r="G430">
        <v>3.5</v>
      </c>
      <c r="H430" t="str">
        <f>LEFT(T430, SEARCH(CHAR(10), T430) - 1)</f>
        <v>Benson Hill</v>
      </c>
      <c r="I430" t="str">
        <f t="shared" si="57"/>
        <v>Saint Louis</v>
      </c>
      <c r="J430" t="str">
        <f t="shared" si="59"/>
        <v>MO</v>
      </c>
      <c r="K430" t="s">
        <v>450</v>
      </c>
      <c r="L430" t="s">
        <v>340</v>
      </c>
      <c r="M430">
        <v>2012</v>
      </c>
      <c r="N430" t="s">
        <v>312</v>
      </c>
      <c r="O430" t="s">
        <v>8</v>
      </c>
      <c r="P430" t="s">
        <v>8</v>
      </c>
      <c r="Q430" t="s">
        <v>538</v>
      </c>
      <c r="R430">
        <v>-1</v>
      </c>
      <c r="S430" s="1" t="s">
        <v>590</v>
      </c>
      <c r="T430" s="1" t="s">
        <v>591</v>
      </c>
      <c r="U430" t="s">
        <v>450</v>
      </c>
    </row>
    <row r="431" spans="1:21" ht="311.14999999999998" x14ac:dyDescent="0.35">
      <c r="A431" t="s">
        <v>112</v>
      </c>
      <c r="B431" s="15" t="s">
        <v>257</v>
      </c>
      <c r="C431" s="15">
        <f t="shared" si="54"/>
        <v>79000</v>
      </c>
      <c r="D431" s="15" t="str">
        <f t="shared" si="55"/>
        <v>$133K</v>
      </c>
      <c r="E431" s="17">
        <f t="shared" si="56"/>
        <v>133000</v>
      </c>
      <c r="F431" t="s">
        <v>403</v>
      </c>
      <c r="G431">
        <v>4.5999999999999996</v>
      </c>
      <c r="H431" t="str">
        <f>LEFT(T431, SEARCH(CHAR(10), T431) - 1)</f>
        <v>Conch Technologies, Inc</v>
      </c>
      <c r="I431" t="str">
        <f t="shared" si="57"/>
        <v>Concord</v>
      </c>
      <c r="J431" t="str">
        <f t="shared" si="59"/>
        <v>CA</v>
      </c>
      <c r="K431" t="s">
        <v>471</v>
      </c>
      <c r="L431" t="s">
        <v>343</v>
      </c>
      <c r="M431">
        <v>-1</v>
      </c>
      <c r="N431" t="s">
        <v>312</v>
      </c>
      <c r="O431" t="s">
        <v>14</v>
      </c>
      <c r="P431" t="s">
        <v>320</v>
      </c>
      <c r="Q431" t="s">
        <v>691</v>
      </c>
      <c r="R431">
        <v>-1</v>
      </c>
      <c r="S431" s="1" t="s">
        <v>1187</v>
      </c>
      <c r="T431" s="1" t="s">
        <v>1188</v>
      </c>
      <c r="U431" t="s">
        <v>1189</v>
      </c>
    </row>
    <row r="432" spans="1:21" ht="155.6" x14ac:dyDescent="0.35">
      <c r="A432" t="s">
        <v>112</v>
      </c>
      <c r="B432" s="15" t="s">
        <v>257</v>
      </c>
      <c r="C432" s="15">
        <f t="shared" si="54"/>
        <v>79000</v>
      </c>
      <c r="D432" s="15" t="str">
        <f t="shared" si="55"/>
        <v>$133K</v>
      </c>
      <c r="E432" s="17">
        <f t="shared" si="56"/>
        <v>133000</v>
      </c>
      <c r="F432" t="s">
        <v>403</v>
      </c>
      <c r="G432">
        <v>-1</v>
      </c>
      <c r="H432" t="s">
        <v>274</v>
      </c>
      <c r="I432" t="str">
        <f t="shared" si="57"/>
        <v>Fort Belvoir</v>
      </c>
      <c r="J432" t="str">
        <f t="shared" si="59"/>
        <v>VA</v>
      </c>
      <c r="K432" t="s">
        <v>465</v>
      </c>
      <c r="L432">
        <v>-1</v>
      </c>
      <c r="M432">
        <v>-1</v>
      </c>
      <c r="N432" t="s">
        <v>314</v>
      </c>
      <c r="O432">
        <v>-1</v>
      </c>
      <c r="P432">
        <v>-1</v>
      </c>
      <c r="Q432" t="s">
        <v>405</v>
      </c>
      <c r="R432">
        <v>-1</v>
      </c>
      <c r="S432" s="1" t="s">
        <v>1374</v>
      </c>
      <c r="T432" t="s">
        <v>274</v>
      </c>
      <c r="U432" t="s">
        <v>947</v>
      </c>
    </row>
    <row r="433" spans="1:21" ht="99" x14ac:dyDescent="0.35">
      <c r="A433" t="s">
        <v>112</v>
      </c>
      <c r="B433" s="15" t="s">
        <v>257</v>
      </c>
      <c r="C433" s="15">
        <f t="shared" si="54"/>
        <v>79000</v>
      </c>
      <c r="D433" s="15" t="str">
        <f t="shared" si="55"/>
        <v>$133K</v>
      </c>
      <c r="E433" s="17">
        <f t="shared" si="56"/>
        <v>133000</v>
      </c>
      <c r="F433" t="s">
        <v>403</v>
      </c>
      <c r="G433">
        <v>-1</v>
      </c>
      <c r="H433" t="s">
        <v>287</v>
      </c>
      <c r="I433" t="str">
        <f t="shared" si="57"/>
        <v>Cincinnati</v>
      </c>
      <c r="J433" t="str">
        <f t="shared" si="59"/>
        <v>OH</v>
      </c>
      <c r="K433" t="s">
        <v>887</v>
      </c>
      <c r="L433" s="2" t="s">
        <v>337</v>
      </c>
      <c r="M433">
        <v>-1</v>
      </c>
      <c r="N433" t="s">
        <v>312</v>
      </c>
      <c r="O433">
        <v>-1</v>
      </c>
      <c r="P433">
        <v>-1</v>
      </c>
      <c r="Q433" t="s">
        <v>405</v>
      </c>
      <c r="R433">
        <v>-1</v>
      </c>
      <c r="S433" s="1" t="s">
        <v>1194</v>
      </c>
      <c r="T433" t="s">
        <v>287</v>
      </c>
      <c r="U433" t="s">
        <v>887</v>
      </c>
    </row>
    <row r="434" spans="1:21" ht="113.15" x14ac:dyDescent="0.35">
      <c r="A434" t="s">
        <v>97</v>
      </c>
      <c r="B434" s="15" t="s">
        <v>257</v>
      </c>
      <c r="C434" s="15">
        <f t="shared" si="54"/>
        <v>79000</v>
      </c>
      <c r="D434" s="15" t="str">
        <f t="shared" si="55"/>
        <v>$133K</v>
      </c>
      <c r="E434" s="17">
        <f t="shared" si="56"/>
        <v>133000</v>
      </c>
      <c r="F434" t="s">
        <v>403</v>
      </c>
      <c r="G434">
        <v>4.4000000000000004</v>
      </c>
      <c r="H434" t="str">
        <f>LEFT(T434, SEARCH(CHAR(10), T434) - 1)</f>
        <v>Rocket Lawyer</v>
      </c>
      <c r="I434" t="str">
        <f t="shared" si="57"/>
        <v>San Francisco</v>
      </c>
      <c r="J434" t="str">
        <f t="shared" si="59"/>
        <v>CA</v>
      </c>
      <c r="K434" t="s">
        <v>484</v>
      </c>
      <c r="L434" t="s">
        <v>343</v>
      </c>
      <c r="M434">
        <v>2008</v>
      </c>
      <c r="N434" t="s">
        <v>312</v>
      </c>
      <c r="O434" t="s">
        <v>12</v>
      </c>
      <c r="P434" t="s">
        <v>326</v>
      </c>
      <c r="Q434" t="s">
        <v>523</v>
      </c>
      <c r="R434">
        <v>-1</v>
      </c>
      <c r="S434" s="1" t="s">
        <v>948</v>
      </c>
      <c r="T434" s="1" t="s">
        <v>949</v>
      </c>
      <c r="U434" t="s">
        <v>484</v>
      </c>
    </row>
    <row r="435" spans="1:21" ht="99" x14ac:dyDescent="0.35">
      <c r="A435" t="s">
        <v>112</v>
      </c>
      <c r="B435" s="15" t="s">
        <v>257</v>
      </c>
      <c r="C435" s="15">
        <f t="shared" si="54"/>
        <v>79000</v>
      </c>
      <c r="D435" s="15" t="str">
        <f t="shared" si="55"/>
        <v>$133K</v>
      </c>
      <c r="E435" s="17">
        <f t="shared" si="56"/>
        <v>133000</v>
      </c>
      <c r="F435" t="s">
        <v>403</v>
      </c>
      <c r="G435">
        <v>3.6</v>
      </c>
      <c r="H435" t="str">
        <f>LEFT(T435, SEARCH(CHAR(10), T435) - 1)</f>
        <v>DataLab USA</v>
      </c>
      <c r="I435" t="str">
        <f t="shared" si="57"/>
        <v>Germantown</v>
      </c>
      <c r="J435" t="str">
        <f t="shared" si="59"/>
        <v>MD</v>
      </c>
      <c r="K435" t="s">
        <v>1375</v>
      </c>
      <c r="L435" t="s">
        <v>343</v>
      </c>
      <c r="M435">
        <v>-1</v>
      </c>
      <c r="N435" t="s">
        <v>312</v>
      </c>
      <c r="O435" t="s">
        <v>35</v>
      </c>
      <c r="P435" t="s">
        <v>326</v>
      </c>
      <c r="Q435" t="s">
        <v>405</v>
      </c>
      <c r="R435" t="s">
        <v>1376</v>
      </c>
      <c r="S435" s="1" t="s">
        <v>1377</v>
      </c>
      <c r="T435" s="1" t="s">
        <v>1378</v>
      </c>
      <c r="U435" t="s">
        <v>1375</v>
      </c>
    </row>
    <row r="436" spans="1:21" ht="28.3" x14ac:dyDescent="0.35">
      <c r="A436" t="s">
        <v>112</v>
      </c>
      <c r="B436" s="15" t="s">
        <v>257</v>
      </c>
      <c r="C436" s="15">
        <f t="shared" si="54"/>
        <v>79000</v>
      </c>
      <c r="D436" s="15" t="str">
        <f t="shared" si="55"/>
        <v>$133K</v>
      </c>
      <c r="E436" s="17">
        <f t="shared" si="56"/>
        <v>133000</v>
      </c>
      <c r="F436" t="s">
        <v>403</v>
      </c>
      <c r="G436">
        <v>3.1</v>
      </c>
      <c r="H436" t="str">
        <f>LEFT(T436, SEARCH(CHAR(10), T436) - 1)</f>
        <v>Werner Enterprises Inc</v>
      </c>
      <c r="I436" t="str">
        <f t="shared" si="57"/>
        <v>Omaha</v>
      </c>
      <c r="J436" t="str">
        <f t="shared" si="59"/>
        <v>NE</v>
      </c>
      <c r="K436" t="s">
        <v>1379</v>
      </c>
      <c r="L436" t="s">
        <v>338</v>
      </c>
      <c r="M436">
        <v>1956</v>
      </c>
      <c r="N436" t="s">
        <v>314</v>
      </c>
      <c r="O436" t="s">
        <v>37</v>
      </c>
      <c r="P436" t="s">
        <v>334</v>
      </c>
      <c r="Q436" t="s">
        <v>438</v>
      </c>
      <c r="R436">
        <v>-1</v>
      </c>
      <c r="S436" t="s">
        <v>1380</v>
      </c>
      <c r="T436" s="1" t="s">
        <v>1381</v>
      </c>
      <c r="U436" t="s">
        <v>1379</v>
      </c>
    </row>
    <row r="437" spans="1:21" ht="113.15" x14ac:dyDescent="0.35">
      <c r="A437" t="s">
        <v>112</v>
      </c>
      <c r="B437" s="15" t="s">
        <v>257</v>
      </c>
      <c r="C437" s="15">
        <f t="shared" si="54"/>
        <v>79000</v>
      </c>
      <c r="D437" s="15" t="str">
        <f t="shared" si="55"/>
        <v>$133K</v>
      </c>
      <c r="E437" s="17">
        <f t="shared" si="56"/>
        <v>133000</v>
      </c>
      <c r="F437" t="s">
        <v>403</v>
      </c>
      <c r="G437">
        <v>5</v>
      </c>
      <c r="H437" t="str">
        <f>LEFT(T437, SEARCH(CHAR(10), T437) - 1)</f>
        <v>PeopleCom</v>
      </c>
      <c r="I437" t="str">
        <f t="shared" si="57"/>
        <v>McLean</v>
      </c>
      <c r="J437" t="str">
        <f t="shared" si="59"/>
        <v>VA</v>
      </c>
      <c r="K437" t="s">
        <v>700</v>
      </c>
      <c r="L437" s="2" t="s">
        <v>337</v>
      </c>
      <c r="M437">
        <v>-1</v>
      </c>
      <c r="N437" t="s">
        <v>312</v>
      </c>
      <c r="O437">
        <v>-1</v>
      </c>
      <c r="P437">
        <v>-1</v>
      </c>
      <c r="Q437" t="s">
        <v>538</v>
      </c>
      <c r="R437">
        <v>-1</v>
      </c>
      <c r="S437" s="1" t="s">
        <v>1382</v>
      </c>
      <c r="T437" s="1" t="s">
        <v>1383</v>
      </c>
      <c r="U437" t="s">
        <v>514</v>
      </c>
    </row>
    <row r="438" spans="1:21" ht="198" x14ac:dyDescent="0.35">
      <c r="A438" t="s">
        <v>116</v>
      </c>
      <c r="B438" s="15" t="s">
        <v>257</v>
      </c>
      <c r="C438" s="15">
        <f t="shared" si="54"/>
        <v>79000</v>
      </c>
      <c r="D438" s="15" t="str">
        <f t="shared" si="55"/>
        <v>$133K</v>
      </c>
      <c r="E438" s="17">
        <f t="shared" si="56"/>
        <v>133000</v>
      </c>
      <c r="F438" t="s">
        <v>403</v>
      </c>
      <c r="G438">
        <v>5</v>
      </c>
      <c r="H438" t="str">
        <f>LEFT(T438, SEARCH(CHAR(10), T438) - 1)</f>
        <v>VANTA Partners</v>
      </c>
      <c r="I438" t="str">
        <f t="shared" si="57"/>
        <v>Open Fork</v>
      </c>
      <c r="J438" t="str">
        <f t="shared" si="59"/>
        <v>VA</v>
      </c>
      <c r="K438" t="s">
        <v>1384</v>
      </c>
      <c r="L438" s="2" t="s">
        <v>337</v>
      </c>
      <c r="M438">
        <v>2018</v>
      </c>
      <c r="N438" t="s">
        <v>312</v>
      </c>
      <c r="O438" t="s">
        <v>48</v>
      </c>
      <c r="P438" t="s">
        <v>320</v>
      </c>
      <c r="Q438" t="s">
        <v>405</v>
      </c>
      <c r="R438">
        <v>-1</v>
      </c>
      <c r="S438" s="1" t="s">
        <v>1385</v>
      </c>
      <c r="T438" s="1" t="s">
        <v>1386</v>
      </c>
      <c r="U438" t="s">
        <v>1387</v>
      </c>
    </row>
    <row r="439" spans="1:21" ht="127.3" x14ac:dyDescent="0.35">
      <c r="A439" t="s">
        <v>112</v>
      </c>
      <c r="B439" s="15" t="s">
        <v>257</v>
      </c>
      <c r="C439" s="15">
        <f t="shared" si="54"/>
        <v>79000</v>
      </c>
      <c r="D439" s="15" t="str">
        <f t="shared" si="55"/>
        <v>$133K</v>
      </c>
      <c r="E439" s="17">
        <f t="shared" si="56"/>
        <v>133000</v>
      </c>
      <c r="F439" t="s">
        <v>403</v>
      </c>
      <c r="G439">
        <v>-1</v>
      </c>
      <c r="H439" t="s">
        <v>297</v>
      </c>
      <c r="I439" t="str">
        <f t="shared" si="57"/>
        <v>Reston</v>
      </c>
      <c r="J439" t="str">
        <f t="shared" si="59"/>
        <v>VA</v>
      </c>
      <c r="K439" t="s">
        <v>1205</v>
      </c>
      <c r="L439" t="s">
        <v>343</v>
      </c>
      <c r="M439">
        <v>-1</v>
      </c>
      <c r="N439" t="s">
        <v>312</v>
      </c>
      <c r="O439" t="s">
        <v>35</v>
      </c>
      <c r="P439" t="s">
        <v>326</v>
      </c>
      <c r="Q439" t="s">
        <v>405</v>
      </c>
      <c r="R439">
        <v>-1</v>
      </c>
      <c r="S439" s="1" t="s">
        <v>1206</v>
      </c>
      <c r="T439" t="s">
        <v>297</v>
      </c>
      <c r="U439" t="s">
        <v>700</v>
      </c>
    </row>
    <row r="440" spans="1:21" x14ac:dyDescent="0.35">
      <c r="A440" t="s">
        <v>112</v>
      </c>
      <c r="B440" s="15" t="s">
        <v>257</v>
      </c>
      <c r="C440" s="15">
        <f t="shared" si="54"/>
        <v>79000</v>
      </c>
      <c r="D440" s="15" t="str">
        <f t="shared" si="55"/>
        <v>$133K</v>
      </c>
      <c r="E440" s="17">
        <f t="shared" si="56"/>
        <v>133000</v>
      </c>
      <c r="F440" t="s">
        <v>403</v>
      </c>
      <c r="G440">
        <v>-1</v>
      </c>
      <c r="H440" t="s">
        <v>270</v>
      </c>
      <c r="I440" t="s">
        <v>383</v>
      </c>
      <c r="J440" t="s">
        <v>383</v>
      </c>
      <c r="K440" t="s">
        <v>1388</v>
      </c>
      <c r="L440" s="2" t="s">
        <v>337</v>
      </c>
      <c r="M440">
        <v>-1</v>
      </c>
      <c r="N440" t="s">
        <v>312</v>
      </c>
      <c r="O440">
        <v>-1</v>
      </c>
      <c r="P440">
        <v>-1</v>
      </c>
      <c r="Q440" t="s">
        <v>405</v>
      </c>
      <c r="R440">
        <v>-1</v>
      </c>
      <c r="S440" t="s">
        <v>1389</v>
      </c>
      <c r="T440" t="s">
        <v>270</v>
      </c>
      <c r="U440" t="s">
        <v>383</v>
      </c>
    </row>
    <row r="441" spans="1:21" ht="127.3" x14ac:dyDescent="0.35">
      <c r="A441" t="s">
        <v>112</v>
      </c>
      <c r="B441" s="15" t="s">
        <v>257</v>
      </c>
      <c r="C441" s="15">
        <f t="shared" si="54"/>
        <v>79000</v>
      </c>
      <c r="D441" s="15" t="str">
        <f t="shared" si="55"/>
        <v>$133K</v>
      </c>
      <c r="E441" s="17">
        <f t="shared" si="56"/>
        <v>133000</v>
      </c>
      <c r="F441" t="s">
        <v>403</v>
      </c>
      <c r="G441">
        <v>3.5</v>
      </c>
      <c r="H441" t="str">
        <f>LEFT(T441, SEARCH(CHAR(10), T441) - 1)</f>
        <v>Farmer's Business Network, Inc.</v>
      </c>
      <c r="I441" t="str">
        <f t="shared" si="57"/>
        <v>San Carlos</v>
      </c>
      <c r="J441" t="str">
        <f t="shared" ref="J441:J474" si="61">RIGHT(U441, 2)</f>
        <v>CA</v>
      </c>
      <c r="K441" t="s">
        <v>906</v>
      </c>
      <c r="L441" t="s">
        <v>340</v>
      </c>
      <c r="M441">
        <v>2014</v>
      </c>
      <c r="N441" t="s">
        <v>312</v>
      </c>
      <c r="O441" t="s">
        <v>22</v>
      </c>
      <c r="P441" t="s">
        <v>319</v>
      </c>
      <c r="Q441" t="s">
        <v>405</v>
      </c>
      <c r="R441">
        <v>-1</v>
      </c>
      <c r="S441" s="1" t="s">
        <v>1390</v>
      </c>
      <c r="T441" s="1" t="s">
        <v>1391</v>
      </c>
      <c r="U441" t="s">
        <v>906</v>
      </c>
    </row>
    <row r="442" spans="1:21" ht="113.15" x14ac:dyDescent="0.35">
      <c r="A442" t="s">
        <v>112</v>
      </c>
      <c r="B442" s="15" t="s">
        <v>257</v>
      </c>
      <c r="C442" s="15">
        <f t="shared" si="54"/>
        <v>79000</v>
      </c>
      <c r="D442" s="15" t="str">
        <f t="shared" si="55"/>
        <v>$133K</v>
      </c>
      <c r="E442" s="17">
        <f t="shared" si="56"/>
        <v>133000</v>
      </c>
      <c r="F442" t="s">
        <v>403</v>
      </c>
      <c r="G442">
        <v>-1</v>
      </c>
      <c r="H442" t="s">
        <v>295</v>
      </c>
      <c r="I442" t="str">
        <f t="shared" si="57"/>
        <v>Boston</v>
      </c>
      <c r="J442" t="str">
        <f t="shared" si="61"/>
        <v>MA</v>
      </c>
      <c r="K442" t="s">
        <v>414</v>
      </c>
      <c r="L442" s="2" t="s">
        <v>337</v>
      </c>
      <c r="M442">
        <v>-1</v>
      </c>
      <c r="N442" t="s">
        <v>313</v>
      </c>
      <c r="O442" t="s">
        <v>27</v>
      </c>
      <c r="P442" t="s">
        <v>325</v>
      </c>
      <c r="Q442" t="s">
        <v>712</v>
      </c>
      <c r="R442">
        <v>-1</v>
      </c>
      <c r="S442" s="1" t="s">
        <v>1392</v>
      </c>
      <c r="T442" t="s">
        <v>295</v>
      </c>
      <c r="U442" t="s">
        <v>414</v>
      </c>
    </row>
    <row r="443" spans="1:21" ht="113.15" x14ac:dyDescent="0.35">
      <c r="A443" t="s">
        <v>112</v>
      </c>
      <c r="B443" s="15" t="s">
        <v>257</v>
      </c>
      <c r="C443" s="15">
        <f t="shared" si="54"/>
        <v>79000</v>
      </c>
      <c r="D443" s="15" t="str">
        <f t="shared" si="55"/>
        <v>$133K</v>
      </c>
      <c r="E443" s="17">
        <f t="shared" si="56"/>
        <v>133000</v>
      </c>
      <c r="F443" t="s">
        <v>403</v>
      </c>
      <c r="G443">
        <v>5</v>
      </c>
      <c r="H443" t="str">
        <f t="shared" ref="H443:H458" si="62">LEFT(T443, SEARCH(CHAR(10), T443) - 1)</f>
        <v>Maxiom</v>
      </c>
      <c r="I443" t="str">
        <f t="shared" si="57"/>
        <v>Ashburn</v>
      </c>
      <c r="J443" t="str">
        <f t="shared" si="61"/>
        <v>VA</v>
      </c>
      <c r="K443" t="s">
        <v>1393</v>
      </c>
      <c r="L443" s="2" t="s">
        <v>337</v>
      </c>
      <c r="M443">
        <v>-1</v>
      </c>
      <c r="N443" t="s">
        <v>314</v>
      </c>
      <c r="O443">
        <v>-1</v>
      </c>
      <c r="P443">
        <v>-1</v>
      </c>
      <c r="Q443" t="s">
        <v>405</v>
      </c>
      <c r="R443">
        <v>-1</v>
      </c>
      <c r="S443" s="1" t="s">
        <v>1394</v>
      </c>
      <c r="T443" s="1" t="s">
        <v>1395</v>
      </c>
      <c r="U443" t="s">
        <v>1393</v>
      </c>
    </row>
    <row r="444" spans="1:21" ht="127.3" x14ac:dyDescent="0.35">
      <c r="A444" t="s">
        <v>112</v>
      </c>
      <c r="B444" s="15" t="s">
        <v>257</v>
      </c>
      <c r="C444" s="15">
        <f t="shared" si="54"/>
        <v>79000</v>
      </c>
      <c r="D444" s="15" t="str">
        <f t="shared" si="55"/>
        <v>$133K</v>
      </c>
      <c r="E444" s="17">
        <f t="shared" si="56"/>
        <v>133000</v>
      </c>
      <c r="F444" t="s">
        <v>403</v>
      </c>
      <c r="G444">
        <v>2.7</v>
      </c>
      <c r="H444" t="str">
        <f t="shared" si="62"/>
        <v>Change Healthcare</v>
      </c>
      <c r="I444" t="str">
        <f t="shared" si="57"/>
        <v>Lombard</v>
      </c>
      <c r="J444" t="str">
        <f t="shared" si="61"/>
        <v>IL</v>
      </c>
      <c r="K444" t="s">
        <v>741</v>
      </c>
      <c r="L444" t="s">
        <v>338</v>
      </c>
      <c r="M444">
        <v>2007</v>
      </c>
      <c r="N444" t="s">
        <v>314</v>
      </c>
      <c r="O444" t="s">
        <v>35</v>
      </c>
      <c r="P444" t="s">
        <v>326</v>
      </c>
      <c r="Q444" t="s">
        <v>405</v>
      </c>
      <c r="R444">
        <v>-1</v>
      </c>
      <c r="S444" s="1" t="s">
        <v>1396</v>
      </c>
      <c r="T444" s="1" t="s">
        <v>1397</v>
      </c>
      <c r="U444" t="s">
        <v>1398</v>
      </c>
    </row>
    <row r="445" spans="1:21" ht="99" x14ac:dyDescent="0.35">
      <c r="A445" t="s">
        <v>112</v>
      </c>
      <c r="B445" s="15" t="s">
        <v>257</v>
      </c>
      <c r="C445" s="15">
        <f t="shared" si="54"/>
        <v>79000</v>
      </c>
      <c r="D445" s="15" t="str">
        <f t="shared" si="55"/>
        <v>$133K</v>
      </c>
      <c r="E445" s="17">
        <f t="shared" si="56"/>
        <v>133000</v>
      </c>
      <c r="F445" t="s">
        <v>403</v>
      </c>
      <c r="G445">
        <v>4.0999999999999996</v>
      </c>
      <c r="H445" t="str">
        <f t="shared" si="62"/>
        <v>DCS Corp</v>
      </c>
      <c r="I445" t="str">
        <f t="shared" si="57"/>
        <v>Hampton</v>
      </c>
      <c r="J445" t="str">
        <f t="shared" si="61"/>
        <v>VA</v>
      </c>
      <c r="K445" t="s">
        <v>696</v>
      </c>
      <c r="L445" t="s">
        <v>339</v>
      </c>
      <c r="M445">
        <v>1977</v>
      </c>
      <c r="N445" t="s">
        <v>312</v>
      </c>
      <c r="O445" t="s">
        <v>45</v>
      </c>
      <c r="P445" t="s">
        <v>320</v>
      </c>
      <c r="Q445" t="s">
        <v>415</v>
      </c>
      <c r="R445">
        <v>-1</v>
      </c>
      <c r="S445" s="1" t="s">
        <v>1399</v>
      </c>
      <c r="T445" s="1" t="s">
        <v>1400</v>
      </c>
      <c r="U445" t="s">
        <v>1146</v>
      </c>
    </row>
    <row r="446" spans="1:21" ht="113.15" x14ac:dyDescent="0.35">
      <c r="A446" t="s">
        <v>112</v>
      </c>
      <c r="B446" s="15" t="s">
        <v>257</v>
      </c>
      <c r="C446" s="15">
        <f t="shared" si="54"/>
        <v>79000</v>
      </c>
      <c r="D446" s="15" t="str">
        <f t="shared" si="55"/>
        <v>$133K</v>
      </c>
      <c r="E446" s="17">
        <f t="shared" si="56"/>
        <v>133000</v>
      </c>
      <c r="F446" t="s">
        <v>403</v>
      </c>
      <c r="G446">
        <v>2.1</v>
      </c>
      <c r="H446" t="str">
        <f t="shared" si="62"/>
        <v>Hive (CA)</v>
      </c>
      <c r="I446" t="str">
        <f t="shared" si="57"/>
        <v>San Francisco</v>
      </c>
      <c r="J446" t="str">
        <f t="shared" si="61"/>
        <v>CA</v>
      </c>
      <c r="K446" t="s">
        <v>1337</v>
      </c>
      <c r="L446">
        <v>-1</v>
      </c>
      <c r="M446">
        <v>2019</v>
      </c>
      <c r="N446" t="s">
        <v>312</v>
      </c>
      <c r="O446" t="s">
        <v>51</v>
      </c>
      <c r="P446" t="s">
        <v>333</v>
      </c>
      <c r="Q446" t="s">
        <v>405</v>
      </c>
      <c r="R446">
        <v>-1</v>
      </c>
      <c r="S446" s="1" t="s">
        <v>1401</v>
      </c>
      <c r="T446" s="1" t="s">
        <v>1402</v>
      </c>
      <c r="U446" t="s">
        <v>484</v>
      </c>
    </row>
    <row r="447" spans="1:21" ht="169.75" x14ac:dyDescent="0.35">
      <c r="A447" t="s">
        <v>166</v>
      </c>
      <c r="B447" s="15" t="s">
        <v>257</v>
      </c>
      <c r="C447" s="15">
        <f t="shared" si="54"/>
        <v>79000</v>
      </c>
      <c r="D447" s="15" t="str">
        <f t="shared" si="55"/>
        <v>$133K</v>
      </c>
      <c r="E447" s="17">
        <f t="shared" si="56"/>
        <v>133000</v>
      </c>
      <c r="F447" t="s">
        <v>403</v>
      </c>
      <c r="G447">
        <v>4.8</v>
      </c>
      <c r="H447" t="str">
        <f t="shared" si="62"/>
        <v>Jane Street</v>
      </c>
      <c r="I447" t="str">
        <f t="shared" si="57"/>
        <v>New York</v>
      </c>
      <c r="J447" t="str">
        <f t="shared" si="61"/>
        <v>NY</v>
      </c>
      <c r="K447" t="s">
        <v>404</v>
      </c>
      <c r="L447" t="s">
        <v>342</v>
      </c>
      <c r="M447">
        <v>2000</v>
      </c>
      <c r="N447" t="s">
        <v>312</v>
      </c>
      <c r="O447" t="s">
        <v>34</v>
      </c>
      <c r="P447" t="s">
        <v>324</v>
      </c>
      <c r="Q447" t="s">
        <v>405</v>
      </c>
      <c r="R447">
        <v>-1</v>
      </c>
      <c r="S447" s="1" t="s">
        <v>1210</v>
      </c>
      <c r="T447" s="1" t="s">
        <v>1211</v>
      </c>
      <c r="U447" t="s">
        <v>404</v>
      </c>
    </row>
    <row r="448" spans="1:21" ht="155.6" x14ac:dyDescent="0.35">
      <c r="A448" t="s">
        <v>115</v>
      </c>
      <c r="B448" s="15" t="s">
        <v>252</v>
      </c>
      <c r="C448" s="15">
        <f t="shared" si="54"/>
        <v>69000</v>
      </c>
      <c r="D448" s="15" t="str">
        <f t="shared" si="55"/>
        <v>$116K</v>
      </c>
      <c r="E448" s="17">
        <f t="shared" si="56"/>
        <v>116000</v>
      </c>
      <c r="F448" t="s">
        <v>403</v>
      </c>
      <c r="G448">
        <v>4.5</v>
      </c>
      <c r="H448" t="str">
        <f t="shared" si="62"/>
        <v>Envision LLC</v>
      </c>
      <c r="I448" t="str">
        <f t="shared" si="57"/>
        <v>Saint Louis</v>
      </c>
      <c r="J448" t="str">
        <f t="shared" si="61"/>
        <v>MO</v>
      </c>
      <c r="K448" t="s">
        <v>450</v>
      </c>
      <c r="L448" t="s">
        <v>340</v>
      </c>
      <c r="M448">
        <v>1994</v>
      </c>
      <c r="N448" t="s">
        <v>312</v>
      </c>
      <c r="O448" t="s">
        <v>48</v>
      </c>
      <c r="P448" t="s">
        <v>320</v>
      </c>
      <c r="Q448" t="s">
        <v>502</v>
      </c>
      <c r="R448">
        <v>-1</v>
      </c>
      <c r="S448" s="1" t="s">
        <v>598</v>
      </c>
      <c r="T448" s="1" t="s">
        <v>599</v>
      </c>
      <c r="U448" t="s">
        <v>450</v>
      </c>
    </row>
    <row r="449" spans="1:21" ht="183.9" x14ac:dyDescent="0.35">
      <c r="A449" t="s">
        <v>177</v>
      </c>
      <c r="B449" s="15" t="s">
        <v>252</v>
      </c>
      <c r="C449" s="15">
        <f t="shared" si="54"/>
        <v>69000</v>
      </c>
      <c r="D449" s="15" t="str">
        <f t="shared" si="55"/>
        <v>$116K</v>
      </c>
      <c r="E449" s="17">
        <f t="shared" si="56"/>
        <v>116000</v>
      </c>
      <c r="F449" t="s">
        <v>403</v>
      </c>
      <c r="G449">
        <v>4</v>
      </c>
      <c r="H449" t="str">
        <f t="shared" si="62"/>
        <v>Autodesk</v>
      </c>
      <c r="I449" t="str">
        <f t="shared" si="57"/>
        <v>San Francisco</v>
      </c>
      <c r="J449" t="str">
        <f t="shared" si="61"/>
        <v>CA</v>
      </c>
      <c r="K449" t="s">
        <v>632</v>
      </c>
      <c r="L449" t="s">
        <v>341</v>
      </c>
      <c r="M449">
        <v>1982</v>
      </c>
      <c r="N449" t="s">
        <v>314</v>
      </c>
      <c r="O449" t="s">
        <v>12</v>
      </c>
      <c r="P449" t="s">
        <v>326</v>
      </c>
      <c r="Q449" t="s">
        <v>438</v>
      </c>
      <c r="R449">
        <v>-1</v>
      </c>
      <c r="S449" s="1" t="s">
        <v>633</v>
      </c>
      <c r="T449" s="1" t="s">
        <v>634</v>
      </c>
      <c r="U449" t="s">
        <v>484</v>
      </c>
    </row>
    <row r="450" spans="1:21" ht="127.3" x14ac:dyDescent="0.35">
      <c r="A450" t="s">
        <v>112</v>
      </c>
      <c r="B450" s="15" t="s">
        <v>252</v>
      </c>
      <c r="C450" s="15">
        <f t="shared" si="54"/>
        <v>69000</v>
      </c>
      <c r="D450" s="15" t="str">
        <f t="shared" si="55"/>
        <v>$116K</v>
      </c>
      <c r="E450" s="17">
        <f t="shared" si="56"/>
        <v>116000</v>
      </c>
      <c r="F450" t="s">
        <v>403</v>
      </c>
      <c r="G450">
        <v>3.3</v>
      </c>
      <c r="H450" t="str">
        <f t="shared" si="62"/>
        <v>Hackensack Meridian Health</v>
      </c>
      <c r="I450" t="str">
        <f t="shared" si="57"/>
        <v>Edison</v>
      </c>
      <c r="J450" t="str">
        <f t="shared" si="61"/>
        <v>NJ</v>
      </c>
      <c r="K450" t="s">
        <v>1267</v>
      </c>
      <c r="L450" t="s">
        <v>338</v>
      </c>
      <c r="M450">
        <v>-1</v>
      </c>
      <c r="N450" t="s">
        <v>310</v>
      </c>
      <c r="O450" t="s">
        <v>27</v>
      </c>
      <c r="P450" t="s">
        <v>325</v>
      </c>
      <c r="Q450" t="s">
        <v>475</v>
      </c>
      <c r="R450">
        <v>-1</v>
      </c>
      <c r="S450" s="1" t="s">
        <v>1403</v>
      </c>
      <c r="T450" s="1" t="s">
        <v>1404</v>
      </c>
      <c r="U450" t="s">
        <v>1267</v>
      </c>
    </row>
    <row r="451" spans="1:21" ht="141.44999999999999" x14ac:dyDescent="0.35">
      <c r="A451" t="s">
        <v>206</v>
      </c>
      <c r="B451" s="15" t="s">
        <v>252</v>
      </c>
      <c r="C451" s="15">
        <f t="shared" ref="C451:C514" si="63">LEFT(RIGHT(B451,LEN(B451)-1),FIND("K",RIGHT(B451,LEN(B451)-1))-1)*1000</f>
        <v>69000</v>
      </c>
      <c r="D451" s="15" t="str">
        <f t="shared" ref="D451:D514" si="64">"$" &amp; TRIM(RIGHT(B451, LEN(B451) - FIND("-", B451) - 1))</f>
        <v>$116K</v>
      </c>
      <c r="E451" s="17">
        <f t="shared" ref="E451:E514" si="65">VALUE(SUBSTITUTE(SUBSTITUTE(D451, "$", ""), "K", "000"))</f>
        <v>116000</v>
      </c>
      <c r="F451" t="s">
        <v>403</v>
      </c>
      <c r="G451">
        <v>3.9</v>
      </c>
      <c r="H451" t="str">
        <f t="shared" si="62"/>
        <v>Novartis</v>
      </c>
      <c r="I451" t="str">
        <f t="shared" ref="I451:I514" si="66">LEFT(U451, FIND(",", U451) - 1)</f>
        <v>Cambridge</v>
      </c>
      <c r="J451" t="str">
        <f t="shared" si="61"/>
        <v>MA</v>
      </c>
      <c r="K451" t="s">
        <v>429</v>
      </c>
      <c r="L451" t="s">
        <v>338</v>
      </c>
      <c r="M451">
        <v>1996</v>
      </c>
      <c r="N451" t="s">
        <v>314</v>
      </c>
      <c r="O451" t="s">
        <v>8</v>
      </c>
      <c r="P451" t="s">
        <v>8</v>
      </c>
      <c r="Q451" t="s">
        <v>430</v>
      </c>
      <c r="R451">
        <v>-1</v>
      </c>
      <c r="S451" s="1" t="s">
        <v>950</v>
      </c>
      <c r="T451" s="1" t="s">
        <v>432</v>
      </c>
      <c r="U451" t="s">
        <v>433</v>
      </c>
    </row>
    <row r="452" spans="1:21" ht="28.3" x14ac:dyDescent="0.35">
      <c r="A452" t="s">
        <v>112</v>
      </c>
      <c r="B452" s="15" t="s">
        <v>252</v>
      </c>
      <c r="C452" s="15">
        <f t="shared" si="63"/>
        <v>69000</v>
      </c>
      <c r="D452" s="15" t="str">
        <f t="shared" si="64"/>
        <v>$116K</v>
      </c>
      <c r="E452" s="17">
        <f t="shared" si="65"/>
        <v>116000</v>
      </c>
      <c r="F452" t="s">
        <v>403</v>
      </c>
      <c r="G452">
        <v>3.2</v>
      </c>
      <c r="H452" t="str">
        <f t="shared" si="62"/>
        <v>Net2Source Inc.</v>
      </c>
      <c r="I452" t="str">
        <f t="shared" si="66"/>
        <v>Alpharetta</v>
      </c>
      <c r="J452" t="str">
        <f t="shared" si="61"/>
        <v>GA</v>
      </c>
      <c r="K452" t="s">
        <v>1195</v>
      </c>
      <c r="L452" t="s">
        <v>339</v>
      </c>
      <c r="M452">
        <v>2007</v>
      </c>
      <c r="N452" t="s">
        <v>312</v>
      </c>
      <c r="O452" t="s">
        <v>48</v>
      </c>
      <c r="P452" t="s">
        <v>320</v>
      </c>
      <c r="Q452" t="s">
        <v>415</v>
      </c>
      <c r="R452">
        <v>-1</v>
      </c>
      <c r="S452" t="s">
        <v>1405</v>
      </c>
      <c r="T452" s="1" t="s">
        <v>1406</v>
      </c>
      <c r="U452" t="s">
        <v>1367</v>
      </c>
    </row>
    <row r="453" spans="1:21" ht="99" x14ac:dyDescent="0.35">
      <c r="A453" t="s">
        <v>112</v>
      </c>
      <c r="B453" s="15" t="s">
        <v>252</v>
      </c>
      <c r="C453" s="15">
        <f t="shared" si="63"/>
        <v>69000</v>
      </c>
      <c r="D453" s="15" t="str">
        <f t="shared" si="64"/>
        <v>$116K</v>
      </c>
      <c r="E453" s="17">
        <f t="shared" si="65"/>
        <v>116000</v>
      </c>
      <c r="F453" t="s">
        <v>403</v>
      </c>
      <c r="G453">
        <v>3.2</v>
      </c>
      <c r="H453" t="str">
        <f t="shared" si="62"/>
        <v>The Trade Desk</v>
      </c>
      <c r="I453" t="str">
        <f t="shared" si="66"/>
        <v>Boulder</v>
      </c>
      <c r="J453" t="str">
        <f t="shared" si="61"/>
        <v>CO</v>
      </c>
      <c r="K453" t="s">
        <v>1407</v>
      </c>
      <c r="L453" t="s">
        <v>339</v>
      </c>
      <c r="M453">
        <v>2009</v>
      </c>
      <c r="N453" t="s">
        <v>314</v>
      </c>
      <c r="O453" t="s">
        <v>33</v>
      </c>
      <c r="P453" t="s">
        <v>326</v>
      </c>
      <c r="Q453" t="s">
        <v>405</v>
      </c>
      <c r="R453">
        <v>-1</v>
      </c>
      <c r="S453" s="1" t="s">
        <v>1408</v>
      </c>
      <c r="T453" s="1" t="s">
        <v>1409</v>
      </c>
      <c r="U453" t="s">
        <v>1410</v>
      </c>
    </row>
    <row r="454" spans="1:21" ht="28.3" x14ac:dyDescent="0.35">
      <c r="A454" t="s">
        <v>127</v>
      </c>
      <c r="B454" s="15" t="s">
        <v>252</v>
      </c>
      <c r="C454" s="15">
        <f t="shared" si="63"/>
        <v>69000</v>
      </c>
      <c r="D454" s="15" t="str">
        <f t="shared" si="64"/>
        <v>$116K</v>
      </c>
      <c r="E454" s="17">
        <f t="shared" si="65"/>
        <v>116000</v>
      </c>
      <c r="F454" t="s">
        <v>403</v>
      </c>
      <c r="G454">
        <v>3.7</v>
      </c>
      <c r="H454" t="str">
        <f t="shared" si="62"/>
        <v>IBM</v>
      </c>
      <c r="I454" t="str">
        <f t="shared" si="66"/>
        <v>Atlanta</v>
      </c>
      <c r="J454" t="str">
        <f t="shared" si="61"/>
        <v>GA</v>
      </c>
      <c r="K454" t="s">
        <v>1411</v>
      </c>
      <c r="L454" t="s">
        <v>338</v>
      </c>
      <c r="M454">
        <v>1911</v>
      </c>
      <c r="N454" t="s">
        <v>314</v>
      </c>
      <c r="O454" t="s">
        <v>35</v>
      </c>
      <c r="P454" t="s">
        <v>326</v>
      </c>
      <c r="Q454" t="s">
        <v>430</v>
      </c>
      <c r="R454" t="s">
        <v>1412</v>
      </c>
      <c r="S454" t="s">
        <v>1413</v>
      </c>
      <c r="T454" s="1" t="s">
        <v>1414</v>
      </c>
      <c r="U454" t="s">
        <v>501</v>
      </c>
    </row>
    <row r="455" spans="1:21" ht="28.3" x14ac:dyDescent="0.35">
      <c r="A455" t="s">
        <v>112</v>
      </c>
      <c r="B455" s="15" t="s">
        <v>252</v>
      </c>
      <c r="C455" s="15">
        <f t="shared" si="63"/>
        <v>69000</v>
      </c>
      <c r="D455" s="15" t="str">
        <f t="shared" si="64"/>
        <v>$116K</v>
      </c>
      <c r="E455" s="17">
        <f t="shared" si="65"/>
        <v>116000</v>
      </c>
      <c r="F455" t="s">
        <v>403</v>
      </c>
      <c r="G455">
        <v>4.4000000000000004</v>
      </c>
      <c r="H455" t="str">
        <f t="shared" si="62"/>
        <v>Knowesis Inc.</v>
      </c>
      <c r="I455" t="str">
        <f t="shared" si="66"/>
        <v>Falls Church</v>
      </c>
      <c r="J455" t="str">
        <f t="shared" si="61"/>
        <v>VA</v>
      </c>
      <c r="K455" t="s">
        <v>855</v>
      </c>
      <c r="L455" t="s">
        <v>343</v>
      </c>
      <c r="M455">
        <v>2007</v>
      </c>
      <c r="N455" t="s">
        <v>312</v>
      </c>
      <c r="O455" t="s">
        <v>14</v>
      </c>
      <c r="P455" t="s">
        <v>320</v>
      </c>
      <c r="Q455" t="s">
        <v>502</v>
      </c>
      <c r="R455" t="s">
        <v>1415</v>
      </c>
      <c r="S455" t="s">
        <v>1416</v>
      </c>
      <c r="T455" s="1" t="s">
        <v>1417</v>
      </c>
      <c r="U455" t="s">
        <v>511</v>
      </c>
    </row>
    <row r="456" spans="1:21" ht="113.15" x14ac:dyDescent="0.35">
      <c r="A456" t="s">
        <v>112</v>
      </c>
      <c r="B456" s="15" t="s">
        <v>252</v>
      </c>
      <c r="C456" s="15">
        <f t="shared" si="63"/>
        <v>69000</v>
      </c>
      <c r="D456" s="15" t="str">
        <f t="shared" si="64"/>
        <v>$116K</v>
      </c>
      <c r="E456" s="17">
        <f t="shared" si="65"/>
        <v>116000</v>
      </c>
      <c r="F456" t="s">
        <v>403</v>
      </c>
      <c r="G456">
        <v>3.1</v>
      </c>
      <c r="H456" t="str">
        <f t="shared" si="62"/>
        <v>MoTek Technologies</v>
      </c>
      <c r="I456" t="str">
        <f t="shared" si="66"/>
        <v>Mountain View</v>
      </c>
      <c r="J456" t="str">
        <f t="shared" si="61"/>
        <v>CA</v>
      </c>
      <c r="K456" t="s">
        <v>919</v>
      </c>
      <c r="L456" s="2" t="s">
        <v>337</v>
      </c>
      <c r="M456">
        <v>2009</v>
      </c>
      <c r="N456" t="s">
        <v>312</v>
      </c>
      <c r="O456" t="s">
        <v>35</v>
      </c>
      <c r="P456" t="s">
        <v>326</v>
      </c>
      <c r="Q456" t="s">
        <v>538</v>
      </c>
      <c r="R456">
        <v>-1</v>
      </c>
      <c r="S456" s="1" t="s">
        <v>1418</v>
      </c>
      <c r="T456" s="1" t="s">
        <v>1419</v>
      </c>
      <c r="U456" t="s">
        <v>437</v>
      </c>
    </row>
    <row r="457" spans="1:21" ht="127.3" x14ac:dyDescent="0.35">
      <c r="A457" t="s">
        <v>112</v>
      </c>
      <c r="B457" s="15" t="s">
        <v>252</v>
      </c>
      <c r="C457" s="15">
        <f t="shared" si="63"/>
        <v>69000</v>
      </c>
      <c r="D457" s="15" t="str">
        <f t="shared" si="64"/>
        <v>$116K</v>
      </c>
      <c r="E457" s="17">
        <f t="shared" si="65"/>
        <v>116000</v>
      </c>
      <c r="F457" t="s">
        <v>403</v>
      </c>
      <c r="G457">
        <v>3.3</v>
      </c>
      <c r="H457" t="str">
        <f t="shared" si="62"/>
        <v>The Davey Tree Expert Company</v>
      </c>
      <c r="I457" t="str">
        <f t="shared" si="66"/>
        <v>Kent</v>
      </c>
      <c r="J457" t="str">
        <f t="shared" si="61"/>
        <v>OH</v>
      </c>
      <c r="K457" t="s">
        <v>1216</v>
      </c>
      <c r="L457" t="s">
        <v>338</v>
      </c>
      <c r="M457">
        <v>1880</v>
      </c>
      <c r="N457" t="s">
        <v>315</v>
      </c>
      <c r="O457" t="s">
        <v>52</v>
      </c>
      <c r="P457" t="s">
        <v>319</v>
      </c>
      <c r="Q457" t="s">
        <v>410</v>
      </c>
      <c r="R457" t="s">
        <v>1217</v>
      </c>
      <c r="S457" s="1" t="s">
        <v>1218</v>
      </c>
      <c r="T457" s="1" t="s">
        <v>1219</v>
      </c>
      <c r="U457" t="s">
        <v>1216</v>
      </c>
    </row>
    <row r="458" spans="1:21" ht="113.15" x14ac:dyDescent="0.35">
      <c r="A458" t="s">
        <v>112</v>
      </c>
      <c r="B458" s="15" t="s">
        <v>252</v>
      </c>
      <c r="C458" s="15">
        <f t="shared" si="63"/>
        <v>69000</v>
      </c>
      <c r="D458" s="15" t="str">
        <f t="shared" si="64"/>
        <v>$116K</v>
      </c>
      <c r="E458" s="17">
        <f t="shared" si="65"/>
        <v>116000</v>
      </c>
      <c r="F458" t="s">
        <v>403</v>
      </c>
      <c r="G458">
        <v>3.5</v>
      </c>
      <c r="H458" t="str">
        <f t="shared" si="62"/>
        <v>HPOne</v>
      </c>
      <c r="I458" t="str">
        <f t="shared" si="66"/>
        <v>Trumbull</v>
      </c>
      <c r="J458" t="str">
        <f t="shared" si="61"/>
        <v>CT</v>
      </c>
      <c r="K458" t="s">
        <v>1420</v>
      </c>
      <c r="L458" t="s">
        <v>342</v>
      </c>
      <c r="M458">
        <v>2006</v>
      </c>
      <c r="N458" t="s">
        <v>312</v>
      </c>
      <c r="O458" t="s">
        <v>32</v>
      </c>
      <c r="P458" t="s">
        <v>327</v>
      </c>
      <c r="Q458" t="s">
        <v>523</v>
      </c>
      <c r="R458">
        <v>-1</v>
      </c>
      <c r="S458" s="1" t="s">
        <v>1421</v>
      </c>
      <c r="T458" s="1" t="s">
        <v>1422</v>
      </c>
      <c r="U458" t="s">
        <v>1420</v>
      </c>
    </row>
    <row r="459" spans="1:21" ht="127.3" x14ac:dyDescent="0.35">
      <c r="A459" t="s">
        <v>112</v>
      </c>
      <c r="B459" s="15" t="s">
        <v>252</v>
      </c>
      <c r="C459" s="15">
        <f t="shared" si="63"/>
        <v>69000</v>
      </c>
      <c r="D459" s="15" t="str">
        <f t="shared" si="64"/>
        <v>$116K</v>
      </c>
      <c r="E459" s="17">
        <f t="shared" si="65"/>
        <v>116000</v>
      </c>
      <c r="F459" t="s">
        <v>403</v>
      </c>
      <c r="G459">
        <v>-1</v>
      </c>
      <c r="H459" t="s">
        <v>290</v>
      </c>
      <c r="I459" t="str">
        <f t="shared" si="66"/>
        <v>San Francisco</v>
      </c>
      <c r="J459" t="str">
        <f t="shared" si="61"/>
        <v>CA</v>
      </c>
      <c r="K459" t="s">
        <v>1223</v>
      </c>
      <c r="L459" s="2" t="s">
        <v>337</v>
      </c>
      <c r="M459">
        <v>-1</v>
      </c>
      <c r="N459" t="s">
        <v>312</v>
      </c>
      <c r="O459">
        <v>-1</v>
      </c>
      <c r="P459">
        <v>-1</v>
      </c>
      <c r="Q459" t="s">
        <v>712</v>
      </c>
      <c r="R459">
        <v>-1</v>
      </c>
      <c r="S459" s="1" t="s">
        <v>1224</v>
      </c>
      <c r="T459" t="s">
        <v>290</v>
      </c>
      <c r="U459" t="s">
        <v>484</v>
      </c>
    </row>
    <row r="460" spans="1:21" ht="113.15" x14ac:dyDescent="0.35">
      <c r="A460" t="s">
        <v>164</v>
      </c>
      <c r="B460" s="15" t="s">
        <v>252</v>
      </c>
      <c r="C460" s="15">
        <f t="shared" si="63"/>
        <v>69000</v>
      </c>
      <c r="D460" s="15" t="str">
        <f t="shared" si="64"/>
        <v>$116K</v>
      </c>
      <c r="E460" s="17">
        <f t="shared" si="65"/>
        <v>116000</v>
      </c>
      <c r="F460" t="s">
        <v>403</v>
      </c>
      <c r="G460">
        <v>2.6</v>
      </c>
      <c r="H460" t="str">
        <f>LEFT(T460, SEARCH(CHAR(10), T460) - 1)</f>
        <v>Software Engineering Institute</v>
      </c>
      <c r="I460" t="str">
        <f t="shared" si="66"/>
        <v>Pittsburgh</v>
      </c>
      <c r="J460" t="str">
        <f t="shared" si="61"/>
        <v>PA</v>
      </c>
      <c r="K460" t="s">
        <v>1096</v>
      </c>
      <c r="L460" t="s">
        <v>342</v>
      </c>
      <c r="M460">
        <v>1984</v>
      </c>
      <c r="N460" t="s">
        <v>306</v>
      </c>
      <c r="O460" t="s">
        <v>11</v>
      </c>
      <c r="P460" t="s">
        <v>323</v>
      </c>
      <c r="Q460" t="s">
        <v>405</v>
      </c>
      <c r="R460">
        <v>-1</v>
      </c>
      <c r="S460" s="1" t="s">
        <v>1225</v>
      </c>
      <c r="T460" s="1" t="s">
        <v>1226</v>
      </c>
      <c r="U460" t="s">
        <v>1096</v>
      </c>
    </row>
    <row r="461" spans="1:21" ht="84.9" x14ac:dyDescent="0.35">
      <c r="A461" t="s">
        <v>112</v>
      </c>
      <c r="B461" s="15" t="s">
        <v>252</v>
      </c>
      <c r="C461" s="15">
        <f t="shared" si="63"/>
        <v>69000</v>
      </c>
      <c r="D461" s="15" t="str">
        <f t="shared" si="64"/>
        <v>$116K</v>
      </c>
      <c r="E461" s="17">
        <f t="shared" si="65"/>
        <v>116000</v>
      </c>
      <c r="F461" t="s">
        <v>403</v>
      </c>
      <c r="G461">
        <v>-1</v>
      </c>
      <c r="H461" t="s">
        <v>269</v>
      </c>
      <c r="I461" t="str">
        <f t="shared" si="66"/>
        <v>Sterling</v>
      </c>
      <c r="J461" t="str">
        <f t="shared" si="61"/>
        <v>VA</v>
      </c>
      <c r="K461">
        <v>-1</v>
      </c>
      <c r="L461">
        <v>-1</v>
      </c>
      <c r="M461">
        <v>-1</v>
      </c>
      <c r="N461">
        <v>-1</v>
      </c>
      <c r="O461">
        <v>-1</v>
      </c>
      <c r="P461">
        <v>-1</v>
      </c>
      <c r="Q461" t="s">
        <v>405</v>
      </c>
      <c r="R461">
        <v>-1</v>
      </c>
      <c r="S461" s="1" t="s">
        <v>1423</v>
      </c>
      <c r="T461" t="s">
        <v>269</v>
      </c>
      <c r="U461" t="s">
        <v>1424</v>
      </c>
    </row>
    <row r="462" spans="1:21" ht="113.15" x14ac:dyDescent="0.35">
      <c r="A462" t="s">
        <v>112</v>
      </c>
      <c r="B462" s="15" t="s">
        <v>252</v>
      </c>
      <c r="C462" s="15">
        <f t="shared" si="63"/>
        <v>69000</v>
      </c>
      <c r="D462" s="15" t="str">
        <f t="shared" si="64"/>
        <v>$116K</v>
      </c>
      <c r="E462" s="17">
        <f t="shared" si="65"/>
        <v>116000</v>
      </c>
      <c r="F462" t="s">
        <v>403</v>
      </c>
      <c r="G462">
        <v>2.7</v>
      </c>
      <c r="H462" t="str">
        <f t="shared" ref="H462:H496" si="67">LEFT(T462, SEARCH(CHAR(10), T462) - 1)</f>
        <v>TBWA\Chiat\Day</v>
      </c>
      <c r="I462" t="str">
        <f t="shared" si="66"/>
        <v>New York</v>
      </c>
      <c r="J462" t="str">
        <f t="shared" si="61"/>
        <v>NY</v>
      </c>
      <c r="K462" t="s">
        <v>404</v>
      </c>
      <c r="L462" t="s">
        <v>339</v>
      </c>
      <c r="M462">
        <v>1968</v>
      </c>
      <c r="N462" t="s">
        <v>314</v>
      </c>
      <c r="O462" t="s">
        <v>4</v>
      </c>
      <c r="P462" t="s">
        <v>320</v>
      </c>
      <c r="Q462" t="s">
        <v>415</v>
      </c>
      <c r="R462">
        <v>-1</v>
      </c>
      <c r="S462" s="1" t="s">
        <v>1425</v>
      </c>
      <c r="T462" s="1" t="s">
        <v>1426</v>
      </c>
      <c r="U462" t="s">
        <v>404</v>
      </c>
    </row>
    <row r="463" spans="1:21" ht="28.3" x14ac:dyDescent="0.35">
      <c r="A463" t="s">
        <v>112</v>
      </c>
      <c r="B463" s="15" t="s">
        <v>252</v>
      </c>
      <c r="C463" s="15">
        <f t="shared" si="63"/>
        <v>69000</v>
      </c>
      <c r="D463" s="15" t="str">
        <f t="shared" si="64"/>
        <v>$116K</v>
      </c>
      <c r="E463" s="17">
        <f t="shared" si="65"/>
        <v>116000</v>
      </c>
      <c r="F463" t="s">
        <v>403</v>
      </c>
      <c r="G463">
        <v>3.5</v>
      </c>
      <c r="H463" t="str">
        <f t="shared" si="67"/>
        <v>ThreeBridge Solutions</v>
      </c>
      <c r="I463" t="str">
        <f t="shared" si="66"/>
        <v>Alpharetta</v>
      </c>
      <c r="J463" t="str">
        <f t="shared" si="61"/>
        <v>GA</v>
      </c>
      <c r="K463" t="s">
        <v>668</v>
      </c>
      <c r="L463" t="s">
        <v>342</v>
      </c>
      <c r="M463">
        <v>2009</v>
      </c>
      <c r="N463" t="s">
        <v>312</v>
      </c>
      <c r="O463" t="s">
        <v>14</v>
      </c>
      <c r="P463" t="s">
        <v>320</v>
      </c>
      <c r="Q463" t="s">
        <v>405</v>
      </c>
      <c r="R463">
        <v>-1</v>
      </c>
      <c r="S463" t="s">
        <v>1427</v>
      </c>
      <c r="T463" s="1" t="s">
        <v>1428</v>
      </c>
      <c r="U463" t="s">
        <v>1367</v>
      </c>
    </row>
    <row r="464" spans="1:21" ht="84.9" x14ac:dyDescent="0.35">
      <c r="A464" t="s">
        <v>112</v>
      </c>
      <c r="B464" s="15" t="s">
        <v>252</v>
      </c>
      <c r="C464" s="15">
        <f t="shared" si="63"/>
        <v>69000</v>
      </c>
      <c r="D464" s="15" t="str">
        <f t="shared" si="64"/>
        <v>$116K</v>
      </c>
      <c r="E464" s="17">
        <f t="shared" si="65"/>
        <v>116000</v>
      </c>
      <c r="F464" t="s">
        <v>403</v>
      </c>
      <c r="G464">
        <v>3.2</v>
      </c>
      <c r="H464" t="str">
        <f t="shared" si="67"/>
        <v>Numeric, LLC</v>
      </c>
      <c r="I464" t="str">
        <f t="shared" si="66"/>
        <v>Philadelphia</v>
      </c>
      <c r="J464" t="str">
        <f t="shared" si="61"/>
        <v>PA</v>
      </c>
      <c r="K464" t="s">
        <v>1429</v>
      </c>
      <c r="L464" s="2" t="s">
        <v>337</v>
      </c>
      <c r="M464">
        <v>-1</v>
      </c>
      <c r="N464" t="s">
        <v>312</v>
      </c>
      <c r="O464" t="s">
        <v>48</v>
      </c>
      <c r="P464" t="s">
        <v>320</v>
      </c>
      <c r="Q464" t="s">
        <v>691</v>
      </c>
      <c r="R464">
        <v>-1</v>
      </c>
      <c r="S464" s="1" t="s">
        <v>1430</v>
      </c>
      <c r="T464" s="1" t="s">
        <v>1431</v>
      </c>
      <c r="U464" t="s">
        <v>1086</v>
      </c>
    </row>
    <row r="465" spans="1:21" ht="297" x14ac:dyDescent="0.35">
      <c r="A465" t="s">
        <v>91</v>
      </c>
      <c r="B465" s="15" t="s">
        <v>252</v>
      </c>
      <c r="C465" s="15">
        <f t="shared" si="63"/>
        <v>69000</v>
      </c>
      <c r="D465" s="15" t="str">
        <f t="shared" si="64"/>
        <v>$116K</v>
      </c>
      <c r="E465" s="17">
        <f t="shared" si="65"/>
        <v>116000</v>
      </c>
      <c r="F465" t="s">
        <v>403</v>
      </c>
      <c r="G465">
        <v>3.8</v>
      </c>
      <c r="H465" t="str">
        <f t="shared" si="67"/>
        <v>Dermalogica</v>
      </c>
      <c r="I465" t="str">
        <f t="shared" si="66"/>
        <v>Carson</v>
      </c>
      <c r="J465" t="str">
        <f t="shared" si="61"/>
        <v>CA</v>
      </c>
      <c r="K465" t="s">
        <v>608</v>
      </c>
      <c r="L465" t="s">
        <v>340</v>
      </c>
      <c r="M465">
        <v>1986</v>
      </c>
      <c r="N465" t="s">
        <v>316</v>
      </c>
      <c r="O465" t="s">
        <v>16</v>
      </c>
      <c r="P465" t="s">
        <v>328</v>
      </c>
      <c r="Q465" t="s">
        <v>415</v>
      </c>
      <c r="R465" t="s">
        <v>609</v>
      </c>
      <c r="S465" s="1" t="s">
        <v>1227</v>
      </c>
      <c r="T465" s="1" t="s">
        <v>611</v>
      </c>
      <c r="U465" t="s">
        <v>608</v>
      </c>
    </row>
    <row r="466" spans="1:21" ht="127.3" x14ac:dyDescent="0.35">
      <c r="A466" t="s">
        <v>112</v>
      </c>
      <c r="B466" s="15" t="s">
        <v>252</v>
      </c>
      <c r="C466" s="15">
        <f t="shared" si="63"/>
        <v>69000</v>
      </c>
      <c r="D466" s="15" t="str">
        <f t="shared" si="64"/>
        <v>$116K</v>
      </c>
      <c r="E466" s="17">
        <f t="shared" si="65"/>
        <v>116000</v>
      </c>
      <c r="F466" t="s">
        <v>403</v>
      </c>
      <c r="G466">
        <v>4.2</v>
      </c>
      <c r="H466" t="str">
        <f t="shared" si="67"/>
        <v>Centraprise</v>
      </c>
      <c r="I466" t="str">
        <f t="shared" si="66"/>
        <v>Foster City</v>
      </c>
      <c r="J466" t="str">
        <f t="shared" si="61"/>
        <v>CA</v>
      </c>
      <c r="K466" t="s">
        <v>1267</v>
      </c>
      <c r="L466" t="s">
        <v>343</v>
      </c>
      <c r="M466">
        <v>-1</v>
      </c>
      <c r="N466" t="s">
        <v>312</v>
      </c>
      <c r="O466" t="s">
        <v>35</v>
      </c>
      <c r="P466" t="s">
        <v>326</v>
      </c>
      <c r="Q466" t="s">
        <v>712</v>
      </c>
      <c r="R466">
        <v>-1</v>
      </c>
      <c r="S466" s="1" t="s">
        <v>1432</v>
      </c>
      <c r="T466" s="1" t="s">
        <v>1433</v>
      </c>
      <c r="U466" t="s">
        <v>1434</v>
      </c>
    </row>
    <row r="467" spans="1:21" ht="268.75" x14ac:dyDescent="0.35">
      <c r="A467" t="s">
        <v>112</v>
      </c>
      <c r="B467" s="15" t="s">
        <v>252</v>
      </c>
      <c r="C467" s="15">
        <f t="shared" si="63"/>
        <v>69000</v>
      </c>
      <c r="D467" s="15" t="str">
        <f t="shared" si="64"/>
        <v>$116K</v>
      </c>
      <c r="E467" s="17">
        <f t="shared" si="65"/>
        <v>116000</v>
      </c>
      <c r="F467" t="s">
        <v>403</v>
      </c>
      <c r="G467">
        <v>4.8</v>
      </c>
      <c r="H467" t="str">
        <f t="shared" si="67"/>
        <v>TechProjects</v>
      </c>
      <c r="I467" t="str">
        <f t="shared" si="66"/>
        <v>New York</v>
      </c>
      <c r="J467" t="str">
        <f t="shared" si="61"/>
        <v>NY</v>
      </c>
      <c r="K467" t="s">
        <v>1228</v>
      </c>
      <c r="L467" s="2" t="s">
        <v>337</v>
      </c>
      <c r="M467">
        <v>2011</v>
      </c>
      <c r="N467" t="s">
        <v>312</v>
      </c>
      <c r="O467" t="s">
        <v>35</v>
      </c>
      <c r="P467" t="s">
        <v>326</v>
      </c>
      <c r="Q467" t="s">
        <v>405</v>
      </c>
      <c r="R467">
        <v>-1</v>
      </c>
      <c r="S467" s="1" t="s">
        <v>1229</v>
      </c>
      <c r="T467" s="1" t="s">
        <v>1230</v>
      </c>
      <c r="U467" t="s">
        <v>404</v>
      </c>
    </row>
    <row r="468" spans="1:21" ht="99" x14ac:dyDescent="0.35">
      <c r="A468" t="s">
        <v>112</v>
      </c>
      <c r="B468" s="15" t="s">
        <v>252</v>
      </c>
      <c r="C468" s="15">
        <f t="shared" si="63"/>
        <v>69000</v>
      </c>
      <c r="D468" s="15" t="str">
        <f t="shared" si="64"/>
        <v>$116K</v>
      </c>
      <c r="E468" s="17">
        <f t="shared" si="65"/>
        <v>116000</v>
      </c>
      <c r="F468" t="s">
        <v>403</v>
      </c>
      <c r="G468">
        <v>4.2</v>
      </c>
      <c r="H468" t="str">
        <f t="shared" si="67"/>
        <v>DW Simpson</v>
      </c>
      <c r="I468" t="str">
        <f t="shared" si="66"/>
        <v>Frederick</v>
      </c>
      <c r="J468" t="str">
        <f t="shared" si="61"/>
        <v>MD</v>
      </c>
      <c r="K468" t="s">
        <v>443</v>
      </c>
      <c r="L468" t="s">
        <v>343</v>
      </c>
      <c r="M468">
        <v>1989</v>
      </c>
      <c r="N468" t="s">
        <v>312</v>
      </c>
      <c r="O468" t="s">
        <v>48</v>
      </c>
      <c r="P468" t="s">
        <v>320</v>
      </c>
      <c r="Q468" t="s">
        <v>498</v>
      </c>
      <c r="R468">
        <v>-1</v>
      </c>
      <c r="S468" s="1" t="s">
        <v>1435</v>
      </c>
      <c r="T468" s="1" t="s">
        <v>1436</v>
      </c>
      <c r="U468" t="s">
        <v>1437</v>
      </c>
    </row>
    <row r="469" spans="1:21" ht="99" x14ac:dyDescent="0.35">
      <c r="A469" t="s">
        <v>89</v>
      </c>
      <c r="B469" s="15" t="s">
        <v>249</v>
      </c>
      <c r="C469" s="15">
        <f t="shared" si="63"/>
        <v>31000</v>
      </c>
      <c r="D469" s="15" t="str">
        <f t="shared" si="64"/>
        <v>$56K</v>
      </c>
      <c r="E469" s="17">
        <f t="shared" si="65"/>
        <v>56000</v>
      </c>
      <c r="F469" t="s">
        <v>403</v>
      </c>
      <c r="G469">
        <v>3.3</v>
      </c>
      <c r="H469" t="str">
        <f t="shared" si="67"/>
        <v>Tempus Labs</v>
      </c>
      <c r="I469" t="str">
        <f t="shared" si="66"/>
        <v>Chicago</v>
      </c>
      <c r="J469" t="str">
        <f t="shared" si="61"/>
        <v>IL</v>
      </c>
      <c r="K469" t="s">
        <v>443</v>
      </c>
      <c r="L469" t="s">
        <v>342</v>
      </c>
      <c r="M469">
        <v>2015</v>
      </c>
      <c r="N469" t="s">
        <v>312</v>
      </c>
      <c r="O469" t="s">
        <v>8</v>
      </c>
      <c r="P469" t="s">
        <v>8</v>
      </c>
      <c r="Q469" t="s">
        <v>405</v>
      </c>
      <c r="R469">
        <v>-1</v>
      </c>
      <c r="S469" s="1" t="s">
        <v>621</v>
      </c>
      <c r="T469" s="1" t="s">
        <v>622</v>
      </c>
      <c r="U469" t="s">
        <v>443</v>
      </c>
    </row>
    <row r="470" spans="1:21" ht="113.15" x14ac:dyDescent="0.35">
      <c r="A470" t="s">
        <v>112</v>
      </c>
      <c r="B470" s="15" t="s">
        <v>249</v>
      </c>
      <c r="C470" s="15">
        <f t="shared" si="63"/>
        <v>31000</v>
      </c>
      <c r="D470" s="15" t="str">
        <f t="shared" si="64"/>
        <v>$56K</v>
      </c>
      <c r="E470" s="17">
        <f t="shared" si="65"/>
        <v>56000</v>
      </c>
      <c r="F470" t="s">
        <v>403</v>
      </c>
      <c r="G470">
        <v>4</v>
      </c>
      <c r="H470" t="str">
        <f t="shared" si="67"/>
        <v>Grid Dynamics</v>
      </c>
      <c r="I470" t="str">
        <f t="shared" si="66"/>
        <v>Santa Clara</v>
      </c>
      <c r="J470" t="str">
        <f t="shared" si="61"/>
        <v>CA</v>
      </c>
      <c r="K470" t="s">
        <v>617</v>
      </c>
      <c r="L470" t="s">
        <v>339</v>
      </c>
      <c r="M470">
        <v>2006</v>
      </c>
      <c r="N470" t="s">
        <v>312</v>
      </c>
      <c r="O470" t="s">
        <v>20</v>
      </c>
      <c r="P470" t="s">
        <v>326</v>
      </c>
      <c r="Q470" t="s">
        <v>523</v>
      </c>
      <c r="R470" t="s">
        <v>618</v>
      </c>
      <c r="S470" s="1" t="s">
        <v>619</v>
      </c>
      <c r="T470" s="1" t="s">
        <v>620</v>
      </c>
      <c r="U470" t="s">
        <v>577</v>
      </c>
    </row>
    <row r="471" spans="1:21" ht="84.9" x14ac:dyDescent="0.35">
      <c r="A471" t="s">
        <v>233</v>
      </c>
      <c r="B471" s="15" t="s">
        <v>249</v>
      </c>
      <c r="C471" s="15">
        <f t="shared" si="63"/>
        <v>31000</v>
      </c>
      <c r="D471" s="15" t="str">
        <f t="shared" si="64"/>
        <v>$56K</v>
      </c>
      <c r="E471" s="17">
        <f t="shared" si="65"/>
        <v>56000</v>
      </c>
      <c r="F471" t="s">
        <v>403</v>
      </c>
      <c r="G471">
        <v>3.9</v>
      </c>
      <c r="H471" t="str">
        <f t="shared" si="67"/>
        <v>7Park Data</v>
      </c>
      <c r="I471" t="str">
        <f t="shared" si="66"/>
        <v>New York</v>
      </c>
      <c r="J471" t="str">
        <f t="shared" si="61"/>
        <v>NY</v>
      </c>
      <c r="K471" t="s">
        <v>404</v>
      </c>
      <c r="L471" t="s">
        <v>343</v>
      </c>
      <c r="M471">
        <v>2012</v>
      </c>
      <c r="N471" t="s">
        <v>312</v>
      </c>
      <c r="O471" t="s">
        <v>45</v>
      </c>
      <c r="P471" t="s">
        <v>320</v>
      </c>
      <c r="Q471" t="s">
        <v>405</v>
      </c>
      <c r="R471">
        <v>-1</v>
      </c>
      <c r="S471" s="1" t="s">
        <v>1231</v>
      </c>
      <c r="T471" s="1" t="s">
        <v>1232</v>
      </c>
      <c r="U471" t="s">
        <v>404</v>
      </c>
    </row>
    <row r="472" spans="1:21" ht="127.3" x14ac:dyDescent="0.35">
      <c r="A472" t="s">
        <v>197</v>
      </c>
      <c r="B472" s="15" t="s">
        <v>249</v>
      </c>
      <c r="C472" s="15">
        <f t="shared" si="63"/>
        <v>31000</v>
      </c>
      <c r="D472" s="15" t="str">
        <f t="shared" si="64"/>
        <v>$56K</v>
      </c>
      <c r="E472" s="17">
        <f t="shared" si="65"/>
        <v>56000</v>
      </c>
      <c r="F472" t="s">
        <v>403</v>
      </c>
      <c r="G472">
        <v>3.7</v>
      </c>
      <c r="H472" t="str">
        <f t="shared" si="67"/>
        <v>Protolabs</v>
      </c>
      <c r="I472" t="str">
        <f t="shared" si="66"/>
        <v>Maple Plain</v>
      </c>
      <c r="J472" t="str">
        <f t="shared" si="61"/>
        <v>MN</v>
      </c>
      <c r="K472" t="s">
        <v>955</v>
      </c>
      <c r="L472" t="s">
        <v>339</v>
      </c>
      <c r="M472">
        <v>1999</v>
      </c>
      <c r="N472" t="s">
        <v>314</v>
      </c>
      <c r="O472" t="s">
        <v>38</v>
      </c>
      <c r="P472" t="s">
        <v>328</v>
      </c>
      <c r="Q472" t="s">
        <v>415</v>
      </c>
      <c r="R472">
        <v>-1</v>
      </c>
      <c r="S472" s="1" t="s">
        <v>956</v>
      </c>
      <c r="T472" s="1" t="s">
        <v>957</v>
      </c>
      <c r="U472" t="s">
        <v>955</v>
      </c>
    </row>
    <row r="473" spans="1:21" ht="99" x14ac:dyDescent="0.35">
      <c r="A473" t="s">
        <v>112</v>
      </c>
      <c r="B473" s="15" t="s">
        <v>249</v>
      </c>
      <c r="C473" s="15">
        <f t="shared" si="63"/>
        <v>31000</v>
      </c>
      <c r="D473" s="15" t="str">
        <f t="shared" si="64"/>
        <v>$56K</v>
      </c>
      <c r="E473" s="17">
        <f t="shared" si="65"/>
        <v>56000</v>
      </c>
      <c r="F473" t="s">
        <v>403</v>
      </c>
      <c r="G473">
        <v>3.9</v>
      </c>
      <c r="H473" t="str">
        <f t="shared" si="67"/>
        <v>LinQuest</v>
      </c>
      <c r="I473" t="str">
        <f t="shared" si="66"/>
        <v>Colorado Springs</v>
      </c>
      <c r="J473" t="str">
        <f t="shared" si="61"/>
        <v>CO</v>
      </c>
      <c r="K473" t="s">
        <v>1337</v>
      </c>
      <c r="L473" t="s">
        <v>342</v>
      </c>
      <c r="M473">
        <v>2004</v>
      </c>
      <c r="N473" t="s">
        <v>312</v>
      </c>
      <c r="O473" t="s">
        <v>5</v>
      </c>
      <c r="P473" t="s">
        <v>5</v>
      </c>
      <c r="Q473" t="s">
        <v>523</v>
      </c>
      <c r="R473">
        <v>-1</v>
      </c>
      <c r="S473" s="1" t="s">
        <v>1438</v>
      </c>
      <c r="T473" s="1" t="s">
        <v>1439</v>
      </c>
      <c r="U473" t="s">
        <v>1440</v>
      </c>
    </row>
    <row r="474" spans="1:21" ht="155.6" x14ac:dyDescent="0.35">
      <c r="A474" t="s">
        <v>98</v>
      </c>
      <c r="B474" s="15" t="s">
        <v>249</v>
      </c>
      <c r="C474" s="15">
        <f t="shared" si="63"/>
        <v>31000</v>
      </c>
      <c r="D474" s="15" t="str">
        <f t="shared" si="64"/>
        <v>$56K</v>
      </c>
      <c r="E474" s="17">
        <f t="shared" si="65"/>
        <v>56000</v>
      </c>
      <c r="F474" t="s">
        <v>403</v>
      </c>
      <c r="G474">
        <v>3.5</v>
      </c>
      <c r="H474" t="str">
        <f t="shared" si="67"/>
        <v>Western Digital</v>
      </c>
      <c r="I474" t="str">
        <f t="shared" si="66"/>
        <v>San Jose</v>
      </c>
      <c r="J474" t="str">
        <f t="shared" si="61"/>
        <v>CA</v>
      </c>
      <c r="K474" t="s">
        <v>919</v>
      </c>
      <c r="L474" t="s">
        <v>338</v>
      </c>
      <c r="M474">
        <v>1970</v>
      </c>
      <c r="N474" t="s">
        <v>314</v>
      </c>
      <c r="O474" t="s">
        <v>12</v>
      </c>
      <c r="P474" t="s">
        <v>326</v>
      </c>
      <c r="Q474" t="s">
        <v>430</v>
      </c>
      <c r="R474" t="s">
        <v>1235</v>
      </c>
      <c r="S474" s="1" t="s">
        <v>1236</v>
      </c>
      <c r="T474" s="1" t="s">
        <v>1237</v>
      </c>
      <c r="U474" t="s">
        <v>919</v>
      </c>
    </row>
    <row r="475" spans="1:21" ht="113.15" x14ac:dyDescent="0.35">
      <c r="A475" t="s">
        <v>112</v>
      </c>
      <c r="B475" s="15" t="s">
        <v>249</v>
      </c>
      <c r="C475" s="15">
        <f t="shared" si="63"/>
        <v>31000</v>
      </c>
      <c r="D475" s="15" t="str">
        <f t="shared" si="64"/>
        <v>$56K</v>
      </c>
      <c r="E475" s="17">
        <f t="shared" si="65"/>
        <v>56000</v>
      </c>
      <c r="F475" t="s">
        <v>403</v>
      </c>
      <c r="G475">
        <v>4</v>
      </c>
      <c r="H475" t="str">
        <f t="shared" si="67"/>
        <v>Trexquant Investment</v>
      </c>
      <c r="I475" t="s">
        <v>383</v>
      </c>
      <c r="J475" t="s">
        <v>383</v>
      </c>
      <c r="K475" t="s">
        <v>825</v>
      </c>
      <c r="L475" s="2" t="s">
        <v>337</v>
      </c>
      <c r="M475">
        <v>2012</v>
      </c>
      <c r="N475" t="s">
        <v>312</v>
      </c>
      <c r="O475" t="s">
        <v>34</v>
      </c>
      <c r="P475" t="s">
        <v>324</v>
      </c>
      <c r="Q475" t="s">
        <v>405</v>
      </c>
      <c r="R475">
        <v>-1</v>
      </c>
      <c r="S475" s="1" t="s">
        <v>1441</v>
      </c>
      <c r="T475" s="1" t="s">
        <v>1442</v>
      </c>
      <c r="U475" t="s">
        <v>383</v>
      </c>
    </row>
    <row r="476" spans="1:21" ht="99" x14ac:dyDescent="0.35">
      <c r="A476" t="s">
        <v>112</v>
      </c>
      <c r="B476" s="15" t="s">
        <v>249</v>
      </c>
      <c r="C476" s="15">
        <f t="shared" si="63"/>
        <v>31000</v>
      </c>
      <c r="D476" s="15" t="str">
        <f t="shared" si="64"/>
        <v>$56K</v>
      </c>
      <c r="E476" s="17">
        <f t="shared" si="65"/>
        <v>56000</v>
      </c>
      <c r="F476" t="s">
        <v>403</v>
      </c>
      <c r="G476">
        <v>3</v>
      </c>
      <c r="H476" t="str">
        <f t="shared" si="67"/>
        <v>Ameritas Life Insurance Corp</v>
      </c>
      <c r="I476" t="str">
        <f t="shared" si="66"/>
        <v>Cincinnati</v>
      </c>
      <c r="J476" t="str">
        <f t="shared" ref="J476:J484" si="68">RIGHT(U476, 2)</f>
        <v>OH</v>
      </c>
      <c r="K476" t="s">
        <v>531</v>
      </c>
      <c r="L476" t="s">
        <v>339</v>
      </c>
      <c r="M476">
        <v>1887</v>
      </c>
      <c r="N476" t="s">
        <v>312</v>
      </c>
      <c r="O476" t="s">
        <v>31</v>
      </c>
      <c r="P476" t="s">
        <v>327</v>
      </c>
      <c r="Q476" t="s">
        <v>438</v>
      </c>
      <c r="R476">
        <v>-1</v>
      </c>
      <c r="S476" s="1" t="s">
        <v>1233</v>
      </c>
      <c r="T476" s="1" t="s">
        <v>1234</v>
      </c>
      <c r="U476" t="s">
        <v>887</v>
      </c>
    </row>
    <row r="477" spans="1:21" ht="127.3" x14ac:dyDescent="0.35">
      <c r="A477" t="s">
        <v>112</v>
      </c>
      <c r="B477" s="15" t="s">
        <v>249</v>
      </c>
      <c r="C477" s="15">
        <f t="shared" si="63"/>
        <v>31000</v>
      </c>
      <c r="D477" s="15" t="str">
        <f t="shared" si="64"/>
        <v>$56K</v>
      </c>
      <c r="E477" s="17">
        <f t="shared" si="65"/>
        <v>56000</v>
      </c>
      <c r="F477" t="s">
        <v>403</v>
      </c>
      <c r="G477">
        <v>3.7</v>
      </c>
      <c r="H477" t="str">
        <f t="shared" si="67"/>
        <v>Fleetcor</v>
      </c>
      <c r="I477" t="str">
        <f t="shared" si="66"/>
        <v>Atlanta</v>
      </c>
      <c r="J477" t="str">
        <f t="shared" si="68"/>
        <v>GA</v>
      </c>
      <c r="K477" t="s">
        <v>501</v>
      </c>
      <c r="L477" t="s">
        <v>341</v>
      </c>
      <c r="M477">
        <v>2000</v>
      </c>
      <c r="N477" t="s">
        <v>314</v>
      </c>
      <c r="O477" t="s">
        <v>24</v>
      </c>
      <c r="P477" t="s">
        <v>324</v>
      </c>
      <c r="Q477" t="s">
        <v>438</v>
      </c>
      <c r="R477">
        <v>-1</v>
      </c>
      <c r="S477" s="1" t="s">
        <v>1443</v>
      </c>
      <c r="T477" s="1" t="s">
        <v>1444</v>
      </c>
      <c r="U477" t="s">
        <v>501</v>
      </c>
    </row>
    <row r="478" spans="1:21" ht="183.9" x14ac:dyDescent="0.35">
      <c r="A478" t="s">
        <v>112</v>
      </c>
      <c r="B478" s="15" t="s">
        <v>249</v>
      </c>
      <c r="C478" s="15">
        <f t="shared" si="63"/>
        <v>31000</v>
      </c>
      <c r="D478" s="15" t="str">
        <f t="shared" si="64"/>
        <v>$56K</v>
      </c>
      <c r="E478" s="17">
        <f t="shared" si="65"/>
        <v>56000</v>
      </c>
      <c r="F478" t="s">
        <v>403</v>
      </c>
      <c r="G478">
        <v>4.5</v>
      </c>
      <c r="H478" t="str">
        <f t="shared" si="67"/>
        <v>Radiant Digital</v>
      </c>
      <c r="I478" t="str">
        <f t="shared" si="66"/>
        <v>Washington</v>
      </c>
      <c r="J478" t="str">
        <f t="shared" si="68"/>
        <v>DC</v>
      </c>
      <c r="K478" t="s">
        <v>404</v>
      </c>
      <c r="L478" s="2" t="s">
        <v>337</v>
      </c>
      <c r="M478">
        <v>-1</v>
      </c>
      <c r="N478" t="s">
        <v>312</v>
      </c>
      <c r="O478">
        <v>-1</v>
      </c>
      <c r="P478">
        <v>-1</v>
      </c>
      <c r="Q478" t="s">
        <v>712</v>
      </c>
      <c r="R478">
        <v>-1</v>
      </c>
      <c r="S478" s="1" t="s">
        <v>1445</v>
      </c>
      <c r="T478" s="1" t="s">
        <v>1446</v>
      </c>
      <c r="U478" t="s">
        <v>465</v>
      </c>
    </row>
    <row r="479" spans="1:21" ht="99" x14ac:dyDescent="0.35">
      <c r="A479" t="s">
        <v>112</v>
      </c>
      <c r="B479" s="15" t="s">
        <v>249</v>
      </c>
      <c r="C479" s="15">
        <f t="shared" si="63"/>
        <v>31000</v>
      </c>
      <c r="D479" s="15" t="str">
        <f t="shared" si="64"/>
        <v>$56K</v>
      </c>
      <c r="E479" s="17">
        <f t="shared" si="65"/>
        <v>56000</v>
      </c>
      <c r="F479" t="s">
        <v>403</v>
      </c>
      <c r="G479">
        <v>2.8</v>
      </c>
      <c r="H479" t="str">
        <f t="shared" si="67"/>
        <v>Child Care Aware of America</v>
      </c>
      <c r="I479" t="str">
        <f t="shared" si="66"/>
        <v>Arlington</v>
      </c>
      <c r="J479" t="str">
        <f t="shared" si="68"/>
        <v>VA</v>
      </c>
      <c r="K479" t="s">
        <v>888</v>
      </c>
      <c r="L479" t="s">
        <v>343</v>
      </c>
      <c r="M479">
        <v>1987</v>
      </c>
      <c r="N479" t="s">
        <v>310</v>
      </c>
      <c r="O479" t="s">
        <v>47</v>
      </c>
      <c r="P479" t="s">
        <v>330</v>
      </c>
      <c r="Q479" t="s">
        <v>502</v>
      </c>
      <c r="R479">
        <v>-1</v>
      </c>
      <c r="S479" s="1" t="s">
        <v>1447</v>
      </c>
      <c r="T479" s="1" t="s">
        <v>1448</v>
      </c>
      <c r="U479" t="s">
        <v>888</v>
      </c>
    </row>
    <row r="480" spans="1:21" ht="99" x14ac:dyDescent="0.35">
      <c r="A480" t="s">
        <v>112</v>
      </c>
      <c r="B480" s="15" t="s">
        <v>249</v>
      </c>
      <c r="C480" s="15">
        <f t="shared" si="63"/>
        <v>31000</v>
      </c>
      <c r="D480" s="15" t="str">
        <f t="shared" si="64"/>
        <v>$56K</v>
      </c>
      <c r="E480" s="17">
        <f t="shared" si="65"/>
        <v>56000</v>
      </c>
      <c r="F480" t="s">
        <v>403</v>
      </c>
      <c r="G480">
        <v>4.0999999999999996</v>
      </c>
      <c r="H480" t="str">
        <f t="shared" si="67"/>
        <v>IntelliPro Group Inc.</v>
      </c>
      <c r="I480" t="str">
        <f t="shared" si="66"/>
        <v>Santa Clara</v>
      </c>
      <c r="J480" t="str">
        <f t="shared" si="68"/>
        <v>CA</v>
      </c>
      <c r="K480" t="s">
        <v>577</v>
      </c>
      <c r="L480" t="s">
        <v>340</v>
      </c>
      <c r="M480">
        <v>-1</v>
      </c>
      <c r="N480" t="s">
        <v>312</v>
      </c>
      <c r="O480">
        <v>-1</v>
      </c>
      <c r="P480">
        <v>-1</v>
      </c>
      <c r="Q480" t="s">
        <v>498</v>
      </c>
      <c r="R480">
        <v>-1</v>
      </c>
      <c r="S480" s="1" t="s">
        <v>1449</v>
      </c>
      <c r="T480" s="1" t="s">
        <v>1450</v>
      </c>
      <c r="U480" t="s">
        <v>577</v>
      </c>
    </row>
    <row r="481" spans="1:21" ht="99" x14ac:dyDescent="0.35">
      <c r="A481" t="s">
        <v>156</v>
      </c>
      <c r="B481" s="15" t="s">
        <v>249</v>
      </c>
      <c r="C481" s="15">
        <f t="shared" si="63"/>
        <v>31000</v>
      </c>
      <c r="D481" s="15" t="str">
        <f t="shared" si="64"/>
        <v>$56K</v>
      </c>
      <c r="E481" s="17">
        <f t="shared" si="65"/>
        <v>56000</v>
      </c>
      <c r="F481" t="s">
        <v>403</v>
      </c>
      <c r="G481">
        <v>2.9</v>
      </c>
      <c r="H481" t="str">
        <f t="shared" si="67"/>
        <v>Quest Integrity</v>
      </c>
      <c r="I481" t="str">
        <f t="shared" si="66"/>
        <v>Tulsa</v>
      </c>
      <c r="J481" t="str">
        <f t="shared" si="68"/>
        <v>OK</v>
      </c>
      <c r="K481" t="s">
        <v>958</v>
      </c>
      <c r="L481" t="s">
        <v>340</v>
      </c>
      <c r="M481">
        <v>1996</v>
      </c>
      <c r="N481" t="s">
        <v>314</v>
      </c>
      <c r="O481" t="s">
        <v>40</v>
      </c>
      <c r="P481" t="s">
        <v>331</v>
      </c>
      <c r="Q481" t="s">
        <v>523</v>
      </c>
      <c r="R481">
        <v>-1</v>
      </c>
      <c r="S481" s="1" t="s">
        <v>959</v>
      </c>
      <c r="T481" s="1" t="s">
        <v>960</v>
      </c>
      <c r="U481" t="s">
        <v>961</v>
      </c>
    </row>
    <row r="482" spans="1:21" ht="113.15" x14ac:dyDescent="0.35">
      <c r="A482" t="s">
        <v>112</v>
      </c>
      <c r="B482" s="15" t="s">
        <v>249</v>
      </c>
      <c r="C482" s="15">
        <f t="shared" si="63"/>
        <v>31000</v>
      </c>
      <c r="D482" s="15" t="str">
        <f t="shared" si="64"/>
        <v>$56K</v>
      </c>
      <c r="E482" s="17">
        <f t="shared" si="65"/>
        <v>56000</v>
      </c>
      <c r="F482" t="s">
        <v>403</v>
      </c>
      <c r="G482">
        <v>4.7</v>
      </c>
      <c r="H482" t="str">
        <f t="shared" si="67"/>
        <v>Praxis Engineering</v>
      </c>
      <c r="I482" t="str">
        <f t="shared" si="66"/>
        <v>Chantilly</v>
      </c>
      <c r="J482" t="str">
        <f t="shared" si="68"/>
        <v>VA</v>
      </c>
      <c r="K482" t="s">
        <v>757</v>
      </c>
      <c r="L482" t="s">
        <v>340</v>
      </c>
      <c r="M482">
        <v>2002</v>
      </c>
      <c r="N482" t="s">
        <v>316</v>
      </c>
      <c r="O482" t="s">
        <v>12</v>
      </c>
      <c r="P482" t="s">
        <v>326</v>
      </c>
      <c r="Q482" t="s">
        <v>415</v>
      </c>
      <c r="R482" t="s">
        <v>1243</v>
      </c>
      <c r="S482" s="1" t="s">
        <v>1244</v>
      </c>
      <c r="T482" s="1" t="s">
        <v>1245</v>
      </c>
      <c r="U482" t="s">
        <v>413</v>
      </c>
    </row>
    <row r="483" spans="1:21" ht="84.9" x14ac:dyDescent="0.35">
      <c r="A483" t="s">
        <v>112</v>
      </c>
      <c r="B483" s="15" t="s">
        <v>249</v>
      </c>
      <c r="C483" s="15">
        <f t="shared" si="63"/>
        <v>31000</v>
      </c>
      <c r="D483" s="15" t="str">
        <f t="shared" si="64"/>
        <v>$56K</v>
      </c>
      <c r="E483" s="17">
        <f t="shared" si="65"/>
        <v>56000</v>
      </c>
      <c r="F483" t="s">
        <v>403</v>
      </c>
      <c r="G483">
        <v>3.4</v>
      </c>
      <c r="H483" t="str">
        <f t="shared" si="67"/>
        <v>USI</v>
      </c>
      <c r="I483" t="str">
        <f t="shared" si="66"/>
        <v>Southfield</v>
      </c>
      <c r="J483" t="str">
        <f t="shared" si="68"/>
        <v>MI</v>
      </c>
      <c r="K483" t="s">
        <v>1451</v>
      </c>
      <c r="L483" t="s">
        <v>339</v>
      </c>
      <c r="M483">
        <v>1998</v>
      </c>
      <c r="N483" t="s">
        <v>312</v>
      </c>
      <c r="O483" t="s">
        <v>13</v>
      </c>
      <c r="P483" t="s">
        <v>321</v>
      </c>
      <c r="Q483" t="s">
        <v>415</v>
      </c>
      <c r="R483">
        <v>-1</v>
      </c>
      <c r="S483" s="1" t="s">
        <v>1452</v>
      </c>
      <c r="T483" s="1" t="s">
        <v>1453</v>
      </c>
      <c r="U483" t="s">
        <v>1454</v>
      </c>
    </row>
    <row r="484" spans="1:21" ht="141.44999999999999" x14ac:dyDescent="0.35">
      <c r="A484" t="s">
        <v>112</v>
      </c>
      <c r="B484" s="15" t="s">
        <v>249</v>
      </c>
      <c r="C484" s="15">
        <f t="shared" si="63"/>
        <v>31000</v>
      </c>
      <c r="D484" s="15" t="str">
        <f t="shared" si="64"/>
        <v>$56K</v>
      </c>
      <c r="E484" s="17">
        <f t="shared" si="65"/>
        <v>56000</v>
      </c>
      <c r="F484" t="s">
        <v>403</v>
      </c>
      <c r="G484">
        <v>3.9</v>
      </c>
      <c r="H484" t="str">
        <f t="shared" si="67"/>
        <v>Apex Systems</v>
      </c>
      <c r="I484" t="str">
        <f t="shared" si="66"/>
        <v>San Francisco</v>
      </c>
      <c r="J484" t="str">
        <f t="shared" si="68"/>
        <v>CA</v>
      </c>
      <c r="K484" t="s">
        <v>1455</v>
      </c>
      <c r="L484" t="s">
        <v>339</v>
      </c>
      <c r="M484">
        <v>1995</v>
      </c>
      <c r="N484" t="s">
        <v>316</v>
      </c>
      <c r="O484" t="s">
        <v>48</v>
      </c>
      <c r="P484" t="s">
        <v>320</v>
      </c>
      <c r="Q484" t="s">
        <v>438</v>
      </c>
      <c r="R484" t="s">
        <v>1456</v>
      </c>
      <c r="S484" s="1" t="s">
        <v>1457</v>
      </c>
      <c r="T484" s="1" t="s">
        <v>1458</v>
      </c>
      <c r="U484" t="s">
        <v>484</v>
      </c>
    </row>
    <row r="485" spans="1:21" ht="99" x14ac:dyDescent="0.35">
      <c r="A485" t="s">
        <v>112</v>
      </c>
      <c r="B485" s="15" t="s">
        <v>249</v>
      </c>
      <c r="C485" s="15">
        <f t="shared" si="63"/>
        <v>31000</v>
      </c>
      <c r="D485" s="15" t="str">
        <f t="shared" si="64"/>
        <v>$56K</v>
      </c>
      <c r="E485" s="17">
        <f t="shared" si="65"/>
        <v>56000</v>
      </c>
      <c r="F485" t="s">
        <v>403</v>
      </c>
      <c r="G485">
        <v>2.9</v>
      </c>
      <c r="H485" t="str">
        <f t="shared" si="67"/>
        <v>Pragmatics, Inc.</v>
      </c>
      <c r="I485" t="s">
        <v>383</v>
      </c>
      <c r="J485" t="s">
        <v>383</v>
      </c>
      <c r="K485" t="s">
        <v>700</v>
      </c>
      <c r="L485" t="s">
        <v>340</v>
      </c>
      <c r="M485">
        <v>1985</v>
      </c>
      <c r="N485" t="s">
        <v>312</v>
      </c>
      <c r="O485" t="s">
        <v>35</v>
      </c>
      <c r="P485" t="s">
        <v>326</v>
      </c>
      <c r="Q485" t="s">
        <v>415</v>
      </c>
      <c r="R485">
        <v>-1</v>
      </c>
      <c r="S485" s="1" t="s">
        <v>1459</v>
      </c>
      <c r="T485" s="1" t="s">
        <v>1460</v>
      </c>
      <c r="U485" t="s">
        <v>383</v>
      </c>
    </row>
    <row r="486" spans="1:21" ht="127.3" x14ac:dyDescent="0.35">
      <c r="A486" t="s">
        <v>137</v>
      </c>
      <c r="B486" s="15" t="s">
        <v>249</v>
      </c>
      <c r="C486" s="15">
        <f t="shared" si="63"/>
        <v>31000</v>
      </c>
      <c r="D486" s="15" t="str">
        <f t="shared" si="64"/>
        <v>$56K</v>
      </c>
      <c r="E486" s="17">
        <f t="shared" si="65"/>
        <v>56000</v>
      </c>
      <c r="F486" t="s">
        <v>403</v>
      </c>
      <c r="G486">
        <v>4.5</v>
      </c>
      <c r="H486" t="str">
        <f t="shared" si="67"/>
        <v>Johns Hopkins University Applied Physics Laboratory</v>
      </c>
      <c r="I486" t="str">
        <f t="shared" si="66"/>
        <v>Laurel</v>
      </c>
      <c r="J486" t="str">
        <f t="shared" ref="J486:J511" si="69">RIGHT(U486, 2)</f>
        <v>MD</v>
      </c>
      <c r="K486" t="s">
        <v>1247</v>
      </c>
      <c r="L486" t="s">
        <v>341</v>
      </c>
      <c r="M486">
        <v>1942</v>
      </c>
      <c r="N486" t="s">
        <v>310</v>
      </c>
      <c r="O486" t="s">
        <v>5</v>
      </c>
      <c r="P486" t="s">
        <v>5</v>
      </c>
      <c r="Q486" t="s">
        <v>410</v>
      </c>
      <c r="R486" t="s">
        <v>1248</v>
      </c>
      <c r="S486" s="1" t="s">
        <v>1249</v>
      </c>
      <c r="T486" s="1" t="s">
        <v>1250</v>
      </c>
      <c r="U486" t="s">
        <v>1247</v>
      </c>
    </row>
    <row r="487" spans="1:21" ht="113.15" x14ac:dyDescent="0.35">
      <c r="A487" t="s">
        <v>112</v>
      </c>
      <c r="B487" s="15" t="s">
        <v>249</v>
      </c>
      <c r="C487" s="15">
        <f t="shared" si="63"/>
        <v>31000</v>
      </c>
      <c r="D487" s="15" t="str">
        <f t="shared" si="64"/>
        <v>$56K</v>
      </c>
      <c r="E487" s="17">
        <f t="shared" si="65"/>
        <v>56000</v>
      </c>
      <c r="F487" t="s">
        <v>403</v>
      </c>
      <c r="G487">
        <v>4.9000000000000004</v>
      </c>
      <c r="H487" t="str">
        <f t="shared" si="67"/>
        <v>Cambridge Mobile Telematics</v>
      </c>
      <c r="I487" t="str">
        <f t="shared" si="66"/>
        <v>Cambridge</v>
      </c>
      <c r="J487" t="str">
        <f t="shared" si="69"/>
        <v>MA</v>
      </c>
      <c r="K487" t="s">
        <v>433</v>
      </c>
      <c r="L487" s="2" t="s">
        <v>337</v>
      </c>
      <c r="M487">
        <v>2010</v>
      </c>
      <c r="N487" t="s">
        <v>312</v>
      </c>
      <c r="O487" t="s">
        <v>20</v>
      </c>
      <c r="P487" t="s">
        <v>326</v>
      </c>
      <c r="Q487" t="s">
        <v>405</v>
      </c>
      <c r="R487">
        <v>-1</v>
      </c>
      <c r="S487" s="1" t="s">
        <v>1251</v>
      </c>
      <c r="T487" s="1" t="s">
        <v>1252</v>
      </c>
      <c r="U487" t="s">
        <v>433</v>
      </c>
    </row>
    <row r="488" spans="1:21" ht="127.3" x14ac:dyDescent="0.35">
      <c r="A488" t="s">
        <v>120</v>
      </c>
      <c r="B488" s="15" t="s">
        <v>249</v>
      </c>
      <c r="C488" s="15">
        <f t="shared" si="63"/>
        <v>31000</v>
      </c>
      <c r="D488" s="15" t="str">
        <f t="shared" si="64"/>
        <v>$56K</v>
      </c>
      <c r="E488" s="17">
        <f t="shared" si="65"/>
        <v>56000</v>
      </c>
      <c r="F488" t="s">
        <v>403</v>
      </c>
      <c r="G488">
        <v>5</v>
      </c>
      <c r="H488" t="str">
        <f t="shared" si="67"/>
        <v>Phoenix Operations Group</v>
      </c>
      <c r="I488" t="str">
        <f t="shared" si="66"/>
        <v>Annapolis Junction</v>
      </c>
      <c r="J488" t="str">
        <f t="shared" si="69"/>
        <v>MD</v>
      </c>
      <c r="K488" t="s">
        <v>962</v>
      </c>
      <c r="L488" s="2" t="s">
        <v>337</v>
      </c>
      <c r="M488">
        <v>2011</v>
      </c>
      <c r="N488" t="s">
        <v>312</v>
      </c>
      <c r="O488" t="s">
        <v>35</v>
      </c>
      <c r="P488" t="s">
        <v>326</v>
      </c>
      <c r="Q488" t="s">
        <v>538</v>
      </c>
      <c r="R488">
        <v>-1</v>
      </c>
      <c r="S488" s="1" t="s">
        <v>963</v>
      </c>
      <c r="T488" s="1" t="s">
        <v>964</v>
      </c>
      <c r="U488" t="s">
        <v>757</v>
      </c>
    </row>
    <row r="489" spans="1:21" ht="99" x14ac:dyDescent="0.35">
      <c r="A489" t="s">
        <v>131</v>
      </c>
      <c r="B489" s="15" t="s">
        <v>265</v>
      </c>
      <c r="C489" s="15">
        <f t="shared" si="63"/>
        <v>95000</v>
      </c>
      <c r="D489" s="15" t="str">
        <f t="shared" si="64"/>
        <v>$119K</v>
      </c>
      <c r="E489" s="17">
        <f t="shared" si="65"/>
        <v>119000</v>
      </c>
      <c r="F489" t="s">
        <v>403</v>
      </c>
      <c r="G489">
        <v>3.3</v>
      </c>
      <c r="H489" t="str">
        <f t="shared" si="67"/>
        <v>Tempus Labs</v>
      </c>
      <c r="I489" t="str">
        <f t="shared" si="66"/>
        <v>Redwood City</v>
      </c>
      <c r="J489" t="str">
        <f t="shared" si="69"/>
        <v>CA</v>
      </c>
      <c r="K489" t="s">
        <v>443</v>
      </c>
      <c r="L489" t="s">
        <v>342</v>
      </c>
      <c r="M489">
        <v>2015</v>
      </c>
      <c r="N489" t="s">
        <v>312</v>
      </c>
      <c r="O489" t="s">
        <v>8</v>
      </c>
      <c r="P489" t="s">
        <v>8</v>
      </c>
      <c r="Q489" t="s">
        <v>405</v>
      </c>
      <c r="R489">
        <v>-1</v>
      </c>
      <c r="S489" s="1" t="s">
        <v>621</v>
      </c>
      <c r="T489" s="1" t="s">
        <v>622</v>
      </c>
      <c r="U489" t="s">
        <v>631</v>
      </c>
    </row>
    <row r="490" spans="1:21" ht="113.15" x14ac:dyDescent="0.35">
      <c r="A490" t="s">
        <v>112</v>
      </c>
      <c r="B490" s="15" t="s">
        <v>265</v>
      </c>
      <c r="C490" s="15">
        <f t="shared" si="63"/>
        <v>95000</v>
      </c>
      <c r="D490" s="15" t="str">
        <f t="shared" si="64"/>
        <v>$119K</v>
      </c>
      <c r="E490" s="17">
        <f t="shared" si="65"/>
        <v>119000</v>
      </c>
      <c r="F490" t="s">
        <v>403</v>
      </c>
      <c r="G490">
        <v>3.5</v>
      </c>
      <c r="H490" t="str">
        <f t="shared" si="67"/>
        <v>The Knot Worldwide</v>
      </c>
      <c r="I490" t="str">
        <f t="shared" si="66"/>
        <v>Washington</v>
      </c>
      <c r="J490" t="str">
        <f t="shared" si="69"/>
        <v>DC</v>
      </c>
      <c r="K490" t="s">
        <v>649</v>
      </c>
      <c r="L490" t="s">
        <v>339</v>
      </c>
      <c r="M490">
        <v>2019</v>
      </c>
      <c r="N490" t="s">
        <v>312</v>
      </c>
      <c r="O490" t="s">
        <v>33</v>
      </c>
      <c r="P490" t="s">
        <v>326</v>
      </c>
      <c r="Q490" t="s">
        <v>405</v>
      </c>
      <c r="R490" t="s">
        <v>650</v>
      </c>
      <c r="S490" s="1" t="s">
        <v>651</v>
      </c>
      <c r="T490" s="1" t="s">
        <v>652</v>
      </c>
      <c r="U490" t="s">
        <v>465</v>
      </c>
    </row>
    <row r="491" spans="1:21" ht="113.15" x14ac:dyDescent="0.35">
      <c r="A491" t="s">
        <v>112</v>
      </c>
      <c r="B491" s="15" t="s">
        <v>265</v>
      </c>
      <c r="C491" s="15">
        <f t="shared" si="63"/>
        <v>95000</v>
      </c>
      <c r="D491" s="15" t="str">
        <f t="shared" si="64"/>
        <v>$119K</v>
      </c>
      <c r="E491" s="17">
        <f t="shared" si="65"/>
        <v>119000</v>
      </c>
      <c r="F491" t="s">
        <v>403</v>
      </c>
      <c r="G491">
        <v>3.5</v>
      </c>
      <c r="H491" t="str">
        <f t="shared" si="67"/>
        <v>Crossover Health</v>
      </c>
      <c r="I491" t="str">
        <f t="shared" si="66"/>
        <v>San Clemente</v>
      </c>
      <c r="J491" t="str">
        <f t="shared" si="69"/>
        <v>CA</v>
      </c>
      <c r="K491" t="s">
        <v>1461</v>
      </c>
      <c r="L491" s="2" t="s">
        <v>337</v>
      </c>
      <c r="M491">
        <v>2010</v>
      </c>
      <c r="N491" t="s">
        <v>312</v>
      </c>
      <c r="O491" t="s">
        <v>27</v>
      </c>
      <c r="P491" t="s">
        <v>325</v>
      </c>
      <c r="Q491" t="s">
        <v>538</v>
      </c>
      <c r="R491">
        <v>-1</v>
      </c>
      <c r="S491" s="1" t="s">
        <v>1462</v>
      </c>
      <c r="T491" s="1" t="s">
        <v>1463</v>
      </c>
      <c r="U491" t="s">
        <v>1464</v>
      </c>
    </row>
    <row r="492" spans="1:21" ht="99" x14ac:dyDescent="0.35">
      <c r="A492" t="s">
        <v>112</v>
      </c>
      <c r="B492" s="15" t="s">
        <v>265</v>
      </c>
      <c r="C492" s="15">
        <f t="shared" si="63"/>
        <v>95000</v>
      </c>
      <c r="D492" s="15" t="str">
        <f t="shared" si="64"/>
        <v>$119K</v>
      </c>
      <c r="E492" s="17">
        <f t="shared" si="65"/>
        <v>119000</v>
      </c>
      <c r="F492" t="s">
        <v>403</v>
      </c>
      <c r="G492">
        <v>4</v>
      </c>
      <c r="H492" t="str">
        <f t="shared" si="67"/>
        <v>Lorven Technologies Inc</v>
      </c>
      <c r="I492" t="str">
        <f t="shared" si="66"/>
        <v>New York</v>
      </c>
      <c r="J492" t="str">
        <f t="shared" si="69"/>
        <v>NY</v>
      </c>
      <c r="K492" t="s">
        <v>1465</v>
      </c>
      <c r="L492" s="2" t="s">
        <v>337</v>
      </c>
      <c r="M492">
        <v>-1</v>
      </c>
      <c r="N492" t="s">
        <v>312</v>
      </c>
      <c r="O492" t="s">
        <v>3</v>
      </c>
      <c r="P492" t="s">
        <v>318</v>
      </c>
      <c r="Q492" t="s">
        <v>712</v>
      </c>
      <c r="R492">
        <v>-1</v>
      </c>
      <c r="S492" s="1" t="s">
        <v>1466</v>
      </c>
      <c r="T492" s="1" t="s">
        <v>1467</v>
      </c>
      <c r="U492" t="s">
        <v>404</v>
      </c>
    </row>
    <row r="493" spans="1:21" ht="84.9" x14ac:dyDescent="0.35">
      <c r="A493" t="s">
        <v>90</v>
      </c>
      <c r="B493" s="15" t="s">
        <v>265</v>
      </c>
      <c r="C493" s="15">
        <f t="shared" si="63"/>
        <v>95000</v>
      </c>
      <c r="D493" s="15" t="str">
        <f t="shared" si="64"/>
        <v>$119K</v>
      </c>
      <c r="E493" s="17">
        <f t="shared" si="65"/>
        <v>119000</v>
      </c>
      <c r="F493" t="s">
        <v>403</v>
      </c>
      <c r="G493">
        <v>3.9</v>
      </c>
      <c r="H493" t="str">
        <f t="shared" si="67"/>
        <v>Nolij Consulting</v>
      </c>
      <c r="I493" t="str">
        <f t="shared" si="66"/>
        <v>Falls Church</v>
      </c>
      <c r="J493" t="str">
        <f t="shared" si="69"/>
        <v>VA</v>
      </c>
      <c r="K493" t="s">
        <v>581</v>
      </c>
      <c r="L493" t="s">
        <v>343</v>
      </c>
      <c r="M493">
        <v>2012</v>
      </c>
      <c r="N493" t="s">
        <v>314</v>
      </c>
      <c r="O493" t="s">
        <v>14</v>
      </c>
      <c r="P493" t="s">
        <v>320</v>
      </c>
      <c r="Q493" t="s">
        <v>538</v>
      </c>
      <c r="R493">
        <v>-1</v>
      </c>
      <c r="S493" s="1" t="s">
        <v>1256</v>
      </c>
      <c r="T493" s="1" t="s">
        <v>1257</v>
      </c>
      <c r="U493" t="s">
        <v>511</v>
      </c>
    </row>
    <row r="494" spans="1:21" ht="28.3" x14ac:dyDescent="0.35">
      <c r="A494" t="s">
        <v>112</v>
      </c>
      <c r="B494" s="15" t="s">
        <v>265</v>
      </c>
      <c r="C494" s="15">
        <f t="shared" si="63"/>
        <v>95000</v>
      </c>
      <c r="D494" s="15" t="str">
        <f t="shared" si="64"/>
        <v>$119K</v>
      </c>
      <c r="E494" s="17">
        <f t="shared" si="65"/>
        <v>119000</v>
      </c>
      <c r="F494" t="s">
        <v>403</v>
      </c>
      <c r="G494">
        <v>3.4</v>
      </c>
      <c r="H494" t="str">
        <f t="shared" si="67"/>
        <v>Dice.com</v>
      </c>
      <c r="I494" t="str">
        <f t="shared" si="66"/>
        <v>Newton</v>
      </c>
      <c r="J494" t="str">
        <f t="shared" si="69"/>
        <v>MA</v>
      </c>
      <c r="K494" t="s">
        <v>704</v>
      </c>
      <c r="L494" t="s">
        <v>340</v>
      </c>
      <c r="M494">
        <v>1990</v>
      </c>
      <c r="N494" t="s">
        <v>316</v>
      </c>
      <c r="O494" t="s">
        <v>48</v>
      </c>
      <c r="P494" t="s">
        <v>320</v>
      </c>
      <c r="Q494" t="s">
        <v>415</v>
      </c>
      <c r="R494" t="s">
        <v>965</v>
      </c>
      <c r="S494" t="s">
        <v>966</v>
      </c>
      <c r="T494" s="1" t="s">
        <v>967</v>
      </c>
      <c r="U494" t="s">
        <v>422</v>
      </c>
    </row>
    <row r="495" spans="1:21" ht="127.3" x14ac:dyDescent="0.35">
      <c r="A495" t="s">
        <v>112</v>
      </c>
      <c r="B495" s="15" t="s">
        <v>265</v>
      </c>
      <c r="C495" s="15">
        <f t="shared" si="63"/>
        <v>95000</v>
      </c>
      <c r="D495" s="15" t="str">
        <f t="shared" si="64"/>
        <v>$119K</v>
      </c>
      <c r="E495" s="17">
        <f t="shared" si="65"/>
        <v>119000</v>
      </c>
      <c r="F495" t="s">
        <v>403</v>
      </c>
      <c r="G495">
        <v>3.5</v>
      </c>
      <c r="H495" t="str">
        <f t="shared" si="67"/>
        <v>Gap Inc.</v>
      </c>
      <c r="I495" t="str">
        <f t="shared" si="66"/>
        <v>San Francisco</v>
      </c>
      <c r="J495" t="str">
        <f t="shared" si="69"/>
        <v>CA</v>
      </c>
      <c r="K495" t="s">
        <v>484</v>
      </c>
      <c r="L495" t="s">
        <v>338</v>
      </c>
      <c r="M495">
        <v>1969</v>
      </c>
      <c r="N495" t="s">
        <v>314</v>
      </c>
      <c r="O495" t="s">
        <v>17</v>
      </c>
      <c r="P495" t="s">
        <v>332</v>
      </c>
      <c r="Q495" t="s">
        <v>430</v>
      </c>
      <c r="R495" t="s">
        <v>1468</v>
      </c>
      <c r="S495" s="1" t="s">
        <v>1469</v>
      </c>
      <c r="T495" s="1" t="s">
        <v>1470</v>
      </c>
      <c r="U495" t="s">
        <v>484</v>
      </c>
    </row>
    <row r="496" spans="1:21" ht="84.9" x14ac:dyDescent="0.35">
      <c r="A496" t="s">
        <v>112</v>
      </c>
      <c r="B496" s="15" t="s">
        <v>265</v>
      </c>
      <c r="C496" s="15">
        <f t="shared" si="63"/>
        <v>95000</v>
      </c>
      <c r="D496" s="15" t="str">
        <f t="shared" si="64"/>
        <v>$119K</v>
      </c>
      <c r="E496" s="17">
        <f t="shared" si="65"/>
        <v>119000</v>
      </c>
      <c r="F496" t="s">
        <v>403</v>
      </c>
      <c r="G496">
        <v>4.7</v>
      </c>
      <c r="H496" t="str">
        <f t="shared" si="67"/>
        <v>Tygart Technology, Inc</v>
      </c>
      <c r="I496" t="str">
        <f t="shared" si="66"/>
        <v>Washington</v>
      </c>
      <c r="J496" t="str">
        <f t="shared" si="69"/>
        <v>DC</v>
      </c>
      <c r="K496" t="s">
        <v>1471</v>
      </c>
      <c r="L496" s="2" t="s">
        <v>337</v>
      </c>
      <c r="M496">
        <v>-1</v>
      </c>
      <c r="N496" t="s">
        <v>312</v>
      </c>
      <c r="O496">
        <v>-1</v>
      </c>
      <c r="P496">
        <v>-1</v>
      </c>
      <c r="Q496" t="s">
        <v>538</v>
      </c>
      <c r="R496">
        <v>-1</v>
      </c>
      <c r="S496" s="1" t="s">
        <v>1472</v>
      </c>
      <c r="T496" s="1" t="s">
        <v>1473</v>
      </c>
      <c r="U496" t="s">
        <v>465</v>
      </c>
    </row>
    <row r="497" spans="1:21" ht="84.9" x14ac:dyDescent="0.35">
      <c r="A497" t="s">
        <v>112</v>
      </c>
      <c r="B497" s="15" t="s">
        <v>265</v>
      </c>
      <c r="C497" s="15">
        <f t="shared" si="63"/>
        <v>95000</v>
      </c>
      <c r="D497" s="15" t="str">
        <f t="shared" si="64"/>
        <v>$119K</v>
      </c>
      <c r="E497" s="17">
        <f t="shared" si="65"/>
        <v>119000</v>
      </c>
      <c r="F497" t="s">
        <v>403</v>
      </c>
      <c r="G497">
        <v>-1</v>
      </c>
      <c r="H497" t="s">
        <v>276</v>
      </c>
      <c r="I497" t="str">
        <f t="shared" si="66"/>
        <v>San Francisco</v>
      </c>
      <c r="J497" t="str">
        <f t="shared" si="69"/>
        <v>CA</v>
      </c>
      <c r="K497">
        <v>-1</v>
      </c>
      <c r="L497">
        <v>-1</v>
      </c>
      <c r="M497">
        <v>-1</v>
      </c>
      <c r="N497">
        <v>-1</v>
      </c>
      <c r="O497">
        <v>-1</v>
      </c>
      <c r="P497">
        <v>-1</v>
      </c>
      <c r="Q497" t="s">
        <v>405</v>
      </c>
      <c r="R497">
        <v>-1</v>
      </c>
      <c r="S497" s="1" t="s">
        <v>1258</v>
      </c>
      <c r="T497" t="s">
        <v>276</v>
      </c>
      <c r="U497" t="s">
        <v>484</v>
      </c>
    </row>
    <row r="498" spans="1:21" ht="84.9" x14ac:dyDescent="0.35">
      <c r="A498" t="s">
        <v>112</v>
      </c>
      <c r="B498" s="15" t="s">
        <v>265</v>
      </c>
      <c r="C498" s="15">
        <f t="shared" si="63"/>
        <v>95000</v>
      </c>
      <c r="D498" s="15" t="str">
        <f t="shared" si="64"/>
        <v>$119K</v>
      </c>
      <c r="E498" s="17">
        <f t="shared" si="65"/>
        <v>119000</v>
      </c>
      <c r="F498" t="s">
        <v>403</v>
      </c>
      <c r="G498">
        <v>-1</v>
      </c>
      <c r="H498" t="s">
        <v>276</v>
      </c>
      <c r="I498" t="str">
        <f t="shared" si="66"/>
        <v>San Francisco</v>
      </c>
      <c r="J498" t="str">
        <f t="shared" si="69"/>
        <v>CA</v>
      </c>
      <c r="K498">
        <v>-1</v>
      </c>
      <c r="L498">
        <v>-1</v>
      </c>
      <c r="M498">
        <v>-1</v>
      </c>
      <c r="N498">
        <v>-1</v>
      </c>
      <c r="O498">
        <v>-1</v>
      </c>
      <c r="P498">
        <v>-1</v>
      </c>
      <c r="Q498" t="s">
        <v>405</v>
      </c>
      <c r="R498">
        <v>-1</v>
      </c>
      <c r="S498" s="1" t="s">
        <v>1258</v>
      </c>
      <c r="T498" t="s">
        <v>276</v>
      </c>
      <c r="U498" t="s">
        <v>484</v>
      </c>
    </row>
    <row r="499" spans="1:21" ht="84.9" x14ac:dyDescent="0.35">
      <c r="A499" t="s">
        <v>112</v>
      </c>
      <c r="B499" s="15" t="s">
        <v>265</v>
      </c>
      <c r="C499" s="15">
        <f t="shared" si="63"/>
        <v>95000</v>
      </c>
      <c r="D499" s="15" t="str">
        <f t="shared" si="64"/>
        <v>$119K</v>
      </c>
      <c r="E499" s="17">
        <f t="shared" si="65"/>
        <v>119000</v>
      </c>
      <c r="F499" t="s">
        <v>403</v>
      </c>
      <c r="G499">
        <v>-1</v>
      </c>
      <c r="H499" t="s">
        <v>276</v>
      </c>
      <c r="I499" t="str">
        <f t="shared" si="66"/>
        <v>San Francisco</v>
      </c>
      <c r="J499" t="str">
        <f t="shared" si="69"/>
        <v>CA</v>
      </c>
      <c r="K499">
        <v>-1</v>
      </c>
      <c r="L499">
        <v>-1</v>
      </c>
      <c r="M499">
        <v>-1</v>
      </c>
      <c r="N499">
        <v>-1</v>
      </c>
      <c r="O499">
        <v>-1</v>
      </c>
      <c r="P499">
        <v>-1</v>
      </c>
      <c r="Q499" t="s">
        <v>405</v>
      </c>
      <c r="R499">
        <v>-1</v>
      </c>
      <c r="S499" s="1" t="s">
        <v>1258</v>
      </c>
      <c r="T499" t="s">
        <v>276</v>
      </c>
      <c r="U499" t="s">
        <v>484</v>
      </c>
    </row>
    <row r="500" spans="1:21" ht="84.9" x14ac:dyDescent="0.35">
      <c r="A500" t="s">
        <v>112</v>
      </c>
      <c r="B500" s="15" t="s">
        <v>265</v>
      </c>
      <c r="C500" s="15">
        <f t="shared" si="63"/>
        <v>95000</v>
      </c>
      <c r="D500" s="15" t="str">
        <f t="shared" si="64"/>
        <v>$119K</v>
      </c>
      <c r="E500" s="17">
        <f t="shared" si="65"/>
        <v>119000</v>
      </c>
      <c r="F500" t="s">
        <v>403</v>
      </c>
      <c r="G500">
        <v>-1</v>
      </c>
      <c r="H500" t="s">
        <v>276</v>
      </c>
      <c r="I500" t="str">
        <f t="shared" si="66"/>
        <v>San Francisco</v>
      </c>
      <c r="J500" t="str">
        <f t="shared" si="69"/>
        <v>CA</v>
      </c>
      <c r="K500">
        <v>-1</v>
      </c>
      <c r="L500">
        <v>-1</v>
      </c>
      <c r="M500">
        <v>-1</v>
      </c>
      <c r="N500">
        <v>-1</v>
      </c>
      <c r="O500">
        <v>-1</v>
      </c>
      <c r="P500">
        <v>-1</v>
      </c>
      <c r="Q500" t="s">
        <v>405</v>
      </c>
      <c r="R500">
        <v>-1</v>
      </c>
      <c r="S500" s="1" t="s">
        <v>1258</v>
      </c>
      <c r="T500" t="s">
        <v>276</v>
      </c>
      <c r="U500" t="s">
        <v>484</v>
      </c>
    </row>
    <row r="501" spans="1:21" ht="84.9" x14ac:dyDescent="0.35">
      <c r="A501" t="s">
        <v>112</v>
      </c>
      <c r="B501" s="15" t="s">
        <v>265</v>
      </c>
      <c r="C501" s="15">
        <f t="shared" si="63"/>
        <v>95000</v>
      </c>
      <c r="D501" s="15" t="str">
        <f t="shared" si="64"/>
        <v>$119K</v>
      </c>
      <c r="E501" s="17">
        <f t="shared" si="65"/>
        <v>119000</v>
      </c>
      <c r="F501" t="s">
        <v>403</v>
      </c>
      <c r="G501">
        <v>-1</v>
      </c>
      <c r="H501" t="s">
        <v>276</v>
      </c>
      <c r="I501" t="str">
        <f t="shared" si="66"/>
        <v>San Francisco</v>
      </c>
      <c r="J501" t="str">
        <f t="shared" si="69"/>
        <v>CA</v>
      </c>
      <c r="K501">
        <v>-1</v>
      </c>
      <c r="L501">
        <v>-1</v>
      </c>
      <c r="M501">
        <v>-1</v>
      </c>
      <c r="N501">
        <v>-1</v>
      </c>
      <c r="O501">
        <v>-1</v>
      </c>
      <c r="P501">
        <v>-1</v>
      </c>
      <c r="Q501" t="s">
        <v>405</v>
      </c>
      <c r="R501">
        <v>-1</v>
      </c>
      <c r="S501" s="1" t="s">
        <v>1258</v>
      </c>
      <c r="T501" t="s">
        <v>276</v>
      </c>
      <c r="U501" t="s">
        <v>484</v>
      </c>
    </row>
    <row r="502" spans="1:21" ht="84.9" x14ac:dyDescent="0.35">
      <c r="A502" t="s">
        <v>112</v>
      </c>
      <c r="B502" s="15" t="s">
        <v>265</v>
      </c>
      <c r="C502" s="15">
        <f t="shared" si="63"/>
        <v>95000</v>
      </c>
      <c r="D502" s="15" t="str">
        <f t="shared" si="64"/>
        <v>$119K</v>
      </c>
      <c r="E502" s="17">
        <f t="shared" si="65"/>
        <v>119000</v>
      </c>
      <c r="F502" t="s">
        <v>403</v>
      </c>
      <c r="G502">
        <v>-1</v>
      </c>
      <c r="H502" t="s">
        <v>276</v>
      </c>
      <c r="I502" t="str">
        <f t="shared" si="66"/>
        <v>San Francisco</v>
      </c>
      <c r="J502" t="str">
        <f t="shared" si="69"/>
        <v>CA</v>
      </c>
      <c r="K502">
        <v>-1</v>
      </c>
      <c r="L502">
        <v>-1</v>
      </c>
      <c r="M502">
        <v>-1</v>
      </c>
      <c r="N502">
        <v>-1</v>
      </c>
      <c r="O502">
        <v>-1</v>
      </c>
      <c r="P502">
        <v>-1</v>
      </c>
      <c r="Q502" t="s">
        <v>405</v>
      </c>
      <c r="R502">
        <v>-1</v>
      </c>
      <c r="S502" s="1" t="s">
        <v>1258</v>
      </c>
      <c r="T502" t="s">
        <v>276</v>
      </c>
      <c r="U502" t="s">
        <v>484</v>
      </c>
    </row>
    <row r="503" spans="1:21" ht="183.9" x14ac:dyDescent="0.35">
      <c r="A503" t="s">
        <v>112</v>
      </c>
      <c r="B503" s="15" t="s">
        <v>265</v>
      </c>
      <c r="C503" s="15">
        <f t="shared" si="63"/>
        <v>95000</v>
      </c>
      <c r="D503" s="15" t="str">
        <f t="shared" si="64"/>
        <v>$119K</v>
      </c>
      <c r="E503" s="17">
        <f t="shared" si="65"/>
        <v>119000</v>
      </c>
      <c r="F503" t="s">
        <v>403</v>
      </c>
      <c r="G503">
        <v>4.5999999999999996</v>
      </c>
      <c r="H503" t="str">
        <f>LEFT(T503, SEARCH(CHAR(10), T503) - 1)</f>
        <v>Murray Resources</v>
      </c>
      <c r="I503" t="str">
        <f t="shared" si="66"/>
        <v>The Woodlands</v>
      </c>
      <c r="J503" t="str">
        <f t="shared" si="69"/>
        <v>TX</v>
      </c>
      <c r="K503" t="s">
        <v>1040</v>
      </c>
      <c r="L503" s="2" t="s">
        <v>337</v>
      </c>
      <c r="M503">
        <v>1988</v>
      </c>
      <c r="N503" t="s">
        <v>312</v>
      </c>
      <c r="O503" t="s">
        <v>48</v>
      </c>
      <c r="P503" t="s">
        <v>320</v>
      </c>
      <c r="Q503" t="s">
        <v>498</v>
      </c>
      <c r="R503">
        <v>-1</v>
      </c>
      <c r="S503" s="1" t="s">
        <v>1474</v>
      </c>
      <c r="T503" s="1" t="s">
        <v>1475</v>
      </c>
      <c r="U503" t="s">
        <v>1476</v>
      </c>
    </row>
    <row r="504" spans="1:21" ht="113.15" x14ac:dyDescent="0.35">
      <c r="A504" t="s">
        <v>112</v>
      </c>
      <c r="B504" s="15" t="s">
        <v>265</v>
      </c>
      <c r="C504" s="15">
        <f t="shared" si="63"/>
        <v>95000</v>
      </c>
      <c r="D504" s="15" t="str">
        <f t="shared" si="64"/>
        <v>$119K</v>
      </c>
      <c r="E504" s="17">
        <f t="shared" si="65"/>
        <v>119000</v>
      </c>
      <c r="F504" t="s">
        <v>403</v>
      </c>
      <c r="G504">
        <v>4</v>
      </c>
      <c r="H504" t="str">
        <f>LEFT(T504, SEARCH(CHAR(10), T504) - 1)</f>
        <v>New York Technology Partners</v>
      </c>
      <c r="I504" t="str">
        <f t="shared" si="66"/>
        <v>Seattle</v>
      </c>
      <c r="J504" t="str">
        <f t="shared" si="69"/>
        <v>WA</v>
      </c>
      <c r="K504" t="s">
        <v>925</v>
      </c>
      <c r="L504" t="s">
        <v>343</v>
      </c>
      <c r="M504">
        <v>1999</v>
      </c>
      <c r="N504" t="s">
        <v>312</v>
      </c>
      <c r="O504" t="s">
        <v>12</v>
      </c>
      <c r="P504" t="s">
        <v>326</v>
      </c>
      <c r="Q504" t="s">
        <v>498</v>
      </c>
      <c r="R504">
        <v>-1</v>
      </c>
      <c r="S504" s="1" t="s">
        <v>1477</v>
      </c>
      <c r="T504" s="1" t="s">
        <v>1478</v>
      </c>
      <c r="U504" t="s">
        <v>522</v>
      </c>
    </row>
    <row r="505" spans="1:21" ht="226.3" x14ac:dyDescent="0.35">
      <c r="A505" t="s">
        <v>112</v>
      </c>
      <c r="B505" s="15" t="s">
        <v>265</v>
      </c>
      <c r="C505" s="15">
        <f t="shared" si="63"/>
        <v>95000</v>
      </c>
      <c r="D505" s="15" t="str">
        <f t="shared" si="64"/>
        <v>$119K</v>
      </c>
      <c r="E505" s="17">
        <f t="shared" si="65"/>
        <v>119000</v>
      </c>
      <c r="F505" t="s">
        <v>403</v>
      </c>
      <c r="G505">
        <v>4</v>
      </c>
      <c r="H505" t="str">
        <f>LEFT(T505, SEARCH(CHAR(10), T505) - 1)</f>
        <v>Two95 International Inc.</v>
      </c>
      <c r="I505" t="str">
        <f t="shared" si="66"/>
        <v>Chicago</v>
      </c>
      <c r="J505" t="str">
        <f t="shared" si="69"/>
        <v>IL</v>
      </c>
      <c r="K505" t="s">
        <v>1479</v>
      </c>
      <c r="L505" s="2" t="s">
        <v>337</v>
      </c>
      <c r="M505">
        <v>-1</v>
      </c>
      <c r="N505" t="s">
        <v>312</v>
      </c>
      <c r="O505" t="s">
        <v>48</v>
      </c>
      <c r="P505" t="s">
        <v>320</v>
      </c>
      <c r="Q505" t="s">
        <v>538</v>
      </c>
      <c r="R505">
        <v>-1</v>
      </c>
      <c r="S505" s="1" t="s">
        <v>1480</v>
      </c>
      <c r="T505" s="1" t="s">
        <v>1481</v>
      </c>
      <c r="U505" t="s">
        <v>443</v>
      </c>
    </row>
    <row r="506" spans="1:21" ht="113.15" x14ac:dyDescent="0.35">
      <c r="A506" t="s">
        <v>112</v>
      </c>
      <c r="B506" s="15" t="s">
        <v>265</v>
      </c>
      <c r="C506" s="15">
        <f t="shared" si="63"/>
        <v>95000</v>
      </c>
      <c r="D506" s="15" t="str">
        <f t="shared" si="64"/>
        <v>$119K</v>
      </c>
      <c r="E506" s="17">
        <f t="shared" si="65"/>
        <v>119000</v>
      </c>
      <c r="F506" t="s">
        <v>403</v>
      </c>
      <c r="G506">
        <v>-1</v>
      </c>
      <c r="H506" t="s">
        <v>288</v>
      </c>
      <c r="I506" t="str">
        <f t="shared" si="66"/>
        <v>Chantilly</v>
      </c>
      <c r="J506" t="str">
        <f t="shared" si="69"/>
        <v>VA</v>
      </c>
      <c r="K506">
        <v>-1</v>
      </c>
      <c r="L506" s="2" t="s">
        <v>337</v>
      </c>
      <c r="M506">
        <v>-1</v>
      </c>
      <c r="N506" t="s">
        <v>1066</v>
      </c>
      <c r="O506">
        <v>-1</v>
      </c>
      <c r="P506">
        <v>-1</v>
      </c>
      <c r="Q506" t="s">
        <v>405</v>
      </c>
      <c r="R506">
        <v>-1</v>
      </c>
      <c r="S506" s="1" t="s">
        <v>1482</v>
      </c>
      <c r="T506" t="s">
        <v>288</v>
      </c>
      <c r="U506" t="s">
        <v>413</v>
      </c>
    </row>
    <row r="507" spans="1:21" ht="113.15" x14ac:dyDescent="0.35">
      <c r="A507" t="s">
        <v>112</v>
      </c>
      <c r="B507" s="15" t="s">
        <v>265</v>
      </c>
      <c r="C507" s="15">
        <f t="shared" si="63"/>
        <v>95000</v>
      </c>
      <c r="D507" s="15" t="str">
        <f t="shared" si="64"/>
        <v>$119K</v>
      </c>
      <c r="E507" s="17">
        <f t="shared" si="65"/>
        <v>119000</v>
      </c>
      <c r="F507" t="s">
        <v>403</v>
      </c>
      <c r="G507">
        <v>4.7</v>
      </c>
      <c r="H507" t="str">
        <f t="shared" ref="H507:H520" si="70">LEFT(T507, SEARCH(CHAR(10), T507) - 1)</f>
        <v>CRS Group</v>
      </c>
      <c r="I507" t="str">
        <f t="shared" si="66"/>
        <v>Chicago</v>
      </c>
      <c r="J507" t="str">
        <f t="shared" si="69"/>
        <v>IL</v>
      </c>
      <c r="K507" t="s">
        <v>1483</v>
      </c>
      <c r="L507" t="s">
        <v>343</v>
      </c>
      <c r="M507">
        <v>1994</v>
      </c>
      <c r="N507" t="s">
        <v>312</v>
      </c>
      <c r="O507" t="s">
        <v>48</v>
      </c>
      <c r="P507" t="s">
        <v>320</v>
      </c>
      <c r="Q507" t="s">
        <v>498</v>
      </c>
      <c r="R507">
        <v>-1</v>
      </c>
      <c r="S507" s="1" t="s">
        <v>1484</v>
      </c>
      <c r="T507" s="1" t="s">
        <v>1485</v>
      </c>
      <c r="U507" t="s">
        <v>443</v>
      </c>
    </row>
    <row r="508" spans="1:21" ht="141.44999999999999" x14ac:dyDescent="0.35">
      <c r="A508" t="s">
        <v>112</v>
      </c>
      <c r="B508" s="15" t="s">
        <v>265</v>
      </c>
      <c r="C508" s="15">
        <f t="shared" si="63"/>
        <v>95000</v>
      </c>
      <c r="D508" s="15" t="str">
        <f t="shared" si="64"/>
        <v>$119K</v>
      </c>
      <c r="E508" s="17">
        <f t="shared" si="65"/>
        <v>119000</v>
      </c>
      <c r="F508" t="s">
        <v>403</v>
      </c>
      <c r="G508">
        <v>3.5</v>
      </c>
      <c r="H508" t="str">
        <f t="shared" si="70"/>
        <v>Blackstone Talent Group</v>
      </c>
      <c r="I508" t="str">
        <f t="shared" si="66"/>
        <v>San Francisco</v>
      </c>
      <c r="J508" t="str">
        <f t="shared" si="69"/>
        <v>CA</v>
      </c>
      <c r="K508" t="s">
        <v>484</v>
      </c>
      <c r="L508" t="s">
        <v>343</v>
      </c>
      <c r="M508">
        <v>1998</v>
      </c>
      <c r="N508" t="s">
        <v>312</v>
      </c>
      <c r="O508" t="s">
        <v>14</v>
      </c>
      <c r="P508" t="s">
        <v>320</v>
      </c>
      <c r="Q508" t="s">
        <v>502</v>
      </c>
      <c r="R508">
        <v>-1</v>
      </c>
      <c r="S508" s="1" t="s">
        <v>1486</v>
      </c>
      <c r="T508" s="1" t="s">
        <v>1487</v>
      </c>
      <c r="U508" t="s">
        <v>484</v>
      </c>
    </row>
    <row r="509" spans="1:21" ht="127.3" x14ac:dyDescent="0.35">
      <c r="A509" t="s">
        <v>121</v>
      </c>
      <c r="B509" s="15" t="s">
        <v>265</v>
      </c>
      <c r="C509" s="15">
        <f t="shared" si="63"/>
        <v>95000</v>
      </c>
      <c r="D509" s="15" t="str">
        <f t="shared" si="64"/>
        <v>$119K</v>
      </c>
      <c r="E509" s="17">
        <f t="shared" si="65"/>
        <v>119000</v>
      </c>
      <c r="F509" t="s">
        <v>403</v>
      </c>
      <c r="G509">
        <v>5</v>
      </c>
      <c r="H509" t="str">
        <f t="shared" si="70"/>
        <v>Phoenix Operations Group</v>
      </c>
      <c r="I509" t="str">
        <f t="shared" si="66"/>
        <v>Baltimore</v>
      </c>
      <c r="J509" t="str">
        <f t="shared" si="69"/>
        <v>MD</v>
      </c>
      <c r="K509" t="s">
        <v>962</v>
      </c>
      <c r="L509" s="2" t="s">
        <v>337</v>
      </c>
      <c r="M509">
        <v>2011</v>
      </c>
      <c r="N509" t="s">
        <v>312</v>
      </c>
      <c r="O509" t="s">
        <v>35</v>
      </c>
      <c r="P509" t="s">
        <v>326</v>
      </c>
      <c r="Q509" t="s">
        <v>538</v>
      </c>
      <c r="R509">
        <v>-1</v>
      </c>
      <c r="S509" s="1" t="s">
        <v>969</v>
      </c>
      <c r="T509" s="1" t="s">
        <v>964</v>
      </c>
      <c r="U509" t="s">
        <v>970</v>
      </c>
    </row>
    <row r="510" spans="1:21" ht="84.9" x14ac:dyDescent="0.35">
      <c r="A510" t="s">
        <v>209</v>
      </c>
      <c r="B510" s="15" t="s">
        <v>248</v>
      </c>
      <c r="C510" s="15">
        <f t="shared" si="63"/>
        <v>212000</v>
      </c>
      <c r="D510" s="15" t="str">
        <f t="shared" si="64"/>
        <v>$331K</v>
      </c>
      <c r="E510" s="17">
        <f t="shared" si="65"/>
        <v>331000</v>
      </c>
      <c r="F510" t="s">
        <v>403</v>
      </c>
      <c r="G510">
        <v>4.0999999999999996</v>
      </c>
      <c r="H510" t="str">
        <f t="shared" si="70"/>
        <v>Roche</v>
      </c>
      <c r="I510" t="str">
        <f t="shared" si="66"/>
        <v>Pleasanton</v>
      </c>
      <c r="J510" t="str">
        <f t="shared" si="69"/>
        <v>CA</v>
      </c>
      <c r="K510" t="s">
        <v>429</v>
      </c>
      <c r="L510" t="s">
        <v>338</v>
      </c>
      <c r="M510">
        <v>1896</v>
      </c>
      <c r="N510" t="s">
        <v>314</v>
      </c>
      <c r="O510" t="s">
        <v>8</v>
      </c>
      <c r="P510" t="s">
        <v>8</v>
      </c>
      <c r="Q510" t="s">
        <v>430</v>
      </c>
      <c r="R510" t="s">
        <v>1488</v>
      </c>
      <c r="S510" s="1" t="s">
        <v>1489</v>
      </c>
      <c r="T510" s="1" t="s">
        <v>1490</v>
      </c>
      <c r="U510" t="s">
        <v>1059</v>
      </c>
    </row>
    <row r="511" spans="1:21" ht="113.15" x14ac:dyDescent="0.35">
      <c r="A511" t="s">
        <v>185</v>
      </c>
      <c r="B511" s="15" t="s">
        <v>248</v>
      </c>
      <c r="C511" s="15">
        <f t="shared" si="63"/>
        <v>212000</v>
      </c>
      <c r="D511" s="15" t="str">
        <f t="shared" si="64"/>
        <v>$331K</v>
      </c>
      <c r="E511" s="17">
        <f t="shared" si="65"/>
        <v>331000</v>
      </c>
      <c r="F511" t="s">
        <v>403</v>
      </c>
      <c r="G511">
        <v>4</v>
      </c>
      <c r="H511" t="str">
        <f t="shared" si="70"/>
        <v>AstraZeneca</v>
      </c>
      <c r="I511" t="str">
        <f t="shared" si="66"/>
        <v>Wilmington</v>
      </c>
      <c r="J511" t="str">
        <f t="shared" si="69"/>
        <v>DE</v>
      </c>
      <c r="K511" t="s">
        <v>660</v>
      </c>
      <c r="L511" t="s">
        <v>338</v>
      </c>
      <c r="M511">
        <v>1913</v>
      </c>
      <c r="N511" t="s">
        <v>314</v>
      </c>
      <c r="O511" t="s">
        <v>8</v>
      </c>
      <c r="P511" t="s">
        <v>8</v>
      </c>
      <c r="Q511" t="s">
        <v>430</v>
      </c>
      <c r="R511" t="s">
        <v>661</v>
      </c>
      <c r="S511" s="1" t="s">
        <v>1491</v>
      </c>
      <c r="T511" s="1" t="s">
        <v>663</v>
      </c>
      <c r="U511" t="s">
        <v>1492</v>
      </c>
    </row>
    <row r="512" spans="1:21" ht="155.6" x14ac:dyDescent="0.35">
      <c r="A512" t="s">
        <v>112</v>
      </c>
      <c r="B512" s="15" t="s">
        <v>248</v>
      </c>
      <c r="C512" s="15">
        <f t="shared" si="63"/>
        <v>212000</v>
      </c>
      <c r="D512" s="15" t="str">
        <f t="shared" si="64"/>
        <v>$331K</v>
      </c>
      <c r="E512" s="17">
        <f t="shared" si="65"/>
        <v>331000</v>
      </c>
      <c r="F512" t="s">
        <v>403</v>
      </c>
      <c r="G512">
        <v>3.6</v>
      </c>
      <c r="H512" t="str">
        <f t="shared" si="70"/>
        <v>Creative Circle</v>
      </c>
      <c r="I512" t="s">
        <v>383</v>
      </c>
      <c r="J512" t="s">
        <v>383</v>
      </c>
      <c r="K512" t="s">
        <v>1337</v>
      </c>
      <c r="L512" t="s">
        <v>340</v>
      </c>
      <c r="M512">
        <v>2002</v>
      </c>
      <c r="N512" t="s">
        <v>314</v>
      </c>
      <c r="O512" t="s">
        <v>48</v>
      </c>
      <c r="P512" t="s">
        <v>320</v>
      </c>
      <c r="Q512" t="s">
        <v>405</v>
      </c>
      <c r="R512" t="s">
        <v>1493</v>
      </c>
      <c r="S512" s="1" t="s">
        <v>1494</v>
      </c>
      <c r="T512" s="1" t="s">
        <v>1495</v>
      </c>
      <c r="U512" t="s">
        <v>383</v>
      </c>
    </row>
    <row r="513" spans="1:21" ht="127.3" x14ac:dyDescent="0.35">
      <c r="A513" t="s">
        <v>130</v>
      </c>
      <c r="B513" s="15" t="s">
        <v>248</v>
      </c>
      <c r="C513" s="15">
        <f t="shared" si="63"/>
        <v>212000</v>
      </c>
      <c r="D513" s="15" t="str">
        <f t="shared" si="64"/>
        <v>$331K</v>
      </c>
      <c r="E513" s="17">
        <f t="shared" si="65"/>
        <v>331000</v>
      </c>
      <c r="F513" t="s">
        <v>403</v>
      </c>
      <c r="G513">
        <v>5</v>
      </c>
      <c r="H513" t="str">
        <f t="shared" si="70"/>
        <v>Blue Horizon Tek Solutions</v>
      </c>
      <c r="I513" t="str">
        <f t="shared" si="66"/>
        <v>New York</v>
      </c>
      <c r="J513" t="str">
        <f t="shared" ref="J513:J544" si="71">RIGHT(U513, 2)</f>
        <v>NY</v>
      </c>
      <c r="K513" t="s">
        <v>1496</v>
      </c>
      <c r="L513" s="2" t="s">
        <v>337</v>
      </c>
      <c r="M513">
        <v>1987</v>
      </c>
      <c r="N513" t="s">
        <v>312</v>
      </c>
      <c r="O513" t="s">
        <v>48</v>
      </c>
      <c r="P513" t="s">
        <v>320</v>
      </c>
      <c r="Q513" t="s">
        <v>405</v>
      </c>
      <c r="R513">
        <v>-1</v>
      </c>
      <c r="S513" s="1" t="s">
        <v>1497</v>
      </c>
      <c r="T513" s="1" t="s">
        <v>1498</v>
      </c>
      <c r="U513" t="s">
        <v>404</v>
      </c>
    </row>
    <row r="514" spans="1:21" ht="84.9" x14ac:dyDescent="0.35">
      <c r="A514" t="s">
        <v>203</v>
      </c>
      <c r="B514" s="15" t="s">
        <v>248</v>
      </c>
      <c r="C514" s="15">
        <f t="shared" si="63"/>
        <v>212000</v>
      </c>
      <c r="D514" s="15" t="str">
        <f t="shared" si="64"/>
        <v>$331K</v>
      </c>
      <c r="E514" s="17">
        <f t="shared" si="65"/>
        <v>331000</v>
      </c>
      <c r="F514" t="s">
        <v>403</v>
      </c>
      <c r="G514">
        <v>3.5</v>
      </c>
      <c r="H514" t="str">
        <f t="shared" si="70"/>
        <v>Maxar Technologies</v>
      </c>
      <c r="I514" t="str">
        <f t="shared" si="66"/>
        <v>Herndon</v>
      </c>
      <c r="J514" t="str">
        <f t="shared" si="71"/>
        <v>VA</v>
      </c>
      <c r="K514" t="s">
        <v>746</v>
      </c>
      <c r="L514" t="s">
        <v>341</v>
      </c>
      <c r="M514">
        <v>-1</v>
      </c>
      <c r="N514" t="s">
        <v>314</v>
      </c>
      <c r="O514" t="s">
        <v>5</v>
      </c>
      <c r="P514" t="s">
        <v>5</v>
      </c>
      <c r="Q514" t="s">
        <v>438</v>
      </c>
      <c r="R514">
        <v>-1</v>
      </c>
      <c r="S514" s="1" t="s">
        <v>968</v>
      </c>
      <c r="T514" s="1" t="s">
        <v>748</v>
      </c>
      <c r="U514" t="s">
        <v>409</v>
      </c>
    </row>
    <row r="515" spans="1:21" ht="212.15" x14ac:dyDescent="0.35">
      <c r="A515" t="s">
        <v>112</v>
      </c>
      <c r="B515" s="15" t="s">
        <v>248</v>
      </c>
      <c r="C515" s="15">
        <f t="shared" ref="C515:C578" si="72">LEFT(RIGHT(B515,LEN(B515)-1),FIND("K",RIGHT(B515,LEN(B515)-1))-1)*1000</f>
        <v>212000</v>
      </c>
      <c r="D515" s="15" t="str">
        <f t="shared" ref="D515:D578" si="73">"$" &amp; TRIM(RIGHT(B515, LEN(B515) - FIND("-", B515) - 1))</f>
        <v>$331K</v>
      </c>
      <c r="E515" s="17">
        <f t="shared" ref="E515:E578" si="74">VALUE(SUBSTITUTE(SUBSTITUTE(D515, "$", ""), "K", "000"))</f>
        <v>331000</v>
      </c>
      <c r="F515" t="s">
        <v>403</v>
      </c>
      <c r="G515">
        <v>4.7</v>
      </c>
      <c r="H515" t="str">
        <f t="shared" si="70"/>
        <v>Sharpedge Solutions Inc</v>
      </c>
      <c r="I515" t="str">
        <f t="shared" ref="I515:I578" si="75">LEFT(U515, FIND(",", U515) - 1)</f>
        <v>Seattle</v>
      </c>
      <c r="J515" t="str">
        <f t="shared" si="71"/>
        <v>WA</v>
      </c>
      <c r="K515" t="s">
        <v>1398</v>
      </c>
      <c r="L515">
        <v>-1</v>
      </c>
      <c r="M515">
        <v>-1</v>
      </c>
      <c r="N515" t="s">
        <v>312</v>
      </c>
      <c r="O515" t="s">
        <v>42</v>
      </c>
      <c r="P515" t="s">
        <v>329</v>
      </c>
      <c r="Q515" t="s">
        <v>712</v>
      </c>
      <c r="R515">
        <v>-1</v>
      </c>
      <c r="S515" s="1" t="s">
        <v>1499</v>
      </c>
      <c r="T515" s="1" t="s">
        <v>1500</v>
      </c>
      <c r="U515" t="s">
        <v>522</v>
      </c>
    </row>
    <row r="516" spans="1:21" ht="113.15" x14ac:dyDescent="0.35">
      <c r="A516" t="s">
        <v>112</v>
      </c>
      <c r="B516" s="15" t="s">
        <v>248</v>
      </c>
      <c r="C516" s="15">
        <f t="shared" si="72"/>
        <v>212000</v>
      </c>
      <c r="D516" s="15" t="str">
        <f t="shared" si="73"/>
        <v>$331K</v>
      </c>
      <c r="E516" s="17">
        <f t="shared" si="74"/>
        <v>331000</v>
      </c>
      <c r="F516" t="s">
        <v>403</v>
      </c>
      <c r="G516">
        <v>3.5</v>
      </c>
      <c r="H516" t="str">
        <f t="shared" si="70"/>
        <v>Maxar Technologies</v>
      </c>
      <c r="I516" t="str">
        <f t="shared" si="75"/>
        <v>Herndon</v>
      </c>
      <c r="J516" t="str">
        <f t="shared" si="71"/>
        <v>VA</v>
      </c>
      <c r="K516" t="s">
        <v>746</v>
      </c>
      <c r="L516" t="s">
        <v>341</v>
      </c>
      <c r="M516">
        <v>-1</v>
      </c>
      <c r="N516" t="s">
        <v>314</v>
      </c>
      <c r="O516" t="s">
        <v>5</v>
      </c>
      <c r="P516" t="s">
        <v>5</v>
      </c>
      <c r="Q516" t="s">
        <v>438</v>
      </c>
      <c r="R516">
        <v>-1</v>
      </c>
      <c r="S516" s="1" t="s">
        <v>1259</v>
      </c>
      <c r="T516" s="1" t="s">
        <v>748</v>
      </c>
      <c r="U516" t="s">
        <v>409</v>
      </c>
    </row>
    <row r="517" spans="1:21" ht="99" x14ac:dyDescent="0.35">
      <c r="A517" t="s">
        <v>112</v>
      </c>
      <c r="B517" s="15" t="s">
        <v>248</v>
      </c>
      <c r="C517" s="15">
        <f t="shared" si="72"/>
        <v>212000</v>
      </c>
      <c r="D517" s="15" t="str">
        <f t="shared" si="73"/>
        <v>$331K</v>
      </c>
      <c r="E517" s="17">
        <f t="shared" si="74"/>
        <v>331000</v>
      </c>
      <c r="F517" t="s">
        <v>403</v>
      </c>
      <c r="G517">
        <v>3.6</v>
      </c>
      <c r="H517" t="str">
        <f t="shared" si="70"/>
        <v>Alaka`ina Foundation Family of Companies</v>
      </c>
      <c r="I517" t="str">
        <f t="shared" si="75"/>
        <v>Fort Sam Houston</v>
      </c>
      <c r="J517" t="str">
        <f t="shared" si="71"/>
        <v>TX</v>
      </c>
      <c r="K517" t="s">
        <v>1501</v>
      </c>
      <c r="L517" t="s">
        <v>342</v>
      </c>
      <c r="M517">
        <v>-1</v>
      </c>
      <c r="N517" t="s">
        <v>308</v>
      </c>
      <c r="O517">
        <v>-1</v>
      </c>
      <c r="P517">
        <v>-1</v>
      </c>
      <c r="Q517" t="s">
        <v>405</v>
      </c>
      <c r="R517">
        <v>-1</v>
      </c>
      <c r="S517" s="1" t="s">
        <v>1502</v>
      </c>
      <c r="T517" s="1" t="s">
        <v>1503</v>
      </c>
      <c r="U517" t="s">
        <v>1504</v>
      </c>
    </row>
    <row r="518" spans="1:21" ht="84.9" x14ac:dyDescent="0.35">
      <c r="A518" t="s">
        <v>144</v>
      </c>
      <c r="B518" s="15" t="s">
        <v>248</v>
      </c>
      <c r="C518" s="15">
        <f t="shared" si="72"/>
        <v>212000</v>
      </c>
      <c r="D518" s="15" t="str">
        <f t="shared" si="73"/>
        <v>$331K</v>
      </c>
      <c r="E518" s="17">
        <f t="shared" si="74"/>
        <v>331000</v>
      </c>
      <c r="F518" t="s">
        <v>403</v>
      </c>
      <c r="G518">
        <v>3.9</v>
      </c>
      <c r="H518" t="str">
        <f t="shared" si="70"/>
        <v>Southwest Research Institute</v>
      </c>
      <c r="I518" t="str">
        <f t="shared" si="75"/>
        <v>Oklahoma City</v>
      </c>
      <c r="J518" t="str">
        <f t="shared" si="71"/>
        <v>OK</v>
      </c>
      <c r="K518" t="s">
        <v>971</v>
      </c>
      <c r="L518" t="s">
        <v>339</v>
      </c>
      <c r="M518">
        <v>1947</v>
      </c>
      <c r="N518" t="s">
        <v>310</v>
      </c>
      <c r="O518" t="s">
        <v>45</v>
      </c>
      <c r="P518" t="s">
        <v>320</v>
      </c>
      <c r="Q518" t="s">
        <v>455</v>
      </c>
      <c r="R518" t="s">
        <v>972</v>
      </c>
      <c r="S518" s="1" t="s">
        <v>973</v>
      </c>
      <c r="T518" s="1" t="s">
        <v>974</v>
      </c>
      <c r="U518" t="s">
        <v>975</v>
      </c>
    </row>
    <row r="519" spans="1:21" ht="99" x14ac:dyDescent="0.35">
      <c r="A519" t="s">
        <v>112</v>
      </c>
      <c r="B519" s="15" t="s">
        <v>248</v>
      </c>
      <c r="C519" s="15">
        <f t="shared" si="72"/>
        <v>212000</v>
      </c>
      <c r="D519" s="15" t="str">
        <f t="shared" si="73"/>
        <v>$331K</v>
      </c>
      <c r="E519" s="17">
        <f t="shared" si="74"/>
        <v>331000</v>
      </c>
      <c r="F519" t="s">
        <v>403</v>
      </c>
      <c r="G519">
        <v>2.7</v>
      </c>
      <c r="H519" t="str">
        <f t="shared" si="70"/>
        <v>Hexagon US Federal</v>
      </c>
      <c r="I519" t="str">
        <f t="shared" si="75"/>
        <v>Lexington Park</v>
      </c>
      <c r="J519" t="str">
        <f t="shared" si="71"/>
        <v>MD</v>
      </c>
      <c r="K519" t="s">
        <v>413</v>
      </c>
      <c r="L519" t="s">
        <v>343</v>
      </c>
      <c r="M519">
        <v>2010</v>
      </c>
      <c r="N519" t="s">
        <v>314</v>
      </c>
      <c r="O519" t="s">
        <v>5</v>
      </c>
      <c r="P519" t="s">
        <v>5</v>
      </c>
      <c r="Q519" t="s">
        <v>405</v>
      </c>
      <c r="R519">
        <v>-1</v>
      </c>
      <c r="S519" s="1" t="s">
        <v>1505</v>
      </c>
      <c r="T519" s="1" t="s">
        <v>1506</v>
      </c>
      <c r="U519" t="s">
        <v>1507</v>
      </c>
    </row>
    <row r="520" spans="1:21" ht="84.9" x14ac:dyDescent="0.35">
      <c r="A520" t="s">
        <v>111</v>
      </c>
      <c r="B520" s="15" t="s">
        <v>248</v>
      </c>
      <c r="C520" s="15">
        <f t="shared" si="72"/>
        <v>212000</v>
      </c>
      <c r="D520" s="15" t="str">
        <f t="shared" si="73"/>
        <v>$331K</v>
      </c>
      <c r="E520" s="17">
        <f t="shared" si="74"/>
        <v>331000</v>
      </c>
      <c r="F520" t="s">
        <v>403</v>
      </c>
      <c r="G520">
        <v>4.8</v>
      </c>
      <c r="H520" t="str">
        <f t="shared" si="70"/>
        <v>Klaviyo</v>
      </c>
      <c r="I520" t="str">
        <f t="shared" si="75"/>
        <v>Boston</v>
      </c>
      <c r="J520" t="str">
        <f t="shared" si="71"/>
        <v>MA</v>
      </c>
      <c r="K520" t="s">
        <v>414</v>
      </c>
      <c r="L520" t="s">
        <v>340</v>
      </c>
      <c r="M520">
        <v>2012</v>
      </c>
      <c r="N520" t="s">
        <v>312</v>
      </c>
      <c r="O520" t="s">
        <v>12</v>
      </c>
      <c r="P520" t="s">
        <v>326</v>
      </c>
      <c r="Q520" t="s">
        <v>405</v>
      </c>
      <c r="R520">
        <v>-1</v>
      </c>
      <c r="S520" s="1" t="s">
        <v>687</v>
      </c>
      <c r="T520" s="1" t="s">
        <v>563</v>
      </c>
      <c r="U520" t="s">
        <v>414</v>
      </c>
    </row>
    <row r="521" spans="1:21" ht="99" x14ac:dyDescent="0.35">
      <c r="A521" t="s">
        <v>194</v>
      </c>
      <c r="B521" s="15" t="s">
        <v>248</v>
      </c>
      <c r="C521" s="15">
        <f t="shared" si="72"/>
        <v>212000</v>
      </c>
      <c r="D521" s="15" t="str">
        <f t="shared" si="73"/>
        <v>$331K</v>
      </c>
      <c r="E521" s="17">
        <f t="shared" si="74"/>
        <v>331000</v>
      </c>
      <c r="F521" t="s">
        <v>403</v>
      </c>
      <c r="G521">
        <v>-1</v>
      </c>
      <c r="H521" t="s">
        <v>281</v>
      </c>
      <c r="I521" t="str">
        <f t="shared" si="75"/>
        <v>Cambridge</v>
      </c>
      <c r="J521" t="str">
        <f t="shared" si="71"/>
        <v>MA</v>
      </c>
      <c r="K521">
        <v>-1</v>
      </c>
      <c r="L521">
        <v>-1</v>
      </c>
      <c r="M521">
        <v>-1</v>
      </c>
      <c r="N521">
        <v>-1</v>
      </c>
      <c r="O521">
        <v>-1</v>
      </c>
      <c r="P521">
        <v>-1</v>
      </c>
      <c r="Q521" t="s">
        <v>405</v>
      </c>
      <c r="R521">
        <v>-1</v>
      </c>
      <c r="S521" s="1" t="s">
        <v>1508</v>
      </c>
      <c r="T521" t="s">
        <v>281</v>
      </c>
      <c r="U521" t="s">
        <v>433</v>
      </c>
    </row>
    <row r="522" spans="1:21" ht="226.3" x14ac:dyDescent="0.35">
      <c r="A522" t="s">
        <v>112</v>
      </c>
      <c r="B522" s="15" t="s">
        <v>248</v>
      </c>
      <c r="C522" s="15">
        <f t="shared" si="72"/>
        <v>212000</v>
      </c>
      <c r="D522" s="15" t="str">
        <f t="shared" si="73"/>
        <v>$331K</v>
      </c>
      <c r="E522" s="17">
        <f t="shared" si="74"/>
        <v>331000</v>
      </c>
      <c r="F522" t="s">
        <v>403</v>
      </c>
      <c r="G522">
        <v>4</v>
      </c>
      <c r="H522" t="str">
        <f>LEFT(T522, SEARCH(CHAR(10), T522) - 1)</f>
        <v>Comtech Global Inc</v>
      </c>
      <c r="I522" t="str">
        <f t="shared" si="75"/>
        <v>Washington</v>
      </c>
      <c r="J522" t="str">
        <f t="shared" si="71"/>
        <v>DC</v>
      </c>
      <c r="K522" t="s">
        <v>1062</v>
      </c>
      <c r="L522" t="s">
        <v>343</v>
      </c>
      <c r="M522">
        <v>-1</v>
      </c>
      <c r="N522" t="s">
        <v>312</v>
      </c>
      <c r="O522" t="s">
        <v>28</v>
      </c>
      <c r="P522" t="s">
        <v>322</v>
      </c>
      <c r="Q522" t="s">
        <v>691</v>
      </c>
      <c r="R522">
        <v>-1</v>
      </c>
      <c r="S522" s="1" t="s">
        <v>1509</v>
      </c>
      <c r="T522" s="1" t="s">
        <v>1510</v>
      </c>
      <c r="U522" t="s">
        <v>465</v>
      </c>
    </row>
    <row r="523" spans="1:21" ht="99" x14ac:dyDescent="0.35">
      <c r="A523" t="s">
        <v>112</v>
      </c>
      <c r="B523" s="15" t="s">
        <v>248</v>
      </c>
      <c r="C523" s="15">
        <f t="shared" si="72"/>
        <v>212000</v>
      </c>
      <c r="D523" s="15" t="str">
        <f t="shared" si="73"/>
        <v>$331K</v>
      </c>
      <c r="E523" s="17">
        <f t="shared" si="74"/>
        <v>331000</v>
      </c>
      <c r="F523" t="s">
        <v>403</v>
      </c>
      <c r="G523">
        <v>3.8</v>
      </c>
      <c r="H523" t="str">
        <f>LEFT(T523, SEARCH(CHAR(10), T523) - 1)</f>
        <v>Aveshka, Inc.</v>
      </c>
      <c r="I523" t="str">
        <f t="shared" si="75"/>
        <v>Washington</v>
      </c>
      <c r="J523" t="str">
        <f t="shared" si="71"/>
        <v>DC</v>
      </c>
      <c r="K523" t="s">
        <v>888</v>
      </c>
      <c r="L523" t="s">
        <v>343</v>
      </c>
      <c r="M523">
        <v>2010</v>
      </c>
      <c r="N523" t="s">
        <v>314</v>
      </c>
      <c r="O523" t="s">
        <v>35</v>
      </c>
      <c r="P523" t="s">
        <v>326</v>
      </c>
      <c r="Q523" t="s">
        <v>498</v>
      </c>
      <c r="R523">
        <v>-1</v>
      </c>
      <c r="S523" s="1" t="s">
        <v>1511</v>
      </c>
      <c r="T523" s="1" t="s">
        <v>1512</v>
      </c>
      <c r="U523" t="s">
        <v>465</v>
      </c>
    </row>
    <row r="524" spans="1:21" ht="84.9" x14ac:dyDescent="0.35">
      <c r="A524" t="s">
        <v>170</v>
      </c>
      <c r="B524" s="15" t="s">
        <v>248</v>
      </c>
      <c r="C524" s="15">
        <f t="shared" si="72"/>
        <v>212000</v>
      </c>
      <c r="D524" s="15" t="str">
        <f t="shared" si="73"/>
        <v>$331K</v>
      </c>
      <c r="E524" s="17">
        <f t="shared" si="74"/>
        <v>331000</v>
      </c>
      <c r="F524" t="s">
        <v>403</v>
      </c>
      <c r="G524">
        <v>4.2</v>
      </c>
      <c r="H524" t="str">
        <f>LEFT(T524, SEARCH(CHAR(10), T524) - 1)</f>
        <v>10x Genomics</v>
      </c>
      <c r="I524" t="str">
        <f t="shared" si="75"/>
        <v>Raleigh</v>
      </c>
      <c r="J524" t="str">
        <f t="shared" si="71"/>
        <v>NC</v>
      </c>
      <c r="K524" t="s">
        <v>1059</v>
      </c>
      <c r="L524" t="s">
        <v>342</v>
      </c>
      <c r="M524">
        <v>2012</v>
      </c>
      <c r="N524" t="s">
        <v>314</v>
      </c>
      <c r="O524" t="s">
        <v>8</v>
      </c>
      <c r="P524" t="s">
        <v>8</v>
      </c>
      <c r="Q524" t="s">
        <v>405</v>
      </c>
      <c r="R524">
        <v>-1</v>
      </c>
      <c r="S524" s="1" t="s">
        <v>1513</v>
      </c>
      <c r="T524" s="1" t="s">
        <v>1514</v>
      </c>
      <c r="U524" t="s">
        <v>1201</v>
      </c>
    </row>
    <row r="525" spans="1:21" ht="84.9" x14ac:dyDescent="0.35">
      <c r="A525" t="s">
        <v>85</v>
      </c>
      <c r="B525" s="15" t="s">
        <v>248</v>
      </c>
      <c r="C525" s="15">
        <f t="shared" si="72"/>
        <v>212000</v>
      </c>
      <c r="D525" s="15" t="str">
        <f t="shared" si="73"/>
        <v>$331K</v>
      </c>
      <c r="E525" s="17">
        <f t="shared" si="74"/>
        <v>331000</v>
      </c>
      <c r="F525" t="s">
        <v>403</v>
      </c>
      <c r="G525">
        <v>3.9</v>
      </c>
      <c r="H525" t="str">
        <f>LEFT(T525, SEARCH(CHAR(10), T525) - 1)</f>
        <v>Southwest Research Institute</v>
      </c>
      <c r="I525" t="str">
        <f t="shared" si="75"/>
        <v>Dayton</v>
      </c>
      <c r="J525" t="str">
        <f t="shared" si="71"/>
        <v>OH</v>
      </c>
      <c r="K525" t="s">
        <v>971</v>
      </c>
      <c r="L525" t="s">
        <v>339</v>
      </c>
      <c r="M525">
        <v>1947</v>
      </c>
      <c r="N525" t="s">
        <v>310</v>
      </c>
      <c r="O525" t="s">
        <v>45</v>
      </c>
      <c r="P525" t="s">
        <v>320</v>
      </c>
      <c r="Q525" t="s">
        <v>455</v>
      </c>
      <c r="R525" t="s">
        <v>972</v>
      </c>
      <c r="S525" s="1" t="s">
        <v>1515</v>
      </c>
      <c r="T525" s="1" t="s">
        <v>974</v>
      </c>
      <c r="U525" t="s">
        <v>769</v>
      </c>
    </row>
    <row r="526" spans="1:21" ht="84.9" x14ac:dyDescent="0.35">
      <c r="A526" t="s">
        <v>112</v>
      </c>
      <c r="B526" s="15" t="s">
        <v>248</v>
      </c>
      <c r="C526" s="15">
        <f t="shared" si="72"/>
        <v>212000</v>
      </c>
      <c r="D526" s="15" t="str">
        <f t="shared" si="73"/>
        <v>$331K</v>
      </c>
      <c r="E526" s="17">
        <f t="shared" si="74"/>
        <v>331000</v>
      </c>
      <c r="F526" t="s">
        <v>403</v>
      </c>
      <c r="G526">
        <v>-1</v>
      </c>
      <c r="H526" t="s">
        <v>272</v>
      </c>
      <c r="I526" t="str">
        <f t="shared" si="75"/>
        <v>New York</v>
      </c>
      <c r="J526" t="str">
        <f t="shared" si="71"/>
        <v>NY</v>
      </c>
      <c r="K526" t="s">
        <v>404</v>
      </c>
      <c r="L526">
        <v>-1</v>
      </c>
      <c r="M526">
        <v>-1</v>
      </c>
      <c r="N526" t="s">
        <v>312</v>
      </c>
      <c r="O526">
        <v>-1</v>
      </c>
      <c r="P526">
        <v>-1</v>
      </c>
      <c r="Q526" t="s">
        <v>405</v>
      </c>
      <c r="R526">
        <v>-1</v>
      </c>
      <c r="S526" s="1" t="s">
        <v>1516</v>
      </c>
      <c r="T526" t="s">
        <v>272</v>
      </c>
      <c r="U526" t="s">
        <v>404</v>
      </c>
    </row>
    <row r="527" spans="1:21" ht="155.6" x14ac:dyDescent="0.35">
      <c r="A527" t="s">
        <v>112</v>
      </c>
      <c r="B527" s="15" t="s">
        <v>248</v>
      </c>
      <c r="C527" s="15">
        <f t="shared" si="72"/>
        <v>212000</v>
      </c>
      <c r="D527" s="15" t="str">
        <f t="shared" si="73"/>
        <v>$331K</v>
      </c>
      <c r="E527" s="17">
        <f t="shared" si="74"/>
        <v>331000</v>
      </c>
      <c r="F527" t="s">
        <v>403</v>
      </c>
      <c r="G527">
        <v>4.5</v>
      </c>
      <c r="H527" t="str">
        <f t="shared" ref="H527:H556" si="76">LEFT(T527, SEARCH(CHAR(10), T527) - 1)</f>
        <v>Smith Hanley Associates</v>
      </c>
      <c r="I527" t="str">
        <f t="shared" si="75"/>
        <v>Washington</v>
      </c>
      <c r="J527" t="str">
        <f t="shared" si="71"/>
        <v>DC</v>
      </c>
      <c r="K527" t="s">
        <v>1271</v>
      </c>
      <c r="L527" s="2" t="s">
        <v>337</v>
      </c>
      <c r="M527">
        <v>1980</v>
      </c>
      <c r="N527" t="s">
        <v>312</v>
      </c>
      <c r="O527" t="s">
        <v>48</v>
      </c>
      <c r="P527" t="s">
        <v>320</v>
      </c>
      <c r="Q527" t="s">
        <v>405</v>
      </c>
      <c r="R527" t="s">
        <v>1272</v>
      </c>
      <c r="S527" s="1" t="s">
        <v>1273</v>
      </c>
      <c r="T527" s="1" t="s">
        <v>1274</v>
      </c>
      <c r="U527" t="s">
        <v>465</v>
      </c>
    </row>
    <row r="528" spans="1:21" ht="99" x14ac:dyDescent="0.35">
      <c r="A528" t="s">
        <v>192</v>
      </c>
      <c r="B528" s="15" t="s">
        <v>248</v>
      </c>
      <c r="C528" s="15">
        <f t="shared" si="72"/>
        <v>212000</v>
      </c>
      <c r="D528" s="15" t="str">
        <f t="shared" si="73"/>
        <v>$331K</v>
      </c>
      <c r="E528" s="17">
        <f t="shared" si="74"/>
        <v>331000</v>
      </c>
      <c r="F528" t="s">
        <v>403</v>
      </c>
      <c r="G528">
        <v>3.5</v>
      </c>
      <c r="H528" t="str">
        <f t="shared" si="76"/>
        <v>Allen Institute</v>
      </c>
      <c r="I528" t="str">
        <f t="shared" si="75"/>
        <v>Seattle</v>
      </c>
      <c r="J528" t="str">
        <f t="shared" si="71"/>
        <v>WA</v>
      </c>
      <c r="K528" t="s">
        <v>522</v>
      </c>
      <c r="L528" t="s">
        <v>340</v>
      </c>
      <c r="M528">
        <v>2003</v>
      </c>
      <c r="N528" t="s">
        <v>310</v>
      </c>
      <c r="O528" t="s">
        <v>45</v>
      </c>
      <c r="P528" t="s">
        <v>320</v>
      </c>
      <c r="Q528" t="s">
        <v>415</v>
      </c>
      <c r="R528">
        <v>-1</v>
      </c>
      <c r="S528" s="1" t="s">
        <v>1275</v>
      </c>
      <c r="T528" s="1" t="s">
        <v>1276</v>
      </c>
      <c r="U528" t="s">
        <v>522</v>
      </c>
    </row>
    <row r="529" spans="1:21" ht="127.3" x14ac:dyDescent="0.35">
      <c r="A529" t="s">
        <v>112</v>
      </c>
      <c r="B529" s="15" t="s">
        <v>248</v>
      </c>
      <c r="C529" s="15">
        <f t="shared" si="72"/>
        <v>212000</v>
      </c>
      <c r="D529" s="15" t="str">
        <f t="shared" si="73"/>
        <v>$331K</v>
      </c>
      <c r="E529" s="17">
        <f t="shared" si="74"/>
        <v>331000</v>
      </c>
      <c r="F529" t="s">
        <v>403</v>
      </c>
      <c r="G529">
        <v>2.7</v>
      </c>
      <c r="H529" t="str">
        <f t="shared" si="76"/>
        <v>1-800-Flowers</v>
      </c>
      <c r="I529" t="str">
        <f t="shared" si="75"/>
        <v>New York</v>
      </c>
      <c r="J529" t="str">
        <f t="shared" si="71"/>
        <v>NY</v>
      </c>
      <c r="K529" t="s">
        <v>1517</v>
      </c>
      <c r="L529" t="s">
        <v>339</v>
      </c>
      <c r="M529">
        <v>1976</v>
      </c>
      <c r="N529" t="s">
        <v>314</v>
      </c>
      <c r="O529" t="s">
        <v>59</v>
      </c>
      <c r="P529" t="s">
        <v>320</v>
      </c>
      <c r="Q529" t="s">
        <v>410</v>
      </c>
      <c r="R529">
        <v>-1</v>
      </c>
      <c r="S529" s="1" t="s">
        <v>1518</v>
      </c>
      <c r="T529" s="1" t="s">
        <v>1519</v>
      </c>
      <c r="U529" t="s">
        <v>404</v>
      </c>
    </row>
    <row r="530" spans="1:21" ht="113.15" x14ac:dyDescent="0.35">
      <c r="A530" t="s">
        <v>112</v>
      </c>
      <c r="B530" s="15" t="s">
        <v>248</v>
      </c>
      <c r="C530" s="15">
        <f t="shared" si="72"/>
        <v>212000</v>
      </c>
      <c r="D530" s="15" t="str">
        <f t="shared" si="73"/>
        <v>$331K</v>
      </c>
      <c r="E530" s="17">
        <f t="shared" si="74"/>
        <v>331000</v>
      </c>
      <c r="F530" t="s">
        <v>403</v>
      </c>
      <c r="G530">
        <v>3.5</v>
      </c>
      <c r="H530" t="str">
        <f t="shared" si="76"/>
        <v>Aptive</v>
      </c>
      <c r="I530" t="str">
        <f t="shared" si="75"/>
        <v>Washington</v>
      </c>
      <c r="J530" t="str">
        <f t="shared" si="71"/>
        <v>DC</v>
      </c>
      <c r="K530" t="s">
        <v>696</v>
      </c>
      <c r="L530" t="s">
        <v>343</v>
      </c>
      <c r="M530">
        <v>2012</v>
      </c>
      <c r="N530" t="s">
        <v>312</v>
      </c>
      <c r="O530" t="s">
        <v>14</v>
      </c>
      <c r="P530" t="s">
        <v>320</v>
      </c>
      <c r="Q530" t="s">
        <v>502</v>
      </c>
      <c r="R530">
        <v>-1</v>
      </c>
      <c r="S530" s="1" t="s">
        <v>1520</v>
      </c>
      <c r="T530" s="1" t="s">
        <v>1521</v>
      </c>
      <c r="U530" t="s">
        <v>465</v>
      </c>
    </row>
    <row r="531" spans="1:21" ht="127.3" x14ac:dyDescent="0.35">
      <c r="A531" t="s">
        <v>114</v>
      </c>
      <c r="B531" s="15" t="s">
        <v>251</v>
      </c>
      <c r="C531" s="15">
        <f t="shared" si="72"/>
        <v>66000</v>
      </c>
      <c r="D531" s="15" t="str">
        <f t="shared" si="73"/>
        <v>$112K</v>
      </c>
      <c r="E531" s="17">
        <f t="shared" si="74"/>
        <v>112000</v>
      </c>
      <c r="F531" t="s">
        <v>403</v>
      </c>
      <c r="G531">
        <v>4.9000000000000004</v>
      </c>
      <c r="H531" t="str">
        <f t="shared" si="76"/>
        <v>The Mom Project</v>
      </c>
      <c r="I531" t="str">
        <f t="shared" si="75"/>
        <v>Longmont</v>
      </c>
      <c r="J531" t="str">
        <f t="shared" si="71"/>
        <v>CO</v>
      </c>
      <c r="K531" t="s">
        <v>443</v>
      </c>
      <c r="L531" s="2" t="s">
        <v>337</v>
      </c>
      <c r="M531">
        <v>2016</v>
      </c>
      <c r="N531" t="s">
        <v>312</v>
      </c>
      <c r="O531" t="s">
        <v>48</v>
      </c>
      <c r="P531" t="s">
        <v>320</v>
      </c>
      <c r="Q531" t="s">
        <v>405</v>
      </c>
      <c r="R531">
        <v>-1</v>
      </c>
      <c r="S531" s="1" t="s">
        <v>672</v>
      </c>
      <c r="T531" s="1" t="s">
        <v>673</v>
      </c>
      <c r="U531" t="s">
        <v>674</v>
      </c>
    </row>
    <row r="532" spans="1:21" ht="28.3" x14ac:dyDescent="0.35">
      <c r="A532" t="s">
        <v>112</v>
      </c>
      <c r="B532" s="15" t="s">
        <v>251</v>
      </c>
      <c r="C532" s="15">
        <f t="shared" si="72"/>
        <v>66000</v>
      </c>
      <c r="D532" s="15" t="str">
        <f t="shared" si="73"/>
        <v>$112K</v>
      </c>
      <c r="E532" s="17">
        <f t="shared" si="74"/>
        <v>112000</v>
      </c>
      <c r="F532" t="s">
        <v>403</v>
      </c>
      <c r="G532">
        <v>3.6</v>
      </c>
      <c r="H532" t="str">
        <f t="shared" si="76"/>
        <v>Powertek</v>
      </c>
      <c r="I532" t="str">
        <f t="shared" si="75"/>
        <v>Washington</v>
      </c>
      <c r="J532" t="str">
        <f t="shared" si="71"/>
        <v>DC</v>
      </c>
      <c r="K532" t="s">
        <v>665</v>
      </c>
      <c r="L532" t="s">
        <v>343</v>
      </c>
      <c r="M532">
        <v>2001</v>
      </c>
      <c r="N532" t="s">
        <v>312</v>
      </c>
      <c r="O532" t="s">
        <v>35</v>
      </c>
      <c r="P532" t="s">
        <v>326</v>
      </c>
      <c r="Q532" t="s">
        <v>502</v>
      </c>
      <c r="R532">
        <v>-1</v>
      </c>
      <c r="S532" t="s">
        <v>666</v>
      </c>
      <c r="T532" s="1" t="s">
        <v>667</v>
      </c>
      <c r="U532" t="s">
        <v>465</v>
      </c>
    </row>
    <row r="533" spans="1:21" ht="127.3" x14ac:dyDescent="0.35">
      <c r="A533" t="s">
        <v>112</v>
      </c>
      <c r="B533" s="15" t="s">
        <v>251</v>
      </c>
      <c r="C533" s="15">
        <f t="shared" si="72"/>
        <v>66000</v>
      </c>
      <c r="D533" s="15" t="str">
        <f t="shared" si="73"/>
        <v>$112K</v>
      </c>
      <c r="E533" s="17">
        <f t="shared" si="74"/>
        <v>112000</v>
      </c>
      <c r="F533" t="s">
        <v>403</v>
      </c>
      <c r="G533">
        <v>5</v>
      </c>
      <c r="H533" t="str">
        <f t="shared" si="76"/>
        <v>JCD Staffing</v>
      </c>
      <c r="I533" t="str">
        <f t="shared" si="75"/>
        <v>Washington</v>
      </c>
      <c r="J533" t="str">
        <f t="shared" si="71"/>
        <v>DC</v>
      </c>
      <c r="K533" t="s">
        <v>1375</v>
      </c>
      <c r="L533" s="2" t="s">
        <v>337</v>
      </c>
      <c r="M533">
        <v>-1</v>
      </c>
      <c r="N533" t="s">
        <v>312</v>
      </c>
      <c r="O533">
        <v>-1</v>
      </c>
      <c r="P533">
        <v>-1</v>
      </c>
      <c r="Q533" t="s">
        <v>405</v>
      </c>
      <c r="R533">
        <v>-1</v>
      </c>
      <c r="S533" s="1" t="s">
        <v>1522</v>
      </c>
      <c r="T533" s="1" t="s">
        <v>1523</v>
      </c>
      <c r="U533" t="s">
        <v>465</v>
      </c>
    </row>
    <row r="534" spans="1:21" ht="141.44999999999999" x14ac:dyDescent="0.35">
      <c r="A534" t="s">
        <v>112</v>
      </c>
      <c r="B534" s="15" t="s">
        <v>251</v>
      </c>
      <c r="C534" s="15">
        <f t="shared" si="72"/>
        <v>66000</v>
      </c>
      <c r="D534" s="15" t="str">
        <f t="shared" si="73"/>
        <v>$112K</v>
      </c>
      <c r="E534" s="17">
        <f t="shared" si="74"/>
        <v>112000</v>
      </c>
      <c r="F534" t="s">
        <v>403</v>
      </c>
      <c r="G534">
        <v>3.1</v>
      </c>
      <c r="H534" t="str">
        <f t="shared" si="76"/>
        <v>Bayside Solutions</v>
      </c>
      <c r="I534" t="str">
        <f t="shared" si="75"/>
        <v>Sunnyvale</v>
      </c>
      <c r="J534" t="str">
        <f t="shared" si="71"/>
        <v>CA</v>
      </c>
      <c r="K534" t="s">
        <v>1059</v>
      </c>
      <c r="L534" s="2" t="s">
        <v>337</v>
      </c>
      <c r="M534">
        <v>2001</v>
      </c>
      <c r="N534" t="s">
        <v>312</v>
      </c>
      <c r="O534" t="s">
        <v>48</v>
      </c>
      <c r="P534" t="s">
        <v>320</v>
      </c>
      <c r="Q534" t="s">
        <v>538</v>
      </c>
      <c r="R534">
        <v>-1</v>
      </c>
      <c r="S534" s="1" t="s">
        <v>1281</v>
      </c>
      <c r="T534" s="1" t="s">
        <v>1282</v>
      </c>
      <c r="U534" t="s">
        <v>776</v>
      </c>
    </row>
    <row r="535" spans="1:21" ht="84.9" x14ac:dyDescent="0.35">
      <c r="A535" t="s">
        <v>202</v>
      </c>
      <c r="B535" s="15" t="s">
        <v>251</v>
      </c>
      <c r="C535" s="15">
        <f t="shared" si="72"/>
        <v>66000</v>
      </c>
      <c r="D535" s="15" t="str">
        <f t="shared" si="73"/>
        <v>$112K</v>
      </c>
      <c r="E535" s="17">
        <f t="shared" si="74"/>
        <v>112000</v>
      </c>
      <c r="F535" t="s">
        <v>403</v>
      </c>
      <c r="G535">
        <v>3.9</v>
      </c>
      <c r="H535" t="str">
        <f t="shared" si="76"/>
        <v>Thumbtack</v>
      </c>
      <c r="I535" t="str">
        <f t="shared" si="75"/>
        <v>San Francisco</v>
      </c>
      <c r="J535" t="str">
        <f t="shared" si="71"/>
        <v>CA</v>
      </c>
      <c r="K535" t="s">
        <v>484</v>
      </c>
      <c r="L535" t="s">
        <v>342</v>
      </c>
      <c r="M535">
        <v>2009</v>
      </c>
      <c r="N535" t="s">
        <v>312</v>
      </c>
      <c r="O535" t="s">
        <v>33</v>
      </c>
      <c r="P535" t="s">
        <v>326</v>
      </c>
      <c r="Q535" t="s">
        <v>405</v>
      </c>
      <c r="R535">
        <v>-1</v>
      </c>
      <c r="S535" s="1" t="s">
        <v>1524</v>
      </c>
      <c r="T535" s="1" t="s">
        <v>1525</v>
      </c>
      <c r="U535" t="s">
        <v>484</v>
      </c>
    </row>
    <row r="536" spans="1:21" ht="141.44999999999999" x14ac:dyDescent="0.35">
      <c r="A536" t="s">
        <v>112</v>
      </c>
      <c r="B536" s="15" t="s">
        <v>251</v>
      </c>
      <c r="C536" s="15">
        <f t="shared" si="72"/>
        <v>66000</v>
      </c>
      <c r="D536" s="15" t="str">
        <f t="shared" si="73"/>
        <v>$112K</v>
      </c>
      <c r="E536" s="17">
        <f t="shared" si="74"/>
        <v>112000</v>
      </c>
      <c r="F536" t="s">
        <v>403</v>
      </c>
      <c r="G536">
        <v>3.4</v>
      </c>
      <c r="H536" t="str">
        <f t="shared" si="76"/>
        <v>MILVETS Systems Technology, Inc.</v>
      </c>
      <c r="I536" t="str">
        <f t="shared" si="75"/>
        <v>Patuxent</v>
      </c>
      <c r="J536" t="str">
        <f t="shared" si="71"/>
        <v>MD</v>
      </c>
      <c r="K536" t="s">
        <v>505</v>
      </c>
      <c r="L536" t="s">
        <v>343</v>
      </c>
      <c r="M536">
        <v>1986</v>
      </c>
      <c r="N536" t="s">
        <v>312</v>
      </c>
      <c r="O536" t="s">
        <v>35</v>
      </c>
      <c r="P536" t="s">
        <v>326</v>
      </c>
      <c r="Q536" t="s">
        <v>502</v>
      </c>
      <c r="R536">
        <v>-1</v>
      </c>
      <c r="S536" s="1" t="s">
        <v>1526</v>
      </c>
      <c r="T536" s="1" t="s">
        <v>1527</v>
      </c>
      <c r="U536" t="s">
        <v>1528</v>
      </c>
    </row>
    <row r="537" spans="1:21" ht="127.3" x14ac:dyDescent="0.35">
      <c r="A537" t="s">
        <v>168</v>
      </c>
      <c r="B537" s="15" t="s">
        <v>251</v>
      </c>
      <c r="C537" s="15">
        <f t="shared" si="72"/>
        <v>66000</v>
      </c>
      <c r="D537" s="15" t="str">
        <f t="shared" si="73"/>
        <v>$112K</v>
      </c>
      <c r="E537" s="17">
        <f t="shared" si="74"/>
        <v>112000</v>
      </c>
      <c r="F537" t="s">
        <v>403</v>
      </c>
      <c r="G537">
        <v>4.0999999999999996</v>
      </c>
      <c r="H537" t="str">
        <f t="shared" si="76"/>
        <v>Apple</v>
      </c>
      <c r="I537" t="str">
        <f t="shared" si="75"/>
        <v>Santa Clara</v>
      </c>
      <c r="J537" t="str">
        <f t="shared" si="71"/>
        <v>CA</v>
      </c>
      <c r="K537" t="s">
        <v>779</v>
      </c>
      <c r="L537" t="s">
        <v>338</v>
      </c>
      <c r="M537">
        <v>1976</v>
      </c>
      <c r="N537" t="s">
        <v>314</v>
      </c>
      <c r="O537" t="s">
        <v>12</v>
      </c>
      <c r="P537" t="s">
        <v>326</v>
      </c>
      <c r="Q537" t="s">
        <v>430</v>
      </c>
      <c r="R537" t="s">
        <v>1529</v>
      </c>
      <c r="S537" s="1" t="s">
        <v>1530</v>
      </c>
      <c r="T537" s="1" t="s">
        <v>1531</v>
      </c>
      <c r="U537" t="s">
        <v>577</v>
      </c>
    </row>
    <row r="538" spans="1:21" ht="155.6" x14ac:dyDescent="0.35">
      <c r="A538" t="s">
        <v>112</v>
      </c>
      <c r="B538" s="15" t="s">
        <v>251</v>
      </c>
      <c r="C538" s="15">
        <f t="shared" si="72"/>
        <v>66000</v>
      </c>
      <c r="D538" s="15" t="str">
        <f t="shared" si="73"/>
        <v>$112K</v>
      </c>
      <c r="E538" s="17">
        <f t="shared" si="74"/>
        <v>112000</v>
      </c>
      <c r="F538" t="s">
        <v>403</v>
      </c>
      <c r="G538">
        <v>4.0999999999999996</v>
      </c>
      <c r="H538" t="str">
        <f t="shared" si="76"/>
        <v>Kforce</v>
      </c>
      <c r="I538" t="str">
        <f t="shared" si="75"/>
        <v>Fairfax</v>
      </c>
      <c r="J538" t="str">
        <f t="shared" si="71"/>
        <v>VA</v>
      </c>
      <c r="K538" t="s">
        <v>1532</v>
      </c>
      <c r="L538" t="s">
        <v>338</v>
      </c>
      <c r="M538">
        <v>1966</v>
      </c>
      <c r="N538" t="s">
        <v>314</v>
      </c>
      <c r="O538" t="s">
        <v>48</v>
      </c>
      <c r="P538" t="s">
        <v>320</v>
      </c>
      <c r="Q538" t="s">
        <v>410</v>
      </c>
      <c r="R538">
        <v>-1</v>
      </c>
      <c r="S538" s="1" t="s">
        <v>1533</v>
      </c>
      <c r="T538" s="1" t="s">
        <v>1534</v>
      </c>
      <c r="U538" t="s">
        <v>855</v>
      </c>
    </row>
    <row r="539" spans="1:21" ht="113.15" x14ac:dyDescent="0.35">
      <c r="A539" t="s">
        <v>221</v>
      </c>
      <c r="B539" s="15" t="s">
        <v>251</v>
      </c>
      <c r="C539" s="15">
        <f t="shared" si="72"/>
        <v>66000</v>
      </c>
      <c r="D539" s="15" t="str">
        <f t="shared" si="73"/>
        <v>$112K</v>
      </c>
      <c r="E539" s="17">
        <f t="shared" si="74"/>
        <v>112000</v>
      </c>
      <c r="F539" t="s">
        <v>403</v>
      </c>
      <c r="G539">
        <v>3.5</v>
      </c>
      <c r="H539" t="str">
        <f t="shared" si="76"/>
        <v>Evolve Vacation Rental</v>
      </c>
      <c r="I539" t="str">
        <f t="shared" si="75"/>
        <v>Denver</v>
      </c>
      <c r="J539" t="str">
        <f t="shared" si="71"/>
        <v>CO</v>
      </c>
      <c r="K539" t="s">
        <v>704</v>
      </c>
      <c r="L539" t="s">
        <v>340</v>
      </c>
      <c r="M539">
        <v>2011</v>
      </c>
      <c r="N539" t="s">
        <v>312</v>
      </c>
      <c r="O539" t="s">
        <v>55</v>
      </c>
      <c r="P539" t="s">
        <v>335</v>
      </c>
      <c r="Q539" t="s">
        <v>405</v>
      </c>
      <c r="R539">
        <v>-1</v>
      </c>
      <c r="S539" s="1" t="s">
        <v>1283</v>
      </c>
      <c r="T539" s="1" t="s">
        <v>1284</v>
      </c>
      <c r="U539" t="s">
        <v>704</v>
      </c>
    </row>
    <row r="540" spans="1:21" ht="169.75" x14ac:dyDescent="0.35">
      <c r="A540" t="s">
        <v>157</v>
      </c>
      <c r="B540" s="15" t="s">
        <v>251</v>
      </c>
      <c r="C540" s="15">
        <f t="shared" si="72"/>
        <v>66000</v>
      </c>
      <c r="D540" s="15" t="str">
        <f t="shared" si="73"/>
        <v>$112K</v>
      </c>
      <c r="E540" s="17">
        <f t="shared" si="74"/>
        <v>112000</v>
      </c>
      <c r="F540" t="s">
        <v>403</v>
      </c>
      <c r="G540">
        <v>4.3</v>
      </c>
      <c r="H540" t="str">
        <f t="shared" si="76"/>
        <v>The Buffalo Group</v>
      </c>
      <c r="I540" t="str">
        <f t="shared" si="75"/>
        <v>Fort Belvoir</v>
      </c>
      <c r="J540" t="str">
        <f t="shared" si="71"/>
        <v>VA</v>
      </c>
      <c r="K540" t="s">
        <v>700</v>
      </c>
      <c r="L540" t="s">
        <v>342</v>
      </c>
      <c r="M540">
        <v>2010</v>
      </c>
      <c r="N540" t="s">
        <v>312</v>
      </c>
      <c r="O540" t="s">
        <v>35</v>
      </c>
      <c r="P540" t="s">
        <v>326</v>
      </c>
      <c r="Q540" t="s">
        <v>415</v>
      </c>
      <c r="R540" t="s">
        <v>977</v>
      </c>
      <c r="S540" s="1" t="s">
        <v>978</v>
      </c>
      <c r="T540" s="1" t="s">
        <v>979</v>
      </c>
      <c r="U540" t="s">
        <v>947</v>
      </c>
    </row>
    <row r="541" spans="1:21" ht="99" x14ac:dyDescent="0.35">
      <c r="A541" t="s">
        <v>107</v>
      </c>
      <c r="B541" s="15" t="s">
        <v>251</v>
      </c>
      <c r="C541" s="15">
        <f t="shared" si="72"/>
        <v>66000</v>
      </c>
      <c r="D541" s="15" t="str">
        <f t="shared" si="73"/>
        <v>$112K</v>
      </c>
      <c r="E541" s="17">
        <f t="shared" si="74"/>
        <v>112000</v>
      </c>
      <c r="F541" t="s">
        <v>403</v>
      </c>
      <c r="G541">
        <v>4.4000000000000004</v>
      </c>
      <c r="H541" t="str">
        <f t="shared" si="76"/>
        <v>OppLoans</v>
      </c>
      <c r="I541" t="str">
        <f t="shared" si="75"/>
        <v>Chicago</v>
      </c>
      <c r="J541" t="str">
        <f t="shared" si="71"/>
        <v>IL</v>
      </c>
      <c r="K541" t="s">
        <v>443</v>
      </c>
      <c r="L541" t="s">
        <v>340</v>
      </c>
      <c r="M541">
        <v>2012</v>
      </c>
      <c r="N541" t="s">
        <v>312</v>
      </c>
      <c r="O541" t="s">
        <v>36</v>
      </c>
      <c r="P541" t="s">
        <v>324</v>
      </c>
      <c r="Q541" t="s">
        <v>415</v>
      </c>
      <c r="R541">
        <v>-1</v>
      </c>
      <c r="S541" s="1" t="s">
        <v>1535</v>
      </c>
      <c r="T541" s="1" t="s">
        <v>1536</v>
      </c>
      <c r="U541" t="s">
        <v>443</v>
      </c>
    </row>
    <row r="542" spans="1:21" ht="28.3" x14ac:dyDescent="0.35">
      <c r="A542" t="s">
        <v>112</v>
      </c>
      <c r="B542" s="15" t="s">
        <v>251</v>
      </c>
      <c r="C542" s="15">
        <f t="shared" si="72"/>
        <v>66000</v>
      </c>
      <c r="D542" s="15" t="str">
        <f t="shared" si="73"/>
        <v>$112K</v>
      </c>
      <c r="E542" s="17">
        <f t="shared" si="74"/>
        <v>112000</v>
      </c>
      <c r="F542" t="s">
        <v>403</v>
      </c>
      <c r="G542">
        <v>3.8</v>
      </c>
      <c r="H542" t="str">
        <f t="shared" si="76"/>
        <v>AgreeYa Solutions</v>
      </c>
      <c r="I542" t="str">
        <f t="shared" si="75"/>
        <v>Thousand Oaks</v>
      </c>
      <c r="J542" t="str">
        <f t="shared" si="71"/>
        <v>CA</v>
      </c>
      <c r="K542" t="s">
        <v>1285</v>
      </c>
      <c r="L542" t="s">
        <v>339</v>
      </c>
      <c r="M542">
        <v>1999</v>
      </c>
      <c r="N542" t="s">
        <v>312</v>
      </c>
      <c r="O542" t="s">
        <v>35</v>
      </c>
      <c r="P542" t="s">
        <v>326</v>
      </c>
      <c r="Q542" t="s">
        <v>523</v>
      </c>
      <c r="R542">
        <v>-1</v>
      </c>
      <c r="S542" t="s">
        <v>1286</v>
      </c>
      <c r="T542" s="1" t="s">
        <v>1287</v>
      </c>
      <c r="U542" t="s">
        <v>1263</v>
      </c>
    </row>
    <row r="543" spans="1:21" ht="84.9" x14ac:dyDescent="0.35">
      <c r="A543" t="s">
        <v>112</v>
      </c>
      <c r="B543" s="15" t="s">
        <v>251</v>
      </c>
      <c r="C543" s="15">
        <f t="shared" si="72"/>
        <v>66000</v>
      </c>
      <c r="D543" s="15" t="str">
        <f t="shared" si="73"/>
        <v>$112K</v>
      </c>
      <c r="E543" s="17">
        <f t="shared" si="74"/>
        <v>112000</v>
      </c>
      <c r="F543" t="s">
        <v>403</v>
      </c>
      <c r="G543">
        <v>3.7</v>
      </c>
      <c r="H543" t="str">
        <f t="shared" si="76"/>
        <v>Carolina Power &amp; Light Co</v>
      </c>
      <c r="I543" t="str">
        <f t="shared" si="75"/>
        <v>McLean</v>
      </c>
      <c r="J543" t="str">
        <f t="shared" si="71"/>
        <v>VA</v>
      </c>
      <c r="K543" t="s">
        <v>1201</v>
      </c>
      <c r="L543" t="s">
        <v>341</v>
      </c>
      <c r="M543">
        <v>1908</v>
      </c>
      <c r="N543" t="s">
        <v>316</v>
      </c>
      <c r="O543" t="s">
        <v>19</v>
      </c>
      <c r="P543" t="s">
        <v>331</v>
      </c>
      <c r="Q543" t="s">
        <v>405</v>
      </c>
      <c r="R543" t="s">
        <v>1288</v>
      </c>
      <c r="S543" s="1" t="s">
        <v>1289</v>
      </c>
      <c r="T543" s="1" t="s">
        <v>1290</v>
      </c>
      <c r="U543" t="s">
        <v>514</v>
      </c>
    </row>
    <row r="544" spans="1:21" ht="99" x14ac:dyDescent="0.35">
      <c r="A544" t="s">
        <v>86</v>
      </c>
      <c r="B544" s="15" t="s">
        <v>251</v>
      </c>
      <c r="C544" s="15">
        <f t="shared" si="72"/>
        <v>66000</v>
      </c>
      <c r="D544" s="15" t="str">
        <f t="shared" si="73"/>
        <v>$112K</v>
      </c>
      <c r="E544" s="17">
        <f t="shared" si="74"/>
        <v>112000</v>
      </c>
      <c r="F544" t="s">
        <v>403</v>
      </c>
      <c r="G544">
        <v>3.9</v>
      </c>
      <c r="H544" t="str">
        <f t="shared" si="76"/>
        <v>Southwest Research Institute</v>
      </c>
      <c r="I544" t="str">
        <f t="shared" si="75"/>
        <v>San Antonio</v>
      </c>
      <c r="J544" t="str">
        <f t="shared" si="71"/>
        <v>TX</v>
      </c>
      <c r="K544" t="s">
        <v>971</v>
      </c>
      <c r="L544" t="s">
        <v>339</v>
      </c>
      <c r="M544">
        <v>1947</v>
      </c>
      <c r="N544" t="s">
        <v>310</v>
      </c>
      <c r="O544" t="s">
        <v>45</v>
      </c>
      <c r="P544" t="s">
        <v>320</v>
      </c>
      <c r="Q544" t="s">
        <v>455</v>
      </c>
      <c r="R544" t="s">
        <v>972</v>
      </c>
      <c r="S544" s="1" t="s">
        <v>1537</v>
      </c>
      <c r="T544" s="1" t="s">
        <v>974</v>
      </c>
      <c r="U544" t="s">
        <v>971</v>
      </c>
    </row>
    <row r="545" spans="1:21" ht="99" x14ac:dyDescent="0.35">
      <c r="A545" t="s">
        <v>112</v>
      </c>
      <c r="B545" s="15" t="s">
        <v>251</v>
      </c>
      <c r="C545" s="15">
        <f t="shared" si="72"/>
        <v>66000</v>
      </c>
      <c r="D545" s="15" t="str">
        <f t="shared" si="73"/>
        <v>$112K</v>
      </c>
      <c r="E545" s="17">
        <f t="shared" si="74"/>
        <v>112000</v>
      </c>
      <c r="F545" t="s">
        <v>403</v>
      </c>
      <c r="G545">
        <v>3.9</v>
      </c>
      <c r="H545" t="str">
        <f t="shared" si="76"/>
        <v>Brillient</v>
      </c>
      <c r="I545" t="str">
        <f t="shared" si="75"/>
        <v>Silver Spring</v>
      </c>
      <c r="J545" t="str">
        <f t="shared" ref="J545:J571" si="77">RIGHT(U545, 2)</f>
        <v>MD</v>
      </c>
      <c r="K545" t="s">
        <v>700</v>
      </c>
      <c r="L545" t="s">
        <v>342</v>
      </c>
      <c r="M545">
        <v>2006</v>
      </c>
      <c r="N545" t="s">
        <v>312</v>
      </c>
      <c r="O545" t="s">
        <v>35</v>
      </c>
      <c r="P545" t="s">
        <v>326</v>
      </c>
      <c r="Q545" t="s">
        <v>502</v>
      </c>
      <c r="R545">
        <v>-1</v>
      </c>
      <c r="S545" s="1" t="s">
        <v>1538</v>
      </c>
      <c r="T545" s="1" t="s">
        <v>1539</v>
      </c>
      <c r="U545" t="s">
        <v>1540</v>
      </c>
    </row>
    <row r="546" spans="1:21" ht="84.9" x14ac:dyDescent="0.35">
      <c r="A546" t="s">
        <v>105</v>
      </c>
      <c r="B546" s="15" t="s">
        <v>251</v>
      </c>
      <c r="C546" s="15">
        <f t="shared" si="72"/>
        <v>66000</v>
      </c>
      <c r="D546" s="15" t="str">
        <f t="shared" si="73"/>
        <v>$112K</v>
      </c>
      <c r="E546" s="17">
        <f t="shared" si="74"/>
        <v>112000</v>
      </c>
      <c r="F546" t="s">
        <v>403</v>
      </c>
      <c r="G546">
        <v>3.7</v>
      </c>
      <c r="H546" t="str">
        <f t="shared" si="76"/>
        <v>MassMutual</v>
      </c>
      <c r="I546" t="str">
        <f t="shared" si="75"/>
        <v>Boston</v>
      </c>
      <c r="J546" t="str">
        <f t="shared" si="77"/>
        <v>MA</v>
      </c>
      <c r="K546" t="s">
        <v>903</v>
      </c>
      <c r="L546" t="s">
        <v>341</v>
      </c>
      <c r="M546">
        <v>1851</v>
      </c>
      <c r="N546" t="s">
        <v>312</v>
      </c>
      <c r="O546" t="s">
        <v>32</v>
      </c>
      <c r="P546" t="s">
        <v>327</v>
      </c>
      <c r="Q546" t="s">
        <v>430</v>
      </c>
      <c r="R546">
        <v>-1</v>
      </c>
      <c r="S546" s="1" t="s">
        <v>983</v>
      </c>
      <c r="T546" s="1" t="s">
        <v>905</v>
      </c>
      <c r="U546" t="s">
        <v>414</v>
      </c>
    </row>
    <row r="547" spans="1:21" ht="99" x14ac:dyDescent="0.35">
      <c r="A547" t="s">
        <v>112</v>
      </c>
      <c r="B547" s="15" t="s">
        <v>251</v>
      </c>
      <c r="C547" s="15">
        <f t="shared" si="72"/>
        <v>66000</v>
      </c>
      <c r="D547" s="15" t="str">
        <f t="shared" si="73"/>
        <v>$112K</v>
      </c>
      <c r="E547" s="17">
        <f t="shared" si="74"/>
        <v>112000</v>
      </c>
      <c r="F547" t="s">
        <v>403</v>
      </c>
      <c r="G547">
        <v>2.9</v>
      </c>
      <c r="H547" t="str">
        <f t="shared" si="76"/>
        <v>Xator Corporation</v>
      </c>
      <c r="I547" t="str">
        <f t="shared" si="75"/>
        <v>Washington</v>
      </c>
      <c r="J547" t="str">
        <f t="shared" si="77"/>
        <v>DC</v>
      </c>
      <c r="K547" t="s">
        <v>700</v>
      </c>
      <c r="L547" t="s">
        <v>342</v>
      </c>
      <c r="M547">
        <v>-1</v>
      </c>
      <c r="N547" t="s">
        <v>307</v>
      </c>
      <c r="O547" t="s">
        <v>35</v>
      </c>
      <c r="P547" t="s">
        <v>326</v>
      </c>
      <c r="Q547" t="s">
        <v>502</v>
      </c>
      <c r="R547">
        <v>-1</v>
      </c>
      <c r="S547" s="1" t="s">
        <v>1541</v>
      </c>
      <c r="T547" s="1" t="s">
        <v>1542</v>
      </c>
      <c r="U547" t="s">
        <v>465</v>
      </c>
    </row>
    <row r="548" spans="1:21" ht="28.3" x14ac:dyDescent="0.35">
      <c r="A548" t="s">
        <v>112</v>
      </c>
      <c r="B548" s="15" t="s">
        <v>251</v>
      </c>
      <c r="C548" s="15">
        <f t="shared" si="72"/>
        <v>66000</v>
      </c>
      <c r="D548" s="15" t="str">
        <f t="shared" si="73"/>
        <v>$112K</v>
      </c>
      <c r="E548" s="17">
        <f t="shared" si="74"/>
        <v>112000</v>
      </c>
      <c r="F548" t="s">
        <v>403</v>
      </c>
      <c r="G548">
        <v>4.5999999999999996</v>
      </c>
      <c r="H548" t="str">
        <f t="shared" si="76"/>
        <v>HAN IT Staffing Inc.</v>
      </c>
      <c r="I548" t="str">
        <f t="shared" si="75"/>
        <v>New York</v>
      </c>
      <c r="J548" t="str">
        <f t="shared" si="77"/>
        <v>NY</v>
      </c>
      <c r="K548" t="s">
        <v>1543</v>
      </c>
      <c r="L548" t="s">
        <v>343</v>
      </c>
      <c r="M548">
        <v>2012</v>
      </c>
      <c r="N548" t="s">
        <v>312</v>
      </c>
      <c r="O548" t="s">
        <v>35</v>
      </c>
      <c r="P548" t="s">
        <v>326</v>
      </c>
      <c r="Q548" t="s">
        <v>405</v>
      </c>
      <c r="R548">
        <v>-1</v>
      </c>
      <c r="S548" t="s">
        <v>1544</v>
      </c>
      <c r="T548" s="1" t="s">
        <v>1545</v>
      </c>
      <c r="U548" t="s">
        <v>404</v>
      </c>
    </row>
    <row r="549" spans="1:21" ht="113.15" x14ac:dyDescent="0.35">
      <c r="A549" t="s">
        <v>112</v>
      </c>
      <c r="B549" s="15" t="s">
        <v>251</v>
      </c>
      <c r="C549" s="15">
        <f t="shared" si="72"/>
        <v>66000</v>
      </c>
      <c r="D549" s="15" t="str">
        <f t="shared" si="73"/>
        <v>$112K</v>
      </c>
      <c r="E549" s="17">
        <f t="shared" si="74"/>
        <v>112000</v>
      </c>
      <c r="F549" t="s">
        <v>403</v>
      </c>
      <c r="G549">
        <v>3.4</v>
      </c>
      <c r="H549" t="str">
        <f t="shared" si="76"/>
        <v>Infinitive Inc</v>
      </c>
      <c r="I549" t="str">
        <f t="shared" si="75"/>
        <v>McLean</v>
      </c>
      <c r="J549" t="str">
        <f t="shared" si="77"/>
        <v>VA</v>
      </c>
      <c r="K549" t="s">
        <v>938</v>
      </c>
      <c r="L549" t="s">
        <v>340</v>
      </c>
      <c r="M549">
        <v>1997</v>
      </c>
      <c r="N549" t="s">
        <v>312</v>
      </c>
      <c r="O549" t="s">
        <v>20</v>
      </c>
      <c r="P549" t="s">
        <v>326</v>
      </c>
      <c r="Q549" t="s">
        <v>498</v>
      </c>
      <c r="R549">
        <v>-1</v>
      </c>
      <c r="S549" s="1" t="s">
        <v>1546</v>
      </c>
      <c r="T549" s="1" t="s">
        <v>1547</v>
      </c>
      <c r="U549" t="s">
        <v>514</v>
      </c>
    </row>
    <row r="550" spans="1:21" ht="113.15" x14ac:dyDescent="0.35">
      <c r="A550" t="s">
        <v>99</v>
      </c>
      <c r="B550" s="15" t="s">
        <v>251</v>
      </c>
      <c r="C550" s="15">
        <f t="shared" si="72"/>
        <v>66000</v>
      </c>
      <c r="D550" s="15" t="str">
        <f t="shared" si="73"/>
        <v>$112K</v>
      </c>
      <c r="E550" s="17">
        <f t="shared" si="74"/>
        <v>112000</v>
      </c>
      <c r="F550" t="s">
        <v>403</v>
      </c>
      <c r="G550">
        <v>4</v>
      </c>
      <c r="H550" t="str">
        <f t="shared" si="76"/>
        <v>Travelers</v>
      </c>
      <c r="I550" t="str">
        <f t="shared" si="75"/>
        <v>Hartford</v>
      </c>
      <c r="J550" t="str">
        <f t="shared" si="77"/>
        <v>CT</v>
      </c>
      <c r="K550" t="s">
        <v>653</v>
      </c>
      <c r="L550" t="s">
        <v>338</v>
      </c>
      <c r="M550">
        <v>1853</v>
      </c>
      <c r="N550" t="s">
        <v>314</v>
      </c>
      <c r="O550" t="s">
        <v>32</v>
      </c>
      <c r="P550" t="s">
        <v>327</v>
      </c>
      <c r="Q550" t="s">
        <v>430</v>
      </c>
      <c r="R550">
        <v>-1</v>
      </c>
      <c r="S550" s="1" t="s">
        <v>1293</v>
      </c>
      <c r="T550" s="1" t="s">
        <v>1294</v>
      </c>
      <c r="U550" t="s">
        <v>653</v>
      </c>
    </row>
    <row r="551" spans="1:21" ht="84.9" x14ac:dyDescent="0.35">
      <c r="A551" t="s">
        <v>126</v>
      </c>
      <c r="B551" s="15" t="s">
        <v>243</v>
      </c>
      <c r="C551" s="15">
        <f t="shared" si="72"/>
        <v>128000</v>
      </c>
      <c r="D551" s="15" t="str">
        <f t="shared" si="73"/>
        <v>$201K</v>
      </c>
      <c r="E551" s="17">
        <f t="shared" si="74"/>
        <v>201000</v>
      </c>
      <c r="F551" t="s">
        <v>403</v>
      </c>
      <c r="G551">
        <v>3.3</v>
      </c>
      <c r="H551" t="str">
        <f t="shared" si="76"/>
        <v>Amyris</v>
      </c>
      <c r="I551" t="str">
        <f t="shared" si="75"/>
        <v>Emeryville</v>
      </c>
      <c r="J551" t="str">
        <f t="shared" si="77"/>
        <v>CA</v>
      </c>
      <c r="K551" t="s">
        <v>657</v>
      </c>
      <c r="L551" t="s">
        <v>340</v>
      </c>
      <c r="M551">
        <v>2003</v>
      </c>
      <c r="N551" t="s">
        <v>314</v>
      </c>
      <c r="O551" t="s">
        <v>8</v>
      </c>
      <c r="P551" t="s">
        <v>8</v>
      </c>
      <c r="Q551" t="s">
        <v>415</v>
      </c>
      <c r="R551">
        <v>-1</v>
      </c>
      <c r="S551" s="1" t="s">
        <v>658</v>
      </c>
      <c r="T551" s="1" t="s">
        <v>659</v>
      </c>
      <c r="U551" t="s">
        <v>657</v>
      </c>
    </row>
    <row r="552" spans="1:21" ht="84.9" x14ac:dyDescent="0.35">
      <c r="A552" t="s">
        <v>112</v>
      </c>
      <c r="B552" s="15" t="s">
        <v>243</v>
      </c>
      <c r="C552" s="15">
        <f t="shared" si="72"/>
        <v>128000</v>
      </c>
      <c r="D552" s="15" t="str">
        <f t="shared" si="73"/>
        <v>$201K</v>
      </c>
      <c r="E552" s="17">
        <f t="shared" si="74"/>
        <v>201000</v>
      </c>
      <c r="F552" t="s">
        <v>403</v>
      </c>
      <c r="G552">
        <v>4.3</v>
      </c>
      <c r="H552" t="str">
        <f t="shared" si="76"/>
        <v>Lightspeed Systems</v>
      </c>
      <c r="I552" t="str">
        <f t="shared" si="75"/>
        <v>Austin</v>
      </c>
      <c r="J552" t="str">
        <f t="shared" si="77"/>
        <v>TX</v>
      </c>
      <c r="K552" t="s">
        <v>675</v>
      </c>
      <c r="L552" t="s">
        <v>343</v>
      </c>
      <c r="M552">
        <v>1999</v>
      </c>
      <c r="N552" t="s">
        <v>312</v>
      </c>
      <c r="O552" t="s">
        <v>12</v>
      </c>
      <c r="P552" t="s">
        <v>326</v>
      </c>
      <c r="Q552" t="s">
        <v>502</v>
      </c>
      <c r="R552">
        <v>-1</v>
      </c>
      <c r="S552" s="1" t="s">
        <v>676</v>
      </c>
      <c r="T552" s="1" t="s">
        <v>677</v>
      </c>
      <c r="U552" t="s">
        <v>675</v>
      </c>
    </row>
    <row r="553" spans="1:21" ht="84.9" x14ac:dyDescent="0.35">
      <c r="A553" t="s">
        <v>203</v>
      </c>
      <c r="B553" s="15" t="s">
        <v>243</v>
      </c>
      <c r="C553" s="15">
        <f t="shared" si="72"/>
        <v>128000</v>
      </c>
      <c r="D553" s="15" t="str">
        <f t="shared" si="73"/>
        <v>$201K</v>
      </c>
      <c r="E553" s="17">
        <f t="shared" si="74"/>
        <v>201000</v>
      </c>
      <c r="F553" t="s">
        <v>403</v>
      </c>
      <c r="G553">
        <v>3.9</v>
      </c>
      <c r="H553" t="str">
        <f t="shared" si="76"/>
        <v>Thumbtack</v>
      </c>
      <c r="I553" t="str">
        <f t="shared" si="75"/>
        <v>San Francisco</v>
      </c>
      <c r="J553" t="str">
        <f t="shared" si="77"/>
        <v>CA</v>
      </c>
      <c r="K553" t="s">
        <v>484</v>
      </c>
      <c r="L553" t="s">
        <v>342</v>
      </c>
      <c r="M553">
        <v>2009</v>
      </c>
      <c r="N553" t="s">
        <v>312</v>
      </c>
      <c r="O553" t="s">
        <v>33</v>
      </c>
      <c r="P553" t="s">
        <v>326</v>
      </c>
      <c r="Q553" t="s">
        <v>405</v>
      </c>
      <c r="R553">
        <v>-1</v>
      </c>
      <c r="S553" s="1" t="s">
        <v>1524</v>
      </c>
      <c r="T553" s="1" t="s">
        <v>1525</v>
      </c>
      <c r="U553" t="s">
        <v>484</v>
      </c>
    </row>
    <row r="554" spans="1:21" ht="127.3" x14ac:dyDescent="0.35">
      <c r="A554" t="s">
        <v>201</v>
      </c>
      <c r="B554" s="15" t="s">
        <v>243</v>
      </c>
      <c r="C554" s="15">
        <f t="shared" si="72"/>
        <v>128000</v>
      </c>
      <c r="D554" s="15" t="str">
        <f t="shared" si="73"/>
        <v>$201K</v>
      </c>
      <c r="E554" s="17">
        <f t="shared" si="74"/>
        <v>201000</v>
      </c>
      <c r="F554" t="s">
        <v>403</v>
      </c>
      <c r="G554">
        <v>3.6</v>
      </c>
      <c r="H554" t="str">
        <f t="shared" si="76"/>
        <v>Twitch</v>
      </c>
      <c r="I554" t="str">
        <f t="shared" si="75"/>
        <v>San Francisco</v>
      </c>
      <c r="J554" t="str">
        <f t="shared" si="77"/>
        <v>CA</v>
      </c>
      <c r="K554" t="s">
        <v>484</v>
      </c>
      <c r="L554" t="s">
        <v>339</v>
      </c>
      <c r="M554">
        <v>2011</v>
      </c>
      <c r="N554" t="s">
        <v>316</v>
      </c>
      <c r="O554" t="s">
        <v>33</v>
      </c>
      <c r="P554" t="s">
        <v>326</v>
      </c>
      <c r="Q554" t="s">
        <v>405</v>
      </c>
      <c r="R554">
        <v>-1</v>
      </c>
      <c r="S554" s="1" t="s">
        <v>1295</v>
      </c>
      <c r="T554" s="1" t="s">
        <v>1296</v>
      </c>
      <c r="U554" t="s">
        <v>484</v>
      </c>
    </row>
    <row r="555" spans="1:21" ht="141.44999999999999" x14ac:dyDescent="0.35">
      <c r="A555" t="s">
        <v>214</v>
      </c>
      <c r="B555" s="15" t="s">
        <v>243</v>
      </c>
      <c r="C555" s="15">
        <f t="shared" si="72"/>
        <v>128000</v>
      </c>
      <c r="D555" s="15" t="str">
        <f t="shared" si="73"/>
        <v>$201K</v>
      </c>
      <c r="E555" s="17">
        <f t="shared" si="74"/>
        <v>201000</v>
      </c>
      <c r="F555" t="s">
        <v>403</v>
      </c>
      <c r="G555">
        <v>4.7</v>
      </c>
      <c r="H555" t="str">
        <f t="shared" si="76"/>
        <v>New Relic</v>
      </c>
      <c r="I555" t="str">
        <f t="shared" si="75"/>
        <v>Portland</v>
      </c>
      <c r="J555" t="str">
        <f t="shared" si="77"/>
        <v>OR</v>
      </c>
      <c r="K555" t="s">
        <v>484</v>
      </c>
      <c r="L555" t="s">
        <v>339</v>
      </c>
      <c r="M555">
        <v>2008</v>
      </c>
      <c r="N555" t="s">
        <v>314</v>
      </c>
      <c r="O555" t="s">
        <v>12</v>
      </c>
      <c r="P555" t="s">
        <v>326</v>
      </c>
      <c r="Q555" t="s">
        <v>415</v>
      </c>
      <c r="R555" t="s">
        <v>1548</v>
      </c>
      <c r="S555" s="1" t="s">
        <v>1549</v>
      </c>
      <c r="T555" s="1" t="s">
        <v>1550</v>
      </c>
      <c r="U555" t="s">
        <v>1551</v>
      </c>
    </row>
    <row r="556" spans="1:21" ht="141.44999999999999" x14ac:dyDescent="0.35">
      <c r="A556" t="s">
        <v>158</v>
      </c>
      <c r="B556" s="15" t="s">
        <v>243</v>
      </c>
      <c r="C556" s="15">
        <f t="shared" si="72"/>
        <v>128000</v>
      </c>
      <c r="D556" s="15" t="str">
        <f t="shared" si="73"/>
        <v>$201K</v>
      </c>
      <c r="E556" s="17">
        <f t="shared" si="74"/>
        <v>201000</v>
      </c>
      <c r="F556" t="s">
        <v>403</v>
      </c>
      <c r="G556">
        <v>3.6</v>
      </c>
      <c r="H556" t="str">
        <f t="shared" si="76"/>
        <v>Biogen</v>
      </c>
      <c r="I556" t="str">
        <f t="shared" si="75"/>
        <v>Cambridge</v>
      </c>
      <c r="J556" t="str">
        <f t="shared" si="77"/>
        <v>MA</v>
      </c>
      <c r="K556" t="s">
        <v>433</v>
      </c>
      <c r="L556" t="s">
        <v>341</v>
      </c>
      <c r="M556">
        <v>1978</v>
      </c>
      <c r="N556" t="s">
        <v>314</v>
      </c>
      <c r="O556" t="s">
        <v>8</v>
      </c>
      <c r="P556" t="s">
        <v>8</v>
      </c>
      <c r="Q556" t="s">
        <v>430</v>
      </c>
      <c r="R556">
        <v>-1</v>
      </c>
      <c r="S556" s="1" t="s">
        <v>1297</v>
      </c>
      <c r="T556" s="1" t="s">
        <v>1298</v>
      </c>
      <c r="U556" t="s">
        <v>433</v>
      </c>
    </row>
    <row r="557" spans="1:21" ht="84.9" x14ac:dyDescent="0.35">
      <c r="A557" t="s">
        <v>112</v>
      </c>
      <c r="B557" s="15" t="s">
        <v>243</v>
      </c>
      <c r="C557" s="15">
        <f t="shared" si="72"/>
        <v>128000</v>
      </c>
      <c r="D557" s="15" t="str">
        <f t="shared" si="73"/>
        <v>$201K</v>
      </c>
      <c r="E557" s="17">
        <f t="shared" si="74"/>
        <v>201000</v>
      </c>
      <c r="F557" t="s">
        <v>403</v>
      </c>
      <c r="G557">
        <v>-1</v>
      </c>
      <c r="H557" t="s">
        <v>277</v>
      </c>
      <c r="I557" t="str">
        <f t="shared" si="75"/>
        <v>San Francisco</v>
      </c>
      <c r="J557" t="str">
        <f t="shared" si="77"/>
        <v>CA</v>
      </c>
      <c r="K557">
        <v>-1</v>
      </c>
      <c r="L557">
        <v>-1</v>
      </c>
      <c r="M557">
        <v>-1</v>
      </c>
      <c r="N557">
        <v>-1</v>
      </c>
      <c r="O557">
        <v>-1</v>
      </c>
      <c r="P557">
        <v>-1</v>
      </c>
      <c r="Q557" t="s">
        <v>405</v>
      </c>
      <c r="R557">
        <v>-1</v>
      </c>
      <c r="S557" s="1" t="s">
        <v>1299</v>
      </c>
      <c r="T557" t="s">
        <v>277</v>
      </c>
      <c r="U557" t="s">
        <v>484</v>
      </c>
    </row>
    <row r="558" spans="1:21" ht="99" x14ac:dyDescent="0.35">
      <c r="A558" t="s">
        <v>208</v>
      </c>
      <c r="B558" s="15" t="s">
        <v>243</v>
      </c>
      <c r="C558" s="15">
        <f t="shared" si="72"/>
        <v>128000</v>
      </c>
      <c r="D558" s="15" t="str">
        <f t="shared" si="73"/>
        <v>$201K</v>
      </c>
      <c r="E558" s="17">
        <f t="shared" si="74"/>
        <v>201000</v>
      </c>
      <c r="F558" t="s">
        <v>403</v>
      </c>
      <c r="G558">
        <v>3.3</v>
      </c>
      <c r="H558" t="str">
        <f t="shared" ref="H558:H569" si="78">LEFT(T558, SEARCH(CHAR(10), T558) - 1)</f>
        <v>Tempus Labs</v>
      </c>
      <c r="I558" t="str">
        <f t="shared" si="75"/>
        <v>Redwood City</v>
      </c>
      <c r="J558" t="str">
        <f t="shared" si="77"/>
        <v>CA</v>
      </c>
      <c r="K558" t="s">
        <v>443</v>
      </c>
      <c r="L558" t="s">
        <v>342</v>
      </c>
      <c r="M558">
        <v>2015</v>
      </c>
      <c r="N558" t="s">
        <v>312</v>
      </c>
      <c r="O558" t="s">
        <v>8</v>
      </c>
      <c r="P558" t="s">
        <v>8</v>
      </c>
      <c r="Q558" t="s">
        <v>405</v>
      </c>
      <c r="R558">
        <v>-1</v>
      </c>
      <c r="S558" s="1" t="s">
        <v>621</v>
      </c>
      <c r="T558" s="1" t="s">
        <v>622</v>
      </c>
      <c r="U558" t="s">
        <v>631</v>
      </c>
    </row>
    <row r="559" spans="1:21" ht="127.3" x14ac:dyDescent="0.35">
      <c r="A559" t="s">
        <v>112</v>
      </c>
      <c r="B559" s="15" t="s">
        <v>243</v>
      </c>
      <c r="C559" s="15">
        <f t="shared" si="72"/>
        <v>128000</v>
      </c>
      <c r="D559" s="15" t="str">
        <f t="shared" si="73"/>
        <v>$201K</v>
      </c>
      <c r="E559" s="17">
        <f t="shared" si="74"/>
        <v>201000</v>
      </c>
      <c r="F559" t="s">
        <v>403</v>
      </c>
      <c r="G559">
        <v>3.3</v>
      </c>
      <c r="H559" t="str">
        <f t="shared" si="78"/>
        <v>ICW Group</v>
      </c>
      <c r="I559" t="str">
        <f t="shared" si="75"/>
        <v>San Diego</v>
      </c>
      <c r="J559" t="str">
        <f t="shared" si="77"/>
        <v>CA</v>
      </c>
      <c r="K559" t="s">
        <v>442</v>
      </c>
      <c r="L559" t="s">
        <v>342</v>
      </c>
      <c r="M559">
        <v>1972</v>
      </c>
      <c r="N559" t="s">
        <v>312</v>
      </c>
      <c r="O559" t="s">
        <v>32</v>
      </c>
      <c r="P559" t="s">
        <v>327</v>
      </c>
      <c r="Q559" t="s">
        <v>455</v>
      </c>
      <c r="R559" t="s">
        <v>1552</v>
      </c>
      <c r="S559" s="1" t="s">
        <v>1553</v>
      </c>
      <c r="T559" s="1" t="s">
        <v>1554</v>
      </c>
      <c r="U559" t="s">
        <v>442</v>
      </c>
    </row>
    <row r="560" spans="1:21" ht="113.15" x14ac:dyDescent="0.35">
      <c r="A560" t="s">
        <v>80</v>
      </c>
      <c r="B560" s="15" t="s">
        <v>243</v>
      </c>
      <c r="C560" s="15">
        <f t="shared" si="72"/>
        <v>128000</v>
      </c>
      <c r="D560" s="15" t="str">
        <f t="shared" si="73"/>
        <v>$201K</v>
      </c>
      <c r="E560" s="17">
        <f t="shared" si="74"/>
        <v>201000</v>
      </c>
      <c r="F560" t="s">
        <v>403</v>
      </c>
      <c r="G560">
        <v>3.8</v>
      </c>
      <c r="H560" t="str">
        <f t="shared" si="78"/>
        <v>NYSTEC</v>
      </c>
      <c r="I560" t="str">
        <f t="shared" si="75"/>
        <v>New York</v>
      </c>
      <c r="J560" t="str">
        <f t="shared" si="77"/>
        <v>NY</v>
      </c>
      <c r="K560" t="s">
        <v>1555</v>
      </c>
      <c r="L560" t="s">
        <v>343</v>
      </c>
      <c r="M560">
        <v>1996</v>
      </c>
      <c r="N560" t="s">
        <v>310</v>
      </c>
      <c r="O560" t="s">
        <v>14</v>
      </c>
      <c r="P560" t="s">
        <v>320</v>
      </c>
      <c r="Q560" t="s">
        <v>502</v>
      </c>
      <c r="R560" t="s">
        <v>1556</v>
      </c>
      <c r="S560" s="1" t="s">
        <v>1557</v>
      </c>
      <c r="T560" s="1" t="s">
        <v>1558</v>
      </c>
      <c r="U560" t="s">
        <v>404</v>
      </c>
    </row>
    <row r="561" spans="1:21" ht="84.9" x14ac:dyDescent="0.35">
      <c r="A561" t="s">
        <v>112</v>
      </c>
      <c r="B561" s="15" t="s">
        <v>243</v>
      </c>
      <c r="C561" s="15">
        <f t="shared" si="72"/>
        <v>128000</v>
      </c>
      <c r="D561" s="15" t="str">
        <f t="shared" si="73"/>
        <v>$201K</v>
      </c>
      <c r="E561" s="17">
        <f t="shared" si="74"/>
        <v>201000</v>
      </c>
      <c r="F561" t="s">
        <v>403</v>
      </c>
      <c r="G561">
        <v>4.5</v>
      </c>
      <c r="H561" t="str">
        <f t="shared" si="78"/>
        <v>E3 Federal Solutions</v>
      </c>
      <c r="I561" t="str">
        <f t="shared" si="75"/>
        <v>Chantilly</v>
      </c>
      <c r="J561" t="str">
        <f t="shared" si="77"/>
        <v>VA</v>
      </c>
      <c r="K561" t="s">
        <v>514</v>
      </c>
      <c r="L561" t="s">
        <v>342</v>
      </c>
      <c r="M561">
        <v>2004</v>
      </c>
      <c r="N561" t="s">
        <v>312</v>
      </c>
      <c r="O561" t="s">
        <v>14</v>
      </c>
      <c r="P561" t="s">
        <v>320</v>
      </c>
      <c r="Q561" t="s">
        <v>405</v>
      </c>
      <c r="R561">
        <v>-1</v>
      </c>
      <c r="S561" s="1" t="s">
        <v>1559</v>
      </c>
      <c r="T561" s="1" t="s">
        <v>1560</v>
      </c>
      <c r="U561" t="s">
        <v>413</v>
      </c>
    </row>
    <row r="562" spans="1:21" ht="84.9" x14ac:dyDescent="0.35">
      <c r="A562" t="s">
        <v>97</v>
      </c>
      <c r="B562" s="15" t="s">
        <v>243</v>
      </c>
      <c r="C562" s="15">
        <f t="shared" si="72"/>
        <v>128000</v>
      </c>
      <c r="D562" s="15" t="str">
        <f t="shared" si="73"/>
        <v>$201K</v>
      </c>
      <c r="E562" s="17">
        <f t="shared" si="74"/>
        <v>201000</v>
      </c>
      <c r="F562" t="s">
        <v>403</v>
      </c>
      <c r="G562">
        <v>4.5</v>
      </c>
      <c r="H562" t="str">
        <f t="shared" si="78"/>
        <v>Kingfisher Systems</v>
      </c>
      <c r="I562" t="str">
        <f t="shared" si="75"/>
        <v>Falls Church</v>
      </c>
      <c r="J562" t="str">
        <f t="shared" si="77"/>
        <v>VA</v>
      </c>
      <c r="K562" t="s">
        <v>511</v>
      </c>
      <c r="L562" t="s">
        <v>343</v>
      </c>
      <c r="M562">
        <v>2005</v>
      </c>
      <c r="N562" t="s">
        <v>312</v>
      </c>
      <c r="O562" t="s">
        <v>23</v>
      </c>
      <c r="P562" t="s">
        <v>308</v>
      </c>
      <c r="Q562" t="s">
        <v>502</v>
      </c>
      <c r="R562">
        <v>-1</v>
      </c>
      <c r="S562" s="1" t="s">
        <v>512</v>
      </c>
      <c r="T562" s="1" t="s">
        <v>513</v>
      </c>
      <c r="U562" t="s">
        <v>511</v>
      </c>
    </row>
    <row r="563" spans="1:21" ht="127.3" x14ac:dyDescent="0.35">
      <c r="A563" t="s">
        <v>129</v>
      </c>
      <c r="B563" s="15" t="s">
        <v>243</v>
      </c>
      <c r="C563" s="15">
        <f t="shared" si="72"/>
        <v>128000</v>
      </c>
      <c r="D563" s="15" t="str">
        <f t="shared" si="73"/>
        <v>$201K</v>
      </c>
      <c r="E563" s="17">
        <f t="shared" si="74"/>
        <v>201000</v>
      </c>
      <c r="F563" t="s">
        <v>403</v>
      </c>
      <c r="G563">
        <v>3.4</v>
      </c>
      <c r="H563" t="str">
        <f t="shared" si="78"/>
        <v>Peraton</v>
      </c>
      <c r="I563" t="str">
        <f t="shared" si="75"/>
        <v>Chantilly</v>
      </c>
      <c r="J563" t="str">
        <f t="shared" si="77"/>
        <v>VA</v>
      </c>
      <c r="K563" t="s">
        <v>409</v>
      </c>
      <c r="L563" t="s">
        <v>339</v>
      </c>
      <c r="M563">
        <v>2017</v>
      </c>
      <c r="N563" t="s">
        <v>312</v>
      </c>
      <c r="O563" t="s">
        <v>5</v>
      </c>
      <c r="P563" t="s">
        <v>5</v>
      </c>
      <c r="Q563" t="s">
        <v>410</v>
      </c>
      <c r="R563">
        <v>-1</v>
      </c>
      <c r="S563" s="1" t="s">
        <v>1561</v>
      </c>
      <c r="T563" s="1" t="s">
        <v>1562</v>
      </c>
      <c r="U563" t="s">
        <v>413</v>
      </c>
    </row>
    <row r="564" spans="1:21" ht="84.9" x14ac:dyDescent="0.35">
      <c r="A564" t="s">
        <v>203</v>
      </c>
      <c r="B564" s="15" t="s">
        <v>243</v>
      </c>
      <c r="C564" s="15">
        <f t="shared" si="72"/>
        <v>128000</v>
      </c>
      <c r="D564" s="15" t="str">
        <f t="shared" si="73"/>
        <v>$201K</v>
      </c>
      <c r="E564" s="17">
        <f t="shared" si="74"/>
        <v>201000</v>
      </c>
      <c r="F564" t="s">
        <v>403</v>
      </c>
      <c r="G564">
        <v>3.1</v>
      </c>
      <c r="H564" t="str">
        <f t="shared" si="78"/>
        <v>Group O</v>
      </c>
      <c r="I564" t="str">
        <f t="shared" si="75"/>
        <v>Chicago</v>
      </c>
      <c r="J564" t="str">
        <f t="shared" si="77"/>
        <v>IL</v>
      </c>
      <c r="K564" t="s">
        <v>1563</v>
      </c>
      <c r="L564" t="s">
        <v>339</v>
      </c>
      <c r="M564">
        <v>1974</v>
      </c>
      <c r="N564" t="s">
        <v>312</v>
      </c>
      <c r="O564" t="s">
        <v>48</v>
      </c>
      <c r="P564" t="s">
        <v>320</v>
      </c>
      <c r="Q564" t="s">
        <v>455</v>
      </c>
      <c r="R564">
        <v>-1</v>
      </c>
      <c r="S564" s="1" t="s">
        <v>1564</v>
      </c>
      <c r="T564" s="1" t="s">
        <v>1565</v>
      </c>
      <c r="U564" t="s">
        <v>443</v>
      </c>
    </row>
    <row r="565" spans="1:21" ht="183.9" x14ac:dyDescent="0.35">
      <c r="A565" t="s">
        <v>109</v>
      </c>
      <c r="B565" s="15" t="s">
        <v>243</v>
      </c>
      <c r="C565" s="15">
        <f t="shared" si="72"/>
        <v>128000</v>
      </c>
      <c r="D565" s="15" t="str">
        <f t="shared" si="73"/>
        <v>$201K</v>
      </c>
      <c r="E565" s="17">
        <f t="shared" si="74"/>
        <v>201000</v>
      </c>
      <c r="F565" t="s">
        <v>403</v>
      </c>
      <c r="G565">
        <v>4</v>
      </c>
      <c r="H565" t="str">
        <f t="shared" si="78"/>
        <v>Autodesk</v>
      </c>
      <c r="I565" t="str">
        <f t="shared" si="75"/>
        <v>San Francisco</v>
      </c>
      <c r="J565" t="str">
        <f t="shared" si="77"/>
        <v>CA</v>
      </c>
      <c r="K565" t="s">
        <v>632</v>
      </c>
      <c r="L565" t="s">
        <v>341</v>
      </c>
      <c r="M565">
        <v>1982</v>
      </c>
      <c r="N565" t="s">
        <v>314</v>
      </c>
      <c r="O565" t="s">
        <v>12</v>
      </c>
      <c r="P565" t="s">
        <v>326</v>
      </c>
      <c r="Q565" t="s">
        <v>438</v>
      </c>
      <c r="R565">
        <v>-1</v>
      </c>
      <c r="S565" s="1" t="s">
        <v>1566</v>
      </c>
      <c r="T565" s="1" t="s">
        <v>634</v>
      </c>
      <c r="U565" t="s">
        <v>484</v>
      </c>
    </row>
    <row r="566" spans="1:21" ht="99" x14ac:dyDescent="0.35">
      <c r="A566" t="s">
        <v>88</v>
      </c>
      <c r="B566" s="15" t="s">
        <v>243</v>
      </c>
      <c r="C566" s="15">
        <f t="shared" si="72"/>
        <v>128000</v>
      </c>
      <c r="D566" s="15" t="str">
        <f t="shared" si="73"/>
        <v>$201K</v>
      </c>
      <c r="E566" s="17">
        <f t="shared" si="74"/>
        <v>201000</v>
      </c>
      <c r="F566" t="s">
        <v>403</v>
      </c>
      <c r="G566">
        <v>3.3</v>
      </c>
      <c r="H566" t="str">
        <f t="shared" si="78"/>
        <v>Tempus Labs</v>
      </c>
      <c r="I566" t="str">
        <f t="shared" si="75"/>
        <v>Chicago</v>
      </c>
      <c r="J566" t="str">
        <f t="shared" si="77"/>
        <v>IL</v>
      </c>
      <c r="K566" t="s">
        <v>443</v>
      </c>
      <c r="L566" t="s">
        <v>342</v>
      </c>
      <c r="M566">
        <v>2015</v>
      </c>
      <c r="N566" t="s">
        <v>312</v>
      </c>
      <c r="O566" t="s">
        <v>8</v>
      </c>
      <c r="P566" t="s">
        <v>8</v>
      </c>
      <c r="Q566" t="s">
        <v>405</v>
      </c>
      <c r="R566">
        <v>-1</v>
      </c>
      <c r="S566" s="1" t="s">
        <v>621</v>
      </c>
      <c r="T566" s="1" t="s">
        <v>622</v>
      </c>
      <c r="U566" t="s">
        <v>443</v>
      </c>
    </row>
    <row r="567" spans="1:21" ht="113.15" x14ac:dyDescent="0.35">
      <c r="A567" t="s">
        <v>75</v>
      </c>
      <c r="B567" s="15" t="s">
        <v>243</v>
      </c>
      <c r="C567" s="15">
        <f t="shared" si="72"/>
        <v>128000</v>
      </c>
      <c r="D567" s="15" t="str">
        <f t="shared" si="73"/>
        <v>$201K</v>
      </c>
      <c r="E567" s="17">
        <f t="shared" si="74"/>
        <v>201000</v>
      </c>
      <c r="F567" t="s">
        <v>403</v>
      </c>
      <c r="G567">
        <v>4.0999999999999996</v>
      </c>
      <c r="H567" t="str">
        <f t="shared" si="78"/>
        <v>CaptiveAire</v>
      </c>
      <c r="I567" t="str">
        <f t="shared" si="75"/>
        <v>Raleigh</v>
      </c>
      <c r="J567" t="str">
        <f t="shared" si="77"/>
        <v>NC</v>
      </c>
      <c r="K567" t="s">
        <v>1201</v>
      </c>
      <c r="L567" t="s">
        <v>339</v>
      </c>
      <c r="M567">
        <v>1976</v>
      </c>
      <c r="N567" t="s">
        <v>312</v>
      </c>
      <c r="O567" t="s">
        <v>30</v>
      </c>
      <c r="P567" t="s">
        <v>328</v>
      </c>
      <c r="Q567" t="s">
        <v>415</v>
      </c>
      <c r="R567">
        <v>-1</v>
      </c>
      <c r="S567" s="1" t="s">
        <v>1567</v>
      </c>
      <c r="T567" s="1" t="s">
        <v>1568</v>
      </c>
      <c r="U567" t="s">
        <v>1201</v>
      </c>
    </row>
    <row r="568" spans="1:21" ht="169.75" x14ac:dyDescent="0.35">
      <c r="A568" t="s">
        <v>96</v>
      </c>
      <c r="B568" s="15" t="s">
        <v>243</v>
      </c>
      <c r="C568" s="15">
        <f t="shared" si="72"/>
        <v>128000</v>
      </c>
      <c r="D568" s="15" t="str">
        <f t="shared" si="73"/>
        <v>$201K</v>
      </c>
      <c r="E568" s="17">
        <f t="shared" si="74"/>
        <v>201000</v>
      </c>
      <c r="F568" t="s">
        <v>403</v>
      </c>
      <c r="G568">
        <v>4.2</v>
      </c>
      <c r="H568" t="str">
        <f t="shared" si="78"/>
        <v>LSQ</v>
      </c>
      <c r="I568" t="str">
        <f t="shared" si="75"/>
        <v>Orlando</v>
      </c>
      <c r="J568" t="str">
        <f t="shared" si="77"/>
        <v>FL</v>
      </c>
      <c r="K568" t="s">
        <v>505</v>
      </c>
      <c r="L568" t="s">
        <v>343</v>
      </c>
      <c r="M568">
        <v>1996</v>
      </c>
      <c r="N568" t="s">
        <v>312</v>
      </c>
      <c r="O568" t="s">
        <v>34</v>
      </c>
      <c r="P568" t="s">
        <v>324</v>
      </c>
      <c r="Q568" t="s">
        <v>415</v>
      </c>
      <c r="R568">
        <v>-1</v>
      </c>
      <c r="S568" s="1" t="s">
        <v>1569</v>
      </c>
      <c r="T568" s="1" t="s">
        <v>507</v>
      </c>
      <c r="U568" t="s">
        <v>505</v>
      </c>
    </row>
    <row r="569" spans="1:21" ht="113.15" x14ac:dyDescent="0.35">
      <c r="A569" t="s">
        <v>164</v>
      </c>
      <c r="B569" s="15" t="s">
        <v>243</v>
      </c>
      <c r="C569" s="15">
        <f t="shared" si="72"/>
        <v>128000</v>
      </c>
      <c r="D569" s="15" t="str">
        <f t="shared" si="73"/>
        <v>$201K</v>
      </c>
      <c r="E569" s="17">
        <f t="shared" si="74"/>
        <v>201000</v>
      </c>
      <c r="F569" t="s">
        <v>403</v>
      </c>
      <c r="G569">
        <v>3.9</v>
      </c>
      <c r="H569" t="str">
        <f t="shared" si="78"/>
        <v>Temboo</v>
      </c>
      <c r="I569" t="str">
        <f t="shared" si="75"/>
        <v>New York</v>
      </c>
      <c r="J569" t="str">
        <f t="shared" si="77"/>
        <v>NY</v>
      </c>
      <c r="K569" t="s">
        <v>404</v>
      </c>
      <c r="L569" s="2" t="s">
        <v>337</v>
      </c>
      <c r="M569">
        <v>-1</v>
      </c>
      <c r="N569" t="s">
        <v>312</v>
      </c>
      <c r="O569" t="s">
        <v>35</v>
      </c>
      <c r="P569" t="s">
        <v>326</v>
      </c>
      <c r="Q569" t="s">
        <v>405</v>
      </c>
      <c r="R569">
        <v>-1</v>
      </c>
      <c r="S569" s="1" t="s">
        <v>1570</v>
      </c>
      <c r="T569" s="1" t="s">
        <v>1571</v>
      </c>
      <c r="U569" t="s">
        <v>404</v>
      </c>
    </row>
    <row r="570" spans="1:21" x14ac:dyDescent="0.35">
      <c r="A570" t="s">
        <v>112</v>
      </c>
      <c r="B570" s="15" t="s">
        <v>243</v>
      </c>
      <c r="C570" s="15">
        <f t="shared" si="72"/>
        <v>128000</v>
      </c>
      <c r="D570" s="15" t="str">
        <f t="shared" si="73"/>
        <v>$201K</v>
      </c>
      <c r="E570" s="17">
        <f t="shared" si="74"/>
        <v>201000</v>
      </c>
      <c r="F570" t="s">
        <v>403</v>
      </c>
      <c r="G570">
        <v>-1</v>
      </c>
      <c r="H570" t="s">
        <v>280</v>
      </c>
      <c r="I570" t="str">
        <f t="shared" si="75"/>
        <v>Philadelphia</v>
      </c>
      <c r="J570" t="str">
        <f t="shared" si="77"/>
        <v>PA</v>
      </c>
      <c r="K570" t="s">
        <v>1572</v>
      </c>
      <c r="L570">
        <v>-1</v>
      </c>
      <c r="M570">
        <v>-1</v>
      </c>
      <c r="N570" t="s">
        <v>314</v>
      </c>
      <c r="O570">
        <v>-1</v>
      </c>
      <c r="P570">
        <v>-1</v>
      </c>
      <c r="Q570" t="s">
        <v>405</v>
      </c>
      <c r="R570">
        <v>-1</v>
      </c>
      <c r="S570" t="s">
        <v>1573</v>
      </c>
      <c r="T570" t="s">
        <v>280</v>
      </c>
      <c r="U570" t="s">
        <v>1086</v>
      </c>
    </row>
    <row r="571" spans="1:21" ht="99" x14ac:dyDescent="0.35">
      <c r="A571" t="s">
        <v>74</v>
      </c>
      <c r="B571" s="15" t="s">
        <v>243</v>
      </c>
      <c r="C571" s="15">
        <f t="shared" si="72"/>
        <v>128000</v>
      </c>
      <c r="D571" s="15" t="str">
        <f t="shared" si="73"/>
        <v>$201K</v>
      </c>
      <c r="E571" s="17">
        <f t="shared" si="74"/>
        <v>201000</v>
      </c>
      <c r="F571" t="s">
        <v>403</v>
      </c>
      <c r="G571">
        <v>3.3</v>
      </c>
      <c r="H571" t="str">
        <f t="shared" ref="H571:H614" si="79">LEFT(T571, SEARCH(CHAR(10), T571) - 1)</f>
        <v>MITRE</v>
      </c>
      <c r="I571" t="str">
        <f t="shared" si="75"/>
        <v>McLean</v>
      </c>
      <c r="J571" t="str">
        <f t="shared" si="77"/>
        <v>VA</v>
      </c>
      <c r="K571" t="s">
        <v>434</v>
      </c>
      <c r="L571" t="s">
        <v>341</v>
      </c>
      <c r="M571">
        <v>1958</v>
      </c>
      <c r="N571" t="s">
        <v>310</v>
      </c>
      <c r="O571" t="s">
        <v>23</v>
      </c>
      <c r="P571" t="s">
        <v>308</v>
      </c>
      <c r="Q571" t="s">
        <v>410</v>
      </c>
      <c r="R571" t="s">
        <v>804</v>
      </c>
      <c r="S571" s="1" t="s">
        <v>1574</v>
      </c>
      <c r="T571" s="1" t="s">
        <v>806</v>
      </c>
      <c r="U571" t="s">
        <v>514</v>
      </c>
    </row>
    <row r="572" spans="1:21" ht="198" x14ac:dyDescent="0.35">
      <c r="A572" t="s">
        <v>112</v>
      </c>
      <c r="B572" s="15" t="s">
        <v>245</v>
      </c>
      <c r="C572" s="15">
        <f t="shared" si="72"/>
        <v>138000</v>
      </c>
      <c r="D572" s="15" t="str">
        <f t="shared" si="73"/>
        <v>$158K</v>
      </c>
      <c r="E572" s="17">
        <f t="shared" si="74"/>
        <v>158000</v>
      </c>
      <c r="F572" t="s">
        <v>403</v>
      </c>
      <c r="G572">
        <v>3.9</v>
      </c>
      <c r="H572" t="str">
        <f t="shared" si="79"/>
        <v>Mars</v>
      </c>
      <c r="I572" t="s">
        <v>383</v>
      </c>
      <c r="J572" t="s">
        <v>383</v>
      </c>
      <c r="K572" t="s">
        <v>446</v>
      </c>
      <c r="L572" t="s">
        <v>338</v>
      </c>
      <c r="M572">
        <v>1911</v>
      </c>
      <c r="N572" t="s">
        <v>312</v>
      </c>
      <c r="O572" t="s">
        <v>25</v>
      </c>
      <c r="P572" t="s">
        <v>328</v>
      </c>
      <c r="Q572" t="s">
        <v>430</v>
      </c>
      <c r="R572">
        <v>-1</v>
      </c>
      <c r="S572" s="1" t="s">
        <v>688</v>
      </c>
      <c r="T572" s="1" t="s">
        <v>689</v>
      </c>
      <c r="U572" t="s">
        <v>383</v>
      </c>
    </row>
    <row r="573" spans="1:21" ht="84.9" x14ac:dyDescent="0.35">
      <c r="A573" t="s">
        <v>124</v>
      </c>
      <c r="B573" s="15" t="s">
        <v>245</v>
      </c>
      <c r="C573" s="15">
        <f t="shared" si="72"/>
        <v>138000</v>
      </c>
      <c r="D573" s="15" t="str">
        <f t="shared" si="73"/>
        <v>$158K</v>
      </c>
      <c r="E573" s="17">
        <f t="shared" si="74"/>
        <v>158000</v>
      </c>
      <c r="F573" t="s">
        <v>403</v>
      </c>
      <c r="G573">
        <v>4.5</v>
      </c>
      <c r="H573" t="str">
        <f t="shared" si="79"/>
        <v>Fullpower Technologies, Inc.</v>
      </c>
      <c r="I573" t="str">
        <f t="shared" si="75"/>
        <v>Santa Cruz</v>
      </c>
      <c r="J573" t="str">
        <f t="shared" ref="J573:J601" si="80">RIGHT(U573, 2)</f>
        <v>CA</v>
      </c>
      <c r="K573" t="s">
        <v>684</v>
      </c>
      <c r="L573" t="s">
        <v>343</v>
      </c>
      <c r="M573">
        <v>2003</v>
      </c>
      <c r="N573" t="s">
        <v>312</v>
      </c>
      <c r="O573" t="s">
        <v>12</v>
      </c>
      <c r="P573" t="s">
        <v>326</v>
      </c>
      <c r="Q573" t="s">
        <v>498</v>
      </c>
      <c r="R573">
        <v>-1</v>
      </c>
      <c r="S573" s="1" t="s">
        <v>685</v>
      </c>
      <c r="T573" s="1" t="s">
        <v>686</v>
      </c>
      <c r="U573" t="s">
        <v>684</v>
      </c>
    </row>
    <row r="574" spans="1:21" ht="311.14999999999998" x14ac:dyDescent="0.35">
      <c r="A574" t="s">
        <v>165</v>
      </c>
      <c r="B574" s="15" t="s">
        <v>245</v>
      </c>
      <c r="C574" s="15">
        <f t="shared" si="72"/>
        <v>138000</v>
      </c>
      <c r="D574" s="15" t="str">
        <f t="shared" si="73"/>
        <v>$158K</v>
      </c>
      <c r="E574" s="17">
        <f t="shared" si="74"/>
        <v>158000</v>
      </c>
      <c r="F574" t="s">
        <v>403</v>
      </c>
      <c r="G574">
        <v>4.2</v>
      </c>
      <c r="H574" t="str">
        <f t="shared" si="79"/>
        <v>AeroVironment</v>
      </c>
      <c r="I574" t="str">
        <f t="shared" si="75"/>
        <v>Simi Valley</v>
      </c>
      <c r="J574" t="str">
        <f t="shared" si="80"/>
        <v>CA</v>
      </c>
      <c r="K574" t="s">
        <v>1575</v>
      </c>
      <c r="L574" t="s">
        <v>342</v>
      </c>
      <c r="M574">
        <v>1971</v>
      </c>
      <c r="N574" t="s">
        <v>314</v>
      </c>
      <c r="O574" t="s">
        <v>5</v>
      </c>
      <c r="P574" t="s">
        <v>5</v>
      </c>
      <c r="Q574" t="s">
        <v>415</v>
      </c>
      <c r="R574" t="s">
        <v>1576</v>
      </c>
      <c r="S574" s="1" t="s">
        <v>1577</v>
      </c>
      <c r="T574" s="1" t="s">
        <v>1578</v>
      </c>
      <c r="U574" t="s">
        <v>1575</v>
      </c>
    </row>
    <row r="575" spans="1:21" ht="84.9" x14ac:dyDescent="0.35">
      <c r="A575" t="s">
        <v>122</v>
      </c>
      <c r="B575" s="15" t="s">
        <v>245</v>
      </c>
      <c r="C575" s="15">
        <f t="shared" si="72"/>
        <v>138000</v>
      </c>
      <c r="D575" s="15" t="str">
        <f t="shared" si="73"/>
        <v>$158K</v>
      </c>
      <c r="E575" s="17">
        <f t="shared" si="74"/>
        <v>158000</v>
      </c>
      <c r="F575" t="s">
        <v>403</v>
      </c>
      <c r="G575">
        <v>3.5</v>
      </c>
      <c r="H575" t="str">
        <f t="shared" si="79"/>
        <v>Maxar Technologies</v>
      </c>
      <c r="I575" t="str">
        <f t="shared" si="75"/>
        <v>Herndon</v>
      </c>
      <c r="J575" t="str">
        <f t="shared" si="80"/>
        <v>VA</v>
      </c>
      <c r="K575" t="s">
        <v>746</v>
      </c>
      <c r="L575" t="s">
        <v>341</v>
      </c>
      <c r="M575">
        <v>-1</v>
      </c>
      <c r="N575" t="s">
        <v>314</v>
      </c>
      <c r="O575" t="s">
        <v>5</v>
      </c>
      <c r="P575" t="s">
        <v>5</v>
      </c>
      <c r="Q575" t="s">
        <v>438</v>
      </c>
      <c r="R575">
        <v>-1</v>
      </c>
      <c r="S575" s="1" t="s">
        <v>1311</v>
      </c>
      <c r="T575" s="1" t="s">
        <v>748</v>
      </c>
      <c r="U575" t="s">
        <v>409</v>
      </c>
    </row>
    <row r="576" spans="1:21" ht="127.3" x14ac:dyDescent="0.35">
      <c r="A576" t="s">
        <v>234</v>
      </c>
      <c r="B576" s="15" t="s">
        <v>245</v>
      </c>
      <c r="C576" s="15">
        <f t="shared" si="72"/>
        <v>138000</v>
      </c>
      <c r="D576" s="15" t="str">
        <f t="shared" si="73"/>
        <v>$158K</v>
      </c>
      <c r="E576" s="17">
        <f t="shared" si="74"/>
        <v>158000</v>
      </c>
      <c r="F576" t="s">
        <v>403</v>
      </c>
      <c r="G576">
        <v>4</v>
      </c>
      <c r="H576" t="str">
        <f t="shared" si="79"/>
        <v>Dynetics</v>
      </c>
      <c r="I576" t="str">
        <f t="shared" si="75"/>
        <v>Huntsville</v>
      </c>
      <c r="J576" t="str">
        <f t="shared" si="80"/>
        <v>AL</v>
      </c>
      <c r="K576" t="s">
        <v>1312</v>
      </c>
      <c r="L576" t="s">
        <v>339</v>
      </c>
      <c r="M576">
        <v>1974</v>
      </c>
      <c r="N576" t="s">
        <v>312</v>
      </c>
      <c r="O576" t="s">
        <v>5</v>
      </c>
      <c r="P576" t="s">
        <v>5</v>
      </c>
      <c r="Q576" t="s">
        <v>415</v>
      </c>
      <c r="R576">
        <v>-1</v>
      </c>
      <c r="S576" s="1" t="s">
        <v>1313</v>
      </c>
      <c r="T576" s="1" t="s">
        <v>1314</v>
      </c>
      <c r="U576" t="s">
        <v>1312</v>
      </c>
    </row>
    <row r="577" spans="1:21" ht="84.9" x14ac:dyDescent="0.35">
      <c r="A577" t="s">
        <v>71</v>
      </c>
      <c r="B577" s="15" t="s">
        <v>245</v>
      </c>
      <c r="C577" s="15">
        <f t="shared" si="72"/>
        <v>138000</v>
      </c>
      <c r="D577" s="15" t="str">
        <f t="shared" si="73"/>
        <v>$158K</v>
      </c>
      <c r="E577" s="17">
        <f t="shared" si="74"/>
        <v>158000</v>
      </c>
      <c r="F577" t="s">
        <v>403</v>
      </c>
      <c r="G577">
        <v>4.5</v>
      </c>
      <c r="H577" t="str">
        <f t="shared" si="79"/>
        <v>Systems &amp; Technology Research</v>
      </c>
      <c r="I577" t="str">
        <f t="shared" si="75"/>
        <v>Woburn</v>
      </c>
      <c r="J577" t="str">
        <f t="shared" si="80"/>
        <v>MA</v>
      </c>
      <c r="K577" t="s">
        <v>605</v>
      </c>
      <c r="L577" t="s">
        <v>340</v>
      </c>
      <c r="M577">
        <v>2010</v>
      </c>
      <c r="N577" t="s">
        <v>312</v>
      </c>
      <c r="O577" t="s">
        <v>5</v>
      </c>
      <c r="P577" t="s">
        <v>5</v>
      </c>
      <c r="Q577" t="s">
        <v>415</v>
      </c>
      <c r="R577">
        <v>-1</v>
      </c>
      <c r="S577" s="1" t="s">
        <v>1315</v>
      </c>
      <c r="T577" s="1" t="s">
        <v>607</v>
      </c>
      <c r="U577" t="s">
        <v>605</v>
      </c>
    </row>
    <row r="578" spans="1:21" ht="127.3" x14ac:dyDescent="0.35">
      <c r="A578" t="s">
        <v>200</v>
      </c>
      <c r="B578" s="15" t="s">
        <v>245</v>
      </c>
      <c r="C578" s="15">
        <f t="shared" si="72"/>
        <v>138000</v>
      </c>
      <c r="D578" s="15" t="str">
        <f t="shared" si="73"/>
        <v>$158K</v>
      </c>
      <c r="E578" s="17">
        <f t="shared" si="74"/>
        <v>158000</v>
      </c>
      <c r="F578" t="s">
        <v>403</v>
      </c>
      <c r="G578">
        <v>4.5</v>
      </c>
      <c r="H578" t="str">
        <f t="shared" si="79"/>
        <v>Novetta</v>
      </c>
      <c r="I578" t="str">
        <f t="shared" si="75"/>
        <v>Herndon</v>
      </c>
      <c r="J578" t="str">
        <f t="shared" si="80"/>
        <v>VA</v>
      </c>
      <c r="K578" t="s">
        <v>446</v>
      </c>
      <c r="L578" t="s">
        <v>342</v>
      </c>
      <c r="M578">
        <v>2012</v>
      </c>
      <c r="N578" t="s">
        <v>312</v>
      </c>
      <c r="O578" t="s">
        <v>20</v>
      </c>
      <c r="P578" t="s">
        <v>326</v>
      </c>
      <c r="Q578" t="s">
        <v>415</v>
      </c>
      <c r="R578" t="s">
        <v>447</v>
      </c>
      <c r="S578" s="1" t="s">
        <v>1316</v>
      </c>
      <c r="T578" s="1" t="s">
        <v>449</v>
      </c>
      <c r="U578" t="s">
        <v>409</v>
      </c>
    </row>
    <row r="579" spans="1:21" ht="409.6" x14ac:dyDescent="0.35">
      <c r="A579" t="s">
        <v>155</v>
      </c>
      <c r="B579" s="15" t="s">
        <v>245</v>
      </c>
      <c r="C579" s="15">
        <f t="shared" ref="C579:C642" si="81">LEFT(RIGHT(B579,LEN(B579)-1),FIND("K",RIGHT(B579,LEN(B579)-1))-1)*1000</f>
        <v>138000</v>
      </c>
      <c r="D579" s="15" t="str">
        <f t="shared" ref="D579:D642" si="82">"$" &amp; TRIM(RIGHT(B579, LEN(B579) - FIND("-", B579) - 1))</f>
        <v>$158K</v>
      </c>
      <c r="E579" s="17">
        <f t="shared" ref="E579:E642" si="83">VALUE(SUBSTITUTE(SUBSTITUTE(D579, "$", ""), "K", "000"))</f>
        <v>158000</v>
      </c>
      <c r="F579" t="s">
        <v>403</v>
      </c>
      <c r="G579">
        <v>3.8</v>
      </c>
      <c r="H579" t="str">
        <f t="shared" si="79"/>
        <v>Applied Research Laboratories</v>
      </c>
      <c r="I579" t="str">
        <f t="shared" ref="I579:I642" si="84">LEFT(U579, FIND(",", U579) - 1)</f>
        <v>Austin</v>
      </c>
      <c r="J579" t="str">
        <f t="shared" si="80"/>
        <v>TX</v>
      </c>
      <c r="K579" t="s">
        <v>675</v>
      </c>
      <c r="L579" t="s">
        <v>342</v>
      </c>
      <c r="M579">
        <v>-1</v>
      </c>
      <c r="N579" t="s">
        <v>306</v>
      </c>
      <c r="O579" t="s">
        <v>11</v>
      </c>
      <c r="P579" t="s">
        <v>323</v>
      </c>
      <c r="Q579" t="s">
        <v>405</v>
      </c>
      <c r="R579">
        <v>-1</v>
      </c>
      <c r="S579" s="1" t="s">
        <v>1579</v>
      </c>
      <c r="T579" s="1" t="s">
        <v>1580</v>
      </c>
      <c r="U579" t="s">
        <v>675</v>
      </c>
    </row>
    <row r="580" spans="1:21" ht="127.3" x14ac:dyDescent="0.35">
      <c r="A580" t="s">
        <v>81</v>
      </c>
      <c r="B580" s="15" t="s">
        <v>245</v>
      </c>
      <c r="C580" s="15">
        <f t="shared" si="81"/>
        <v>138000</v>
      </c>
      <c r="D580" s="15" t="str">
        <f t="shared" si="82"/>
        <v>$158K</v>
      </c>
      <c r="E580" s="17">
        <f t="shared" si="83"/>
        <v>158000</v>
      </c>
      <c r="F580" t="s">
        <v>403</v>
      </c>
      <c r="G580">
        <v>3.9</v>
      </c>
      <c r="H580" t="str">
        <f t="shared" si="79"/>
        <v>Navy Federal Credit Union</v>
      </c>
      <c r="I580" t="str">
        <f t="shared" si="84"/>
        <v>Merrifield</v>
      </c>
      <c r="J580" t="str">
        <f t="shared" si="80"/>
        <v>VA</v>
      </c>
      <c r="K580" t="s">
        <v>581</v>
      </c>
      <c r="L580" t="s">
        <v>338</v>
      </c>
      <c r="M580">
        <v>1933</v>
      </c>
      <c r="N580" t="s">
        <v>311</v>
      </c>
      <c r="O580" t="s">
        <v>7</v>
      </c>
      <c r="P580" t="s">
        <v>324</v>
      </c>
      <c r="Q580" t="s">
        <v>405</v>
      </c>
      <c r="R580">
        <v>-1</v>
      </c>
      <c r="S580" s="1" t="s">
        <v>1317</v>
      </c>
      <c r="T580" s="1" t="s">
        <v>1318</v>
      </c>
      <c r="U580" t="s">
        <v>1319</v>
      </c>
    </row>
    <row r="581" spans="1:21" ht="99" x14ac:dyDescent="0.35">
      <c r="A581" t="s">
        <v>195</v>
      </c>
      <c r="B581" s="15" t="s">
        <v>245</v>
      </c>
      <c r="C581" s="15">
        <f t="shared" si="81"/>
        <v>138000</v>
      </c>
      <c r="D581" s="15" t="str">
        <f t="shared" si="82"/>
        <v>$158K</v>
      </c>
      <c r="E581" s="17">
        <f t="shared" si="83"/>
        <v>158000</v>
      </c>
      <c r="F581" t="s">
        <v>403</v>
      </c>
      <c r="G581">
        <v>2</v>
      </c>
      <c r="H581" t="str">
        <f t="shared" si="79"/>
        <v>Conagen</v>
      </c>
      <c r="I581" t="str">
        <f t="shared" si="84"/>
        <v>New Bedford</v>
      </c>
      <c r="J581" t="str">
        <f t="shared" si="80"/>
        <v>MA</v>
      </c>
      <c r="K581" t="s">
        <v>434</v>
      </c>
      <c r="L581" t="s">
        <v>343</v>
      </c>
      <c r="M581">
        <v>-1</v>
      </c>
      <c r="N581" t="s">
        <v>312</v>
      </c>
      <c r="O581" t="s">
        <v>8</v>
      </c>
      <c r="P581" t="s">
        <v>8</v>
      </c>
      <c r="Q581" t="s">
        <v>405</v>
      </c>
      <c r="R581">
        <v>-1</v>
      </c>
      <c r="S581" s="1" t="s">
        <v>1581</v>
      </c>
      <c r="T581" s="1" t="s">
        <v>1582</v>
      </c>
      <c r="U581" t="s">
        <v>1583</v>
      </c>
    </row>
    <row r="582" spans="1:21" ht="84.9" x14ac:dyDescent="0.35">
      <c r="A582" t="s">
        <v>232</v>
      </c>
      <c r="B582" s="15" t="s">
        <v>245</v>
      </c>
      <c r="C582" s="15">
        <f t="shared" si="81"/>
        <v>138000</v>
      </c>
      <c r="D582" s="15" t="str">
        <f t="shared" si="82"/>
        <v>$158K</v>
      </c>
      <c r="E582" s="17">
        <f t="shared" si="83"/>
        <v>158000</v>
      </c>
      <c r="F582" t="s">
        <v>403</v>
      </c>
      <c r="G582">
        <v>4.8</v>
      </c>
      <c r="H582" t="str">
        <f t="shared" si="79"/>
        <v>Alector</v>
      </c>
      <c r="I582" t="str">
        <f t="shared" si="84"/>
        <v>South San Francisco</v>
      </c>
      <c r="J582" t="str">
        <f t="shared" si="80"/>
        <v>CA</v>
      </c>
      <c r="K582" t="s">
        <v>554</v>
      </c>
      <c r="L582" t="s">
        <v>343</v>
      </c>
      <c r="M582">
        <v>2013</v>
      </c>
      <c r="N582" t="s">
        <v>314</v>
      </c>
      <c r="O582" t="s">
        <v>8</v>
      </c>
      <c r="P582" t="s">
        <v>8</v>
      </c>
      <c r="Q582" t="s">
        <v>405</v>
      </c>
      <c r="R582">
        <v>-1</v>
      </c>
      <c r="S582" s="1" t="s">
        <v>1584</v>
      </c>
      <c r="T582" s="1" t="s">
        <v>1585</v>
      </c>
      <c r="U582" t="s">
        <v>554</v>
      </c>
    </row>
    <row r="583" spans="1:21" ht="127.3" x14ac:dyDescent="0.35">
      <c r="A583" t="s">
        <v>145</v>
      </c>
      <c r="B583" s="15" t="s">
        <v>245</v>
      </c>
      <c r="C583" s="15">
        <f t="shared" si="81"/>
        <v>138000</v>
      </c>
      <c r="D583" s="15" t="str">
        <f t="shared" si="82"/>
        <v>$158K</v>
      </c>
      <c r="E583" s="17">
        <f t="shared" si="83"/>
        <v>158000</v>
      </c>
      <c r="F583" t="s">
        <v>403</v>
      </c>
      <c r="G583">
        <v>3.9</v>
      </c>
      <c r="H583" t="str">
        <f t="shared" si="79"/>
        <v>Navy Federal Credit Union</v>
      </c>
      <c r="I583" t="str">
        <f t="shared" si="84"/>
        <v>Merrifield</v>
      </c>
      <c r="J583" t="str">
        <f t="shared" si="80"/>
        <v>VA</v>
      </c>
      <c r="K583" t="s">
        <v>581</v>
      </c>
      <c r="L583" t="s">
        <v>338</v>
      </c>
      <c r="M583">
        <v>1933</v>
      </c>
      <c r="N583" t="s">
        <v>311</v>
      </c>
      <c r="O583" t="s">
        <v>7</v>
      </c>
      <c r="P583" t="s">
        <v>324</v>
      </c>
      <c r="Q583" t="s">
        <v>405</v>
      </c>
      <c r="R583">
        <v>-1</v>
      </c>
      <c r="S583" s="1" t="s">
        <v>1317</v>
      </c>
      <c r="T583" s="1" t="s">
        <v>1318</v>
      </c>
      <c r="U583" t="s">
        <v>1319</v>
      </c>
    </row>
    <row r="584" spans="1:21" ht="84.9" x14ac:dyDescent="0.35">
      <c r="A584" t="s">
        <v>211</v>
      </c>
      <c r="B584" s="15" t="s">
        <v>245</v>
      </c>
      <c r="C584" s="15">
        <f t="shared" si="81"/>
        <v>138000</v>
      </c>
      <c r="D584" s="15" t="str">
        <f t="shared" si="82"/>
        <v>$158K</v>
      </c>
      <c r="E584" s="17">
        <f t="shared" si="83"/>
        <v>158000</v>
      </c>
      <c r="F584" t="s">
        <v>403</v>
      </c>
      <c r="G584">
        <v>3.3</v>
      </c>
      <c r="H584" t="str">
        <f t="shared" si="79"/>
        <v>Reynolds American</v>
      </c>
      <c r="I584" t="str">
        <f t="shared" si="84"/>
        <v>Winston-Salem</v>
      </c>
      <c r="J584" t="str">
        <f t="shared" si="80"/>
        <v>NC</v>
      </c>
      <c r="K584" t="s">
        <v>1326</v>
      </c>
      <c r="L584" t="s">
        <v>341</v>
      </c>
      <c r="M584">
        <v>1875</v>
      </c>
      <c r="N584" t="s">
        <v>312</v>
      </c>
      <c r="O584" t="s">
        <v>16</v>
      </c>
      <c r="P584" t="s">
        <v>328</v>
      </c>
      <c r="Q584" t="s">
        <v>430</v>
      </c>
      <c r="R584">
        <v>-1</v>
      </c>
      <c r="S584" s="1" t="s">
        <v>1327</v>
      </c>
      <c r="T584" s="1" t="s">
        <v>1328</v>
      </c>
      <c r="U584" t="s">
        <v>1326</v>
      </c>
    </row>
    <row r="585" spans="1:21" ht="84.9" x14ac:dyDescent="0.35">
      <c r="A585" t="s">
        <v>163</v>
      </c>
      <c r="B585" s="15" t="s">
        <v>245</v>
      </c>
      <c r="C585" s="15">
        <f t="shared" si="81"/>
        <v>138000</v>
      </c>
      <c r="D585" s="15" t="str">
        <f t="shared" si="82"/>
        <v>$158K</v>
      </c>
      <c r="E585" s="17">
        <f t="shared" si="83"/>
        <v>158000</v>
      </c>
      <c r="F585" t="s">
        <v>403</v>
      </c>
      <c r="G585">
        <v>3.3</v>
      </c>
      <c r="H585" t="str">
        <f t="shared" si="79"/>
        <v>MITRE</v>
      </c>
      <c r="I585" t="str">
        <f t="shared" si="84"/>
        <v>Bedford</v>
      </c>
      <c r="J585" t="str">
        <f t="shared" si="80"/>
        <v>MA</v>
      </c>
      <c r="K585" t="s">
        <v>434</v>
      </c>
      <c r="L585" t="s">
        <v>341</v>
      </c>
      <c r="M585">
        <v>1958</v>
      </c>
      <c r="N585" t="s">
        <v>310</v>
      </c>
      <c r="O585" t="s">
        <v>23</v>
      </c>
      <c r="P585" t="s">
        <v>308</v>
      </c>
      <c r="Q585" t="s">
        <v>410</v>
      </c>
      <c r="R585" t="s">
        <v>804</v>
      </c>
      <c r="S585" s="1" t="s">
        <v>1586</v>
      </c>
      <c r="T585" s="1" t="s">
        <v>806</v>
      </c>
      <c r="U585" t="s">
        <v>434</v>
      </c>
    </row>
    <row r="586" spans="1:21" ht="99" x14ac:dyDescent="0.35">
      <c r="A586" t="s">
        <v>207</v>
      </c>
      <c r="B586" s="15" t="s">
        <v>245</v>
      </c>
      <c r="C586" s="15">
        <f t="shared" si="81"/>
        <v>138000</v>
      </c>
      <c r="D586" s="15" t="str">
        <f t="shared" si="82"/>
        <v>$158K</v>
      </c>
      <c r="E586" s="17">
        <f t="shared" si="83"/>
        <v>158000</v>
      </c>
      <c r="F586" t="s">
        <v>403</v>
      </c>
      <c r="G586">
        <v>5</v>
      </c>
      <c r="H586" t="str">
        <f t="shared" si="79"/>
        <v>LifeOmic</v>
      </c>
      <c r="I586" t="str">
        <f t="shared" si="84"/>
        <v>Raleigh</v>
      </c>
      <c r="J586" t="str">
        <f t="shared" si="80"/>
        <v>NC</v>
      </c>
      <c r="K586" t="s">
        <v>731</v>
      </c>
      <c r="L586" t="s">
        <v>343</v>
      </c>
      <c r="M586">
        <v>2016</v>
      </c>
      <c r="N586" t="s">
        <v>312</v>
      </c>
      <c r="O586" t="s">
        <v>20</v>
      </c>
      <c r="P586" t="s">
        <v>326</v>
      </c>
      <c r="Q586" t="s">
        <v>405</v>
      </c>
      <c r="R586">
        <v>-1</v>
      </c>
      <c r="S586" s="1" t="s">
        <v>1329</v>
      </c>
      <c r="T586" s="1" t="s">
        <v>1330</v>
      </c>
      <c r="U586" t="s">
        <v>1201</v>
      </c>
    </row>
    <row r="587" spans="1:21" ht="84.9" x14ac:dyDescent="0.35">
      <c r="A587" t="s">
        <v>224</v>
      </c>
      <c r="B587" s="15" t="s">
        <v>245</v>
      </c>
      <c r="C587" s="15">
        <f t="shared" si="81"/>
        <v>138000</v>
      </c>
      <c r="D587" s="15" t="str">
        <f t="shared" si="82"/>
        <v>$158K</v>
      </c>
      <c r="E587" s="17">
        <f t="shared" si="83"/>
        <v>158000</v>
      </c>
      <c r="F587" t="s">
        <v>403</v>
      </c>
      <c r="G587">
        <v>4.4000000000000004</v>
      </c>
      <c r="H587" t="str">
        <f t="shared" si="79"/>
        <v>Homology Medicines, Inc.</v>
      </c>
      <c r="I587" t="str">
        <f t="shared" si="84"/>
        <v>New Bedford</v>
      </c>
      <c r="J587" t="str">
        <f t="shared" si="80"/>
        <v>MA</v>
      </c>
      <c r="K587" t="s">
        <v>434</v>
      </c>
      <c r="L587" t="s">
        <v>343</v>
      </c>
      <c r="M587">
        <v>-1</v>
      </c>
      <c r="N587" t="s">
        <v>314</v>
      </c>
      <c r="O587">
        <v>-1</v>
      </c>
      <c r="P587">
        <v>-1</v>
      </c>
      <c r="Q587" t="s">
        <v>405</v>
      </c>
      <c r="R587">
        <v>-1</v>
      </c>
      <c r="S587" s="1" t="s">
        <v>1587</v>
      </c>
      <c r="T587" s="1" t="s">
        <v>1588</v>
      </c>
      <c r="U587" t="s">
        <v>1583</v>
      </c>
    </row>
    <row r="588" spans="1:21" ht="84.9" x14ac:dyDescent="0.35">
      <c r="A588" t="s">
        <v>97</v>
      </c>
      <c r="B588" s="15" t="s">
        <v>245</v>
      </c>
      <c r="C588" s="15">
        <f t="shared" si="81"/>
        <v>138000</v>
      </c>
      <c r="D588" s="15" t="str">
        <f t="shared" si="82"/>
        <v>$158K</v>
      </c>
      <c r="E588" s="17">
        <f t="shared" si="83"/>
        <v>158000</v>
      </c>
      <c r="F588" t="s">
        <v>403</v>
      </c>
      <c r="G588">
        <v>3.4</v>
      </c>
      <c r="H588" t="str">
        <f t="shared" si="79"/>
        <v>Spectrum Communications and Consulting</v>
      </c>
      <c r="I588" t="str">
        <f t="shared" si="84"/>
        <v>Chicago</v>
      </c>
      <c r="J588" t="str">
        <f t="shared" si="80"/>
        <v>IL</v>
      </c>
      <c r="K588" t="s">
        <v>443</v>
      </c>
      <c r="L588" t="s">
        <v>343</v>
      </c>
      <c r="M588">
        <v>1992</v>
      </c>
      <c r="N588" t="s">
        <v>312</v>
      </c>
      <c r="O588" t="s">
        <v>4</v>
      </c>
      <c r="P588" t="s">
        <v>320</v>
      </c>
      <c r="Q588" t="s">
        <v>498</v>
      </c>
      <c r="R588">
        <v>-1</v>
      </c>
      <c r="S588" s="1" t="s">
        <v>1589</v>
      </c>
      <c r="T588" s="1" t="s">
        <v>500</v>
      </c>
      <c r="U588" t="s">
        <v>443</v>
      </c>
    </row>
    <row r="589" spans="1:21" ht="113.15" x14ac:dyDescent="0.35">
      <c r="A589" t="s">
        <v>138</v>
      </c>
      <c r="B589" s="15" t="s">
        <v>245</v>
      </c>
      <c r="C589" s="15">
        <f t="shared" si="81"/>
        <v>138000</v>
      </c>
      <c r="D589" s="15" t="str">
        <f t="shared" si="82"/>
        <v>$158K</v>
      </c>
      <c r="E589" s="17">
        <f t="shared" si="83"/>
        <v>158000</v>
      </c>
      <c r="F589" t="s">
        <v>403</v>
      </c>
      <c r="G589">
        <v>3.3</v>
      </c>
      <c r="H589" t="str">
        <f t="shared" si="79"/>
        <v>Inland Empire Health Plan</v>
      </c>
      <c r="I589" t="str">
        <f t="shared" si="84"/>
        <v>Rancho Cucamonga</v>
      </c>
      <c r="J589" t="str">
        <f t="shared" si="80"/>
        <v>CA</v>
      </c>
      <c r="K589" t="s">
        <v>1590</v>
      </c>
      <c r="L589" t="s">
        <v>339</v>
      </c>
      <c r="M589">
        <v>1996</v>
      </c>
      <c r="N589" t="s">
        <v>314</v>
      </c>
      <c r="O589" t="s">
        <v>27</v>
      </c>
      <c r="P589" t="s">
        <v>325</v>
      </c>
      <c r="Q589" t="s">
        <v>410</v>
      </c>
      <c r="R589">
        <v>-1</v>
      </c>
      <c r="S589" s="1" t="s">
        <v>1591</v>
      </c>
      <c r="T589" s="1" t="s">
        <v>1592</v>
      </c>
      <c r="U589" t="s">
        <v>1590</v>
      </c>
    </row>
    <row r="590" spans="1:21" ht="155.6" x14ac:dyDescent="0.35">
      <c r="A590" t="s">
        <v>202</v>
      </c>
      <c r="B590" s="15" t="s">
        <v>245</v>
      </c>
      <c r="C590" s="15">
        <f t="shared" si="81"/>
        <v>138000</v>
      </c>
      <c r="D590" s="15" t="str">
        <f t="shared" si="82"/>
        <v>$158K</v>
      </c>
      <c r="E590" s="17">
        <f t="shared" si="83"/>
        <v>158000</v>
      </c>
      <c r="F590" t="s">
        <v>403</v>
      </c>
      <c r="G590">
        <v>2.9</v>
      </c>
      <c r="H590" t="str">
        <f t="shared" si="79"/>
        <v>Affinity Solutions</v>
      </c>
      <c r="I590" t="str">
        <f t="shared" si="84"/>
        <v>New York</v>
      </c>
      <c r="J590" t="str">
        <f t="shared" si="80"/>
        <v>NY</v>
      </c>
      <c r="K590" t="s">
        <v>404</v>
      </c>
      <c r="L590" t="s">
        <v>343</v>
      </c>
      <c r="M590">
        <v>1998</v>
      </c>
      <c r="N590" t="s">
        <v>312</v>
      </c>
      <c r="O590" t="s">
        <v>4</v>
      </c>
      <c r="P590" t="s">
        <v>320</v>
      </c>
      <c r="Q590" t="s">
        <v>405</v>
      </c>
      <c r="R590" t="s">
        <v>423</v>
      </c>
      <c r="S590" s="1" t="s">
        <v>1593</v>
      </c>
      <c r="T590" s="1" t="s">
        <v>425</v>
      </c>
      <c r="U590" t="s">
        <v>404</v>
      </c>
    </row>
    <row r="591" spans="1:21" ht="113.15" x14ac:dyDescent="0.35">
      <c r="A591" t="s">
        <v>154</v>
      </c>
      <c r="B591" s="15" t="s">
        <v>245</v>
      </c>
      <c r="C591" s="15">
        <f t="shared" si="81"/>
        <v>138000</v>
      </c>
      <c r="D591" s="15" t="str">
        <f t="shared" si="82"/>
        <v>$158K</v>
      </c>
      <c r="E591" s="17">
        <f t="shared" si="83"/>
        <v>158000</v>
      </c>
      <c r="F591" t="s">
        <v>403</v>
      </c>
      <c r="G591">
        <v>3.8</v>
      </c>
      <c r="H591" t="str">
        <f t="shared" si="79"/>
        <v>Sandia National Laboratories</v>
      </c>
      <c r="I591" t="str">
        <f t="shared" si="84"/>
        <v>Livermore</v>
      </c>
      <c r="J591" t="str">
        <f t="shared" si="80"/>
        <v>CA</v>
      </c>
      <c r="K591" t="s">
        <v>1594</v>
      </c>
      <c r="L591" t="s">
        <v>338</v>
      </c>
      <c r="M591">
        <v>1949</v>
      </c>
      <c r="N591" t="s">
        <v>308</v>
      </c>
      <c r="O591" t="s">
        <v>23</v>
      </c>
      <c r="P591" t="s">
        <v>308</v>
      </c>
      <c r="Q591" t="s">
        <v>438</v>
      </c>
      <c r="R591" t="s">
        <v>1595</v>
      </c>
      <c r="S591" s="1" t="s">
        <v>1596</v>
      </c>
      <c r="T591" s="1" t="s">
        <v>1597</v>
      </c>
      <c r="U591" t="s">
        <v>1092</v>
      </c>
    </row>
    <row r="592" spans="1:21" ht="84.9" x14ac:dyDescent="0.35">
      <c r="A592" t="s">
        <v>97</v>
      </c>
      <c r="B592" s="15" t="s">
        <v>245</v>
      </c>
      <c r="C592" s="15">
        <f t="shared" si="81"/>
        <v>138000</v>
      </c>
      <c r="D592" s="15" t="str">
        <f t="shared" si="82"/>
        <v>$158K</v>
      </c>
      <c r="E592" s="17">
        <f t="shared" si="83"/>
        <v>158000</v>
      </c>
      <c r="F592" t="s">
        <v>403</v>
      </c>
      <c r="G592">
        <v>3.5</v>
      </c>
      <c r="H592" t="str">
        <f t="shared" si="79"/>
        <v>Maxar Technologies</v>
      </c>
      <c r="I592" t="str">
        <f t="shared" si="84"/>
        <v>McLean</v>
      </c>
      <c r="J592" t="str">
        <f t="shared" si="80"/>
        <v>VA</v>
      </c>
      <c r="K592" t="s">
        <v>746</v>
      </c>
      <c r="L592" t="s">
        <v>341</v>
      </c>
      <c r="M592">
        <v>-1</v>
      </c>
      <c r="N592" t="s">
        <v>314</v>
      </c>
      <c r="O592" t="s">
        <v>5</v>
      </c>
      <c r="P592" t="s">
        <v>5</v>
      </c>
      <c r="Q592" t="s">
        <v>438</v>
      </c>
      <c r="R592">
        <v>-1</v>
      </c>
      <c r="S592" s="1" t="s">
        <v>1598</v>
      </c>
      <c r="T592" s="1" t="s">
        <v>748</v>
      </c>
      <c r="U592" t="s">
        <v>514</v>
      </c>
    </row>
    <row r="593" spans="1:21" ht="84.9" x14ac:dyDescent="0.35">
      <c r="A593" t="s">
        <v>175</v>
      </c>
      <c r="B593" s="15" t="s">
        <v>259</v>
      </c>
      <c r="C593" s="15">
        <f t="shared" si="81"/>
        <v>80000</v>
      </c>
      <c r="D593" s="15" t="str">
        <f t="shared" si="82"/>
        <v>$132K</v>
      </c>
      <c r="E593" s="17">
        <f t="shared" si="83"/>
        <v>132000</v>
      </c>
      <c r="F593" t="s">
        <v>403</v>
      </c>
      <c r="G593">
        <v>4</v>
      </c>
      <c r="H593" t="str">
        <f t="shared" si="79"/>
        <v>AstraZeneca</v>
      </c>
      <c r="I593" t="str">
        <f t="shared" si="84"/>
        <v>Gaithersburg</v>
      </c>
      <c r="J593" t="str">
        <f t="shared" si="80"/>
        <v>MD</v>
      </c>
      <c r="K593" t="s">
        <v>660</v>
      </c>
      <c r="L593" t="s">
        <v>338</v>
      </c>
      <c r="M593">
        <v>1913</v>
      </c>
      <c r="N593" t="s">
        <v>314</v>
      </c>
      <c r="O593" t="s">
        <v>8</v>
      </c>
      <c r="P593" t="s">
        <v>8</v>
      </c>
      <c r="Q593" t="s">
        <v>430</v>
      </c>
      <c r="R593" t="s">
        <v>661</v>
      </c>
      <c r="S593" s="1" t="s">
        <v>690</v>
      </c>
      <c r="T593" s="1" t="s">
        <v>663</v>
      </c>
      <c r="U593" t="s">
        <v>664</v>
      </c>
    </row>
    <row r="594" spans="1:21" ht="226.3" x14ac:dyDescent="0.35">
      <c r="A594" t="s">
        <v>203</v>
      </c>
      <c r="B594" s="15" t="s">
        <v>259</v>
      </c>
      <c r="C594" s="15">
        <f t="shared" si="81"/>
        <v>80000</v>
      </c>
      <c r="D594" s="15" t="str">
        <f t="shared" si="82"/>
        <v>$132K</v>
      </c>
      <c r="E594" s="17">
        <f t="shared" si="83"/>
        <v>132000</v>
      </c>
      <c r="F594" t="s">
        <v>403</v>
      </c>
      <c r="G594">
        <v>4</v>
      </c>
      <c r="H594" t="str">
        <f t="shared" si="79"/>
        <v>Autodesk</v>
      </c>
      <c r="I594" t="str">
        <f t="shared" si="84"/>
        <v>San Francisco</v>
      </c>
      <c r="J594" t="str">
        <f t="shared" si="80"/>
        <v>CA</v>
      </c>
      <c r="K594" t="s">
        <v>632</v>
      </c>
      <c r="L594" t="s">
        <v>341</v>
      </c>
      <c r="M594">
        <v>1982</v>
      </c>
      <c r="N594" t="s">
        <v>314</v>
      </c>
      <c r="O594" t="s">
        <v>12</v>
      </c>
      <c r="P594" t="s">
        <v>326</v>
      </c>
      <c r="Q594" t="s">
        <v>438</v>
      </c>
      <c r="R594">
        <v>-1</v>
      </c>
      <c r="S594" s="1" t="s">
        <v>721</v>
      </c>
      <c r="T594" s="1" t="s">
        <v>634</v>
      </c>
      <c r="U594" t="s">
        <v>484</v>
      </c>
    </row>
    <row r="595" spans="1:21" ht="84.9" x14ac:dyDescent="0.35">
      <c r="A595" t="s">
        <v>112</v>
      </c>
      <c r="B595" s="15" t="s">
        <v>259</v>
      </c>
      <c r="C595" s="15">
        <f t="shared" si="81"/>
        <v>80000</v>
      </c>
      <c r="D595" s="15" t="str">
        <f t="shared" si="82"/>
        <v>$132K</v>
      </c>
      <c r="E595" s="17">
        <f t="shared" si="83"/>
        <v>132000</v>
      </c>
      <c r="F595" t="s">
        <v>403</v>
      </c>
      <c r="G595">
        <v>3.4</v>
      </c>
      <c r="H595" t="str">
        <f t="shared" si="79"/>
        <v>USI</v>
      </c>
      <c r="I595" t="str">
        <f t="shared" si="84"/>
        <v>Southfield</v>
      </c>
      <c r="J595" t="str">
        <f t="shared" si="80"/>
        <v>MI</v>
      </c>
      <c r="K595" t="s">
        <v>1451</v>
      </c>
      <c r="L595" t="s">
        <v>339</v>
      </c>
      <c r="M595">
        <v>1998</v>
      </c>
      <c r="N595" t="s">
        <v>312</v>
      </c>
      <c r="O595" t="s">
        <v>13</v>
      </c>
      <c r="P595" t="s">
        <v>321</v>
      </c>
      <c r="Q595" t="s">
        <v>415</v>
      </c>
      <c r="R595">
        <v>-1</v>
      </c>
      <c r="S595" s="1" t="s">
        <v>1452</v>
      </c>
      <c r="T595" s="1" t="s">
        <v>1453</v>
      </c>
      <c r="U595" t="s">
        <v>1454</v>
      </c>
    </row>
    <row r="596" spans="1:21" ht="113.15" x14ac:dyDescent="0.35">
      <c r="A596" t="s">
        <v>112</v>
      </c>
      <c r="B596" s="15" t="s">
        <v>259</v>
      </c>
      <c r="C596" s="15">
        <f t="shared" si="81"/>
        <v>80000</v>
      </c>
      <c r="D596" s="15" t="str">
        <f t="shared" si="82"/>
        <v>$132K</v>
      </c>
      <c r="E596" s="17">
        <f t="shared" si="83"/>
        <v>132000</v>
      </c>
      <c r="F596" t="s">
        <v>403</v>
      </c>
      <c r="G596">
        <v>3.9</v>
      </c>
      <c r="H596" t="str">
        <f t="shared" si="79"/>
        <v>GSK</v>
      </c>
      <c r="I596" t="str">
        <f t="shared" si="84"/>
        <v>Collegeville</v>
      </c>
      <c r="J596" t="str">
        <f t="shared" si="80"/>
        <v>PA</v>
      </c>
      <c r="K596" t="s">
        <v>1190</v>
      </c>
      <c r="L596" t="s">
        <v>338</v>
      </c>
      <c r="M596">
        <v>1830</v>
      </c>
      <c r="N596" t="s">
        <v>314</v>
      </c>
      <c r="O596" t="s">
        <v>8</v>
      </c>
      <c r="P596" t="s">
        <v>8</v>
      </c>
      <c r="Q596" t="s">
        <v>430</v>
      </c>
      <c r="R596" t="s">
        <v>1191</v>
      </c>
      <c r="S596" s="1" t="s">
        <v>1599</v>
      </c>
      <c r="T596" s="1" t="s">
        <v>1193</v>
      </c>
      <c r="U596" t="s">
        <v>1600</v>
      </c>
    </row>
    <row r="597" spans="1:21" ht="84.9" x14ac:dyDescent="0.35">
      <c r="A597" t="s">
        <v>112</v>
      </c>
      <c r="B597" s="15" t="s">
        <v>259</v>
      </c>
      <c r="C597" s="15">
        <f t="shared" si="81"/>
        <v>80000</v>
      </c>
      <c r="D597" s="15" t="str">
        <f t="shared" si="82"/>
        <v>$132K</v>
      </c>
      <c r="E597" s="17">
        <f t="shared" si="83"/>
        <v>132000</v>
      </c>
      <c r="F597" t="s">
        <v>403</v>
      </c>
      <c r="G597">
        <v>3.8</v>
      </c>
      <c r="H597" t="str">
        <f t="shared" si="79"/>
        <v>CIA</v>
      </c>
      <c r="I597" t="str">
        <f t="shared" si="84"/>
        <v>Washington</v>
      </c>
      <c r="J597" t="str">
        <f t="shared" si="80"/>
        <v>DC</v>
      </c>
      <c r="K597" t="s">
        <v>1601</v>
      </c>
      <c r="L597">
        <v>-1</v>
      </c>
      <c r="M597">
        <v>1947</v>
      </c>
      <c r="N597" t="s">
        <v>308</v>
      </c>
      <c r="O597" t="s">
        <v>23</v>
      </c>
      <c r="P597" t="s">
        <v>308</v>
      </c>
      <c r="Q597" t="s">
        <v>405</v>
      </c>
      <c r="R597">
        <v>-1</v>
      </c>
      <c r="S597" s="1" t="s">
        <v>1602</v>
      </c>
      <c r="T597" s="1" t="s">
        <v>1603</v>
      </c>
      <c r="U597" t="s">
        <v>465</v>
      </c>
    </row>
    <row r="598" spans="1:21" ht="113.15" x14ac:dyDescent="0.35">
      <c r="A598" t="s">
        <v>112</v>
      </c>
      <c r="B598" s="15" t="s">
        <v>259</v>
      </c>
      <c r="C598" s="15">
        <f t="shared" si="81"/>
        <v>80000</v>
      </c>
      <c r="D598" s="15" t="str">
        <f t="shared" si="82"/>
        <v>$132K</v>
      </c>
      <c r="E598" s="17">
        <f t="shared" si="83"/>
        <v>132000</v>
      </c>
      <c r="F598" t="s">
        <v>403</v>
      </c>
      <c r="G598">
        <v>4.5</v>
      </c>
      <c r="H598" t="str">
        <f t="shared" si="79"/>
        <v>Maven Wave Partners</v>
      </c>
      <c r="I598" t="str">
        <f t="shared" si="84"/>
        <v>Chicago</v>
      </c>
      <c r="J598" t="str">
        <f t="shared" si="80"/>
        <v>IL</v>
      </c>
      <c r="K598" t="s">
        <v>443</v>
      </c>
      <c r="L598" t="s">
        <v>340</v>
      </c>
      <c r="M598">
        <v>2008</v>
      </c>
      <c r="N598" t="s">
        <v>312</v>
      </c>
      <c r="O598" t="s">
        <v>14</v>
      </c>
      <c r="P598" t="s">
        <v>320</v>
      </c>
      <c r="Q598" t="s">
        <v>523</v>
      </c>
      <c r="R598">
        <v>-1</v>
      </c>
      <c r="S598" s="1" t="s">
        <v>1604</v>
      </c>
      <c r="T598" s="1" t="s">
        <v>1605</v>
      </c>
      <c r="U598" t="s">
        <v>443</v>
      </c>
    </row>
    <row r="599" spans="1:21" ht="84.9" x14ac:dyDescent="0.35">
      <c r="A599" t="s">
        <v>112</v>
      </c>
      <c r="B599" s="15" t="s">
        <v>259</v>
      </c>
      <c r="C599" s="15">
        <f t="shared" si="81"/>
        <v>80000</v>
      </c>
      <c r="D599" s="15" t="str">
        <f t="shared" si="82"/>
        <v>$132K</v>
      </c>
      <c r="E599" s="17">
        <f t="shared" si="83"/>
        <v>132000</v>
      </c>
      <c r="F599" t="s">
        <v>403</v>
      </c>
      <c r="G599">
        <v>4.3</v>
      </c>
      <c r="H599" t="str">
        <f t="shared" si="79"/>
        <v>Ovative Group</v>
      </c>
      <c r="I599" t="str">
        <f t="shared" si="84"/>
        <v>Minneapolis</v>
      </c>
      <c r="J599" t="str">
        <f t="shared" si="80"/>
        <v>MN</v>
      </c>
      <c r="K599" t="s">
        <v>668</v>
      </c>
      <c r="L599" t="s">
        <v>343</v>
      </c>
      <c r="M599">
        <v>2009</v>
      </c>
      <c r="N599" t="s">
        <v>312</v>
      </c>
      <c r="O599" t="s">
        <v>4</v>
      </c>
      <c r="P599" t="s">
        <v>320</v>
      </c>
      <c r="Q599" t="s">
        <v>498</v>
      </c>
      <c r="R599">
        <v>-1</v>
      </c>
      <c r="S599" s="1" t="s">
        <v>1606</v>
      </c>
      <c r="T599" s="1" t="s">
        <v>1607</v>
      </c>
      <c r="U599" t="s">
        <v>668</v>
      </c>
    </row>
    <row r="600" spans="1:21" ht="127.3" x14ac:dyDescent="0.35">
      <c r="A600" t="s">
        <v>112</v>
      </c>
      <c r="B600" s="15" t="s">
        <v>259</v>
      </c>
      <c r="C600" s="15">
        <f t="shared" si="81"/>
        <v>80000</v>
      </c>
      <c r="D600" s="15" t="str">
        <f t="shared" si="82"/>
        <v>$132K</v>
      </c>
      <c r="E600" s="17">
        <f t="shared" si="83"/>
        <v>132000</v>
      </c>
      <c r="F600" t="s">
        <v>403</v>
      </c>
      <c r="G600">
        <v>3.6</v>
      </c>
      <c r="H600" t="str">
        <f t="shared" si="79"/>
        <v>Kognetics</v>
      </c>
      <c r="I600" t="str">
        <f t="shared" si="84"/>
        <v>Gahanna</v>
      </c>
      <c r="J600" t="str">
        <f t="shared" si="80"/>
        <v>OH</v>
      </c>
      <c r="K600" t="s">
        <v>404</v>
      </c>
      <c r="L600" s="2" t="s">
        <v>337</v>
      </c>
      <c r="M600">
        <v>-1</v>
      </c>
      <c r="N600" t="s">
        <v>312</v>
      </c>
      <c r="O600">
        <v>-1</v>
      </c>
      <c r="P600">
        <v>-1</v>
      </c>
      <c r="Q600" t="s">
        <v>405</v>
      </c>
      <c r="R600">
        <v>-1</v>
      </c>
      <c r="S600" s="1" t="s">
        <v>1608</v>
      </c>
      <c r="T600" s="1" t="s">
        <v>1609</v>
      </c>
      <c r="U600" t="s">
        <v>1610</v>
      </c>
    </row>
    <row r="601" spans="1:21" ht="127.3" x14ac:dyDescent="0.35">
      <c r="A601" t="s">
        <v>112</v>
      </c>
      <c r="B601" s="15" t="s">
        <v>259</v>
      </c>
      <c r="C601" s="15">
        <f t="shared" si="81"/>
        <v>80000</v>
      </c>
      <c r="D601" s="15" t="str">
        <f t="shared" si="82"/>
        <v>$132K</v>
      </c>
      <c r="E601" s="17">
        <f t="shared" si="83"/>
        <v>132000</v>
      </c>
      <c r="F601" t="s">
        <v>403</v>
      </c>
      <c r="G601">
        <v>2.9</v>
      </c>
      <c r="H601" t="str">
        <f t="shared" si="79"/>
        <v>Envision Healthcare</v>
      </c>
      <c r="I601" t="str">
        <f t="shared" si="84"/>
        <v>Nashville</v>
      </c>
      <c r="J601" t="str">
        <f t="shared" si="80"/>
        <v>TN</v>
      </c>
      <c r="K601" t="s">
        <v>741</v>
      </c>
      <c r="L601" t="s">
        <v>338</v>
      </c>
      <c r="M601">
        <v>2005</v>
      </c>
      <c r="N601" t="s">
        <v>312</v>
      </c>
      <c r="O601" t="s">
        <v>27</v>
      </c>
      <c r="P601" t="s">
        <v>325</v>
      </c>
      <c r="Q601" t="s">
        <v>405</v>
      </c>
      <c r="R601">
        <v>-1</v>
      </c>
      <c r="S601" s="1" t="s">
        <v>1611</v>
      </c>
      <c r="T601" s="1" t="s">
        <v>1612</v>
      </c>
      <c r="U601" t="s">
        <v>741</v>
      </c>
    </row>
    <row r="602" spans="1:21" ht="99" x14ac:dyDescent="0.35">
      <c r="A602" t="s">
        <v>112</v>
      </c>
      <c r="B602" s="15" t="s">
        <v>259</v>
      </c>
      <c r="C602" s="15">
        <f t="shared" si="81"/>
        <v>80000</v>
      </c>
      <c r="D602" s="15" t="str">
        <f t="shared" si="82"/>
        <v>$132K</v>
      </c>
      <c r="E602" s="17">
        <f t="shared" si="83"/>
        <v>132000</v>
      </c>
      <c r="F602" t="s">
        <v>403</v>
      </c>
      <c r="G602">
        <v>2.9</v>
      </c>
      <c r="H602" t="str">
        <f t="shared" si="79"/>
        <v>Pragmatics, Inc.</v>
      </c>
      <c r="I602" t="s">
        <v>383</v>
      </c>
      <c r="J602" t="s">
        <v>383</v>
      </c>
      <c r="K602" t="s">
        <v>700</v>
      </c>
      <c r="L602" t="s">
        <v>340</v>
      </c>
      <c r="M602">
        <v>1985</v>
      </c>
      <c r="N602" t="s">
        <v>312</v>
      </c>
      <c r="O602" t="s">
        <v>35</v>
      </c>
      <c r="P602" t="s">
        <v>326</v>
      </c>
      <c r="Q602" t="s">
        <v>415</v>
      </c>
      <c r="R602">
        <v>-1</v>
      </c>
      <c r="S602" s="1" t="s">
        <v>1459</v>
      </c>
      <c r="T602" s="1" t="s">
        <v>1460</v>
      </c>
      <c r="U602" t="s">
        <v>383</v>
      </c>
    </row>
    <row r="603" spans="1:21" ht="84.9" x14ac:dyDescent="0.35">
      <c r="A603" t="s">
        <v>112</v>
      </c>
      <c r="B603" s="15" t="s">
        <v>259</v>
      </c>
      <c r="C603" s="15">
        <f t="shared" si="81"/>
        <v>80000</v>
      </c>
      <c r="D603" s="15" t="str">
        <f t="shared" si="82"/>
        <v>$132K</v>
      </c>
      <c r="E603" s="17">
        <f t="shared" si="83"/>
        <v>132000</v>
      </c>
      <c r="F603" t="s">
        <v>403</v>
      </c>
      <c r="G603">
        <v>3.2</v>
      </c>
      <c r="H603" t="str">
        <f t="shared" si="79"/>
        <v>ConsumerTrack</v>
      </c>
      <c r="I603" t="s">
        <v>1615</v>
      </c>
      <c r="J603" t="s">
        <v>1615</v>
      </c>
      <c r="K603" t="s">
        <v>1337</v>
      </c>
      <c r="L603" t="s">
        <v>343</v>
      </c>
      <c r="M603">
        <v>2004</v>
      </c>
      <c r="N603" t="s">
        <v>312</v>
      </c>
      <c r="O603" t="s">
        <v>33</v>
      </c>
      <c r="P603" t="s">
        <v>326</v>
      </c>
      <c r="Q603" t="s">
        <v>502</v>
      </c>
      <c r="R603">
        <v>-1</v>
      </c>
      <c r="S603" s="1" t="s">
        <v>1613</v>
      </c>
      <c r="T603" s="1" t="s">
        <v>1614</v>
      </c>
      <c r="U603" t="s">
        <v>1615</v>
      </c>
    </row>
    <row r="604" spans="1:21" ht="127.3" x14ac:dyDescent="0.35">
      <c r="A604" t="s">
        <v>137</v>
      </c>
      <c r="B604" s="15" t="s">
        <v>259</v>
      </c>
      <c r="C604" s="15">
        <f t="shared" si="81"/>
        <v>80000</v>
      </c>
      <c r="D604" s="15" t="str">
        <f t="shared" si="82"/>
        <v>$132K</v>
      </c>
      <c r="E604" s="17">
        <f t="shared" si="83"/>
        <v>132000</v>
      </c>
      <c r="F604" t="s">
        <v>403</v>
      </c>
      <c r="G604">
        <v>4.5</v>
      </c>
      <c r="H604" t="str">
        <f t="shared" si="79"/>
        <v>Johns Hopkins University Applied Physics Laboratory</v>
      </c>
      <c r="I604" t="str">
        <f t="shared" si="84"/>
        <v>Laurel</v>
      </c>
      <c r="J604" t="str">
        <f t="shared" ref="J604:J612" si="85">RIGHT(U604, 2)</f>
        <v>MD</v>
      </c>
      <c r="K604" t="s">
        <v>1247</v>
      </c>
      <c r="L604" t="s">
        <v>341</v>
      </c>
      <c r="M604">
        <v>1942</v>
      </c>
      <c r="N604" t="s">
        <v>310</v>
      </c>
      <c r="O604" t="s">
        <v>5</v>
      </c>
      <c r="P604" t="s">
        <v>5</v>
      </c>
      <c r="Q604" t="s">
        <v>410</v>
      </c>
      <c r="R604" t="s">
        <v>1248</v>
      </c>
      <c r="S604" s="1" t="s">
        <v>1249</v>
      </c>
      <c r="T604" s="1" t="s">
        <v>1250</v>
      </c>
      <c r="U604" t="s">
        <v>1247</v>
      </c>
    </row>
    <row r="605" spans="1:21" ht="127.3" x14ac:dyDescent="0.35">
      <c r="A605" t="s">
        <v>120</v>
      </c>
      <c r="B605" s="15" t="s">
        <v>259</v>
      </c>
      <c r="C605" s="15">
        <f t="shared" si="81"/>
        <v>80000</v>
      </c>
      <c r="D605" s="15" t="str">
        <f t="shared" si="82"/>
        <v>$132K</v>
      </c>
      <c r="E605" s="17">
        <f t="shared" si="83"/>
        <v>132000</v>
      </c>
      <c r="F605" t="s">
        <v>403</v>
      </c>
      <c r="G605">
        <v>5</v>
      </c>
      <c r="H605" t="str">
        <f t="shared" si="79"/>
        <v>Phoenix Operations Group</v>
      </c>
      <c r="I605" t="str">
        <f t="shared" si="84"/>
        <v>Annapolis Junction</v>
      </c>
      <c r="J605" t="str">
        <f t="shared" si="85"/>
        <v>MD</v>
      </c>
      <c r="K605" t="s">
        <v>962</v>
      </c>
      <c r="L605" s="2" t="s">
        <v>337</v>
      </c>
      <c r="M605">
        <v>2011</v>
      </c>
      <c r="N605" t="s">
        <v>312</v>
      </c>
      <c r="O605" t="s">
        <v>35</v>
      </c>
      <c r="P605" t="s">
        <v>326</v>
      </c>
      <c r="Q605" t="s">
        <v>538</v>
      </c>
      <c r="R605">
        <v>-1</v>
      </c>
      <c r="S605" s="1" t="s">
        <v>963</v>
      </c>
      <c r="T605" s="1" t="s">
        <v>964</v>
      </c>
      <c r="U605" t="s">
        <v>757</v>
      </c>
    </row>
    <row r="606" spans="1:21" ht="113.15" x14ac:dyDescent="0.35">
      <c r="A606" t="s">
        <v>112</v>
      </c>
      <c r="B606" s="15" t="s">
        <v>259</v>
      </c>
      <c r="C606" s="15">
        <f t="shared" si="81"/>
        <v>80000</v>
      </c>
      <c r="D606" s="15" t="str">
        <f t="shared" si="82"/>
        <v>$132K</v>
      </c>
      <c r="E606" s="17">
        <f t="shared" si="83"/>
        <v>132000</v>
      </c>
      <c r="F606" t="s">
        <v>403</v>
      </c>
      <c r="G606">
        <v>3.5</v>
      </c>
      <c r="H606" t="str">
        <f t="shared" si="79"/>
        <v>Crossover Health</v>
      </c>
      <c r="I606" t="str">
        <f t="shared" si="84"/>
        <v>San Clemente</v>
      </c>
      <c r="J606" t="str">
        <f t="shared" si="85"/>
        <v>CA</v>
      </c>
      <c r="K606" t="s">
        <v>1461</v>
      </c>
      <c r="L606" s="2" t="s">
        <v>337</v>
      </c>
      <c r="M606">
        <v>2010</v>
      </c>
      <c r="N606" t="s">
        <v>312</v>
      </c>
      <c r="O606" t="s">
        <v>27</v>
      </c>
      <c r="P606" t="s">
        <v>325</v>
      </c>
      <c r="Q606" t="s">
        <v>538</v>
      </c>
      <c r="R606">
        <v>-1</v>
      </c>
      <c r="S606" s="1" t="s">
        <v>1462</v>
      </c>
      <c r="T606" s="1" t="s">
        <v>1463</v>
      </c>
      <c r="U606" t="s">
        <v>1464</v>
      </c>
    </row>
    <row r="607" spans="1:21" ht="99" x14ac:dyDescent="0.35">
      <c r="A607" t="s">
        <v>112</v>
      </c>
      <c r="B607" s="15" t="s">
        <v>259</v>
      </c>
      <c r="C607" s="15">
        <f t="shared" si="81"/>
        <v>80000</v>
      </c>
      <c r="D607" s="15" t="str">
        <f t="shared" si="82"/>
        <v>$132K</v>
      </c>
      <c r="E607" s="17">
        <f t="shared" si="83"/>
        <v>132000</v>
      </c>
      <c r="F607" t="s">
        <v>403</v>
      </c>
      <c r="G607">
        <v>4</v>
      </c>
      <c r="H607" t="str">
        <f t="shared" si="79"/>
        <v>Lorven Technologies Inc</v>
      </c>
      <c r="I607" t="str">
        <f t="shared" si="84"/>
        <v>New York</v>
      </c>
      <c r="J607" t="str">
        <f t="shared" si="85"/>
        <v>NY</v>
      </c>
      <c r="K607" t="s">
        <v>1465</v>
      </c>
      <c r="L607" s="2" t="s">
        <v>337</v>
      </c>
      <c r="M607">
        <v>-1</v>
      </c>
      <c r="N607" t="s">
        <v>312</v>
      </c>
      <c r="O607" t="s">
        <v>3</v>
      </c>
      <c r="P607" t="s">
        <v>318</v>
      </c>
      <c r="Q607" t="s">
        <v>712</v>
      </c>
      <c r="R607">
        <v>-1</v>
      </c>
      <c r="S607" s="1" t="s">
        <v>1466</v>
      </c>
      <c r="T607" s="1" t="s">
        <v>1467</v>
      </c>
      <c r="U607" t="s">
        <v>404</v>
      </c>
    </row>
    <row r="608" spans="1:21" ht="99" x14ac:dyDescent="0.35">
      <c r="A608" t="s">
        <v>112</v>
      </c>
      <c r="B608" s="15" t="s">
        <v>259</v>
      </c>
      <c r="C608" s="15">
        <f t="shared" si="81"/>
        <v>80000</v>
      </c>
      <c r="D608" s="15" t="str">
        <f t="shared" si="82"/>
        <v>$132K</v>
      </c>
      <c r="E608" s="17">
        <f t="shared" si="83"/>
        <v>132000</v>
      </c>
      <c r="F608" t="s">
        <v>403</v>
      </c>
      <c r="G608">
        <v>4.4000000000000004</v>
      </c>
      <c r="H608" t="str">
        <f t="shared" si="79"/>
        <v>Meridian Knowledge Solutions</v>
      </c>
      <c r="I608" t="str">
        <f t="shared" si="84"/>
        <v>Washington</v>
      </c>
      <c r="J608" t="str">
        <f t="shared" si="85"/>
        <v>DC</v>
      </c>
      <c r="K608" t="s">
        <v>700</v>
      </c>
      <c r="L608" t="s">
        <v>343</v>
      </c>
      <c r="M608">
        <v>1997</v>
      </c>
      <c r="N608" t="s">
        <v>316</v>
      </c>
      <c r="O608" t="s">
        <v>20</v>
      </c>
      <c r="P608" t="s">
        <v>326</v>
      </c>
      <c r="Q608" t="s">
        <v>415</v>
      </c>
      <c r="R608">
        <v>-1</v>
      </c>
      <c r="S608" s="1" t="s">
        <v>1616</v>
      </c>
      <c r="T608" s="1" t="s">
        <v>1617</v>
      </c>
      <c r="U608" t="s">
        <v>465</v>
      </c>
    </row>
    <row r="609" spans="1:21" ht="113.15" x14ac:dyDescent="0.35">
      <c r="A609" t="s">
        <v>112</v>
      </c>
      <c r="B609" s="15" t="s">
        <v>259</v>
      </c>
      <c r="C609" s="15">
        <f t="shared" si="81"/>
        <v>80000</v>
      </c>
      <c r="D609" s="15" t="str">
        <f t="shared" si="82"/>
        <v>$132K</v>
      </c>
      <c r="E609" s="17">
        <f t="shared" si="83"/>
        <v>132000</v>
      </c>
      <c r="F609" t="s">
        <v>403</v>
      </c>
      <c r="G609">
        <v>4.2</v>
      </c>
      <c r="H609" t="str">
        <f t="shared" si="79"/>
        <v>UST Global</v>
      </c>
      <c r="I609" t="str">
        <f t="shared" si="84"/>
        <v>Atlanta</v>
      </c>
      <c r="J609" t="str">
        <f t="shared" si="85"/>
        <v>GA</v>
      </c>
      <c r="K609" t="s">
        <v>1461</v>
      </c>
      <c r="L609" t="s">
        <v>338</v>
      </c>
      <c r="M609">
        <v>1999</v>
      </c>
      <c r="N609" t="s">
        <v>312</v>
      </c>
      <c r="O609" t="s">
        <v>35</v>
      </c>
      <c r="P609" t="s">
        <v>326</v>
      </c>
      <c r="Q609" t="s">
        <v>410</v>
      </c>
      <c r="R609" t="s">
        <v>1618</v>
      </c>
      <c r="S609" s="1" t="s">
        <v>1619</v>
      </c>
      <c r="T609" s="1" t="s">
        <v>1620</v>
      </c>
      <c r="U609" t="s">
        <v>501</v>
      </c>
    </row>
    <row r="610" spans="1:21" ht="268.75" x14ac:dyDescent="0.35">
      <c r="A610" t="s">
        <v>112</v>
      </c>
      <c r="B610" s="15" t="s">
        <v>259</v>
      </c>
      <c r="C610" s="15">
        <f t="shared" si="81"/>
        <v>80000</v>
      </c>
      <c r="D610" s="15" t="str">
        <f t="shared" si="82"/>
        <v>$132K</v>
      </c>
      <c r="E610" s="17">
        <f t="shared" si="83"/>
        <v>132000</v>
      </c>
      <c r="F610" t="s">
        <v>403</v>
      </c>
      <c r="G610">
        <v>3.2</v>
      </c>
      <c r="H610" t="str">
        <f t="shared" si="79"/>
        <v>IMG Systems</v>
      </c>
      <c r="I610" t="str">
        <f t="shared" si="84"/>
        <v>Plano</v>
      </c>
      <c r="J610" t="str">
        <f t="shared" si="85"/>
        <v>TX</v>
      </c>
      <c r="K610" t="s">
        <v>479</v>
      </c>
      <c r="L610" s="2" t="s">
        <v>337</v>
      </c>
      <c r="M610">
        <v>-1</v>
      </c>
      <c r="N610" t="s">
        <v>312</v>
      </c>
      <c r="O610" t="s">
        <v>14</v>
      </c>
      <c r="P610" t="s">
        <v>320</v>
      </c>
      <c r="Q610" t="s">
        <v>538</v>
      </c>
      <c r="R610">
        <v>-1</v>
      </c>
      <c r="S610" s="1" t="s">
        <v>1621</v>
      </c>
      <c r="T610" s="1" t="s">
        <v>1622</v>
      </c>
      <c r="U610" t="s">
        <v>479</v>
      </c>
    </row>
    <row r="611" spans="1:21" ht="113.15" x14ac:dyDescent="0.35">
      <c r="A611" t="s">
        <v>112</v>
      </c>
      <c r="B611" s="15" t="s">
        <v>259</v>
      </c>
      <c r="C611" s="15">
        <f t="shared" si="81"/>
        <v>80000</v>
      </c>
      <c r="D611" s="15" t="str">
        <f t="shared" si="82"/>
        <v>$132K</v>
      </c>
      <c r="E611" s="17">
        <f t="shared" si="83"/>
        <v>132000</v>
      </c>
      <c r="F611" t="s">
        <v>403</v>
      </c>
      <c r="G611">
        <v>3.4</v>
      </c>
      <c r="H611" t="str">
        <f t="shared" si="79"/>
        <v>Trident Systems Inc</v>
      </c>
      <c r="I611" t="str">
        <f t="shared" si="84"/>
        <v>Fairfax</v>
      </c>
      <c r="J611" t="str">
        <f t="shared" si="85"/>
        <v>VA</v>
      </c>
      <c r="K611" t="s">
        <v>855</v>
      </c>
      <c r="L611" t="s">
        <v>343</v>
      </c>
      <c r="M611">
        <v>1985</v>
      </c>
      <c r="N611" t="s">
        <v>312</v>
      </c>
      <c r="O611" t="s">
        <v>5</v>
      </c>
      <c r="P611" t="s">
        <v>5</v>
      </c>
      <c r="Q611" t="s">
        <v>502</v>
      </c>
      <c r="R611">
        <v>-1</v>
      </c>
      <c r="S611" s="1" t="s">
        <v>1623</v>
      </c>
      <c r="T611" s="1" t="s">
        <v>1624</v>
      </c>
      <c r="U611" t="s">
        <v>855</v>
      </c>
    </row>
    <row r="612" spans="1:21" ht="84.9" x14ac:dyDescent="0.35">
      <c r="A612" t="s">
        <v>112</v>
      </c>
      <c r="B612" s="15" t="s">
        <v>259</v>
      </c>
      <c r="C612" s="15">
        <f t="shared" si="81"/>
        <v>80000</v>
      </c>
      <c r="D612" s="15" t="str">
        <f t="shared" si="82"/>
        <v>$132K</v>
      </c>
      <c r="E612" s="17">
        <f t="shared" si="83"/>
        <v>132000</v>
      </c>
      <c r="F612" t="s">
        <v>403</v>
      </c>
      <c r="G612">
        <v>4.7</v>
      </c>
      <c r="H612" t="str">
        <f t="shared" si="79"/>
        <v>Tygart Technology, Inc</v>
      </c>
      <c r="I612" t="str">
        <f t="shared" si="84"/>
        <v>Washington</v>
      </c>
      <c r="J612" t="str">
        <f t="shared" si="85"/>
        <v>DC</v>
      </c>
      <c r="K612" t="s">
        <v>1471</v>
      </c>
      <c r="L612" s="2" t="s">
        <v>337</v>
      </c>
      <c r="M612">
        <v>-1</v>
      </c>
      <c r="N612" t="s">
        <v>312</v>
      </c>
      <c r="O612">
        <v>-1</v>
      </c>
      <c r="P612">
        <v>-1</v>
      </c>
      <c r="Q612" t="s">
        <v>538</v>
      </c>
      <c r="R612">
        <v>-1</v>
      </c>
      <c r="S612" s="1" t="s">
        <v>1472</v>
      </c>
      <c r="T612" s="1" t="s">
        <v>1473</v>
      </c>
      <c r="U612" t="s">
        <v>465</v>
      </c>
    </row>
    <row r="613" spans="1:21" ht="141.44999999999999" x14ac:dyDescent="0.35">
      <c r="A613" t="s">
        <v>63</v>
      </c>
      <c r="B613" s="15" t="s">
        <v>260</v>
      </c>
      <c r="C613" s="15">
        <f t="shared" si="81"/>
        <v>87000</v>
      </c>
      <c r="D613" s="15" t="str">
        <f t="shared" si="82"/>
        <v>$141K</v>
      </c>
      <c r="E613" s="17">
        <f t="shared" si="83"/>
        <v>141000</v>
      </c>
      <c r="F613" t="s">
        <v>403</v>
      </c>
      <c r="G613">
        <v>3.6</v>
      </c>
      <c r="H613" t="str">
        <f t="shared" si="79"/>
        <v>Merrick Bank</v>
      </c>
      <c r="I613" t="s">
        <v>385</v>
      </c>
      <c r="J613" t="s">
        <v>385</v>
      </c>
      <c r="K613" t="s">
        <v>697</v>
      </c>
      <c r="L613" t="s">
        <v>340</v>
      </c>
      <c r="M613">
        <v>1997</v>
      </c>
      <c r="N613" t="s">
        <v>312</v>
      </c>
      <c r="O613" t="s">
        <v>7</v>
      </c>
      <c r="P613" t="s">
        <v>324</v>
      </c>
      <c r="Q613" t="s">
        <v>405</v>
      </c>
      <c r="R613">
        <v>-1</v>
      </c>
      <c r="S613" s="1" t="s">
        <v>698</v>
      </c>
      <c r="T613" s="1" t="s">
        <v>699</v>
      </c>
      <c r="U613" t="s">
        <v>385</v>
      </c>
    </row>
    <row r="614" spans="1:21" ht="127.3" x14ac:dyDescent="0.35">
      <c r="A614" t="s">
        <v>203</v>
      </c>
      <c r="B614" s="15" t="s">
        <v>260</v>
      </c>
      <c r="C614" s="15">
        <f t="shared" si="81"/>
        <v>87000</v>
      </c>
      <c r="D614" s="15" t="str">
        <f t="shared" si="82"/>
        <v>$141K</v>
      </c>
      <c r="E614" s="17">
        <f t="shared" si="83"/>
        <v>141000</v>
      </c>
      <c r="F614" t="s">
        <v>403</v>
      </c>
      <c r="G614">
        <v>4.2</v>
      </c>
      <c r="H614" t="str">
        <f t="shared" si="79"/>
        <v>ManTech</v>
      </c>
      <c r="I614" t="str">
        <f t="shared" si="84"/>
        <v>Alexandria</v>
      </c>
      <c r="J614" t="str">
        <f t="shared" ref="J614:J621" si="86">RIGHT(U614, 2)</f>
        <v>VA</v>
      </c>
      <c r="K614" t="s">
        <v>409</v>
      </c>
      <c r="L614" t="s">
        <v>341</v>
      </c>
      <c r="M614">
        <v>1968</v>
      </c>
      <c r="N614" t="s">
        <v>314</v>
      </c>
      <c r="O614" t="s">
        <v>45</v>
      </c>
      <c r="P614" t="s">
        <v>320</v>
      </c>
      <c r="Q614" t="s">
        <v>410</v>
      </c>
      <c r="R614">
        <v>-1</v>
      </c>
      <c r="S614" s="1" t="s">
        <v>695</v>
      </c>
      <c r="T614" s="1" t="s">
        <v>412</v>
      </c>
      <c r="U614" t="s">
        <v>696</v>
      </c>
    </row>
    <row r="615" spans="1:21" ht="113.15" x14ac:dyDescent="0.35">
      <c r="A615" t="s">
        <v>112</v>
      </c>
      <c r="B615" s="15" t="s">
        <v>260</v>
      </c>
      <c r="C615" s="15">
        <f t="shared" si="81"/>
        <v>87000</v>
      </c>
      <c r="D615" s="15" t="str">
        <f t="shared" si="82"/>
        <v>$141K</v>
      </c>
      <c r="E615" s="17">
        <f t="shared" si="83"/>
        <v>141000</v>
      </c>
      <c r="F615" t="s">
        <v>403</v>
      </c>
      <c r="G615">
        <v>-1</v>
      </c>
      <c r="H615" t="s">
        <v>275</v>
      </c>
      <c r="I615" t="str">
        <f t="shared" si="84"/>
        <v>Omaha</v>
      </c>
      <c r="J615" t="str">
        <f t="shared" si="86"/>
        <v>NE</v>
      </c>
      <c r="K615">
        <v>-1</v>
      </c>
      <c r="L615">
        <v>-1</v>
      </c>
      <c r="M615">
        <v>-1</v>
      </c>
      <c r="N615">
        <v>-1</v>
      </c>
      <c r="O615">
        <v>-1</v>
      </c>
      <c r="P615">
        <v>-1</v>
      </c>
      <c r="Q615" t="s">
        <v>405</v>
      </c>
      <c r="R615">
        <v>-1</v>
      </c>
      <c r="S615" s="1" t="s">
        <v>1625</v>
      </c>
      <c r="T615" t="s">
        <v>275</v>
      </c>
      <c r="U615" t="s">
        <v>1379</v>
      </c>
    </row>
    <row r="616" spans="1:21" ht="127.3" x14ac:dyDescent="0.35">
      <c r="A616" t="s">
        <v>112</v>
      </c>
      <c r="B616" s="15" t="s">
        <v>260</v>
      </c>
      <c r="C616" s="15">
        <f t="shared" si="81"/>
        <v>87000</v>
      </c>
      <c r="D616" s="15" t="str">
        <f t="shared" si="82"/>
        <v>$141K</v>
      </c>
      <c r="E616" s="17">
        <f t="shared" si="83"/>
        <v>141000</v>
      </c>
      <c r="F616" t="s">
        <v>403</v>
      </c>
      <c r="G616">
        <v>3.2</v>
      </c>
      <c r="H616" t="str">
        <f>LEFT(T616, SEARCH(CHAR(10), T616) - 1)</f>
        <v>First Health Group</v>
      </c>
      <c r="I616" t="str">
        <f t="shared" si="84"/>
        <v>Wellesley</v>
      </c>
      <c r="J616" t="str">
        <f t="shared" si="86"/>
        <v>MA</v>
      </c>
      <c r="K616" t="s">
        <v>761</v>
      </c>
      <c r="L616" t="s">
        <v>338</v>
      </c>
      <c r="M616">
        <v>1853</v>
      </c>
      <c r="N616" t="s">
        <v>312</v>
      </c>
      <c r="O616" t="s">
        <v>32</v>
      </c>
      <c r="P616" t="s">
        <v>327</v>
      </c>
      <c r="Q616" t="s">
        <v>430</v>
      </c>
      <c r="R616" t="s">
        <v>1626</v>
      </c>
      <c r="S616" s="1" t="s">
        <v>1627</v>
      </c>
      <c r="T616" s="1" t="s">
        <v>1628</v>
      </c>
      <c r="U616" t="s">
        <v>1629</v>
      </c>
    </row>
    <row r="617" spans="1:21" ht="113.15" x14ac:dyDescent="0.35">
      <c r="A617" t="s">
        <v>112</v>
      </c>
      <c r="B617" s="15" t="s">
        <v>260</v>
      </c>
      <c r="C617" s="15">
        <f t="shared" si="81"/>
        <v>87000</v>
      </c>
      <c r="D617" s="15" t="str">
        <f t="shared" si="82"/>
        <v>$141K</v>
      </c>
      <c r="E617" s="17">
        <f t="shared" si="83"/>
        <v>141000</v>
      </c>
      <c r="F617" t="s">
        <v>403</v>
      </c>
      <c r="G617">
        <v>-1</v>
      </c>
      <c r="H617" t="s">
        <v>289</v>
      </c>
      <c r="I617" t="str">
        <f t="shared" si="84"/>
        <v>Washington</v>
      </c>
      <c r="J617" t="str">
        <f t="shared" si="86"/>
        <v>VA</v>
      </c>
      <c r="K617" t="s">
        <v>514</v>
      </c>
      <c r="L617">
        <v>-1</v>
      </c>
      <c r="M617">
        <v>-1</v>
      </c>
      <c r="N617" t="s">
        <v>312</v>
      </c>
      <c r="O617">
        <v>-1</v>
      </c>
      <c r="P617">
        <v>-1</v>
      </c>
      <c r="Q617" t="s">
        <v>405</v>
      </c>
      <c r="R617">
        <v>-1</v>
      </c>
      <c r="S617" s="1" t="s">
        <v>1630</v>
      </c>
      <c r="T617" t="s">
        <v>289</v>
      </c>
      <c r="U617" t="s">
        <v>1631</v>
      </c>
    </row>
    <row r="618" spans="1:21" ht="169.75" x14ac:dyDescent="0.35">
      <c r="A618" t="s">
        <v>112</v>
      </c>
      <c r="B618" s="15" t="s">
        <v>260</v>
      </c>
      <c r="C618" s="15">
        <f t="shared" si="81"/>
        <v>87000</v>
      </c>
      <c r="D618" s="15" t="str">
        <f t="shared" si="82"/>
        <v>$141K</v>
      </c>
      <c r="E618" s="17">
        <f t="shared" si="83"/>
        <v>141000</v>
      </c>
      <c r="F618" t="s">
        <v>403</v>
      </c>
      <c r="G618">
        <v>2.8</v>
      </c>
      <c r="H618" t="str">
        <f t="shared" ref="H618:H638" si="87">LEFT(T618, SEARCH(CHAR(10), T618) - 1)</f>
        <v>Progress Rail, A Caterpillar Company</v>
      </c>
      <c r="I618" t="str">
        <f t="shared" si="84"/>
        <v>Fort Worth</v>
      </c>
      <c r="J618" t="str">
        <f t="shared" si="86"/>
        <v>TX</v>
      </c>
      <c r="K618" t="s">
        <v>1632</v>
      </c>
      <c r="L618" t="s">
        <v>339</v>
      </c>
      <c r="M618">
        <v>1983</v>
      </c>
      <c r="N618" t="s">
        <v>316</v>
      </c>
      <c r="O618" t="s">
        <v>43</v>
      </c>
      <c r="P618" t="s">
        <v>334</v>
      </c>
      <c r="Q618" t="s">
        <v>438</v>
      </c>
      <c r="R618">
        <v>-1</v>
      </c>
      <c r="S618" s="1" t="s">
        <v>1633</v>
      </c>
      <c r="T618" s="1" t="s">
        <v>1634</v>
      </c>
      <c r="U618" t="s">
        <v>931</v>
      </c>
    </row>
    <row r="619" spans="1:21" ht="113.15" x14ac:dyDescent="0.35">
      <c r="A619" t="s">
        <v>112</v>
      </c>
      <c r="B619" s="15" t="s">
        <v>260</v>
      </c>
      <c r="C619" s="15">
        <f t="shared" si="81"/>
        <v>87000</v>
      </c>
      <c r="D619" s="15" t="str">
        <f t="shared" si="82"/>
        <v>$141K</v>
      </c>
      <c r="E619" s="17">
        <f t="shared" si="83"/>
        <v>141000</v>
      </c>
      <c r="F619" t="s">
        <v>403</v>
      </c>
      <c r="G619">
        <v>4.2</v>
      </c>
      <c r="H619" t="str">
        <f t="shared" si="87"/>
        <v>UST Global</v>
      </c>
      <c r="I619" t="str">
        <f t="shared" si="84"/>
        <v>Atlanta</v>
      </c>
      <c r="J619" t="str">
        <f t="shared" si="86"/>
        <v>GA</v>
      </c>
      <c r="K619" t="s">
        <v>1461</v>
      </c>
      <c r="L619" t="s">
        <v>338</v>
      </c>
      <c r="M619">
        <v>1999</v>
      </c>
      <c r="N619" t="s">
        <v>312</v>
      </c>
      <c r="O619" t="s">
        <v>35</v>
      </c>
      <c r="P619" t="s">
        <v>326</v>
      </c>
      <c r="Q619" t="s">
        <v>410</v>
      </c>
      <c r="R619" t="s">
        <v>1618</v>
      </c>
      <c r="S619" s="1" t="s">
        <v>1619</v>
      </c>
      <c r="T619" s="1" t="s">
        <v>1620</v>
      </c>
      <c r="U619" t="s">
        <v>501</v>
      </c>
    </row>
    <row r="620" spans="1:21" ht="339.45" x14ac:dyDescent="0.35">
      <c r="A620" t="s">
        <v>112</v>
      </c>
      <c r="B620" s="15" t="s">
        <v>260</v>
      </c>
      <c r="C620" s="15">
        <f t="shared" si="81"/>
        <v>87000</v>
      </c>
      <c r="D620" s="15" t="str">
        <f t="shared" si="82"/>
        <v>$141K</v>
      </c>
      <c r="E620" s="17">
        <f t="shared" si="83"/>
        <v>141000</v>
      </c>
      <c r="F620" t="s">
        <v>403</v>
      </c>
      <c r="G620">
        <v>4.5</v>
      </c>
      <c r="H620" t="str">
        <f t="shared" si="87"/>
        <v>Axiologic Solutions</v>
      </c>
      <c r="I620" t="str">
        <f t="shared" si="84"/>
        <v>Alexandria</v>
      </c>
      <c r="J620" t="str">
        <f t="shared" si="86"/>
        <v>VA</v>
      </c>
      <c r="K620" t="s">
        <v>855</v>
      </c>
      <c r="L620" t="s">
        <v>343</v>
      </c>
      <c r="M620">
        <v>2009</v>
      </c>
      <c r="N620" t="s">
        <v>312</v>
      </c>
      <c r="O620" t="s">
        <v>5</v>
      </c>
      <c r="P620" t="s">
        <v>5</v>
      </c>
      <c r="Q620" t="s">
        <v>405</v>
      </c>
      <c r="R620">
        <v>-1</v>
      </c>
      <c r="S620" s="1" t="s">
        <v>1635</v>
      </c>
      <c r="T620" s="1" t="s">
        <v>1636</v>
      </c>
      <c r="U620" t="s">
        <v>696</v>
      </c>
    </row>
    <row r="621" spans="1:21" ht="113.15" x14ac:dyDescent="0.35">
      <c r="A621" t="s">
        <v>112</v>
      </c>
      <c r="B621" s="15" t="s">
        <v>260</v>
      </c>
      <c r="C621" s="15">
        <f t="shared" si="81"/>
        <v>87000</v>
      </c>
      <c r="D621" s="15" t="str">
        <f t="shared" si="82"/>
        <v>$141K</v>
      </c>
      <c r="E621" s="17">
        <f t="shared" si="83"/>
        <v>141000</v>
      </c>
      <c r="F621" t="s">
        <v>403</v>
      </c>
      <c r="G621">
        <v>3</v>
      </c>
      <c r="H621" t="str">
        <f t="shared" si="87"/>
        <v>Indigo Slate</v>
      </c>
      <c r="I621" t="str">
        <f t="shared" si="84"/>
        <v>Bellevue</v>
      </c>
      <c r="J621" t="str">
        <f t="shared" si="86"/>
        <v>WA</v>
      </c>
      <c r="K621" t="s">
        <v>527</v>
      </c>
      <c r="L621" t="s">
        <v>343</v>
      </c>
      <c r="M621">
        <v>2006</v>
      </c>
      <c r="N621" t="s">
        <v>312</v>
      </c>
      <c r="O621" t="s">
        <v>14</v>
      </c>
      <c r="P621" t="s">
        <v>320</v>
      </c>
      <c r="Q621" t="s">
        <v>498</v>
      </c>
      <c r="R621">
        <v>-1</v>
      </c>
      <c r="S621" s="1" t="s">
        <v>1637</v>
      </c>
      <c r="T621" s="1" t="s">
        <v>1638</v>
      </c>
      <c r="U621" t="s">
        <v>527</v>
      </c>
    </row>
    <row r="622" spans="1:21" ht="113.15" x14ac:dyDescent="0.35">
      <c r="A622" t="s">
        <v>112</v>
      </c>
      <c r="B622" s="15" t="s">
        <v>260</v>
      </c>
      <c r="C622" s="15">
        <f t="shared" si="81"/>
        <v>87000</v>
      </c>
      <c r="D622" s="15" t="str">
        <f t="shared" si="82"/>
        <v>$141K</v>
      </c>
      <c r="E622" s="17">
        <f t="shared" si="83"/>
        <v>141000</v>
      </c>
      <c r="F622" t="s">
        <v>403</v>
      </c>
      <c r="G622">
        <v>3.3</v>
      </c>
      <c r="H622" t="str">
        <f t="shared" si="87"/>
        <v>Cubic</v>
      </c>
      <c r="I622" t="s">
        <v>383</v>
      </c>
      <c r="J622" t="s">
        <v>383</v>
      </c>
      <c r="K622" t="s">
        <v>442</v>
      </c>
      <c r="L622" t="s">
        <v>341</v>
      </c>
      <c r="M622">
        <v>1951</v>
      </c>
      <c r="N622" t="s">
        <v>314</v>
      </c>
      <c r="O622" t="s">
        <v>5</v>
      </c>
      <c r="P622" t="s">
        <v>5</v>
      </c>
      <c r="Q622" t="s">
        <v>410</v>
      </c>
      <c r="R622" t="s">
        <v>1639</v>
      </c>
      <c r="S622" s="1" t="s">
        <v>1640</v>
      </c>
      <c r="T622" s="1" t="s">
        <v>1641</v>
      </c>
      <c r="U622" t="s">
        <v>383</v>
      </c>
    </row>
    <row r="623" spans="1:21" ht="99" x14ac:dyDescent="0.35">
      <c r="A623" t="s">
        <v>112</v>
      </c>
      <c r="B623" s="15" t="s">
        <v>260</v>
      </c>
      <c r="C623" s="15">
        <f t="shared" si="81"/>
        <v>87000</v>
      </c>
      <c r="D623" s="15" t="str">
        <f t="shared" si="82"/>
        <v>$141K</v>
      </c>
      <c r="E623" s="17">
        <f t="shared" si="83"/>
        <v>141000</v>
      </c>
      <c r="F623" t="s">
        <v>403</v>
      </c>
      <c r="G623">
        <v>4</v>
      </c>
      <c r="H623" t="str">
        <f t="shared" si="87"/>
        <v>Advanced Bio-Logic Solutions Corp</v>
      </c>
      <c r="I623" t="str">
        <f t="shared" si="84"/>
        <v>Thousand Oaks</v>
      </c>
      <c r="J623" t="str">
        <f t="shared" ref="J623:J633" si="88">RIGHT(U623, 2)</f>
        <v>CA</v>
      </c>
      <c r="K623" t="s">
        <v>1223</v>
      </c>
      <c r="L623" s="2" t="s">
        <v>337</v>
      </c>
      <c r="M623">
        <v>-1</v>
      </c>
      <c r="N623" t="s">
        <v>312</v>
      </c>
      <c r="O623">
        <v>-1</v>
      </c>
      <c r="P623">
        <v>-1</v>
      </c>
      <c r="Q623" t="s">
        <v>712</v>
      </c>
      <c r="R623">
        <v>-1</v>
      </c>
      <c r="S623" s="1" t="s">
        <v>1642</v>
      </c>
      <c r="T623" s="1" t="s">
        <v>1643</v>
      </c>
      <c r="U623" t="s">
        <v>1263</v>
      </c>
    </row>
    <row r="624" spans="1:21" ht="84.9" x14ac:dyDescent="0.35">
      <c r="A624" t="s">
        <v>97</v>
      </c>
      <c r="B624" s="15" t="s">
        <v>260</v>
      </c>
      <c r="C624" s="15">
        <f t="shared" si="81"/>
        <v>87000</v>
      </c>
      <c r="D624" s="15" t="str">
        <f t="shared" si="82"/>
        <v>$141K</v>
      </c>
      <c r="E624" s="17">
        <f t="shared" si="83"/>
        <v>141000</v>
      </c>
      <c r="F624" t="s">
        <v>403</v>
      </c>
      <c r="G624">
        <v>3.5</v>
      </c>
      <c r="H624" t="str">
        <f t="shared" si="87"/>
        <v>Alignment Healthcare</v>
      </c>
      <c r="I624" t="str">
        <f t="shared" si="84"/>
        <v>Orange</v>
      </c>
      <c r="J624" t="str">
        <f t="shared" si="88"/>
        <v>CA</v>
      </c>
      <c r="K624" t="s">
        <v>1644</v>
      </c>
      <c r="L624" t="s">
        <v>342</v>
      </c>
      <c r="M624">
        <v>2013</v>
      </c>
      <c r="N624" t="s">
        <v>312</v>
      </c>
      <c r="O624" t="s">
        <v>27</v>
      </c>
      <c r="P624" t="s">
        <v>325</v>
      </c>
      <c r="Q624" t="s">
        <v>405</v>
      </c>
      <c r="R624">
        <v>-1</v>
      </c>
      <c r="S624" s="1" t="s">
        <v>1645</v>
      </c>
      <c r="T624" s="1" t="s">
        <v>1646</v>
      </c>
      <c r="U624" t="s">
        <v>1644</v>
      </c>
    </row>
    <row r="625" spans="1:21" ht="113.15" x14ac:dyDescent="0.35">
      <c r="A625" t="s">
        <v>112</v>
      </c>
      <c r="B625" s="15" t="s">
        <v>260</v>
      </c>
      <c r="C625" s="15">
        <f t="shared" si="81"/>
        <v>87000</v>
      </c>
      <c r="D625" s="15" t="str">
        <f t="shared" si="82"/>
        <v>$141K</v>
      </c>
      <c r="E625" s="17">
        <f t="shared" si="83"/>
        <v>141000</v>
      </c>
      <c r="F625" t="s">
        <v>403</v>
      </c>
      <c r="G625">
        <v>3.5</v>
      </c>
      <c r="H625" t="str">
        <f t="shared" si="87"/>
        <v>WGSN</v>
      </c>
      <c r="I625" t="str">
        <f t="shared" si="84"/>
        <v>Baltimore</v>
      </c>
      <c r="J625" t="str">
        <f t="shared" si="88"/>
        <v>MD</v>
      </c>
      <c r="K625" t="s">
        <v>404</v>
      </c>
      <c r="L625" s="2" t="s">
        <v>337</v>
      </c>
      <c r="M625">
        <v>1998</v>
      </c>
      <c r="N625" t="s">
        <v>312</v>
      </c>
      <c r="O625" t="s">
        <v>14</v>
      </c>
      <c r="P625" t="s">
        <v>320</v>
      </c>
      <c r="Q625" t="s">
        <v>523</v>
      </c>
      <c r="R625">
        <v>-1</v>
      </c>
      <c r="S625" s="1" t="s">
        <v>1647</v>
      </c>
      <c r="T625" s="1" t="s">
        <v>1648</v>
      </c>
      <c r="U625" t="s">
        <v>970</v>
      </c>
    </row>
    <row r="626" spans="1:21" ht="99" x14ac:dyDescent="0.35">
      <c r="A626" t="s">
        <v>112</v>
      </c>
      <c r="B626" s="15" t="s">
        <v>260</v>
      </c>
      <c r="C626" s="15">
        <f t="shared" si="81"/>
        <v>87000</v>
      </c>
      <c r="D626" s="15" t="str">
        <f t="shared" si="82"/>
        <v>$141K</v>
      </c>
      <c r="E626" s="17">
        <f t="shared" si="83"/>
        <v>141000</v>
      </c>
      <c r="F626" t="s">
        <v>403</v>
      </c>
      <c r="G626">
        <v>3.6</v>
      </c>
      <c r="H626" t="str">
        <f t="shared" si="87"/>
        <v>ISYS Technologies, Inc.</v>
      </c>
      <c r="I626" t="str">
        <f t="shared" si="84"/>
        <v>Herndon</v>
      </c>
      <c r="J626" t="str">
        <f t="shared" si="88"/>
        <v>VA</v>
      </c>
      <c r="K626" t="s">
        <v>1649</v>
      </c>
      <c r="L626" t="s">
        <v>343</v>
      </c>
      <c r="M626">
        <v>1990</v>
      </c>
      <c r="N626" t="s">
        <v>312</v>
      </c>
      <c r="O626" t="s">
        <v>12</v>
      </c>
      <c r="P626" t="s">
        <v>326</v>
      </c>
      <c r="Q626" t="s">
        <v>498</v>
      </c>
      <c r="R626">
        <v>-1</v>
      </c>
      <c r="S626" s="1" t="s">
        <v>1650</v>
      </c>
      <c r="T626" s="1" t="s">
        <v>1651</v>
      </c>
      <c r="U626" t="s">
        <v>409</v>
      </c>
    </row>
    <row r="627" spans="1:21" ht="99" x14ac:dyDescent="0.35">
      <c r="A627" t="s">
        <v>112</v>
      </c>
      <c r="B627" s="15" t="s">
        <v>260</v>
      </c>
      <c r="C627" s="15">
        <f t="shared" si="81"/>
        <v>87000</v>
      </c>
      <c r="D627" s="15" t="str">
        <f t="shared" si="82"/>
        <v>$141K</v>
      </c>
      <c r="E627" s="17">
        <f t="shared" si="83"/>
        <v>141000</v>
      </c>
      <c r="F627" t="s">
        <v>403</v>
      </c>
      <c r="G627">
        <v>3</v>
      </c>
      <c r="H627" t="str">
        <f t="shared" si="87"/>
        <v>TransVoyant</v>
      </c>
      <c r="I627" t="str">
        <f t="shared" si="84"/>
        <v>Alexandria</v>
      </c>
      <c r="J627" t="str">
        <f t="shared" si="88"/>
        <v>VA</v>
      </c>
      <c r="K627" t="s">
        <v>696</v>
      </c>
      <c r="L627" t="s">
        <v>343</v>
      </c>
      <c r="M627">
        <v>2012</v>
      </c>
      <c r="N627" t="s">
        <v>312</v>
      </c>
      <c r="O627" t="s">
        <v>20</v>
      </c>
      <c r="P627" t="s">
        <v>326</v>
      </c>
      <c r="Q627" t="s">
        <v>405</v>
      </c>
      <c r="R627">
        <v>-1</v>
      </c>
      <c r="S627" s="1" t="s">
        <v>1652</v>
      </c>
      <c r="T627" s="1" t="s">
        <v>1653</v>
      </c>
      <c r="U627" t="s">
        <v>696</v>
      </c>
    </row>
    <row r="628" spans="1:21" ht="127.3" x14ac:dyDescent="0.35">
      <c r="A628" t="s">
        <v>133</v>
      </c>
      <c r="B628" s="15" t="s">
        <v>260</v>
      </c>
      <c r="C628" s="15">
        <f t="shared" si="81"/>
        <v>87000</v>
      </c>
      <c r="D628" s="15" t="str">
        <f t="shared" si="82"/>
        <v>$141K</v>
      </c>
      <c r="E628" s="17">
        <f t="shared" si="83"/>
        <v>141000</v>
      </c>
      <c r="F628" t="s">
        <v>403</v>
      </c>
      <c r="G628">
        <v>4</v>
      </c>
      <c r="H628" t="str">
        <f t="shared" si="87"/>
        <v>Noblis</v>
      </c>
      <c r="I628" t="str">
        <f t="shared" si="84"/>
        <v>Bridgeport</v>
      </c>
      <c r="J628" t="str">
        <f t="shared" si="88"/>
        <v>WV</v>
      </c>
      <c r="K628" t="s">
        <v>700</v>
      </c>
      <c r="L628" t="s">
        <v>339</v>
      </c>
      <c r="M628">
        <v>1996</v>
      </c>
      <c r="N628" t="s">
        <v>310</v>
      </c>
      <c r="O628" t="s">
        <v>14</v>
      </c>
      <c r="P628" t="s">
        <v>320</v>
      </c>
      <c r="Q628" t="s">
        <v>415</v>
      </c>
      <c r="R628" t="s">
        <v>752</v>
      </c>
      <c r="S628" s="1" t="s">
        <v>1654</v>
      </c>
      <c r="T628" s="1" t="s">
        <v>754</v>
      </c>
      <c r="U628" t="s">
        <v>1655</v>
      </c>
    </row>
    <row r="629" spans="1:21" ht="183.9" x14ac:dyDescent="0.35">
      <c r="A629" t="s">
        <v>112</v>
      </c>
      <c r="B629" s="15" t="s">
        <v>260</v>
      </c>
      <c r="C629" s="15">
        <f t="shared" si="81"/>
        <v>87000</v>
      </c>
      <c r="D629" s="15" t="str">
        <f t="shared" si="82"/>
        <v>$141K</v>
      </c>
      <c r="E629" s="17">
        <f t="shared" si="83"/>
        <v>141000</v>
      </c>
      <c r="F629" t="s">
        <v>403</v>
      </c>
      <c r="G629">
        <v>4.5999999999999996</v>
      </c>
      <c r="H629" t="str">
        <f t="shared" si="87"/>
        <v>Murray Resources</v>
      </c>
      <c r="I629" t="str">
        <f t="shared" si="84"/>
        <v>The Woodlands</v>
      </c>
      <c r="J629" t="str">
        <f t="shared" si="88"/>
        <v>TX</v>
      </c>
      <c r="K629" t="s">
        <v>1040</v>
      </c>
      <c r="L629" s="2" t="s">
        <v>337</v>
      </c>
      <c r="M629">
        <v>1988</v>
      </c>
      <c r="N629" t="s">
        <v>312</v>
      </c>
      <c r="O629" t="s">
        <v>48</v>
      </c>
      <c r="P629" t="s">
        <v>320</v>
      </c>
      <c r="Q629" t="s">
        <v>498</v>
      </c>
      <c r="R629">
        <v>-1</v>
      </c>
      <c r="S629" s="1" t="s">
        <v>1474</v>
      </c>
      <c r="T629" s="1" t="s">
        <v>1475</v>
      </c>
      <c r="U629" t="s">
        <v>1476</v>
      </c>
    </row>
    <row r="630" spans="1:21" ht="99" x14ac:dyDescent="0.35">
      <c r="A630" t="s">
        <v>112</v>
      </c>
      <c r="B630" s="15" t="s">
        <v>260</v>
      </c>
      <c r="C630" s="15">
        <f t="shared" si="81"/>
        <v>87000</v>
      </c>
      <c r="D630" s="15" t="str">
        <f t="shared" si="82"/>
        <v>$141K</v>
      </c>
      <c r="E630" s="17">
        <f t="shared" si="83"/>
        <v>141000</v>
      </c>
      <c r="F630" t="s">
        <v>403</v>
      </c>
      <c r="G630">
        <v>4.3</v>
      </c>
      <c r="H630" t="str">
        <f t="shared" si="87"/>
        <v>Geotab</v>
      </c>
      <c r="I630" t="str">
        <f t="shared" si="84"/>
        <v>Oakville</v>
      </c>
      <c r="J630" t="str">
        <f t="shared" si="88"/>
        <v>CA</v>
      </c>
      <c r="K630" t="s">
        <v>1656</v>
      </c>
      <c r="L630" t="s">
        <v>339</v>
      </c>
      <c r="M630">
        <v>2000</v>
      </c>
      <c r="N630" t="s">
        <v>312</v>
      </c>
      <c r="O630" t="s">
        <v>12</v>
      </c>
      <c r="P630" t="s">
        <v>326</v>
      </c>
      <c r="Q630" t="s">
        <v>415</v>
      </c>
      <c r="R630">
        <v>-1</v>
      </c>
      <c r="S630" s="1" t="s">
        <v>1657</v>
      </c>
      <c r="T630" s="1" t="s">
        <v>1658</v>
      </c>
      <c r="U630" t="s">
        <v>1659</v>
      </c>
    </row>
    <row r="631" spans="1:21" ht="113.15" x14ac:dyDescent="0.35">
      <c r="A631" t="s">
        <v>112</v>
      </c>
      <c r="B631" s="15" t="s">
        <v>260</v>
      </c>
      <c r="C631" s="15">
        <f t="shared" si="81"/>
        <v>87000</v>
      </c>
      <c r="D631" s="15" t="str">
        <f t="shared" si="82"/>
        <v>$141K</v>
      </c>
      <c r="E631" s="17">
        <f t="shared" si="83"/>
        <v>141000</v>
      </c>
      <c r="F631" t="s">
        <v>403</v>
      </c>
      <c r="G631">
        <v>4.7</v>
      </c>
      <c r="H631" t="str">
        <f t="shared" si="87"/>
        <v>CRS Group</v>
      </c>
      <c r="I631" t="str">
        <f t="shared" si="84"/>
        <v>Chicago</v>
      </c>
      <c r="J631" t="str">
        <f t="shared" si="88"/>
        <v>IL</v>
      </c>
      <c r="K631" t="s">
        <v>1483</v>
      </c>
      <c r="L631" t="s">
        <v>343</v>
      </c>
      <c r="M631">
        <v>1994</v>
      </c>
      <c r="N631" t="s">
        <v>312</v>
      </c>
      <c r="O631" t="s">
        <v>48</v>
      </c>
      <c r="P631" t="s">
        <v>320</v>
      </c>
      <c r="Q631" t="s">
        <v>498</v>
      </c>
      <c r="R631">
        <v>-1</v>
      </c>
      <c r="S631" s="1" t="s">
        <v>1484</v>
      </c>
      <c r="T631" s="1" t="s">
        <v>1485</v>
      </c>
      <c r="U631" t="s">
        <v>443</v>
      </c>
    </row>
    <row r="632" spans="1:21" ht="84.9" x14ac:dyDescent="0.35">
      <c r="A632" t="s">
        <v>112</v>
      </c>
      <c r="B632" s="15" t="s">
        <v>260</v>
      </c>
      <c r="C632" s="15">
        <f t="shared" si="81"/>
        <v>87000</v>
      </c>
      <c r="D632" s="15" t="str">
        <f t="shared" si="82"/>
        <v>$141K</v>
      </c>
      <c r="E632" s="17">
        <f t="shared" si="83"/>
        <v>141000</v>
      </c>
      <c r="F632" t="s">
        <v>403</v>
      </c>
      <c r="G632">
        <v>3.7</v>
      </c>
      <c r="H632" t="str">
        <f t="shared" si="87"/>
        <v>EGlobalTech</v>
      </c>
      <c r="I632" t="str">
        <f t="shared" si="84"/>
        <v>Arlington</v>
      </c>
      <c r="J632" t="str">
        <f t="shared" si="88"/>
        <v>VA</v>
      </c>
      <c r="K632" t="s">
        <v>581</v>
      </c>
      <c r="L632" t="s">
        <v>340</v>
      </c>
      <c r="M632">
        <v>2004</v>
      </c>
      <c r="N632" t="s">
        <v>312</v>
      </c>
      <c r="O632" t="s">
        <v>35</v>
      </c>
      <c r="P632" t="s">
        <v>326</v>
      </c>
      <c r="Q632" t="s">
        <v>405</v>
      </c>
      <c r="R632">
        <v>-1</v>
      </c>
      <c r="S632" s="1" t="s">
        <v>1660</v>
      </c>
      <c r="T632" s="1" t="s">
        <v>1661</v>
      </c>
      <c r="U632" t="s">
        <v>888</v>
      </c>
    </row>
    <row r="633" spans="1:21" ht="169.75" x14ac:dyDescent="0.35">
      <c r="A633" t="s">
        <v>132</v>
      </c>
      <c r="B633" s="15" t="s">
        <v>264</v>
      </c>
      <c r="C633" s="15">
        <f t="shared" si="81"/>
        <v>92000</v>
      </c>
      <c r="D633" s="15" t="str">
        <f t="shared" si="82"/>
        <v>$155K</v>
      </c>
      <c r="E633" s="17">
        <f t="shared" si="83"/>
        <v>155000</v>
      </c>
      <c r="F633" t="s">
        <v>403</v>
      </c>
      <c r="G633">
        <v>3.9</v>
      </c>
      <c r="H633" t="str">
        <f t="shared" si="87"/>
        <v>Mars</v>
      </c>
      <c r="I633" t="str">
        <f t="shared" si="84"/>
        <v>New York</v>
      </c>
      <c r="J633" t="str">
        <f t="shared" si="88"/>
        <v>NY</v>
      </c>
      <c r="K633" t="s">
        <v>446</v>
      </c>
      <c r="L633" t="s">
        <v>338</v>
      </c>
      <c r="M633">
        <v>1911</v>
      </c>
      <c r="N633" t="s">
        <v>312</v>
      </c>
      <c r="O633" t="s">
        <v>25</v>
      </c>
      <c r="P633" t="s">
        <v>328</v>
      </c>
      <c r="Q633" t="s">
        <v>430</v>
      </c>
      <c r="R633">
        <v>-1</v>
      </c>
      <c r="S633" s="1" t="s">
        <v>703</v>
      </c>
      <c r="T633" s="1" t="s">
        <v>689</v>
      </c>
      <c r="U633" t="s">
        <v>404</v>
      </c>
    </row>
    <row r="634" spans="1:21" ht="141.44999999999999" x14ac:dyDescent="0.35">
      <c r="A634" t="s">
        <v>112</v>
      </c>
      <c r="B634" s="15" t="s">
        <v>264</v>
      </c>
      <c r="C634" s="15">
        <f t="shared" si="81"/>
        <v>92000</v>
      </c>
      <c r="D634" s="15" t="str">
        <f t="shared" si="82"/>
        <v>$155K</v>
      </c>
      <c r="E634" s="17">
        <f t="shared" si="83"/>
        <v>155000</v>
      </c>
      <c r="F634" t="s">
        <v>403</v>
      </c>
      <c r="G634">
        <v>4.9000000000000004</v>
      </c>
      <c r="H634" t="str">
        <f t="shared" si="87"/>
        <v>Avlino</v>
      </c>
      <c r="I634" t="s">
        <v>369</v>
      </c>
      <c r="J634" t="s">
        <v>369</v>
      </c>
      <c r="K634" t="s">
        <v>711</v>
      </c>
      <c r="L634" s="2" t="s">
        <v>337</v>
      </c>
      <c r="M634">
        <v>2013</v>
      </c>
      <c r="N634" t="s">
        <v>312</v>
      </c>
      <c r="O634" t="s">
        <v>20</v>
      </c>
      <c r="P634" t="s">
        <v>326</v>
      </c>
      <c r="Q634" t="s">
        <v>712</v>
      </c>
      <c r="R634">
        <v>-1</v>
      </c>
      <c r="S634" s="1" t="s">
        <v>713</v>
      </c>
      <c r="T634" s="1" t="s">
        <v>714</v>
      </c>
      <c r="U634" t="s">
        <v>369</v>
      </c>
    </row>
    <row r="635" spans="1:21" ht="113.15" x14ac:dyDescent="0.35">
      <c r="A635" t="s">
        <v>112</v>
      </c>
      <c r="B635" s="15" t="s">
        <v>264</v>
      </c>
      <c r="C635" s="15">
        <f t="shared" si="81"/>
        <v>92000</v>
      </c>
      <c r="D635" s="15" t="str">
        <f t="shared" si="82"/>
        <v>$155K</v>
      </c>
      <c r="E635" s="17">
        <f t="shared" si="83"/>
        <v>155000</v>
      </c>
      <c r="F635" t="s">
        <v>403</v>
      </c>
      <c r="G635">
        <v>3</v>
      </c>
      <c r="H635" t="str">
        <f t="shared" si="87"/>
        <v>Central Business Solutions, Inc</v>
      </c>
      <c r="I635" t="str">
        <f t="shared" si="84"/>
        <v>Seattle</v>
      </c>
      <c r="J635" t="str">
        <f t="shared" ref="J635:J673" si="89">RIGHT(U635, 2)</f>
        <v>WA</v>
      </c>
      <c r="K635" t="s">
        <v>1121</v>
      </c>
      <c r="L635" t="s">
        <v>343</v>
      </c>
      <c r="M635">
        <v>-1</v>
      </c>
      <c r="N635" t="s">
        <v>312</v>
      </c>
      <c r="O635" t="s">
        <v>14</v>
      </c>
      <c r="P635" t="s">
        <v>320</v>
      </c>
      <c r="Q635" t="s">
        <v>691</v>
      </c>
      <c r="R635">
        <v>-1</v>
      </c>
      <c r="S635" s="1" t="s">
        <v>1662</v>
      </c>
      <c r="T635" s="1" t="s">
        <v>1663</v>
      </c>
      <c r="U635" t="s">
        <v>522</v>
      </c>
    </row>
    <row r="636" spans="1:21" ht="169.75" x14ac:dyDescent="0.35">
      <c r="A636" t="s">
        <v>112</v>
      </c>
      <c r="B636" s="15" t="s">
        <v>264</v>
      </c>
      <c r="C636" s="15">
        <f t="shared" si="81"/>
        <v>92000</v>
      </c>
      <c r="D636" s="15" t="str">
        <f t="shared" si="82"/>
        <v>$155K</v>
      </c>
      <c r="E636" s="17">
        <f t="shared" si="83"/>
        <v>155000</v>
      </c>
      <c r="F636" t="s">
        <v>403</v>
      </c>
      <c r="G636">
        <v>2.5</v>
      </c>
      <c r="H636" t="str">
        <f t="shared" si="87"/>
        <v>KeHE Distributors</v>
      </c>
      <c r="I636" t="str">
        <f t="shared" si="84"/>
        <v>Naperville</v>
      </c>
      <c r="J636" t="str">
        <f t="shared" si="89"/>
        <v>IL</v>
      </c>
      <c r="K636" t="s">
        <v>1183</v>
      </c>
      <c r="L636" t="s">
        <v>341</v>
      </c>
      <c r="M636">
        <v>1954</v>
      </c>
      <c r="N636" t="s">
        <v>312</v>
      </c>
      <c r="O636" t="s">
        <v>59</v>
      </c>
      <c r="P636" t="s">
        <v>320</v>
      </c>
      <c r="Q636" t="s">
        <v>405</v>
      </c>
      <c r="R636" t="s">
        <v>1664</v>
      </c>
      <c r="S636" s="1" t="s">
        <v>1665</v>
      </c>
      <c r="T636" s="1" t="s">
        <v>1666</v>
      </c>
      <c r="U636" t="s">
        <v>1183</v>
      </c>
    </row>
    <row r="637" spans="1:21" ht="141.44999999999999" x14ac:dyDescent="0.35">
      <c r="A637" t="s">
        <v>112</v>
      </c>
      <c r="B637" s="15" t="s">
        <v>264</v>
      </c>
      <c r="C637" s="15">
        <f t="shared" si="81"/>
        <v>92000</v>
      </c>
      <c r="D637" s="15" t="str">
        <f t="shared" si="82"/>
        <v>$155K</v>
      </c>
      <c r="E637" s="17">
        <f t="shared" si="83"/>
        <v>155000</v>
      </c>
      <c r="F637" t="s">
        <v>403</v>
      </c>
      <c r="G637">
        <v>3.5</v>
      </c>
      <c r="H637" t="str">
        <f t="shared" si="87"/>
        <v>Blackstone Talent Group</v>
      </c>
      <c r="I637" t="str">
        <f t="shared" si="84"/>
        <v>San Francisco</v>
      </c>
      <c r="J637" t="str">
        <f t="shared" si="89"/>
        <v>CA</v>
      </c>
      <c r="K637" t="s">
        <v>484</v>
      </c>
      <c r="L637" t="s">
        <v>343</v>
      </c>
      <c r="M637">
        <v>1998</v>
      </c>
      <c r="N637" t="s">
        <v>312</v>
      </c>
      <c r="O637" t="s">
        <v>14</v>
      </c>
      <c r="P637" t="s">
        <v>320</v>
      </c>
      <c r="Q637" t="s">
        <v>502</v>
      </c>
      <c r="R637">
        <v>-1</v>
      </c>
      <c r="S637" s="1" t="s">
        <v>1486</v>
      </c>
      <c r="T637" s="1" t="s">
        <v>1487</v>
      </c>
      <c r="U637" t="s">
        <v>484</v>
      </c>
    </row>
    <row r="638" spans="1:21" ht="127.3" x14ac:dyDescent="0.35">
      <c r="A638" t="s">
        <v>121</v>
      </c>
      <c r="B638" s="15" t="s">
        <v>264</v>
      </c>
      <c r="C638" s="15">
        <f t="shared" si="81"/>
        <v>92000</v>
      </c>
      <c r="D638" s="15" t="str">
        <f t="shared" si="82"/>
        <v>$155K</v>
      </c>
      <c r="E638" s="17">
        <f t="shared" si="83"/>
        <v>155000</v>
      </c>
      <c r="F638" t="s">
        <v>403</v>
      </c>
      <c r="G638">
        <v>5</v>
      </c>
      <c r="H638" t="str">
        <f t="shared" si="87"/>
        <v>Phoenix Operations Group</v>
      </c>
      <c r="I638" t="str">
        <f t="shared" si="84"/>
        <v>Baltimore</v>
      </c>
      <c r="J638" t="str">
        <f t="shared" si="89"/>
        <v>MD</v>
      </c>
      <c r="K638" t="s">
        <v>962</v>
      </c>
      <c r="L638" s="2" t="s">
        <v>337</v>
      </c>
      <c r="M638">
        <v>2011</v>
      </c>
      <c r="N638" t="s">
        <v>312</v>
      </c>
      <c r="O638" t="s">
        <v>35</v>
      </c>
      <c r="P638" t="s">
        <v>326</v>
      </c>
      <c r="Q638" t="s">
        <v>538</v>
      </c>
      <c r="R638">
        <v>-1</v>
      </c>
      <c r="S638" s="1" t="s">
        <v>969</v>
      </c>
      <c r="T638" s="1" t="s">
        <v>964</v>
      </c>
      <c r="U638" t="s">
        <v>970</v>
      </c>
    </row>
    <row r="639" spans="1:21" ht="113.15" x14ac:dyDescent="0.35">
      <c r="A639" t="s">
        <v>112</v>
      </c>
      <c r="B639" s="15" t="s">
        <v>264</v>
      </c>
      <c r="C639" s="15">
        <f t="shared" si="81"/>
        <v>92000</v>
      </c>
      <c r="D639" s="15" t="str">
        <f t="shared" si="82"/>
        <v>$155K</v>
      </c>
      <c r="E639" s="17">
        <f t="shared" si="83"/>
        <v>155000</v>
      </c>
      <c r="F639" t="s">
        <v>403</v>
      </c>
      <c r="G639">
        <v>-1</v>
      </c>
      <c r="H639" t="s">
        <v>288</v>
      </c>
      <c r="I639" t="str">
        <f t="shared" si="84"/>
        <v>Chantilly</v>
      </c>
      <c r="J639" t="str">
        <f t="shared" si="89"/>
        <v>VA</v>
      </c>
      <c r="K639">
        <v>-1</v>
      </c>
      <c r="L639" s="2" t="s">
        <v>337</v>
      </c>
      <c r="M639">
        <v>-1</v>
      </c>
      <c r="N639" t="s">
        <v>1066</v>
      </c>
      <c r="O639">
        <v>-1</v>
      </c>
      <c r="P639">
        <v>-1</v>
      </c>
      <c r="Q639" t="s">
        <v>405</v>
      </c>
      <c r="R639">
        <v>-1</v>
      </c>
      <c r="S639" s="1" t="s">
        <v>1482</v>
      </c>
      <c r="T639" t="s">
        <v>288</v>
      </c>
      <c r="U639" t="s">
        <v>413</v>
      </c>
    </row>
    <row r="640" spans="1:21" ht="84.9" x14ac:dyDescent="0.35">
      <c r="A640" t="s">
        <v>203</v>
      </c>
      <c r="B640" s="15" t="s">
        <v>264</v>
      </c>
      <c r="C640" s="15">
        <f t="shared" si="81"/>
        <v>92000</v>
      </c>
      <c r="D640" s="15" t="str">
        <f t="shared" si="82"/>
        <v>$155K</v>
      </c>
      <c r="E640" s="17">
        <f t="shared" si="83"/>
        <v>155000</v>
      </c>
      <c r="F640" t="s">
        <v>403</v>
      </c>
      <c r="G640">
        <v>3.5</v>
      </c>
      <c r="H640" t="str">
        <f t="shared" ref="H640:H651" si="90">LEFT(T640, SEARCH(CHAR(10), T640) - 1)</f>
        <v>Maxar Technologies</v>
      </c>
      <c r="I640" t="str">
        <f t="shared" si="84"/>
        <v>Herndon</v>
      </c>
      <c r="J640" t="str">
        <f t="shared" si="89"/>
        <v>VA</v>
      </c>
      <c r="K640" t="s">
        <v>746</v>
      </c>
      <c r="L640" t="s">
        <v>341</v>
      </c>
      <c r="M640">
        <v>-1</v>
      </c>
      <c r="N640" t="s">
        <v>314</v>
      </c>
      <c r="O640" t="s">
        <v>5</v>
      </c>
      <c r="P640" t="s">
        <v>5</v>
      </c>
      <c r="Q640" t="s">
        <v>438</v>
      </c>
      <c r="R640">
        <v>-1</v>
      </c>
      <c r="S640" s="1" t="s">
        <v>968</v>
      </c>
      <c r="T640" s="1" t="s">
        <v>748</v>
      </c>
      <c r="U640" t="s">
        <v>409</v>
      </c>
    </row>
    <row r="641" spans="1:21" ht="113.15" x14ac:dyDescent="0.35">
      <c r="A641" t="s">
        <v>112</v>
      </c>
      <c r="B641" s="15" t="s">
        <v>264</v>
      </c>
      <c r="C641" s="15">
        <f t="shared" si="81"/>
        <v>92000</v>
      </c>
      <c r="D641" s="15" t="str">
        <f t="shared" si="82"/>
        <v>$155K</v>
      </c>
      <c r="E641" s="17">
        <f t="shared" si="83"/>
        <v>155000</v>
      </c>
      <c r="F641" t="s">
        <v>403</v>
      </c>
      <c r="G641">
        <v>3</v>
      </c>
      <c r="H641" t="str">
        <f t="shared" si="90"/>
        <v>Moxie Software</v>
      </c>
      <c r="I641" t="str">
        <f t="shared" si="84"/>
        <v>Bellevue</v>
      </c>
      <c r="J641" t="str">
        <f t="shared" si="89"/>
        <v>WA</v>
      </c>
      <c r="K641" t="s">
        <v>1667</v>
      </c>
      <c r="L641" t="s">
        <v>343</v>
      </c>
      <c r="M641">
        <v>1999</v>
      </c>
      <c r="N641" t="s">
        <v>312</v>
      </c>
      <c r="O641" t="s">
        <v>20</v>
      </c>
      <c r="P641" t="s">
        <v>326</v>
      </c>
      <c r="Q641" t="s">
        <v>405</v>
      </c>
      <c r="R641" t="s">
        <v>1668</v>
      </c>
      <c r="S641" s="1" t="s">
        <v>1669</v>
      </c>
      <c r="T641" s="1" t="s">
        <v>1670</v>
      </c>
      <c r="U641" t="s">
        <v>527</v>
      </c>
    </row>
    <row r="642" spans="1:21" ht="127.3" x14ac:dyDescent="0.35">
      <c r="A642" t="s">
        <v>130</v>
      </c>
      <c r="B642" s="15" t="s">
        <v>264</v>
      </c>
      <c r="C642" s="15">
        <f t="shared" si="81"/>
        <v>92000</v>
      </c>
      <c r="D642" s="15" t="str">
        <f t="shared" si="82"/>
        <v>$155K</v>
      </c>
      <c r="E642" s="17">
        <f t="shared" si="83"/>
        <v>155000</v>
      </c>
      <c r="F642" t="s">
        <v>403</v>
      </c>
      <c r="G642">
        <v>5</v>
      </c>
      <c r="H642" t="str">
        <f t="shared" si="90"/>
        <v>Blue Horizon Tek Solutions</v>
      </c>
      <c r="I642" t="str">
        <f t="shared" si="84"/>
        <v>New York</v>
      </c>
      <c r="J642" t="str">
        <f t="shared" si="89"/>
        <v>NY</v>
      </c>
      <c r="K642" t="s">
        <v>1496</v>
      </c>
      <c r="L642" s="2" t="s">
        <v>337</v>
      </c>
      <c r="M642">
        <v>1987</v>
      </c>
      <c r="N642" t="s">
        <v>312</v>
      </c>
      <c r="O642" t="s">
        <v>48</v>
      </c>
      <c r="P642" t="s">
        <v>320</v>
      </c>
      <c r="Q642" t="s">
        <v>405</v>
      </c>
      <c r="R642">
        <v>-1</v>
      </c>
      <c r="S642" s="1" t="s">
        <v>1497</v>
      </c>
      <c r="T642" s="1" t="s">
        <v>1498</v>
      </c>
      <c r="U642" t="s">
        <v>404</v>
      </c>
    </row>
    <row r="643" spans="1:21" ht="127.3" x14ac:dyDescent="0.35">
      <c r="A643" t="s">
        <v>112</v>
      </c>
      <c r="B643" s="15" t="s">
        <v>264</v>
      </c>
      <c r="C643" s="15">
        <f t="shared" ref="C643:C673" si="91">LEFT(RIGHT(B643,LEN(B643)-1),FIND("K",RIGHT(B643,LEN(B643)-1))-1)*1000</f>
        <v>92000</v>
      </c>
      <c r="D643" s="15" t="str">
        <f t="shared" ref="D643:D673" si="92">"$" &amp; TRIM(RIGHT(B643, LEN(B643) - FIND("-", B643) - 1))</f>
        <v>$155K</v>
      </c>
      <c r="E643" s="17">
        <f t="shared" ref="E643:E673" si="93">VALUE(SUBSTITUTE(SUBSTITUTE(D643, "$", ""), "K", "000"))</f>
        <v>155000</v>
      </c>
      <c r="F643" t="s">
        <v>403</v>
      </c>
      <c r="G643">
        <v>4.7</v>
      </c>
      <c r="H643" t="str">
        <f t="shared" si="90"/>
        <v>Unicom Technologies INC</v>
      </c>
      <c r="I643" t="str">
        <f t="shared" ref="I643:I673" si="94">LEFT(U643, FIND(",", U643) - 1)</f>
        <v>Chicago</v>
      </c>
      <c r="J643" t="str">
        <f t="shared" si="89"/>
        <v>IL</v>
      </c>
      <c r="K643" t="s">
        <v>1183</v>
      </c>
      <c r="L643" t="s">
        <v>343</v>
      </c>
      <c r="M643">
        <v>-1</v>
      </c>
      <c r="N643" t="s">
        <v>312</v>
      </c>
      <c r="O643" t="s">
        <v>35</v>
      </c>
      <c r="P643" t="s">
        <v>326</v>
      </c>
      <c r="Q643" t="s">
        <v>405</v>
      </c>
      <c r="R643">
        <v>-1</v>
      </c>
      <c r="S643" s="1" t="s">
        <v>1671</v>
      </c>
      <c r="T643" s="1" t="s">
        <v>1672</v>
      </c>
      <c r="U643" t="s">
        <v>443</v>
      </c>
    </row>
    <row r="644" spans="1:21" ht="99" x14ac:dyDescent="0.35">
      <c r="A644" t="s">
        <v>97</v>
      </c>
      <c r="B644" s="15" t="s">
        <v>264</v>
      </c>
      <c r="C644" s="15">
        <f t="shared" si="91"/>
        <v>92000</v>
      </c>
      <c r="D644" s="15" t="str">
        <f t="shared" si="92"/>
        <v>$155K</v>
      </c>
      <c r="E644" s="17">
        <f t="shared" si="93"/>
        <v>155000</v>
      </c>
      <c r="F644" t="s">
        <v>403</v>
      </c>
      <c r="G644">
        <v>3.3</v>
      </c>
      <c r="H644" t="str">
        <f t="shared" si="90"/>
        <v>Americo Life</v>
      </c>
      <c r="I644" t="str">
        <f t="shared" si="94"/>
        <v>Kansas City</v>
      </c>
      <c r="J644" t="str">
        <f t="shared" si="89"/>
        <v>MO</v>
      </c>
      <c r="K644" t="s">
        <v>1356</v>
      </c>
      <c r="L644" t="s">
        <v>340</v>
      </c>
      <c r="M644">
        <v>1992</v>
      </c>
      <c r="N644" t="s">
        <v>312</v>
      </c>
      <c r="O644" t="s">
        <v>32</v>
      </c>
      <c r="P644" t="s">
        <v>327</v>
      </c>
      <c r="Q644" t="s">
        <v>415</v>
      </c>
      <c r="R644">
        <v>-1</v>
      </c>
      <c r="S644" s="1" t="s">
        <v>1673</v>
      </c>
      <c r="T644" s="1" t="s">
        <v>1674</v>
      </c>
      <c r="U644" t="s">
        <v>1356</v>
      </c>
    </row>
    <row r="645" spans="1:21" ht="84.9" x14ac:dyDescent="0.35">
      <c r="A645" t="s">
        <v>112</v>
      </c>
      <c r="B645" s="15" t="s">
        <v>264</v>
      </c>
      <c r="C645" s="15">
        <f t="shared" si="91"/>
        <v>92000</v>
      </c>
      <c r="D645" s="15" t="str">
        <f t="shared" si="92"/>
        <v>$155K</v>
      </c>
      <c r="E645" s="17">
        <f t="shared" si="93"/>
        <v>155000</v>
      </c>
      <c r="F645" t="s">
        <v>403</v>
      </c>
      <c r="G645">
        <v>3.3</v>
      </c>
      <c r="H645" t="str">
        <f t="shared" si="90"/>
        <v>Tokio Marine HCC</v>
      </c>
      <c r="I645" t="str">
        <f t="shared" si="94"/>
        <v>Houston</v>
      </c>
      <c r="J645" t="str">
        <f t="shared" si="89"/>
        <v>TX</v>
      </c>
      <c r="K645" t="s">
        <v>1040</v>
      </c>
      <c r="L645" t="s">
        <v>339</v>
      </c>
      <c r="M645">
        <v>1974</v>
      </c>
      <c r="N645" t="s">
        <v>312</v>
      </c>
      <c r="O645" t="s">
        <v>32</v>
      </c>
      <c r="P645" t="s">
        <v>327</v>
      </c>
      <c r="Q645" t="s">
        <v>405</v>
      </c>
      <c r="R645" t="s">
        <v>1675</v>
      </c>
      <c r="S645" s="1" t="s">
        <v>1676</v>
      </c>
      <c r="T645" s="1" t="s">
        <v>1677</v>
      </c>
      <c r="U645" t="s">
        <v>1040</v>
      </c>
    </row>
    <row r="646" spans="1:21" ht="113.15" x14ac:dyDescent="0.35">
      <c r="A646" t="s">
        <v>112</v>
      </c>
      <c r="B646" s="15" t="s">
        <v>264</v>
      </c>
      <c r="C646" s="15">
        <f t="shared" si="91"/>
        <v>92000</v>
      </c>
      <c r="D646" s="15" t="str">
        <f t="shared" si="92"/>
        <v>$155K</v>
      </c>
      <c r="E646" s="17">
        <f t="shared" si="93"/>
        <v>155000</v>
      </c>
      <c r="F646" t="s">
        <v>403</v>
      </c>
      <c r="G646">
        <v>3.5</v>
      </c>
      <c r="H646" t="str">
        <f t="shared" si="90"/>
        <v>CACI International</v>
      </c>
      <c r="I646" t="str">
        <f t="shared" si="94"/>
        <v>Chantilly</v>
      </c>
      <c r="J646" t="str">
        <f t="shared" si="89"/>
        <v>VA</v>
      </c>
      <c r="K646" t="s">
        <v>888</v>
      </c>
      <c r="L646" t="s">
        <v>338</v>
      </c>
      <c r="M646">
        <v>1962</v>
      </c>
      <c r="N646" t="s">
        <v>314</v>
      </c>
      <c r="O646" t="s">
        <v>5</v>
      </c>
      <c r="P646" t="s">
        <v>5</v>
      </c>
      <c r="Q646" t="s">
        <v>438</v>
      </c>
      <c r="R646" t="s">
        <v>1678</v>
      </c>
      <c r="S646" s="1" t="s">
        <v>1679</v>
      </c>
      <c r="T646" s="1" t="s">
        <v>1680</v>
      </c>
      <c r="U646" t="s">
        <v>413</v>
      </c>
    </row>
    <row r="647" spans="1:21" ht="113.15" x14ac:dyDescent="0.35">
      <c r="A647" t="s">
        <v>66</v>
      </c>
      <c r="B647" s="15" t="s">
        <v>264</v>
      </c>
      <c r="C647" s="15">
        <f t="shared" si="91"/>
        <v>92000</v>
      </c>
      <c r="D647" s="15" t="str">
        <f t="shared" si="92"/>
        <v>$155K</v>
      </c>
      <c r="E647" s="17">
        <f t="shared" si="93"/>
        <v>155000</v>
      </c>
      <c r="F647" t="s">
        <v>403</v>
      </c>
      <c r="G647">
        <v>4.0999999999999996</v>
      </c>
      <c r="H647" t="str">
        <f t="shared" si="90"/>
        <v>Apple</v>
      </c>
      <c r="I647" t="str">
        <f t="shared" si="94"/>
        <v>Santa Clara</v>
      </c>
      <c r="J647" t="str">
        <f t="shared" si="89"/>
        <v>CA</v>
      </c>
      <c r="K647" t="s">
        <v>779</v>
      </c>
      <c r="L647" t="s">
        <v>338</v>
      </c>
      <c r="M647">
        <v>1976</v>
      </c>
      <c r="N647" t="s">
        <v>314</v>
      </c>
      <c r="O647" t="s">
        <v>12</v>
      </c>
      <c r="P647" t="s">
        <v>326</v>
      </c>
      <c r="Q647" t="s">
        <v>430</v>
      </c>
      <c r="R647" t="s">
        <v>1529</v>
      </c>
      <c r="S647" s="1" t="s">
        <v>1681</v>
      </c>
      <c r="T647" s="1" t="s">
        <v>1531</v>
      </c>
      <c r="U647" t="s">
        <v>577</v>
      </c>
    </row>
    <row r="648" spans="1:21" ht="113.15" x14ac:dyDescent="0.35">
      <c r="A648" t="s">
        <v>112</v>
      </c>
      <c r="B648" s="15" t="s">
        <v>264</v>
      </c>
      <c r="C648" s="15">
        <f t="shared" si="91"/>
        <v>92000</v>
      </c>
      <c r="D648" s="15" t="str">
        <f t="shared" si="92"/>
        <v>$155K</v>
      </c>
      <c r="E648" s="17">
        <f t="shared" si="93"/>
        <v>155000</v>
      </c>
      <c r="F648" t="s">
        <v>403</v>
      </c>
      <c r="G648">
        <v>3.5</v>
      </c>
      <c r="H648" t="str">
        <f t="shared" si="90"/>
        <v>Maxar Technologies</v>
      </c>
      <c r="I648" t="str">
        <f t="shared" si="94"/>
        <v>Herndon</v>
      </c>
      <c r="J648" t="str">
        <f t="shared" si="89"/>
        <v>VA</v>
      </c>
      <c r="K648" t="s">
        <v>746</v>
      </c>
      <c r="L648" t="s">
        <v>341</v>
      </c>
      <c r="M648">
        <v>-1</v>
      </c>
      <c r="N648" t="s">
        <v>314</v>
      </c>
      <c r="O648" t="s">
        <v>5</v>
      </c>
      <c r="P648" t="s">
        <v>5</v>
      </c>
      <c r="Q648" t="s">
        <v>438</v>
      </c>
      <c r="R648">
        <v>-1</v>
      </c>
      <c r="S648" s="1" t="s">
        <v>1259</v>
      </c>
      <c r="T648" s="1" t="s">
        <v>748</v>
      </c>
      <c r="U648" t="s">
        <v>409</v>
      </c>
    </row>
    <row r="649" spans="1:21" ht="84.9" x14ac:dyDescent="0.35">
      <c r="A649" t="s">
        <v>144</v>
      </c>
      <c r="B649" s="15" t="s">
        <v>264</v>
      </c>
      <c r="C649" s="15">
        <f t="shared" si="91"/>
        <v>92000</v>
      </c>
      <c r="D649" s="15" t="str">
        <f t="shared" si="92"/>
        <v>$155K</v>
      </c>
      <c r="E649" s="17">
        <f t="shared" si="93"/>
        <v>155000</v>
      </c>
      <c r="F649" t="s">
        <v>403</v>
      </c>
      <c r="G649">
        <v>3.9</v>
      </c>
      <c r="H649" t="str">
        <f t="shared" si="90"/>
        <v>Southwest Research Institute</v>
      </c>
      <c r="I649" t="str">
        <f t="shared" si="94"/>
        <v>Oklahoma City</v>
      </c>
      <c r="J649" t="str">
        <f t="shared" si="89"/>
        <v>OK</v>
      </c>
      <c r="K649" t="s">
        <v>971</v>
      </c>
      <c r="L649" t="s">
        <v>339</v>
      </c>
      <c r="M649">
        <v>1947</v>
      </c>
      <c r="N649" t="s">
        <v>310</v>
      </c>
      <c r="O649" t="s">
        <v>45</v>
      </c>
      <c r="P649" t="s">
        <v>320</v>
      </c>
      <c r="Q649" t="s">
        <v>455</v>
      </c>
      <c r="R649" t="s">
        <v>972</v>
      </c>
      <c r="S649" s="1" t="s">
        <v>973</v>
      </c>
      <c r="T649" s="1" t="s">
        <v>974</v>
      </c>
      <c r="U649" t="s">
        <v>975</v>
      </c>
    </row>
    <row r="650" spans="1:21" ht="99" x14ac:dyDescent="0.35">
      <c r="A650" t="s">
        <v>112</v>
      </c>
      <c r="B650" s="15" t="s">
        <v>264</v>
      </c>
      <c r="C650" s="15">
        <f t="shared" si="91"/>
        <v>92000</v>
      </c>
      <c r="D650" s="15" t="str">
        <f t="shared" si="92"/>
        <v>$155K</v>
      </c>
      <c r="E650" s="17">
        <f t="shared" si="93"/>
        <v>155000</v>
      </c>
      <c r="F650" t="s">
        <v>403</v>
      </c>
      <c r="G650">
        <v>4.7</v>
      </c>
      <c r="H650" t="str">
        <f t="shared" si="90"/>
        <v>Compass Consulting Group</v>
      </c>
      <c r="I650" t="str">
        <f t="shared" si="94"/>
        <v>Thousand Oaks</v>
      </c>
      <c r="J650" t="str">
        <f t="shared" si="89"/>
        <v>CA</v>
      </c>
      <c r="K650" t="s">
        <v>1260</v>
      </c>
      <c r="L650" t="s">
        <v>343</v>
      </c>
      <c r="M650">
        <v>2008</v>
      </c>
      <c r="N650" t="s">
        <v>312</v>
      </c>
      <c r="O650" t="s">
        <v>14</v>
      </c>
      <c r="P650" t="s">
        <v>320</v>
      </c>
      <c r="Q650" t="s">
        <v>405</v>
      </c>
      <c r="R650">
        <v>-1</v>
      </c>
      <c r="S650" s="1" t="s">
        <v>1261</v>
      </c>
      <c r="T650" s="1" t="s">
        <v>1262</v>
      </c>
      <c r="U650" t="s">
        <v>1263</v>
      </c>
    </row>
    <row r="651" spans="1:21" ht="84.9" x14ac:dyDescent="0.35">
      <c r="A651" t="s">
        <v>111</v>
      </c>
      <c r="B651" s="15" t="s">
        <v>264</v>
      </c>
      <c r="C651" s="15">
        <f t="shared" si="91"/>
        <v>92000</v>
      </c>
      <c r="D651" s="15" t="str">
        <f t="shared" si="92"/>
        <v>$155K</v>
      </c>
      <c r="E651" s="17">
        <f t="shared" si="93"/>
        <v>155000</v>
      </c>
      <c r="F651" t="s">
        <v>403</v>
      </c>
      <c r="G651">
        <v>4.8</v>
      </c>
      <c r="H651" t="str">
        <f t="shared" si="90"/>
        <v>Klaviyo</v>
      </c>
      <c r="I651" t="str">
        <f t="shared" si="94"/>
        <v>Boston</v>
      </c>
      <c r="J651" t="str">
        <f t="shared" si="89"/>
        <v>MA</v>
      </c>
      <c r="K651" t="s">
        <v>414</v>
      </c>
      <c r="L651" t="s">
        <v>340</v>
      </c>
      <c r="M651">
        <v>2012</v>
      </c>
      <c r="N651" t="s">
        <v>312</v>
      </c>
      <c r="O651" t="s">
        <v>12</v>
      </c>
      <c r="P651" t="s">
        <v>326</v>
      </c>
      <c r="Q651" t="s">
        <v>405</v>
      </c>
      <c r="R651">
        <v>-1</v>
      </c>
      <c r="S651" s="1" t="s">
        <v>687</v>
      </c>
      <c r="T651" s="1" t="s">
        <v>563</v>
      </c>
      <c r="U651" t="s">
        <v>414</v>
      </c>
    </row>
    <row r="652" spans="1:21" ht="99" x14ac:dyDescent="0.35">
      <c r="A652" t="s">
        <v>194</v>
      </c>
      <c r="B652" s="15" t="s">
        <v>264</v>
      </c>
      <c r="C652" s="15">
        <f t="shared" si="91"/>
        <v>92000</v>
      </c>
      <c r="D652" s="15" t="str">
        <f t="shared" si="92"/>
        <v>$155K</v>
      </c>
      <c r="E652" s="17">
        <f t="shared" si="93"/>
        <v>155000</v>
      </c>
      <c r="F652" t="s">
        <v>403</v>
      </c>
      <c r="G652">
        <v>-1</v>
      </c>
      <c r="H652" t="s">
        <v>281</v>
      </c>
      <c r="I652" t="str">
        <f t="shared" si="94"/>
        <v>Cambridge</v>
      </c>
      <c r="J652" t="str">
        <f t="shared" si="89"/>
        <v>MA</v>
      </c>
      <c r="K652">
        <v>-1</v>
      </c>
      <c r="L652">
        <v>-1</v>
      </c>
      <c r="M652">
        <v>-1</v>
      </c>
      <c r="N652">
        <v>-1</v>
      </c>
      <c r="O652">
        <v>-1</v>
      </c>
      <c r="P652">
        <v>-1</v>
      </c>
      <c r="Q652" t="s">
        <v>405</v>
      </c>
      <c r="R652">
        <v>-1</v>
      </c>
      <c r="S652" s="1" t="s">
        <v>1508</v>
      </c>
      <c r="T652" t="s">
        <v>281</v>
      </c>
      <c r="U652" t="s">
        <v>433</v>
      </c>
    </row>
    <row r="653" spans="1:21" ht="113.15" x14ac:dyDescent="0.35">
      <c r="A653" t="s">
        <v>65</v>
      </c>
      <c r="B653" s="15" t="s">
        <v>264</v>
      </c>
      <c r="C653" s="15">
        <f t="shared" si="91"/>
        <v>92000</v>
      </c>
      <c r="D653" s="15" t="str">
        <f t="shared" si="92"/>
        <v>$155K</v>
      </c>
      <c r="E653" s="17">
        <f t="shared" si="93"/>
        <v>155000</v>
      </c>
      <c r="F653" t="s">
        <v>403</v>
      </c>
      <c r="G653">
        <v>4</v>
      </c>
      <c r="H653" t="str">
        <f>LEFT(T653, SEARCH(CHAR(10), T653) - 1)</f>
        <v>AstraZeneca</v>
      </c>
      <c r="I653" t="str">
        <f t="shared" si="94"/>
        <v>Gaithersburg</v>
      </c>
      <c r="J653" t="str">
        <f t="shared" si="89"/>
        <v>MD</v>
      </c>
      <c r="K653" t="s">
        <v>660</v>
      </c>
      <c r="L653" t="s">
        <v>338</v>
      </c>
      <c r="M653">
        <v>1913</v>
      </c>
      <c r="N653" t="s">
        <v>314</v>
      </c>
      <c r="O653" t="s">
        <v>8</v>
      </c>
      <c r="P653" t="s">
        <v>8</v>
      </c>
      <c r="Q653" t="s">
        <v>430</v>
      </c>
      <c r="R653" t="s">
        <v>661</v>
      </c>
      <c r="S653" s="1" t="s">
        <v>976</v>
      </c>
      <c r="T653" s="1" t="s">
        <v>663</v>
      </c>
      <c r="U653" t="s">
        <v>664</v>
      </c>
    </row>
    <row r="654" spans="1:21" ht="113.15" x14ac:dyDescent="0.35">
      <c r="A654" t="s">
        <v>203</v>
      </c>
      <c r="B654" s="15" t="s">
        <v>238</v>
      </c>
      <c r="C654" s="15">
        <f t="shared" si="91"/>
        <v>105000</v>
      </c>
      <c r="D654" s="15" t="str">
        <f t="shared" si="92"/>
        <v>$167K</v>
      </c>
      <c r="E654" s="17">
        <f t="shared" si="93"/>
        <v>167000</v>
      </c>
      <c r="F654" t="s">
        <v>403</v>
      </c>
      <c r="G654">
        <v>3.8</v>
      </c>
      <c r="H654" t="str">
        <f>LEFT(T654, SEARCH(CHAR(10), T654) - 1)</f>
        <v>GutCheck</v>
      </c>
      <c r="I654" t="str">
        <f t="shared" si="94"/>
        <v>Denver</v>
      </c>
      <c r="J654" t="str">
        <f t="shared" si="89"/>
        <v>CO</v>
      </c>
      <c r="K654" t="s">
        <v>704</v>
      </c>
      <c r="L654" t="s">
        <v>343</v>
      </c>
      <c r="M654">
        <v>2009</v>
      </c>
      <c r="N654" t="s">
        <v>312</v>
      </c>
      <c r="O654" t="s">
        <v>4</v>
      </c>
      <c r="P654" t="s">
        <v>320</v>
      </c>
      <c r="Q654" t="s">
        <v>498</v>
      </c>
      <c r="R654" t="s">
        <v>705</v>
      </c>
      <c r="S654" s="1" t="s">
        <v>706</v>
      </c>
      <c r="T654" s="1" t="s">
        <v>707</v>
      </c>
      <c r="U654" t="s">
        <v>704</v>
      </c>
    </row>
    <row r="655" spans="1:21" ht="99" x14ac:dyDescent="0.35">
      <c r="A655" t="s">
        <v>223</v>
      </c>
      <c r="B655" s="15" t="s">
        <v>238</v>
      </c>
      <c r="C655" s="15">
        <f t="shared" si="91"/>
        <v>105000</v>
      </c>
      <c r="D655" s="15" t="str">
        <f t="shared" si="92"/>
        <v>$167K</v>
      </c>
      <c r="E655" s="17">
        <f t="shared" si="93"/>
        <v>167000</v>
      </c>
      <c r="F655" t="s">
        <v>403</v>
      </c>
      <c r="G655">
        <v>3.8</v>
      </c>
      <c r="H655" t="str">
        <f>LEFT(T655, SEARCH(CHAR(10), T655) - 1)</f>
        <v>Juniper Networks</v>
      </c>
      <c r="I655" t="str">
        <f t="shared" si="94"/>
        <v>Cupertino</v>
      </c>
      <c r="J655" t="str">
        <f t="shared" si="89"/>
        <v>CA</v>
      </c>
      <c r="K655" t="s">
        <v>776</v>
      </c>
      <c r="L655" t="s">
        <v>341</v>
      </c>
      <c r="M655">
        <v>1996</v>
      </c>
      <c r="N655" t="s">
        <v>314</v>
      </c>
      <c r="O655" t="s">
        <v>51</v>
      </c>
      <c r="P655" t="s">
        <v>333</v>
      </c>
      <c r="Q655" t="s">
        <v>438</v>
      </c>
      <c r="R655">
        <v>-1</v>
      </c>
      <c r="S655" s="1" t="s">
        <v>777</v>
      </c>
      <c r="T655" s="1" t="s">
        <v>778</v>
      </c>
      <c r="U655" t="s">
        <v>779</v>
      </c>
    </row>
    <row r="656" spans="1:21" ht="99" x14ac:dyDescent="0.35">
      <c r="A656" t="s">
        <v>112</v>
      </c>
      <c r="B656" s="15" t="s">
        <v>238</v>
      </c>
      <c r="C656" s="15">
        <f t="shared" si="91"/>
        <v>105000</v>
      </c>
      <c r="D656" s="15" t="str">
        <f t="shared" si="92"/>
        <v>$167K</v>
      </c>
      <c r="E656" s="17">
        <f t="shared" si="93"/>
        <v>167000</v>
      </c>
      <c r="F656" t="s">
        <v>403</v>
      </c>
      <c r="G656">
        <v>2.7</v>
      </c>
      <c r="H656" t="str">
        <f>LEFT(T656, SEARCH(CHAR(10), T656) - 1)</f>
        <v>Hexagon US Federal</v>
      </c>
      <c r="I656" t="str">
        <f t="shared" si="94"/>
        <v>Lexington Park</v>
      </c>
      <c r="J656" t="str">
        <f t="shared" si="89"/>
        <v>MD</v>
      </c>
      <c r="K656" t="s">
        <v>413</v>
      </c>
      <c r="L656" t="s">
        <v>343</v>
      </c>
      <c r="M656">
        <v>2010</v>
      </c>
      <c r="N656" t="s">
        <v>314</v>
      </c>
      <c r="O656" t="s">
        <v>5</v>
      </c>
      <c r="P656" t="s">
        <v>5</v>
      </c>
      <c r="Q656" t="s">
        <v>405</v>
      </c>
      <c r="R656">
        <v>-1</v>
      </c>
      <c r="S656" s="1" t="s">
        <v>1505</v>
      </c>
      <c r="T656" s="1" t="s">
        <v>1506</v>
      </c>
      <c r="U656" t="s">
        <v>1507</v>
      </c>
    </row>
    <row r="657" spans="1:21" ht="226.3" x14ac:dyDescent="0.35">
      <c r="A657" t="s">
        <v>112</v>
      </c>
      <c r="B657" s="15" t="s">
        <v>238</v>
      </c>
      <c r="C657" s="15">
        <f t="shared" si="91"/>
        <v>105000</v>
      </c>
      <c r="D657" s="15" t="str">
        <f t="shared" si="92"/>
        <v>$167K</v>
      </c>
      <c r="E657" s="17">
        <f t="shared" si="93"/>
        <v>167000</v>
      </c>
      <c r="F657" t="s">
        <v>403</v>
      </c>
      <c r="G657">
        <v>4</v>
      </c>
      <c r="H657" t="str">
        <f>LEFT(T657, SEARCH(CHAR(10), T657) - 1)</f>
        <v>Comtech Global Inc</v>
      </c>
      <c r="I657" t="str">
        <f t="shared" si="94"/>
        <v>Washington</v>
      </c>
      <c r="J657" t="str">
        <f t="shared" si="89"/>
        <v>DC</v>
      </c>
      <c r="K657" t="s">
        <v>1062</v>
      </c>
      <c r="L657" t="s">
        <v>343</v>
      </c>
      <c r="M657">
        <v>-1</v>
      </c>
      <c r="N657" t="s">
        <v>312</v>
      </c>
      <c r="O657" t="s">
        <v>28</v>
      </c>
      <c r="P657" t="s">
        <v>322</v>
      </c>
      <c r="Q657" t="s">
        <v>691</v>
      </c>
      <c r="R657">
        <v>-1</v>
      </c>
      <c r="S657" s="1" t="s">
        <v>1509</v>
      </c>
      <c r="T657" s="1" t="s">
        <v>1510</v>
      </c>
      <c r="U657" t="s">
        <v>465</v>
      </c>
    </row>
    <row r="658" spans="1:21" ht="99" x14ac:dyDescent="0.35">
      <c r="A658" t="s">
        <v>112</v>
      </c>
      <c r="B658" s="15" t="s">
        <v>238</v>
      </c>
      <c r="C658" s="15">
        <f t="shared" si="91"/>
        <v>105000</v>
      </c>
      <c r="D658" s="15" t="str">
        <f t="shared" si="92"/>
        <v>$167K</v>
      </c>
      <c r="E658" s="17">
        <f t="shared" si="93"/>
        <v>167000</v>
      </c>
      <c r="F658" t="s">
        <v>403</v>
      </c>
      <c r="G658">
        <v>-1</v>
      </c>
      <c r="H658" t="s">
        <v>268</v>
      </c>
      <c r="I658" t="str">
        <f t="shared" si="94"/>
        <v>Fort Belvoir</v>
      </c>
      <c r="J658" t="str">
        <f t="shared" si="89"/>
        <v>VA</v>
      </c>
      <c r="K658">
        <v>-1</v>
      </c>
      <c r="L658">
        <v>-1</v>
      </c>
      <c r="M658">
        <v>-1</v>
      </c>
      <c r="N658">
        <v>-1</v>
      </c>
      <c r="O658">
        <v>-1</v>
      </c>
      <c r="P658">
        <v>-1</v>
      </c>
      <c r="Q658" t="s">
        <v>405</v>
      </c>
      <c r="R658">
        <v>-1</v>
      </c>
      <c r="S658" s="1" t="s">
        <v>1682</v>
      </c>
      <c r="T658" t="s">
        <v>268</v>
      </c>
      <c r="U658" t="s">
        <v>947</v>
      </c>
    </row>
    <row r="659" spans="1:21" ht="155.6" x14ac:dyDescent="0.35">
      <c r="A659" t="s">
        <v>112</v>
      </c>
      <c r="B659" s="15" t="s">
        <v>238</v>
      </c>
      <c r="C659" s="15">
        <f t="shared" si="91"/>
        <v>105000</v>
      </c>
      <c r="D659" s="15" t="str">
        <f t="shared" si="92"/>
        <v>$167K</v>
      </c>
      <c r="E659" s="17">
        <f t="shared" si="93"/>
        <v>167000</v>
      </c>
      <c r="F659" t="s">
        <v>403</v>
      </c>
      <c r="G659">
        <v>-1</v>
      </c>
      <c r="H659" t="s">
        <v>279</v>
      </c>
      <c r="I659" t="str">
        <f t="shared" si="94"/>
        <v>Naperville</v>
      </c>
      <c r="J659" t="str">
        <f t="shared" si="89"/>
        <v>IL</v>
      </c>
      <c r="K659">
        <v>-1</v>
      </c>
      <c r="L659">
        <v>-1</v>
      </c>
      <c r="M659">
        <v>-1</v>
      </c>
      <c r="N659">
        <v>-1</v>
      </c>
      <c r="O659">
        <v>-1</v>
      </c>
      <c r="P659">
        <v>-1</v>
      </c>
      <c r="Q659" t="s">
        <v>405</v>
      </c>
      <c r="R659">
        <v>-1</v>
      </c>
      <c r="S659" s="1" t="s">
        <v>1683</v>
      </c>
      <c r="T659" t="s">
        <v>279</v>
      </c>
      <c r="U659" t="s">
        <v>1183</v>
      </c>
    </row>
    <row r="660" spans="1:21" ht="99" x14ac:dyDescent="0.35">
      <c r="A660" t="s">
        <v>112</v>
      </c>
      <c r="B660" s="15" t="s">
        <v>238</v>
      </c>
      <c r="C660" s="15">
        <f t="shared" si="91"/>
        <v>105000</v>
      </c>
      <c r="D660" s="15" t="str">
        <f t="shared" si="92"/>
        <v>$167K</v>
      </c>
      <c r="E660" s="17">
        <f t="shared" si="93"/>
        <v>167000</v>
      </c>
      <c r="F660" t="s">
        <v>403</v>
      </c>
      <c r="G660">
        <v>3.8</v>
      </c>
      <c r="H660" t="str">
        <f>LEFT(T660, SEARCH(CHAR(10), T660) - 1)</f>
        <v>Aveshka, Inc.</v>
      </c>
      <c r="I660" t="str">
        <f t="shared" si="94"/>
        <v>Washington</v>
      </c>
      <c r="J660" t="str">
        <f t="shared" si="89"/>
        <v>DC</v>
      </c>
      <c r="K660" t="s">
        <v>888</v>
      </c>
      <c r="L660" t="s">
        <v>343</v>
      </c>
      <c r="M660">
        <v>2010</v>
      </c>
      <c r="N660" t="s">
        <v>314</v>
      </c>
      <c r="O660" t="s">
        <v>35</v>
      </c>
      <c r="P660" t="s">
        <v>326</v>
      </c>
      <c r="Q660" t="s">
        <v>498</v>
      </c>
      <c r="R660">
        <v>-1</v>
      </c>
      <c r="S660" s="1" t="s">
        <v>1511</v>
      </c>
      <c r="T660" s="1" t="s">
        <v>1512</v>
      </c>
      <c r="U660" t="s">
        <v>465</v>
      </c>
    </row>
    <row r="661" spans="1:21" ht="84.9" x14ac:dyDescent="0.35">
      <c r="A661" t="s">
        <v>112</v>
      </c>
      <c r="B661" s="15" t="s">
        <v>238</v>
      </c>
      <c r="C661" s="15">
        <f t="shared" si="91"/>
        <v>105000</v>
      </c>
      <c r="D661" s="15" t="str">
        <f t="shared" si="92"/>
        <v>$167K</v>
      </c>
      <c r="E661" s="17">
        <f t="shared" si="93"/>
        <v>167000</v>
      </c>
      <c r="F661" t="s">
        <v>403</v>
      </c>
      <c r="G661">
        <v>3.2</v>
      </c>
      <c r="H661" t="str">
        <f>LEFT(T661, SEARCH(CHAR(10), T661) - 1)</f>
        <v>Perspecta</v>
      </c>
      <c r="I661" t="str">
        <f t="shared" si="94"/>
        <v>Adelphi</v>
      </c>
      <c r="J661" t="str">
        <f t="shared" si="89"/>
        <v>MD</v>
      </c>
      <c r="K661" t="s">
        <v>413</v>
      </c>
      <c r="L661" t="s">
        <v>338</v>
      </c>
      <c r="M661">
        <v>2018</v>
      </c>
      <c r="N661" t="s">
        <v>314</v>
      </c>
      <c r="O661" t="s">
        <v>5</v>
      </c>
      <c r="P661" t="s">
        <v>5</v>
      </c>
      <c r="Q661" t="s">
        <v>405</v>
      </c>
      <c r="R661">
        <v>-1</v>
      </c>
      <c r="S661" s="1" t="s">
        <v>1268</v>
      </c>
      <c r="T661" s="1" t="s">
        <v>1269</v>
      </c>
      <c r="U661" t="s">
        <v>1270</v>
      </c>
    </row>
    <row r="662" spans="1:21" ht="141.44999999999999" x14ac:dyDescent="0.35">
      <c r="A662" t="s">
        <v>112</v>
      </c>
      <c r="B662" s="15" t="s">
        <v>238</v>
      </c>
      <c r="C662" s="15">
        <f t="shared" si="91"/>
        <v>105000</v>
      </c>
      <c r="D662" s="15" t="str">
        <f t="shared" si="92"/>
        <v>$167K</v>
      </c>
      <c r="E662" s="17">
        <f t="shared" si="93"/>
        <v>167000</v>
      </c>
      <c r="F662" t="s">
        <v>403</v>
      </c>
      <c r="G662">
        <v>-1</v>
      </c>
      <c r="H662" t="s">
        <v>283</v>
      </c>
      <c r="I662" t="str">
        <f t="shared" si="94"/>
        <v>Redmond</v>
      </c>
      <c r="J662" t="str">
        <f t="shared" si="89"/>
        <v>WA</v>
      </c>
      <c r="K662">
        <v>-1</v>
      </c>
      <c r="L662">
        <v>-1</v>
      </c>
      <c r="M662">
        <v>-1</v>
      </c>
      <c r="N662">
        <v>-1</v>
      </c>
      <c r="O662">
        <v>-1</v>
      </c>
      <c r="P662">
        <v>-1</v>
      </c>
      <c r="Q662" t="s">
        <v>405</v>
      </c>
      <c r="R662">
        <v>-1</v>
      </c>
      <c r="S662" s="1" t="s">
        <v>1684</v>
      </c>
      <c r="T662" t="s">
        <v>283</v>
      </c>
      <c r="U662" t="s">
        <v>1685</v>
      </c>
    </row>
    <row r="663" spans="1:21" ht="113.15" x14ac:dyDescent="0.35">
      <c r="A663" t="s">
        <v>112</v>
      </c>
      <c r="B663" s="15" t="s">
        <v>238</v>
      </c>
      <c r="C663" s="15">
        <f t="shared" si="91"/>
        <v>105000</v>
      </c>
      <c r="D663" s="15" t="str">
        <f t="shared" si="92"/>
        <v>$167K</v>
      </c>
      <c r="E663" s="17">
        <f t="shared" si="93"/>
        <v>167000</v>
      </c>
      <c r="F663" t="s">
        <v>403</v>
      </c>
      <c r="G663">
        <v>3.6</v>
      </c>
      <c r="H663" t="str">
        <f>LEFT(T663, SEARCH(CHAR(10), T663) - 1)</f>
        <v>Qurate Retail Group</v>
      </c>
      <c r="I663" t="str">
        <f t="shared" si="94"/>
        <v>West Chester</v>
      </c>
      <c r="J663" t="str">
        <f t="shared" si="89"/>
        <v>PA</v>
      </c>
      <c r="K663" t="s">
        <v>1686</v>
      </c>
      <c r="L663" t="s">
        <v>338</v>
      </c>
      <c r="M663">
        <v>-1</v>
      </c>
      <c r="N663" t="s">
        <v>314</v>
      </c>
      <c r="O663" t="s">
        <v>41</v>
      </c>
      <c r="P663" t="s">
        <v>332</v>
      </c>
      <c r="Q663" t="s">
        <v>405</v>
      </c>
      <c r="R663">
        <v>-1</v>
      </c>
      <c r="S663" s="1" t="s">
        <v>1687</v>
      </c>
      <c r="T663" s="1" t="s">
        <v>1688</v>
      </c>
      <c r="U663" t="s">
        <v>1686</v>
      </c>
    </row>
    <row r="664" spans="1:21" ht="28.3" x14ac:dyDescent="0.35">
      <c r="A664" t="s">
        <v>112</v>
      </c>
      <c r="B664" s="15" t="s">
        <v>238</v>
      </c>
      <c r="C664" s="15">
        <f t="shared" si="91"/>
        <v>105000</v>
      </c>
      <c r="D664" s="15" t="str">
        <f t="shared" si="92"/>
        <v>$167K</v>
      </c>
      <c r="E664" s="17">
        <f t="shared" si="93"/>
        <v>167000</v>
      </c>
      <c r="F664" t="s">
        <v>403</v>
      </c>
      <c r="G664">
        <v>4.4000000000000004</v>
      </c>
      <c r="H664" t="str">
        <f>LEFT(T664, SEARCH(CHAR(10), T664) - 1)</f>
        <v>SolutionIT, Inc.</v>
      </c>
      <c r="I664" t="str">
        <f t="shared" si="94"/>
        <v>Edison</v>
      </c>
      <c r="J664" t="str">
        <f t="shared" si="89"/>
        <v>NJ</v>
      </c>
      <c r="K664" t="s">
        <v>1264</v>
      </c>
      <c r="L664" t="s">
        <v>343</v>
      </c>
      <c r="M664">
        <v>-1</v>
      </c>
      <c r="N664" t="s">
        <v>312</v>
      </c>
      <c r="O664">
        <v>-1</v>
      </c>
      <c r="P664">
        <v>-1</v>
      </c>
      <c r="Q664" t="s">
        <v>405</v>
      </c>
      <c r="R664">
        <v>-1</v>
      </c>
      <c r="S664" t="s">
        <v>1265</v>
      </c>
      <c r="T664" s="1" t="s">
        <v>1266</v>
      </c>
      <c r="U664" t="s">
        <v>1267</v>
      </c>
    </row>
    <row r="665" spans="1:21" ht="99" x14ac:dyDescent="0.35">
      <c r="A665" t="s">
        <v>112</v>
      </c>
      <c r="B665" s="15" t="s">
        <v>238</v>
      </c>
      <c r="C665" s="15">
        <f t="shared" si="91"/>
        <v>105000</v>
      </c>
      <c r="D665" s="15" t="str">
        <f t="shared" si="92"/>
        <v>$167K</v>
      </c>
      <c r="E665" s="17">
        <f t="shared" si="93"/>
        <v>167000</v>
      </c>
      <c r="F665" t="s">
        <v>403</v>
      </c>
      <c r="G665">
        <v>4.0999999999999996</v>
      </c>
      <c r="H665" t="str">
        <f>LEFT(T665, SEARCH(CHAR(10), T665) - 1)</f>
        <v>A-Line Staffing Solutions</v>
      </c>
      <c r="I665" t="str">
        <f t="shared" si="94"/>
        <v>Durham</v>
      </c>
      <c r="J665" t="str">
        <f t="shared" si="89"/>
        <v>NC</v>
      </c>
      <c r="K665" t="s">
        <v>1689</v>
      </c>
      <c r="L665" t="s">
        <v>342</v>
      </c>
      <c r="M665">
        <v>2004</v>
      </c>
      <c r="N665" t="s">
        <v>312</v>
      </c>
      <c r="O665" t="s">
        <v>48</v>
      </c>
      <c r="P665" t="s">
        <v>320</v>
      </c>
      <c r="Q665" t="s">
        <v>405</v>
      </c>
      <c r="R665">
        <v>-1</v>
      </c>
      <c r="S665" s="1" t="s">
        <v>1690</v>
      </c>
      <c r="T665" s="1" t="s">
        <v>1691</v>
      </c>
      <c r="U665" t="s">
        <v>1207</v>
      </c>
    </row>
    <row r="666" spans="1:21" ht="113.15" x14ac:dyDescent="0.35">
      <c r="A666" t="s">
        <v>112</v>
      </c>
      <c r="B666" s="15" t="s">
        <v>238</v>
      </c>
      <c r="C666" s="15">
        <f t="shared" si="91"/>
        <v>105000</v>
      </c>
      <c r="D666" s="15" t="str">
        <f t="shared" si="92"/>
        <v>$167K</v>
      </c>
      <c r="E666" s="17">
        <f t="shared" si="93"/>
        <v>167000</v>
      </c>
      <c r="F666" t="s">
        <v>403</v>
      </c>
      <c r="G666">
        <v>-1</v>
      </c>
      <c r="H666" t="s">
        <v>271</v>
      </c>
      <c r="I666" t="str">
        <f t="shared" si="94"/>
        <v>Quantico</v>
      </c>
      <c r="J666" t="str">
        <f t="shared" si="89"/>
        <v>VA</v>
      </c>
      <c r="K666" t="s">
        <v>970</v>
      </c>
      <c r="L666" s="2" t="s">
        <v>337</v>
      </c>
      <c r="M666">
        <v>-1</v>
      </c>
      <c r="N666" t="s">
        <v>312</v>
      </c>
      <c r="O666">
        <v>-1</v>
      </c>
      <c r="P666">
        <v>-1</v>
      </c>
      <c r="Q666" t="s">
        <v>405</v>
      </c>
      <c r="R666">
        <v>-1</v>
      </c>
      <c r="S666" s="1" t="s">
        <v>1692</v>
      </c>
      <c r="T666" t="s">
        <v>271</v>
      </c>
      <c r="U666" t="s">
        <v>1693</v>
      </c>
    </row>
    <row r="667" spans="1:21" ht="84.9" x14ac:dyDescent="0.35">
      <c r="A667" t="s">
        <v>112</v>
      </c>
      <c r="B667" s="15" t="s">
        <v>238</v>
      </c>
      <c r="C667" s="15">
        <f t="shared" si="91"/>
        <v>105000</v>
      </c>
      <c r="D667" s="15" t="str">
        <f t="shared" si="92"/>
        <v>$167K</v>
      </c>
      <c r="E667" s="17">
        <f t="shared" si="93"/>
        <v>167000</v>
      </c>
      <c r="F667" t="s">
        <v>403</v>
      </c>
      <c r="G667">
        <v>3.8</v>
      </c>
      <c r="H667" t="str">
        <f>LEFT(T667, SEARCH(CHAR(10), T667) - 1)</f>
        <v>Criterion Systems, Inc.</v>
      </c>
      <c r="I667" t="str">
        <f t="shared" si="94"/>
        <v>Vienna</v>
      </c>
      <c r="J667" t="str">
        <f t="shared" si="89"/>
        <v>VA</v>
      </c>
      <c r="K667" t="s">
        <v>581</v>
      </c>
      <c r="L667" t="s">
        <v>340</v>
      </c>
      <c r="M667">
        <v>2005</v>
      </c>
      <c r="N667" t="s">
        <v>312</v>
      </c>
      <c r="O667" t="s">
        <v>35</v>
      </c>
      <c r="P667" t="s">
        <v>326</v>
      </c>
      <c r="Q667" t="s">
        <v>523</v>
      </c>
      <c r="R667">
        <v>-1</v>
      </c>
      <c r="S667" s="1" t="s">
        <v>1694</v>
      </c>
      <c r="T667" s="1" t="s">
        <v>1695</v>
      </c>
      <c r="U667" t="s">
        <v>581</v>
      </c>
    </row>
    <row r="668" spans="1:21" ht="99" x14ac:dyDescent="0.35">
      <c r="A668" t="s">
        <v>112</v>
      </c>
      <c r="B668" s="15" t="s">
        <v>238</v>
      </c>
      <c r="C668" s="15">
        <f t="shared" si="91"/>
        <v>105000</v>
      </c>
      <c r="D668" s="15" t="str">
        <f t="shared" si="92"/>
        <v>$167K</v>
      </c>
      <c r="E668" s="17">
        <f t="shared" si="93"/>
        <v>167000</v>
      </c>
      <c r="F668" t="s">
        <v>403</v>
      </c>
      <c r="G668">
        <v>4</v>
      </c>
      <c r="H668" t="str">
        <f>LEFT(T668, SEARCH(CHAR(10), T668) - 1)</f>
        <v>Foundation Medicine</v>
      </c>
      <c r="I668" t="str">
        <f t="shared" si="94"/>
        <v>Boston</v>
      </c>
      <c r="J668" t="str">
        <f t="shared" si="89"/>
        <v>MA</v>
      </c>
      <c r="K668" t="s">
        <v>433</v>
      </c>
      <c r="L668" t="s">
        <v>339</v>
      </c>
      <c r="M668">
        <v>2010</v>
      </c>
      <c r="N668" t="s">
        <v>314</v>
      </c>
      <c r="O668" t="s">
        <v>8</v>
      </c>
      <c r="P668" t="s">
        <v>8</v>
      </c>
      <c r="Q668" t="s">
        <v>415</v>
      </c>
      <c r="R668" t="s">
        <v>1696</v>
      </c>
      <c r="S668" s="1" t="s">
        <v>1697</v>
      </c>
      <c r="T668" s="1" t="s">
        <v>1698</v>
      </c>
      <c r="U668" t="s">
        <v>414</v>
      </c>
    </row>
    <row r="669" spans="1:21" ht="113.15" x14ac:dyDescent="0.35">
      <c r="A669" t="s">
        <v>112</v>
      </c>
      <c r="B669" s="15" t="s">
        <v>238</v>
      </c>
      <c r="C669" s="15">
        <f t="shared" si="91"/>
        <v>105000</v>
      </c>
      <c r="D669" s="15" t="str">
        <f t="shared" si="92"/>
        <v>$167K</v>
      </c>
      <c r="E669" s="17">
        <f t="shared" si="93"/>
        <v>167000</v>
      </c>
      <c r="F669" t="s">
        <v>403</v>
      </c>
      <c r="G669">
        <v>3.6</v>
      </c>
      <c r="H669" t="str">
        <f>LEFT(T669, SEARCH(CHAR(10), T669) - 1)</f>
        <v>TRANZACT</v>
      </c>
      <c r="I669" t="str">
        <f t="shared" si="94"/>
        <v>Fort Lee</v>
      </c>
      <c r="J669" t="str">
        <f t="shared" si="89"/>
        <v>NJ</v>
      </c>
      <c r="K669" t="s">
        <v>1699</v>
      </c>
      <c r="L669" t="s">
        <v>339</v>
      </c>
      <c r="M669">
        <v>1989</v>
      </c>
      <c r="N669" t="s">
        <v>312</v>
      </c>
      <c r="O669" t="s">
        <v>4</v>
      </c>
      <c r="P669" t="s">
        <v>320</v>
      </c>
      <c r="Q669" t="s">
        <v>405</v>
      </c>
      <c r="R669">
        <v>-1</v>
      </c>
      <c r="S669" s="1" t="s">
        <v>1700</v>
      </c>
      <c r="T669" s="1" t="s">
        <v>1701</v>
      </c>
      <c r="U669" t="s">
        <v>1699</v>
      </c>
    </row>
    <row r="670" spans="1:21" ht="99" x14ac:dyDescent="0.35">
      <c r="A670" t="s">
        <v>112</v>
      </c>
      <c r="B670" s="15" t="s">
        <v>238</v>
      </c>
      <c r="C670" s="15">
        <f t="shared" si="91"/>
        <v>105000</v>
      </c>
      <c r="D670" s="15" t="str">
        <f t="shared" si="92"/>
        <v>$167K</v>
      </c>
      <c r="E670" s="17">
        <f t="shared" si="93"/>
        <v>167000</v>
      </c>
      <c r="F670" t="s">
        <v>403</v>
      </c>
      <c r="G670">
        <v>-1</v>
      </c>
      <c r="H670" t="s">
        <v>278</v>
      </c>
      <c r="I670" t="str">
        <f t="shared" si="94"/>
        <v>San Francisco</v>
      </c>
      <c r="J670" t="str">
        <f t="shared" si="89"/>
        <v>CA</v>
      </c>
      <c r="K670">
        <v>-1</v>
      </c>
      <c r="L670">
        <v>-1</v>
      </c>
      <c r="M670">
        <v>-1</v>
      </c>
      <c r="N670">
        <v>-1</v>
      </c>
      <c r="O670">
        <v>-1</v>
      </c>
      <c r="P670">
        <v>-1</v>
      </c>
      <c r="Q670" t="s">
        <v>405</v>
      </c>
      <c r="R670">
        <v>-1</v>
      </c>
      <c r="S670" s="1" t="s">
        <v>1702</v>
      </c>
      <c r="T670" t="s">
        <v>278</v>
      </c>
      <c r="U670" t="s">
        <v>484</v>
      </c>
    </row>
    <row r="671" spans="1:21" ht="84.9" x14ac:dyDescent="0.35">
      <c r="A671" t="s">
        <v>112</v>
      </c>
      <c r="B671" s="15" t="s">
        <v>238</v>
      </c>
      <c r="C671" s="15">
        <f t="shared" si="91"/>
        <v>105000</v>
      </c>
      <c r="D671" s="15" t="str">
        <f t="shared" si="92"/>
        <v>$167K</v>
      </c>
      <c r="E671" s="17">
        <f t="shared" si="93"/>
        <v>167000</v>
      </c>
      <c r="F671" t="s">
        <v>403</v>
      </c>
      <c r="G671">
        <v>-1</v>
      </c>
      <c r="H671" t="s">
        <v>267</v>
      </c>
      <c r="I671" t="str">
        <f t="shared" si="94"/>
        <v>Irwindale</v>
      </c>
      <c r="J671" t="str">
        <f t="shared" si="89"/>
        <v>CA</v>
      </c>
      <c r="K671">
        <v>-1</v>
      </c>
      <c r="L671">
        <v>-1</v>
      </c>
      <c r="M671">
        <v>-1</v>
      </c>
      <c r="N671">
        <v>-1</v>
      </c>
      <c r="O671">
        <v>-1</v>
      </c>
      <c r="P671">
        <v>-1</v>
      </c>
      <c r="Q671" t="s">
        <v>405</v>
      </c>
      <c r="R671">
        <v>-1</v>
      </c>
      <c r="S671" s="1" t="s">
        <v>1703</v>
      </c>
      <c r="T671" t="s">
        <v>267</v>
      </c>
      <c r="U671" t="s">
        <v>1704</v>
      </c>
    </row>
    <row r="672" spans="1:21" ht="28.3" x14ac:dyDescent="0.35">
      <c r="A672" t="s">
        <v>112</v>
      </c>
      <c r="B672" s="15" t="s">
        <v>238</v>
      </c>
      <c r="C672" s="15">
        <f t="shared" si="91"/>
        <v>105000</v>
      </c>
      <c r="D672" s="15" t="str">
        <f t="shared" si="92"/>
        <v>$167K</v>
      </c>
      <c r="E672" s="17">
        <f t="shared" si="93"/>
        <v>167000</v>
      </c>
      <c r="F672" t="s">
        <v>403</v>
      </c>
      <c r="G672">
        <v>5</v>
      </c>
      <c r="H672" t="str">
        <f>LEFT(T672, SEARCH(CHAR(10), T672) - 1)</f>
        <v>ChaTeck Incorporated</v>
      </c>
      <c r="I672" t="str">
        <f t="shared" si="94"/>
        <v>San Francisco</v>
      </c>
      <c r="J672" t="str">
        <f t="shared" si="89"/>
        <v>CA</v>
      </c>
      <c r="K672" t="s">
        <v>577</v>
      </c>
      <c r="L672" s="2" t="s">
        <v>337</v>
      </c>
      <c r="M672">
        <v>-1</v>
      </c>
      <c r="N672" t="s">
        <v>312</v>
      </c>
      <c r="O672" t="s">
        <v>4</v>
      </c>
      <c r="P672" t="s">
        <v>320</v>
      </c>
      <c r="Q672" t="s">
        <v>538</v>
      </c>
      <c r="R672">
        <v>-1</v>
      </c>
      <c r="S672" t="s">
        <v>1705</v>
      </c>
      <c r="T672" s="1" t="s">
        <v>1706</v>
      </c>
      <c r="U672" t="s">
        <v>484</v>
      </c>
    </row>
    <row r="673" spans="1:21" ht="127.3" x14ac:dyDescent="0.35">
      <c r="A673" t="s">
        <v>112</v>
      </c>
      <c r="B673" s="15" t="s">
        <v>238</v>
      </c>
      <c r="C673" s="15">
        <f t="shared" si="91"/>
        <v>105000</v>
      </c>
      <c r="D673" s="15" t="str">
        <f t="shared" si="92"/>
        <v>$167K</v>
      </c>
      <c r="E673" s="17">
        <f t="shared" si="93"/>
        <v>167000</v>
      </c>
      <c r="F673" t="s">
        <v>403</v>
      </c>
      <c r="G673">
        <v>2.7</v>
      </c>
      <c r="H673" t="str">
        <f>LEFT(T673, SEARCH(CHAR(10), T673) - 1)</f>
        <v>1-800-Flowers</v>
      </c>
      <c r="I673" t="str">
        <f t="shared" si="94"/>
        <v>New York</v>
      </c>
      <c r="J673" t="str">
        <f t="shared" si="89"/>
        <v>NY</v>
      </c>
      <c r="K673" t="s">
        <v>1517</v>
      </c>
      <c r="L673" t="s">
        <v>339</v>
      </c>
      <c r="M673">
        <v>1976</v>
      </c>
      <c r="N673" t="s">
        <v>314</v>
      </c>
      <c r="O673" t="s">
        <v>59</v>
      </c>
      <c r="P673" t="s">
        <v>320</v>
      </c>
      <c r="Q673" t="s">
        <v>410</v>
      </c>
      <c r="R673">
        <v>-1</v>
      </c>
      <c r="S673" s="1" t="s">
        <v>1518</v>
      </c>
      <c r="T673" s="1" t="s">
        <v>1519</v>
      </c>
      <c r="U673" t="s">
        <v>404</v>
      </c>
    </row>
  </sheetData>
  <pageMargins left="0.7" right="0.7" top="0.75" bottom="0.75" header="0.3" footer="0.3"/>
  <pageSetup orientation="portrait" r:id="rId1"/>
  <headerFooter alignWithMargins="0"/>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0D341-3318-414F-8882-8772B4A6E7BD}">
  <dimension ref="E2"/>
  <sheetViews>
    <sheetView showGridLines="0" showRowColHeaders="0" zoomScale="79" workbookViewId="0">
      <selection activeCell="M8" sqref="M8"/>
    </sheetView>
  </sheetViews>
  <sheetFormatPr defaultRowHeight="14.15" x14ac:dyDescent="0.35"/>
  <sheetData>
    <row r="2" spans="5:5" ht="25.3" x14ac:dyDescent="0.6">
      <c r="E2" s="37" t="s">
        <v>2111</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C(statebyjob)</vt:lpstr>
      <vt:lpstr>LowerSalary</vt:lpstr>
      <vt:lpstr>HigherSalary</vt:lpstr>
      <vt:lpstr>Competitors check</vt:lpstr>
      <vt:lpstr>rating_of_comp</vt:lpstr>
      <vt:lpstr>comp_by_category</vt:lpstr>
      <vt:lpstr>no_of_comp_by_yr</vt:lpstr>
      <vt:lpstr>no_of_comp_by_size</vt:lpstr>
      <vt:lpstr>no_of_comp_by_industry</vt:lpstr>
      <vt:lpstr>no_of_job_in_state</vt:lpstr>
      <vt:lpstr>no_of_job_role</vt:lpstr>
      <vt:lpstr>Salary</vt:lpstr>
      <vt:lpstr>dashboard_2</vt:lpstr>
      <vt:lpstr>job_state_by</vt:lpstr>
      <vt:lpstr>count_revenue</vt:lpstr>
      <vt:lpstr>dashboard_1</vt:lpstr>
      <vt:lpstr>Uncleaned_DS_jobs - Copy</vt:lpstr>
      <vt:lpstr>Conclusion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AFIFA SIDDIQUI</dc:creator>
  <cp:lastModifiedBy>AFIFA SIDDIQUI</cp:lastModifiedBy>
  <dcterms:created xsi:type="dcterms:W3CDTF">2023-06-07T16:20:31Z</dcterms:created>
  <dcterms:modified xsi:type="dcterms:W3CDTF">2023-06-16T16:32:09Z</dcterms:modified>
</cp:coreProperties>
</file>