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HDX Projects\To be published\Brandon's projects\BMHDX11_PLIN3vsMemb_Sept25_2020\HDX data\Finalized Excel\"/>
    </mc:Choice>
  </mc:AlternateContent>
  <bookViews>
    <workbookView xWindow="-38400" yWindow="1365" windowWidth="38400" windowHeight="21600" activeTab="7"/>
  </bookViews>
  <sheets>
    <sheet name="Raw Data" sheetId="1" r:id="rId1"/>
    <sheet name="T-TEST" sheetId="5" r:id="rId2"/>
    <sheet name="# D" sheetId="2" r:id="rId3"/>
    <sheet name="% D" sheetId="3" r:id="rId4"/>
    <sheet name="# D vs % D" sheetId="4" r:id="rId5"/>
    <sheet name="#D Graphs" sheetId="6" r:id="rId6"/>
    <sheet name="Peptide Graphs" sheetId="7" r:id="rId7"/>
    <sheet name="% D Tables" sheetId="8" r:id="rId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2" i="8" l="1"/>
  <c r="T92" i="8"/>
  <c r="S92" i="8"/>
  <c r="R92" i="8"/>
  <c r="Q92" i="8"/>
  <c r="P92" i="8"/>
  <c r="O92" i="8"/>
  <c r="N92" i="8"/>
  <c r="L92" i="8"/>
  <c r="K92" i="8"/>
  <c r="J92" i="8"/>
  <c r="I92" i="8"/>
  <c r="H92" i="8"/>
  <c r="G92" i="8"/>
  <c r="F92" i="8"/>
  <c r="E92" i="8"/>
  <c r="D92" i="8"/>
  <c r="C92" i="8"/>
  <c r="B92" i="8"/>
  <c r="A92" i="8"/>
  <c r="U91" i="8"/>
  <c r="T91" i="8"/>
  <c r="S91" i="8"/>
  <c r="R91" i="8"/>
  <c r="Q91" i="8"/>
  <c r="P91" i="8"/>
  <c r="O91" i="8"/>
  <c r="N91" i="8"/>
  <c r="L91" i="8"/>
  <c r="K91" i="8"/>
  <c r="J91" i="8"/>
  <c r="I91" i="8"/>
  <c r="H91" i="8"/>
  <c r="G91" i="8"/>
  <c r="F91" i="8"/>
  <c r="E91" i="8"/>
  <c r="D91" i="8"/>
  <c r="C91" i="8"/>
  <c r="B91" i="8"/>
  <c r="A91" i="8"/>
  <c r="U90" i="8"/>
  <c r="T90" i="8"/>
  <c r="S90" i="8"/>
  <c r="R90" i="8"/>
  <c r="Q90" i="8"/>
  <c r="P90" i="8"/>
  <c r="O90" i="8"/>
  <c r="N90" i="8"/>
  <c r="L90" i="8"/>
  <c r="K90" i="8"/>
  <c r="J90" i="8"/>
  <c r="I90" i="8"/>
  <c r="H90" i="8"/>
  <c r="G90" i="8"/>
  <c r="F90" i="8"/>
  <c r="E90" i="8"/>
  <c r="D90" i="8"/>
  <c r="C90" i="8"/>
  <c r="B90" i="8"/>
  <c r="A90" i="8"/>
  <c r="U89" i="8"/>
  <c r="T89" i="8"/>
  <c r="S89" i="8"/>
  <c r="R89" i="8"/>
  <c r="Q89" i="8"/>
  <c r="P89" i="8"/>
  <c r="O89" i="8"/>
  <c r="N89" i="8"/>
  <c r="L89" i="8"/>
  <c r="K89" i="8"/>
  <c r="J89" i="8"/>
  <c r="I89" i="8"/>
  <c r="H89" i="8"/>
  <c r="G89" i="8"/>
  <c r="F89" i="8"/>
  <c r="E89" i="8"/>
  <c r="D89" i="8"/>
  <c r="C89" i="8"/>
  <c r="B89" i="8"/>
  <c r="A89" i="8"/>
  <c r="U88" i="8"/>
  <c r="T88" i="8"/>
  <c r="S88" i="8"/>
  <c r="R88" i="8"/>
  <c r="Q88" i="8"/>
  <c r="P88" i="8"/>
  <c r="O88" i="8"/>
  <c r="N88" i="8"/>
  <c r="L88" i="8"/>
  <c r="K88" i="8"/>
  <c r="J88" i="8"/>
  <c r="I88" i="8"/>
  <c r="H88" i="8"/>
  <c r="G88" i="8"/>
  <c r="F88" i="8"/>
  <c r="E88" i="8"/>
  <c r="D88" i="8"/>
  <c r="C88" i="8"/>
  <c r="B88" i="8"/>
  <c r="A88" i="8"/>
  <c r="U87" i="8"/>
  <c r="T87" i="8"/>
  <c r="S87" i="8"/>
  <c r="R87" i="8"/>
  <c r="Q87" i="8"/>
  <c r="P87" i="8"/>
  <c r="O87" i="8"/>
  <c r="N87" i="8"/>
  <c r="L87" i="8"/>
  <c r="K87" i="8"/>
  <c r="J87" i="8"/>
  <c r="I87" i="8"/>
  <c r="H87" i="8"/>
  <c r="G87" i="8"/>
  <c r="F87" i="8"/>
  <c r="E87" i="8"/>
  <c r="D87" i="8"/>
  <c r="C87" i="8"/>
  <c r="B87" i="8"/>
  <c r="A87" i="8"/>
  <c r="U86" i="8"/>
  <c r="T86" i="8"/>
  <c r="S86" i="8"/>
  <c r="R86" i="8"/>
  <c r="Q86" i="8"/>
  <c r="P86" i="8"/>
  <c r="O86" i="8"/>
  <c r="N86" i="8"/>
  <c r="L86" i="8"/>
  <c r="K86" i="8"/>
  <c r="J86" i="8"/>
  <c r="I86" i="8"/>
  <c r="H86" i="8"/>
  <c r="G86" i="8"/>
  <c r="F86" i="8"/>
  <c r="E86" i="8"/>
  <c r="D86" i="8"/>
  <c r="C86" i="8"/>
  <c r="B86" i="8"/>
  <c r="A86" i="8"/>
  <c r="U85" i="8"/>
  <c r="T85" i="8"/>
  <c r="S85" i="8"/>
  <c r="R85" i="8"/>
  <c r="Q85" i="8"/>
  <c r="P85" i="8"/>
  <c r="O85" i="8"/>
  <c r="N85" i="8"/>
  <c r="L85" i="8"/>
  <c r="K85" i="8"/>
  <c r="J85" i="8"/>
  <c r="I85" i="8"/>
  <c r="H85" i="8"/>
  <c r="G85" i="8"/>
  <c r="F85" i="8"/>
  <c r="E85" i="8"/>
  <c r="D85" i="8"/>
  <c r="C85" i="8"/>
  <c r="B85" i="8"/>
  <c r="A85" i="8"/>
  <c r="U84" i="8"/>
  <c r="T84" i="8"/>
  <c r="S84" i="8"/>
  <c r="R84" i="8"/>
  <c r="Q84" i="8"/>
  <c r="P84" i="8"/>
  <c r="O84" i="8"/>
  <c r="N84" i="8"/>
  <c r="L84" i="8"/>
  <c r="K84" i="8"/>
  <c r="J84" i="8"/>
  <c r="I84" i="8"/>
  <c r="H84" i="8"/>
  <c r="G84" i="8"/>
  <c r="F84" i="8"/>
  <c r="E84" i="8"/>
  <c r="D84" i="8"/>
  <c r="C84" i="8"/>
  <c r="B84" i="8"/>
  <c r="A84" i="8"/>
  <c r="U83" i="8"/>
  <c r="T83" i="8"/>
  <c r="S83" i="8"/>
  <c r="R83" i="8"/>
  <c r="Q83" i="8"/>
  <c r="P83" i="8"/>
  <c r="O83" i="8"/>
  <c r="N83" i="8"/>
  <c r="L83" i="8"/>
  <c r="K83" i="8"/>
  <c r="J83" i="8"/>
  <c r="I83" i="8"/>
  <c r="H83" i="8"/>
  <c r="G83" i="8"/>
  <c r="F83" i="8"/>
  <c r="E83" i="8"/>
  <c r="D83" i="8"/>
  <c r="C83" i="8"/>
  <c r="B83" i="8"/>
  <c r="A83" i="8"/>
  <c r="U82" i="8"/>
  <c r="T82" i="8"/>
  <c r="S82" i="8"/>
  <c r="R82" i="8"/>
  <c r="Q82" i="8"/>
  <c r="P82" i="8"/>
  <c r="O82" i="8"/>
  <c r="N82" i="8"/>
  <c r="L82" i="8"/>
  <c r="K82" i="8"/>
  <c r="J82" i="8"/>
  <c r="I82" i="8"/>
  <c r="H82" i="8"/>
  <c r="G82" i="8"/>
  <c r="F82" i="8"/>
  <c r="E82" i="8"/>
  <c r="D82" i="8"/>
  <c r="C82" i="8"/>
  <c r="B82" i="8"/>
  <c r="A82" i="8"/>
  <c r="U81" i="8"/>
  <c r="T81" i="8"/>
  <c r="S81" i="8"/>
  <c r="R81" i="8"/>
  <c r="Q81" i="8"/>
  <c r="P81" i="8"/>
  <c r="O81" i="8"/>
  <c r="N81" i="8"/>
  <c r="L81" i="8"/>
  <c r="K81" i="8"/>
  <c r="J81" i="8"/>
  <c r="I81" i="8"/>
  <c r="H81" i="8"/>
  <c r="G81" i="8"/>
  <c r="F81" i="8"/>
  <c r="E81" i="8"/>
  <c r="D81" i="8"/>
  <c r="C81" i="8"/>
  <c r="B81" i="8"/>
  <c r="A81" i="8"/>
  <c r="U80" i="8"/>
  <c r="T80" i="8"/>
  <c r="S80" i="8"/>
  <c r="R80" i="8"/>
  <c r="Q80" i="8"/>
  <c r="P80" i="8"/>
  <c r="O80" i="8"/>
  <c r="N80" i="8"/>
  <c r="L80" i="8"/>
  <c r="K80" i="8"/>
  <c r="J80" i="8"/>
  <c r="I80" i="8"/>
  <c r="H80" i="8"/>
  <c r="G80" i="8"/>
  <c r="F80" i="8"/>
  <c r="E80" i="8"/>
  <c r="D80" i="8"/>
  <c r="C80" i="8"/>
  <c r="B80" i="8"/>
  <c r="A80" i="8"/>
  <c r="U79" i="8"/>
  <c r="T79" i="8"/>
  <c r="S79" i="8"/>
  <c r="R79" i="8"/>
  <c r="Q79" i="8"/>
  <c r="P79" i="8"/>
  <c r="O79" i="8"/>
  <c r="N79" i="8"/>
  <c r="L79" i="8"/>
  <c r="K79" i="8"/>
  <c r="J79" i="8"/>
  <c r="I79" i="8"/>
  <c r="H79" i="8"/>
  <c r="G79" i="8"/>
  <c r="F79" i="8"/>
  <c r="E79" i="8"/>
  <c r="D79" i="8"/>
  <c r="C79" i="8"/>
  <c r="B79" i="8"/>
  <c r="A79" i="8"/>
  <c r="U78" i="8"/>
  <c r="T78" i="8"/>
  <c r="S78" i="8"/>
  <c r="R78" i="8"/>
  <c r="Q78" i="8"/>
  <c r="P78" i="8"/>
  <c r="O78" i="8"/>
  <c r="N78" i="8"/>
  <c r="L78" i="8"/>
  <c r="K78" i="8"/>
  <c r="J78" i="8"/>
  <c r="I78" i="8"/>
  <c r="H78" i="8"/>
  <c r="G78" i="8"/>
  <c r="F78" i="8"/>
  <c r="E78" i="8"/>
  <c r="D78" i="8"/>
  <c r="C78" i="8"/>
  <c r="B78" i="8"/>
  <c r="A78" i="8"/>
  <c r="U77" i="8"/>
  <c r="T77" i="8"/>
  <c r="S77" i="8"/>
  <c r="R77" i="8"/>
  <c r="Q77" i="8"/>
  <c r="P77" i="8"/>
  <c r="O77" i="8"/>
  <c r="N77" i="8"/>
  <c r="L77" i="8"/>
  <c r="K77" i="8"/>
  <c r="J77" i="8"/>
  <c r="I77" i="8"/>
  <c r="H77" i="8"/>
  <c r="G77" i="8"/>
  <c r="F77" i="8"/>
  <c r="E77" i="8"/>
  <c r="D77" i="8"/>
  <c r="C77" i="8"/>
  <c r="B77" i="8"/>
  <c r="A77" i="8"/>
  <c r="U76" i="8"/>
  <c r="T76" i="8"/>
  <c r="S76" i="8"/>
  <c r="R76" i="8"/>
  <c r="Q76" i="8"/>
  <c r="P76" i="8"/>
  <c r="O76" i="8"/>
  <c r="N76" i="8"/>
  <c r="L76" i="8"/>
  <c r="K76" i="8"/>
  <c r="J76" i="8"/>
  <c r="I76" i="8"/>
  <c r="H76" i="8"/>
  <c r="G76" i="8"/>
  <c r="F76" i="8"/>
  <c r="E76" i="8"/>
  <c r="D76" i="8"/>
  <c r="C76" i="8"/>
  <c r="B76" i="8"/>
  <c r="A76" i="8"/>
  <c r="U75" i="8"/>
  <c r="T75" i="8"/>
  <c r="S75" i="8"/>
  <c r="R75" i="8"/>
  <c r="Q75" i="8"/>
  <c r="P75" i="8"/>
  <c r="O75" i="8"/>
  <c r="N75" i="8"/>
  <c r="L75" i="8"/>
  <c r="K75" i="8"/>
  <c r="J75" i="8"/>
  <c r="I75" i="8"/>
  <c r="H75" i="8"/>
  <c r="G75" i="8"/>
  <c r="F75" i="8"/>
  <c r="E75" i="8"/>
  <c r="D75" i="8"/>
  <c r="C75" i="8"/>
  <c r="B75" i="8"/>
  <c r="A75" i="8"/>
  <c r="U74" i="8"/>
  <c r="T74" i="8"/>
  <c r="S74" i="8"/>
  <c r="R74" i="8"/>
  <c r="Q74" i="8"/>
  <c r="P74" i="8"/>
  <c r="O74" i="8"/>
  <c r="N74" i="8"/>
  <c r="L74" i="8"/>
  <c r="K74" i="8"/>
  <c r="J74" i="8"/>
  <c r="I74" i="8"/>
  <c r="H74" i="8"/>
  <c r="G74" i="8"/>
  <c r="F74" i="8"/>
  <c r="E74" i="8"/>
  <c r="D74" i="8"/>
  <c r="C74" i="8"/>
  <c r="B74" i="8"/>
  <c r="A74" i="8"/>
  <c r="U73" i="8"/>
  <c r="T73" i="8"/>
  <c r="S73" i="8"/>
  <c r="R73" i="8"/>
  <c r="Q73" i="8"/>
  <c r="P73" i="8"/>
  <c r="O73" i="8"/>
  <c r="N73" i="8"/>
  <c r="L73" i="8"/>
  <c r="K73" i="8"/>
  <c r="J73" i="8"/>
  <c r="I73" i="8"/>
  <c r="H73" i="8"/>
  <c r="G73" i="8"/>
  <c r="F73" i="8"/>
  <c r="E73" i="8"/>
  <c r="D73" i="8"/>
  <c r="C73" i="8"/>
  <c r="B73" i="8"/>
  <c r="A73" i="8"/>
  <c r="U72" i="8"/>
  <c r="T72" i="8"/>
  <c r="S72" i="8"/>
  <c r="R72" i="8"/>
  <c r="Q72" i="8"/>
  <c r="P72" i="8"/>
  <c r="O72" i="8"/>
  <c r="N72" i="8"/>
  <c r="L72" i="8"/>
  <c r="K72" i="8"/>
  <c r="J72" i="8"/>
  <c r="I72" i="8"/>
  <c r="H72" i="8"/>
  <c r="G72" i="8"/>
  <c r="F72" i="8"/>
  <c r="E72" i="8"/>
  <c r="D72" i="8"/>
  <c r="C72" i="8"/>
  <c r="B72" i="8"/>
  <c r="A72" i="8"/>
  <c r="U71" i="8"/>
  <c r="T71" i="8"/>
  <c r="S71" i="8"/>
  <c r="R71" i="8"/>
  <c r="Q71" i="8"/>
  <c r="P71" i="8"/>
  <c r="O71" i="8"/>
  <c r="N71" i="8"/>
  <c r="L71" i="8"/>
  <c r="K71" i="8"/>
  <c r="J71" i="8"/>
  <c r="I71" i="8"/>
  <c r="H71" i="8"/>
  <c r="G71" i="8"/>
  <c r="F71" i="8"/>
  <c r="E71" i="8"/>
  <c r="D71" i="8"/>
  <c r="C71" i="8"/>
  <c r="B71" i="8"/>
  <c r="A71" i="8"/>
  <c r="U70" i="8"/>
  <c r="T70" i="8"/>
  <c r="S70" i="8"/>
  <c r="R70" i="8"/>
  <c r="Q70" i="8"/>
  <c r="P70" i="8"/>
  <c r="O70" i="8"/>
  <c r="N70" i="8"/>
  <c r="L70" i="8"/>
  <c r="K70" i="8"/>
  <c r="J70" i="8"/>
  <c r="I70" i="8"/>
  <c r="H70" i="8"/>
  <c r="G70" i="8"/>
  <c r="F70" i="8"/>
  <c r="E70" i="8"/>
  <c r="D70" i="8"/>
  <c r="C70" i="8"/>
  <c r="B70" i="8"/>
  <c r="A70" i="8"/>
  <c r="U69" i="8"/>
  <c r="T69" i="8"/>
  <c r="S69" i="8"/>
  <c r="R69" i="8"/>
  <c r="Q69" i="8"/>
  <c r="P69" i="8"/>
  <c r="O69" i="8"/>
  <c r="N69" i="8"/>
  <c r="L69" i="8"/>
  <c r="K69" i="8"/>
  <c r="J69" i="8"/>
  <c r="I69" i="8"/>
  <c r="H69" i="8"/>
  <c r="G69" i="8"/>
  <c r="F69" i="8"/>
  <c r="E69" i="8"/>
  <c r="D69" i="8"/>
  <c r="C69" i="8"/>
  <c r="B69" i="8"/>
  <c r="A69" i="8"/>
  <c r="U68" i="8"/>
  <c r="T68" i="8"/>
  <c r="S68" i="8"/>
  <c r="R68" i="8"/>
  <c r="Q68" i="8"/>
  <c r="P68" i="8"/>
  <c r="O68" i="8"/>
  <c r="N68" i="8"/>
  <c r="L68" i="8"/>
  <c r="K68" i="8"/>
  <c r="J68" i="8"/>
  <c r="I68" i="8"/>
  <c r="H68" i="8"/>
  <c r="G68" i="8"/>
  <c r="F68" i="8"/>
  <c r="E68" i="8"/>
  <c r="D68" i="8"/>
  <c r="C68" i="8"/>
  <c r="B68" i="8"/>
  <c r="A68" i="8"/>
  <c r="U67" i="8"/>
  <c r="T67" i="8"/>
  <c r="S67" i="8"/>
  <c r="R67" i="8"/>
  <c r="Q67" i="8"/>
  <c r="P67" i="8"/>
  <c r="O67" i="8"/>
  <c r="N67" i="8"/>
  <c r="L67" i="8"/>
  <c r="K67" i="8"/>
  <c r="J67" i="8"/>
  <c r="I67" i="8"/>
  <c r="H67" i="8"/>
  <c r="G67" i="8"/>
  <c r="F67" i="8"/>
  <c r="E67" i="8"/>
  <c r="D67" i="8"/>
  <c r="C67" i="8"/>
  <c r="B67" i="8"/>
  <c r="A67" i="8"/>
  <c r="U66" i="8"/>
  <c r="T66" i="8"/>
  <c r="S66" i="8"/>
  <c r="R66" i="8"/>
  <c r="Q66" i="8"/>
  <c r="P66" i="8"/>
  <c r="O66" i="8"/>
  <c r="N66" i="8"/>
  <c r="L66" i="8"/>
  <c r="K66" i="8"/>
  <c r="J66" i="8"/>
  <c r="I66" i="8"/>
  <c r="H66" i="8"/>
  <c r="G66" i="8"/>
  <c r="F66" i="8"/>
  <c r="E66" i="8"/>
  <c r="D66" i="8"/>
  <c r="C66" i="8"/>
  <c r="B66" i="8"/>
  <c r="A66" i="8"/>
  <c r="U65" i="8"/>
  <c r="T65" i="8"/>
  <c r="S65" i="8"/>
  <c r="R65" i="8"/>
  <c r="Q65" i="8"/>
  <c r="P65" i="8"/>
  <c r="O65" i="8"/>
  <c r="N65" i="8"/>
  <c r="L65" i="8"/>
  <c r="K65" i="8"/>
  <c r="J65" i="8"/>
  <c r="I65" i="8"/>
  <c r="H65" i="8"/>
  <c r="G65" i="8"/>
  <c r="F65" i="8"/>
  <c r="E65" i="8"/>
  <c r="D65" i="8"/>
  <c r="C65" i="8"/>
  <c r="B65" i="8"/>
  <c r="A65" i="8"/>
  <c r="U64" i="8"/>
  <c r="T64" i="8"/>
  <c r="S64" i="8"/>
  <c r="R64" i="8"/>
  <c r="Q64" i="8"/>
  <c r="P64" i="8"/>
  <c r="O64" i="8"/>
  <c r="N64" i="8"/>
  <c r="L64" i="8"/>
  <c r="K64" i="8"/>
  <c r="J64" i="8"/>
  <c r="I64" i="8"/>
  <c r="H64" i="8"/>
  <c r="G64" i="8"/>
  <c r="F64" i="8"/>
  <c r="E64" i="8"/>
  <c r="D64" i="8"/>
  <c r="C64" i="8"/>
  <c r="B64" i="8"/>
  <c r="A64" i="8"/>
  <c r="U63" i="8"/>
  <c r="T63" i="8"/>
  <c r="S63" i="8"/>
  <c r="R63" i="8"/>
  <c r="Q63" i="8"/>
  <c r="P63" i="8"/>
  <c r="O63" i="8"/>
  <c r="N63" i="8"/>
  <c r="L63" i="8"/>
  <c r="K63" i="8"/>
  <c r="J63" i="8"/>
  <c r="I63" i="8"/>
  <c r="H63" i="8"/>
  <c r="G63" i="8"/>
  <c r="F63" i="8"/>
  <c r="E63" i="8"/>
  <c r="D63" i="8"/>
  <c r="C63" i="8"/>
  <c r="B63" i="8"/>
  <c r="A63" i="8"/>
  <c r="U62" i="8"/>
  <c r="T62" i="8"/>
  <c r="S62" i="8"/>
  <c r="R62" i="8"/>
  <c r="Q62" i="8"/>
  <c r="P62" i="8"/>
  <c r="O62" i="8"/>
  <c r="N62" i="8"/>
  <c r="L62" i="8"/>
  <c r="K62" i="8"/>
  <c r="J62" i="8"/>
  <c r="I62" i="8"/>
  <c r="H62" i="8"/>
  <c r="G62" i="8"/>
  <c r="F62" i="8"/>
  <c r="E62" i="8"/>
  <c r="D62" i="8"/>
  <c r="C62" i="8"/>
  <c r="B62" i="8"/>
  <c r="A62" i="8"/>
  <c r="U61" i="8"/>
  <c r="T61" i="8"/>
  <c r="S61" i="8"/>
  <c r="R61" i="8"/>
  <c r="Q61" i="8"/>
  <c r="P61" i="8"/>
  <c r="O61" i="8"/>
  <c r="N61" i="8"/>
  <c r="L61" i="8"/>
  <c r="K61" i="8"/>
  <c r="J61" i="8"/>
  <c r="I61" i="8"/>
  <c r="H61" i="8"/>
  <c r="G61" i="8"/>
  <c r="F61" i="8"/>
  <c r="E61" i="8"/>
  <c r="D61" i="8"/>
  <c r="C61" i="8"/>
  <c r="B61" i="8"/>
  <c r="A61" i="8"/>
  <c r="U60" i="8"/>
  <c r="T60" i="8"/>
  <c r="S60" i="8"/>
  <c r="R60" i="8"/>
  <c r="Q60" i="8"/>
  <c r="P60" i="8"/>
  <c r="O60" i="8"/>
  <c r="N60" i="8"/>
  <c r="L60" i="8"/>
  <c r="K60" i="8"/>
  <c r="J60" i="8"/>
  <c r="I60" i="8"/>
  <c r="H60" i="8"/>
  <c r="G60" i="8"/>
  <c r="F60" i="8"/>
  <c r="E60" i="8"/>
  <c r="D60" i="8"/>
  <c r="C60" i="8"/>
  <c r="B60" i="8"/>
  <c r="A60" i="8"/>
  <c r="U59" i="8"/>
  <c r="T59" i="8"/>
  <c r="S59" i="8"/>
  <c r="R59" i="8"/>
  <c r="Q59" i="8"/>
  <c r="P59" i="8"/>
  <c r="O59" i="8"/>
  <c r="N59" i="8"/>
  <c r="L59" i="8"/>
  <c r="K59" i="8"/>
  <c r="J59" i="8"/>
  <c r="I59" i="8"/>
  <c r="H59" i="8"/>
  <c r="G59" i="8"/>
  <c r="F59" i="8"/>
  <c r="E59" i="8"/>
  <c r="D59" i="8"/>
  <c r="C59" i="8"/>
  <c r="B59" i="8"/>
  <c r="A59" i="8"/>
  <c r="U58" i="8"/>
  <c r="T58" i="8"/>
  <c r="S58" i="8"/>
  <c r="R58" i="8"/>
  <c r="Q58" i="8"/>
  <c r="P58" i="8"/>
  <c r="O58" i="8"/>
  <c r="N58" i="8"/>
  <c r="L58" i="8"/>
  <c r="K58" i="8"/>
  <c r="J58" i="8"/>
  <c r="I58" i="8"/>
  <c r="H58" i="8"/>
  <c r="G58" i="8"/>
  <c r="F58" i="8"/>
  <c r="E58" i="8"/>
  <c r="D58" i="8"/>
  <c r="C58" i="8"/>
  <c r="B58" i="8"/>
  <c r="A58" i="8"/>
  <c r="U57" i="8"/>
  <c r="T57" i="8"/>
  <c r="S57" i="8"/>
  <c r="R57" i="8"/>
  <c r="Q57" i="8"/>
  <c r="P57" i="8"/>
  <c r="O57" i="8"/>
  <c r="N57" i="8"/>
  <c r="L57" i="8"/>
  <c r="K57" i="8"/>
  <c r="J57" i="8"/>
  <c r="I57" i="8"/>
  <c r="H57" i="8"/>
  <c r="G57" i="8"/>
  <c r="F57" i="8"/>
  <c r="E57" i="8"/>
  <c r="D57" i="8"/>
  <c r="C57" i="8"/>
  <c r="B57" i="8"/>
  <c r="A57" i="8"/>
  <c r="U56" i="8"/>
  <c r="T56" i="8"/>
  <c r="S56" i="8"/>
  <c r="R56" i="8"/>
  <c r="Q56" i="8"/>
  <c r="P56" i="8"/>
  <c r="O56" i="8"/>
  <c r="N56" i="8"/>
  <c r="L56" i="8"/>
  <c r="K56" i="8"/>
  <c r="J56" i="8"/>
  <c r="I56" i="8"/>
  <c r="H56" i="8"/>
  <c r="G56" i="8"/>
  <c r="F56" i="8"/>
  <c r="E56" i="8"/>
  <c r="D56" i="8"/>
  <c r="C56" i="8"/>
  <c r="B56" i="8"/>
  <c r="A56" i="8"/>
  <c r="U55" i="8"/>
  <c r="T55" i="8"/>
  <c r="S55" i="8"/>
  <c r="R55" i="8"/>
  <c r="Q55" i="8"/>
  <c r="P55" i="8"/>
  <c r="O55" i="8"/>
  <c r="N55" i="8"/>
  <c r="L55" i="8"/>
  <c r="K55" i="8"/>
  <c r="J55" i="8"/>
  <c r="I55" i="8"/>
  <c r="H55" i="8"/>
  <c r="G55" i="8"/>
  <c r="F55" i="8"/>
  <c r="E55" i="8"/>
  <c r="D55" i="8"/>
  <c r="C55" i="8"/>
  <c r="B55" i="8"/>
  <c r="A55" i="8"/>
  <c r="U54" i="8"/>
  <c r="T54" i="8"/>
  <c r="S54" i="8"/>
  <c r="R54" i="8"/>
  <c r="Q54" i="8"/>
  <c r="P54" i="8"/>
  <c r="O54" i="8"/>
  <c r="N54" i="8"/>
  <c r="L54" i="8"/>
  <c r="K54" i="8"/>
  <c r="J54" i="8"/>
  <c r="I54" i="8"/>
  <c r="H54" i="8"/>
  <c r="G54" i="8"/>
  <c r="F54" i="8"/>
  <c r="E54" i="8"/>
  <c r="D54" i="8"/>
  <c r="C54" i="8"/>
  <c r="B54" i="8"/>
  <c r="A54" i="8"/>
  <c r="U53" i="8"/>
  <c r="T53" i="8"/>
  <c r="S53" i="8"/>
  <c r="R53" i="8"/>
  <c r="Q53" i="8"/>
  <c r="P53" i="8"/>
  <c r="O53" i="8"/>
  <c r="N53" i="8"/>
  <c r="L53" i="8"/>
  <c r="K53" i="8"/>
  <c r="J53" i="8"/>
  <c r="I53" i="8"/>
  <c r="H53" i="8"/>
  <c r="G53" i="8"/>
  <c r="F53" i="8"/>
  <c r="E53" i="8"/>
  <c r="D53" i="8"/>
  <c r="C53" i="8"/>
  <c r="B53" i="8"/>
  <c r="A53" i="8"/>
  <c r="U52" i="8"/>
  <c r="T52" i="8"/>
  <c r="S52" i="8"/>
  <c r="R52" i="8"/>
  <c r="Q52" i="8"/>
  <c r="P52" i="8"/>
  <c r="O52" i="8"/>
  <c r="N52" i="8"/>
  <c r="L52" i="8"/>
  <c r="K52" i="8"/>
  <c r="J52" i="8"/>
  <c r="I52" i="8"/>
  <c r="H52" i="8"/>
  <c r="G52" i="8"/>
  <c r="F52" i="8"/>
  <c r="E52" i="8"/>
  <c r="D52" i="8"/>
  <c r="C52" i="8"/>
  <c r="B52" i="8"/>
  <c r="A52" i="8"/>
  <c r="U51" i="8"/>
  <c r="T51" i="8"/>
  <c r="S51" i="8"/>
  <c r="R51" i="8"/>
  <c r="Q51" i="8"/>
  <c r="P51" i="8"/>
  <c r="O51" i="8"/>
  <c r="N51" i="8"/>
  <c r="L51" i="8"/>
  <c r="K51" i="8"/>
  <c r="J51" i="8"/>
  <c r="I51" i="8"/>
  <c r="H51" i="8"/>
  <c r="G51" i="8"/>
  <c r="F51" i="8"/>
  <c r="E51" i="8"/>
  <c r="D51" i="8"/>
  <c r="C51" i="8"/>
  <c r="B51" i="8"/>
  <c r="A51" i="8"/>
  <c r="U50" i="8"/>
  <c r="T50" i="8"/>
  <c r="S50" i="8"/>
  <c r="R50" i="8"/>
  <c r="Q50" i="8"/>
  <c r="P50" i="8"/>
  <c r="O50" i="8"/>
  <c r="N50" i="8"/>
  <c r="L50" i="8"/>
  <c r="K50" i="8"/>
  <c r="J50" i="8"/>
  <c r="I50" i="8"/>
  <c r="H50" i="8"/>
  <c r="G50" i="8"/>
  <c r="F50" i="8"/>
  <c r="E50" i="8"/>
  <c r="D50" i="8"/>
  <c r="C50" i="8"/>
  <c r="B50" i="8"/>
  <c r="A50" i="8"/>
  <c r="U49" i="8"/>
  <c r="T49" i="8"/>
  <c r="S49" i="8"/>
  <c r="R49" i="8"/>
  <c r="Q49" i="8"/>
  <c r="P49" i="8"/>
  <c r="O49" i="8"/>
  <c r="N49" i="8"/>
  <c r="L49" i="8"/>
  <c r="K49" i="8"/>
  <c r="J49" i="8"/>
  <c r="I49" i="8"/>
  <c r="H49" i="8"/>
  <c r="G49" i="8"/>
  <c r="F49" i="8"/>
  <c r="E49" i="8"/>
  <c r="D49" i="8"/>
  <c r="C49" i="8"/>
  <c r="B49" i="8"/>
  <c r="A49" i="8"/>
  <c r="U48" i="8"/>
  <c r="T48" i="8"/>
  <c r="S48" i="8"/>
  <c r="R48" i="8"/>
  <c r="Q48" i="8"/>
  <c r="P48" i="8"/>
  <c r="O48" i="8"/>
  <c r="N48" i="8"/>
  <c r="L48" i="8"/>
  <c r="K48" i="8"/>
  <c r="J48" i="8"/>
  <c r="I48" i="8"/>
  <c r="H48" i="8"/>
  <c r="G48" i="8"/>
  <c r="F48" i="8"/>
  <c r="E48" i="8"/>
  <c r="D48" i="8"/>
  <c r="C48" i="8"/>
  <c r="B48" i="8"/>
  <c r="A48" i="8"/>
  <c r="U47" i="8"/>
  <c r="T47" i="8"/>
  <c r="S47" i="8"/>
  <c r="R47" i="8"/>
  <c r="Q47" i="8"/>
  <c r="P47" i="8"/>
  <c r="O47" i="8"/>
  <c r="N47" i="8"/>
  <c r="L47" i="8"/>
  <c r="K47" i="8"/>
  <c r="J47" i="8"/>
  <c r="I47" i="8"/>
  <c r="H47" i="8"/>
  <c r="G47" i="8"/>
  <c r="F47" i="8"/>
  <c r="E47" i="8"/>
  <c r="D47" i="8"/>
  <c r="C47" i="8"/>
  <c r="B47" i="8"/>
  <c r="A47" i="8"/>
  <c r="U46" i="8"/>
  <c r="T46" i="8"/>
  <c r="S46" i="8"/>
  <c r="R46" i="8"/>
  <c r="Q46" i="8"/>
  <c r="P46" i="8"/>
  <c r="O46" i="8"/>
  <c r="N46" i="8"/>
  <c r="L46" i="8"/>
  <c r="K46" i="8"/>
  <c r="J46" i="8"/>
  <c r="I46" i="8"/>
  <c r="H46" i="8"/>
  <c r="G46" i="8"/>
  <c r="F46" i="8"/>
  <c r="E46" i="8"/>
  <c r="D46" i="8"/>
  <c r="C46" i="8"/>
  <c r="B46" i="8"/>
  <c r="A46" i="8"/>
  <c r="U45" i="8"/>
  <c r="T45" i="8"/>
  <c r="S45" i="8"/>
  <c r="R45" i="8"/>
  <c r="Q45" i="8"/>
  <c r="P45" i="8"/>
  <c r="O45" i="8"/>
  <c r="N45" i="8"/>
  <c r="L45" i="8"/>
  <c r="K45" i="8"/>
  <c r="J45" i="8"/>
  <c r="I45" i="8"/>
  <c r="H45" i="8"/>
  <c r="G45" i="8"/>
  <c r="F45" i="8"/>
  <c r="E45" i="8"/>
  <c r="D45" i="8"/>
  <c r="C45" i="8"/>
  <c r="B45" i="8"/>
  <c r="A45" i="8"/>
  <c r="U44" i="8"/>
  <c r="T44" i="8"/>
  <c r="S44" i="8"/>
  <c r="R44" i="8"/>
  <c r="Q44" i="8"/>
  <c r="P44" i="8"/>
  <c r="O44" i="8"/>
  <c r="N44" i="8"/>
  <c r="L44" i="8"/>
  <c r="K44" i="8"/>
  <c r="J44" i="8"/>
  <c r="I44" i="8"/>
  <c r="H44" i="8"/>
  <c r="G44" i="8"/>
  <c r="F44" i="8"/>
  <c r="E44" i="8"/>
  <c r="D44" i="8"/>
  <c r="C44" i="8"/>
  <c r="B44" i="8"/>
  <c r="A44" i="8"/>
  <c r="U43" i="8"/>
  <c r="T43" i="8"/>
  <c r="S43" i="8"/>
  <c r="R43" i="8"/>
  <c r="Q43" i="8"/>
  <c r="P43" i="8"/>
  <c r="O43" i="8"/>
  <c r="N43" i="8"/>
  <c r="L43" i="8"/>
  <c r="K43" i="8"/>
  <c r="J43" i="8"/>
  <c r="I43" i="8"/>
  <c r="H43" i="8"/>
  <c r="G43" i="8"/>
  <c r="F43" i="8"/>
  <c r="E43" i="8"/>
  <c r="D43" i="8"/>
  <c r="C43" i="8"/>
  <c r="B43" i="8"/>
  <c r="A43" i="8"/>
  <c r="U42" i="8"/>
  <c r="T42" i="8"/>
  <c r="S42" i="8"/>
  <c r="R42" i="8"/>
  <c r="Q42" i="8"/>
  <c r="P42" i="8"/>
  <c r="O42" i="8"/>
  <c r="N42" i="8"/>
  <c r="L42" i="8"/>
  <c r="K42" i="8"/>
  <c r="J42" i="8"/>
  <c r="I42" i="8"/>
  <c r="H42" i="8"/>
  <c r="G42" i="8"/>
  <c r="F42" i="8"/>
  <c r="E42" i="8"/>
  <c r="D42" i="8"/>
  <c r="C42" i="8"/>
  <c r="B42" i="8"/>
  <c r="A42" i="8"/>
  <c r="U41" i="8"/>
  <c r="T41" i="8"/>
  <c r="S41" i="8"/>
  <c r="R41" i="8"/>
  <c r="Q41" i="8"/>
  <c r="P41" i="8"/>
  <c r="O41" i="8"/>
  <c r="N41" i="8"/>
  <c r="L41" i="8"/>
  <c r="K41" i="8"/>
  <c r="J41" i="8"/>
  <c r="I41" i="8"/>
  <c r="H41" i="8"/>
  <c r="G41" i="8"/>
  <c r="F41" i="8"/>
  <c r="E41" i="8"/>
  <c r="D41" i="8"/>
  <c r="C41" i="8"/>
  <c r="B41" i="8"/>
  <c r="A41" i="8"/>
  <c r="U40" i="8"/>
  <c r="T40" i="8"/>
  <c r="S40" i="8"/>
  <c r="R40" i="8"/>
  <c r="Q40" i="8"/>
  <c r="P40" i="8"/>
  <c r="O40" i="8"/>
  <c r="N40" i="8"/>
  <c r="L40" i="8"/>
  <c r="K40" i="8"/>
  <c r="J40" i="8"/>
  <c r="I40" i="8"/>
  <c r="H40" i="8"/>
  <c r="G40" i="8"/>
  <c r="F40" i="8"/>
  <c r="E40" i="8"/>
  <c r="D40" i="8"/>
  <c r="C40" i="8"/>
  <c r="B40" i="8"/>
  <c r="A40" i="8"/>
  <c r="U39" i="8"/>
  <c r="T39" i="8"/>
  <c r="S39" i="8"/>
  <c r="R39" i="8"/>
  <c r="Q39" i="8"/>
  <c r="P39" i="8"/>
  <c r="O39" i="8"/>
  <c r="N39" i="8"/>
  <c r="L39" i="8"/>
  <c r="K39" i="8"/>
  <c r="J39" i="8"/>
  <c r="I39" i="8"/>
  <c r="H39" i="8"/>
  <c r="G39" i="8"/>
  <c r="F39" i="8"/>
  <c r="E39" i="8"/>
  <c r="D39" i="8"/>
  <c r="C39" i="8"/>
  <c r="B39" i="8"/>
  <c r="A39" i="8"/>
  <c r="U38" i="8"/>
  <c r="T38" i="8"/>
  <c r="S38" i="8"/>
  <c r="R38" i="8"/>
  <c r="Q38" i="8"/>
  <c r="P38" i="8"/>
  <c r="O38" i="8"/>
  <c r="N38" i="8"/>
  <c r="L38" i="8"/>
  <c r="K38" i="8"/>
  <c r="J38" i="8"/>
  <c r="I38" i="8"/>
  <c r="H38" i="8"/>
  <c r="G38" i="8"/>
  <c r="F38" i="8"/>
  <c r="E38" i="8"/>
  <c r="D38" i="8"/>
  <c r="C38" i="8"/>
  <c r="B38" i="8"/>
  <c r="A38" i="8"/>
  <c r="U37" i="8"/>
  <c r="T37" i="8"/>
  <c r="S37" i="8"/>
  <c r="R37" i="8"/>
  <c r="Q37" i="8"/>
  <c r="P37" i="8"/>
  <c r="O37" i="8"/>
  <c r="N37" i="8"/>
  <c r="L37" i="8"/>
  <c r="K37" i="8"/>
  <c r="J37" i="8"/>
  <c r="I37" i="8"/>
  <c r="H37" i="8"/>
  <c r="G37" i="8"/>
  <c r="F37" i="8"/>
  <c r="E37" i="8"/>
  <c r="D37" i="8"/>
  <c r="C37" i="8"/>
  <c r="B37" i="8"/>
  <c r="A37" i="8"/>
  <c r="U36" i="8"/>
  <c r="T36" i="8"/>
  <c r="S36" i="8"/>
  <c r="R36" i="8"/>
  <c r="Q36" i="8"/>
  <c r="P36" i="8"/>
  <c r="O36" i="8"/>
  <c r="N36" i="8"/>
  <c r="L36" i="8"/>
  <c r="K36" i="8"/>
  <c r="J36" i="8"/>
  <c r="I36" i="8"/>
  <c r="H36" i="8"/>
  <c r="G36" i="8"/>
  <c r="F36" i="8"/>
  <c r="E36" i="8"/>
  <c r="D36" i="8"/>
  <c r="C36" i="8"/>
  <c r="B36" i="8"/>
  <c r="A36" i="8"/>
  <c r="U35" i="8"/>
  <c r="T35" i="8"/>
  <c r="S35" i="8"/>
  <c r="R35" i="8"/>
  <c r="Q35" i="8"/>
  <c r="P35" i="8"/>
  <c r="O35" i="8"/>
  <c r="N35" i="8"/>
  <c r="L35" i="8"/>
  <c r="K35" i="8"/>
  <c r="J35" i="8"/>
  <c r="I35" i="8"/>
  <c r="H35" i="8"/>
  <c r="G35" i="8"/>
  <c r="F35" i="8"/>
  <c r="E35" i="8"/>
  <c r="D35" i="8"/>
  <c r="C35" i="8"/>
  <c r="B35" i="8"/>
  <c r="A35" i="8"/>
  <c r="U34" i="8"/>
  <c r="T34" i="8"/>
  <c r="S34" i="8"/>
  <c r="R34" i="8"/>
  <c r="Q34" i="8"/>
  <c r="P34" i="8"/>
  <c r="O34" i="8"/>
  <c r="N34" i="8"/>
  <c r="L34" i="8"/>
  <c r="K34" i="8"/>
  <c r="J34" i="8"/>
  <c r="I34" i="8"/>
  <c r="H34" i="8"/>
  <c r="G34" i="8"/>
  <c r="F34" i="8"/>
  <c r="E34" i="8"/>
  <c r="D34" i="8"/>
  <c r="C34" i="8"/>
  <c r="B34" i="8"/>
  <c r="A34" i="8"/>
  <c r="U33" i="8"/>
  <c r="T33" i="8"/>
  <c r="S33" i="8"/>
  <c r="R33" i="8"/>
  <c r="Q33" i="8"/>
  <c r="P33" i="8"/>
  <c r="O33" i="8"/>
  <c r="N33" i="8"/>
  <c r="L33" i="8"/>
  <c r="K33" i="8"/>
  <c r="J33" i="8"/>
  <c r="I33" i="8"/>
  <c r="H33" i="8"/>
  <c r="G33" i="8"/>
  <c r="F33" i="8"/>
  <c r="E33" i="8"/>
  <c r="D33" i="8"/>
  <c r="C33" i="8"/>
  <c r="B33" i="8"/>
  <c r="A33" i="8"/>
  <c r="U32" i="8"/>
  <c r="T32" i="8"/>
  <c r="S32" i="8"/>
  <c r="R32" i="8"/>
  <c r="Q32" i="8"/>
  <c r="P32" i="8"/>
  <c r="O32" i="8"/>
  <c r="N32" i="8"/>
  <c r="L32" i="8"/>
  <c r="K32" i="8"/>
  <c r="J32" i="8"/>
  <c r="I32" i="8"/>
  <c r="H32" i="8"/>
  <c r="G32" i="8"/>
  <c r="F32" i="8"/>
  <c r="E32" i="8"/>
  <c r="D32" i="8"/>
  <c r="C32" i="8"/>
  <c r="B32" i="8"/>
  <c r="A32" i="8"/>
  <c r="U31" i="8"/>
  <c r="T31" i="8"/>
  <c r="S31" i="8"/>
  <c r="R31" i="8"/>
  <c r="Q31" i="8"/>
  <c r="P31" i="8"/>
  <c r="O31" i="8"/>
  <c r="N31" i="8"/>
  <c r="L31" i="8"/>
  <c r="K31" i="8"/>
  <c r="J31" i="8"/>
  <c r="I31" i="8"/>
  <c r="H31" i="8"/>
  <c r="G31" i="8"/>
  <c r="F31" i="8"/>
  <c r="E31" i="8"/>
  <c r="D31" i="8"/>
  <c r="C31" i="8"/>
  <c r="B31" i="8"/>
  <c r="A31" i="8"/>
  <c r="U30" i="8"/>
  <c r="T30" i="8"/>
  <c r="S30" i="8"/>
  <c r="R30" i="8"/>
  <c r="Q30" i="8"/>
  <c r="P30" i="8"/>
  <c r="O30" i="8"/>
  <c r="N30" i="8"/>
  <c r="L30" i="8"/>
  <c r="K30" i="8"/>
  <c r="J30" i="8"/>
  <c r="I30" i="8"/>
  <c r="H30" i="8"/>
  <c r="G30" i="8"/>
  <c r="F30" i="8"/>
  <c r="E30" i="8"/>
  <c r="D30" i="8"/>
  <c r="C30" i="8"/>
  <c r="B30" i="8"/>
  <c r="A30" i="8"/>
  <c r="U29" i="8"/>
  <c r="T29" i="8"/>
  <c r="S29" i="8"/>
  <c r="R29" i="8"/>
  <c r="Q29" i="8"/>
  <c r="P29" i="8"/>
  <c r="O29" i="8"/>
  <c r="N29" i="8"/>
  <c r="L29" i="8"/>
  <c r="K29" i="8"/>
  <c r="J29" i="8"/>
  <c r="I29" i="8"/>
  <c r="H29" i="8"/>
  <c r="G29" i="8"/>
  <c r="F29" i="8"/>
  <c r="E29" i="8"/>
  <c r="D29" i="8"/>
  <c r="C29" i="8"/>
  <c r="B29" i="8"/>
  <c r="A29" i="8"/>
  <c r="U28" i="8"/>
  <c r="T28" i="8"/>
  <c r="S28" i="8"/>
  <c r="R28" i="8"/>
  <c r="Q28" i="8"/>
  <c r="P28" i="8"/>
  <c r="O28" i="8"/>
  <c r="N28" i="8"/>
  <c r="L28" i="8"/>
  <c r="K28" i="8"/>
  <c r="J28" i="8"/>
  <c r="I28" i="8"/>
  <c r="H28" i="8"/>
  <c r="G28" i="8"/>
  <c r="F28" i="8"/>
  <c r="E28" i="8"/>
  <c r="D28" i="8"/>
  <c r="C28" i="8"/>
  <c r="B28" i="8"/>
  <c r="A28" i="8"/>
  <c r="U27" i="8"/>
  <c r="T27" i="8"/>
  <c r="S27" i="8"/>
  <c r="R27" i="8"/>
  <c r="Q27" i="8"/>
  <c r="P27" i="8"/>
  <c r="O27" i="8"/>
  <c r="N27" i="8"/>
  <c r="L27" i="8"/>
  <c r="K27" i="8"/>
  <c r="J27" i="8"/>
  <c r="I27" i="8"/>
  <c r="H27" i="8"/>
  <c r="G27" i="8"/>
  <c r="F27" i="8"/>
  <c r="E27" i="8"/>
  <c r="D27" i="8"/>
  <c r="C27" i="8"/>
  <c r="B27" i="8"/>
  <c r="A27" i="8"/>
  <c r="U26" i="8"/>
  <c r="T26" i="8"/>
  <c r="S26" i="8"/>
  <c r="R26" i="8"/>
  <c r="Q26" i="8"/>
  <c r="P26" i="8"/>
  <c r="O26" i="8"/>
  <c r="N26" i="8"/>
  <c r="L26" i="8"/>
  <c r="K26" i="8"/>
  <c r="J26" i="8"/>
  <c r="I26" i="8"/>
  <c r="H26" i="8"/>
  <c r="G26" i="8"/>
  <c r="F26" i="8"/>
  <c r="E26" i="8"/>
  <c r="D26" i="8"/>
  <c r="C26" i="8"/>
  <c r="B26" i="8"/>
  <c r="A26" i="8"/>
  <c r="U25" i="8"/>
  <c r="T25" i="8"/>
  <c r="S25" i="8"/>
  <c r="R25" i="8"/>
  <c r="Q25" i="8"/>
  <c r="P25" i="8"/>
  <c r="O25" i="8"/>
  <c r="N25" i="8"/>
  <c r="L25" i="8"/>
  <c r="K25" i="8"/>
  <c r="J25" i="8"/>
  <c r="I25" i="8"/>
  <c r="H25" i="8"/>
  <c r="G25" i="8"/>
  <c r="F25" i="8"/>
  <c r="E25" i="8"/>
  <c r="D25" i="8"/>
  <c r="C25" i="8"/>
  <c r="B25" i="8"/>
  <c r="A25" i="8"/>
  <c r="U24" i="8"/>
  <c r="T24" i="8"/>
  <c r="S24" i="8"/>
  <c r="R24" i="8"/>
  <c r="Q24" i="8"/>
  <c r="P24" i="8"/>
  <c r="O24" i="8"/>
  <c r="N24" i="8"/>
  <c r="L24" i="8"/>
  <c r="K24" i="8"/>
  <c r="J24" i="8"/>
  <c r="I24" i="8"/>
  <c r="H24" i="8"/>
  <c r="G24" i="8"/>
  <c r="F24" i="8"/>
  <c r="E24" i="8"/>
  <c r="D24" i="8"/>
  <c r="C24" i="8"/>
  <c r="B24" i="8"/>
  <c r="A24" i="8"/>
  <c r="U23" i="8"/>
  <c r="T23" i="8"/>
  <c r="S23" i="8"/>
  <c r="R23" i="8"/>
  <c r="Q23" i="8"/>
  <c r="P23" i="8"/>
  <c r="O23" i="8"/>
  <c r="N23" i="8"/>
  <c r="L23" i="8"/>
  <c r="K23" i="8"/>
  <c r="J23" i="8"/>
  <c r="I23" i="8"/>
  <c r="H23" i="8"/>
  <c r="G23" i="8"/>
  <c r="F23" i="8"/>
  <c r="E23" i="8"/>
  <c r="D23" i="8"/>
  <c r="C23" i="8"/>
  <c r="B23" i="8"/>
  <c r="A23" i="8"/>
  <c r="U22" i="8"/>
  <c r="T22" i="8"/>
  <c r="S22" i="8"/>
  <c r="R22" i="8"/>
  <c r="Q22" i="8"/>
  <c r="P22" i="8"/>
  <c r="O22" i="8"/>
  <c r="N22" i="8"/>
  <c r="L22" i="8"/>
  <c r="K22" i="8"/>
  <c r="J22" i="8"/>
  <c r="I22" i="8"/>
  <c r="H22" i="8"/>
  <c r="G22" i="8"/>
  <c r="F22" i="8"/>
  <c r="E22" i="8"/>
  <c r="D22" i="8"/>
  <c r="C22" i="8"/>
  <c r="B22" i="8"/>
  <c r="A22" i="8"/>
  <c r="U21" i="8"/>
  <c r="T21" i="8"/>
  <c r="S21" i="8"/>
  <c r="R21" i="8"/>
  <c r="Q21" i="8"/>
  <c r="P21" i="8"/>
  <c r="O21" i="8"/>
  <c r="N21" i="8"/>
  <c r="L21" i="8"/>
  <c r="K21" i="8"/>
  <c r="J21" i="8"/>
  <c r="I21" i="8"/>
  <c r="H21" i="8"/>
  <c r="G21" i="8"/>
  <c r="F21" i="8"/>
  <c r="E21" i="8"/>
  <c r="D21" i="8"/>
  <c r="C21" i="8"/>
  <c r="B21" i="8"/>
  <c r="A21" i="8"/>
  <c r="U20" i="8"/>
  <c r="T20" i="8"/>
  <c r="S20" i="8"/>
  <c r="R20" i="8"/>
  <c r="Q20" i="8"/>
  <c r="P20" i="8"/>
  <c r="O20" i="8"/>
  <c r="N20" i="8"/>
  <c r="L20" i="8"/>
  <c r="K20" i="8"/>
  <c r="J20" i="8"/>
  <c r="I20" i="8"/>
  <c r="H20" i="8"/>
  <c r="G20" i="8"/>
  <c r="F20" i="8"/>
  <c r="E20" i="8"/>
  <c r="D20" i="8"/>
  <c r="C20" i="8"/>
  <c r="B20" i="8"/>
  <c r="A20" i="8"/>
  <c r="U19" i="8"/>
  <c r="T19" i="8"/>
  <c r="S19" i="8"/>
  <c r="R19" i="8"/>
  <c r="Q19" i="8"/>
  <c r="P19" i="8"/>
  <c r="O19" i="8"/>
  <c r="N19" i="8"/>
  <c r="L19" i="8"/>
  <c r="K19" i="8"/>
  <c r="J19" i="8"/>
  <c r="I19" i="8"/>
  <c r="H19" i="8"/>
  <c r="G19" i="8"/>
  <c r="F19" i="8"/>
  <c r="E19" i="8"/>
  <c r="D19" i="8"/>
  <c r="C19" i="8"/>
  <c r="B19" i="8"/>
  <c r="A19" i="8"/>
  <c r="U18" i="8"/>
  <c r="T18" i="8"/>
  <c r="S18" i="8"/>
  <c r="R18" i="8"/>
  <c r="Q18" i="8"/>
  <c r="P18" i="8"/>
  <c r="O18" i="8"/>
  <c r="N18" i="8"/>
  <c r="L18" i="8"/>
  <c r="K18" i="8"/>
  <c r="J18" i="8"/>
  <c r="I18" i="8"/>
  <c r="H18" i="8"/>
  <c r="G18" i="8"/>
  <c r="F18" i="8"/>
  <c r="E18" i="8"/>
  <c r="D18" i="8"/>
  <c r="C18" i="8"/>
  <c r="B18" i="8"/>
  <c r="A18" i="8"/>
  <c r="U17" i="8"/>
  <c r="T17" i="8"/>
  <c r="S17" i="8"/>
  <c r="R17" i="8"/>
  <c r="Q17" i="8"/>
  <c r="P17" i="8"/>
  <c r="O17" i="8"/>
  <c r="N17" i="8"/>
  <c r="L17" i="8"/>
  <c r="K17" i="8"/>
  <c r="J17" i="8"/>
  <c r="I17" i="8"/>
  <c r="H17" i="8"/>
  <c r="G17" i="8"/>
  <c r="F17" i="8"/>
  <c r="E17" i="8"/>
  <c r="D17" i="8"/>
  <c r="C17" i="8"/>
  <c r="B17" i="8"/>
  <c r="A17" i="8"/>
  <c r="U16" i="8"/>
  <c r="T16" i="8"/>
  <c r="S16" i="8"/>
  <c r="R16" i="8"/>
  <c r="Q16" i="8"/>
  <c r="P16" i="8"/>
  <c r="O16" i="8"/>
  <c r="N16" i="8"/>
  <c r="L16" i="8"/>
  <c r="K16" i="8"/>
  <c r="J16" i="8"/>
  <c r="I16" i="8"/>
  <c r="H16" i="8"/>
  <c r="G16" i="8"/>
  <c r="F16" i="8"/>
  <c r="E16" i="8"/>
  <c r="D16" i="8"/>
  <c r="C16" i="8"/>
  <c r="B16" i="8"/>
  <c r="A16" i="8"/>
  <c r="U15" i="8"/>
  <c r="T15" i="8"/>
  <c r="S15" i="8"/>
  <c r="R15" i="8"/>
  <c r="Q15" i="8"/>
  <c r="P15" i="8"/>
  <c r="O15" i="8"/>
  <c r="N15" i="8"/>
  <c r="L15" i="8"/>
  <c r="K15" i="8"/>
  <c r="J15" i="8"/>
  <c r="I15" i="8"/>
  <c r="H15" i="8"/>
  <c r="G15" i="8"/>
  <c r="F15" i="8"/>
  <c r="E15" i="8"/>
  <c r="D15" i="8"/>
  <c r="C15" i="8"/>
  <c r="B15" i="8"/>
  <c r="A15" i="8"/>
  <c r="U14" i="8"/>
  <c r="T14" i="8"/>
  <c r="S14" i="8"/>
  <c r="R14" i="8"/>
  <c r="Q14" i="8"/>
  <c r="P14" i="8"/>
  <c r="O14" i="8"/>
  <c r="N14" i="8"/>
  <c r="L14" i="8"/>
  <c r="K14" i="8"/>
  <c r="J14" i="8"/>
  <c r="I14" i="8"/>
  <c r="H14" i="8"/>
  <c r="G14" i="8"/>
  <c r="F14" i="8"/>
  <c r="E14" i="8"/>
  <c r="D14" i="8"/>
  <c r="C14" i="8"/>
  <c r="B14" i="8"/>
  <c r="A14" i="8"/>
  <c r="U13" i="8"/>
  <c r="T13" i="8"/>
  <c r="S13" i="8"/>
  <c r="R13" i="8"/>
  <c r="Q13" i="8"/>
  <c r="P13" i="8"/>
  <c r="O13" i="8"/>
  <c r="N13" i="8"/>
  <c r="L13" i="8"/>
  <c r="K13" i="8"/>
  <c r="J13" i="8"/>
  <c r="I13" i="8"/>
  <c r="H13" i="8"/>
  <c r="G13" i="8"/>
  <c r="F13" i="8"/>
  <c r="E13" i="8"/>
  <c r="D13" i="8"/>
  <c r="C13" i="8"/>
  <c r="B13" i="8"/>
  <c r="A13" i="8"/>
  <c r="U12" i="8"/>
  <c r="T12" i="8"/>
  <c r="S12" i="8"/>
  <c r="R12" i="8"/>
  <c r="Q12" i="8"/>
  <c r="P12" i="8"/>
  <c r="O12" i="8"/>
  <c r="N12" i="8"/>
  <c r="L12" i="8"/>
  <c r="K12" i="8"/>
  <c r="J12" i="8"/>
  <c r="I12" i="8"/>
  <c r="H12" i="8"/>
  <c r="G12" i="8"/>
  <c r="F12" i="8"/>
  <c r="E12" i="8"/>
  <c r="D12" i="8"/>
  <c r="C12" i="8"/>
  <c r="B12" i="8"/>
  <c r="A12" i="8"/>
  <c r="U11" i="8"/>
  <c r="T11" i="8"/>
  <c r="S11" i="8"/>
  <c r="R11" i="8"/>
  <c r="Q11" i="8"/>
  <c r="P11" i="8"/>
  <c r="O11" i="8"/>
  <c r="N11" i="8"/>
  <c r="L11" i="8"/>
  <c r="K11" i="8"/>
  <c r="J11" i="8"/>
  <c r="I11" i="8"/>
  <c r="H11" i="8"/>
  <c r="G11" i="8"/>
  <c r="F11" i="8"/>
  <c r="E11" i="8"/>
  <c r="D11" i="8"/>
  <c r="C11" i="8"/>
  <c r="B11" i="8"/>
  <c r="A11" i="8"/>
  <c r="U10" i="8"/>
  <c r="T10" i="8"/>
  <c r="S10" i="8"/>
  <c r="R10" i="8"/>
  <c r="Q10" i="8"/>
  <c r="P10" i="8"/>
  <c r="O10" i="8"/>
  <c r="N10" i="8"/>
  <c r="L10" i="8"/>
  <c r="K10" i="8"/>
  <c r="J10" i="8"/>
  <c r="I10" i="8"/>
  <c r="H10" i="8"/>
  <c r="G10" i="8"/>
  <c r="F10" i="8"/>
  <c r="E10" i="8"/>
  <c r="D10" i="8"/>
  <c r="C10" i="8"/>
  <c r="B10" i="8"/>
  <c r="A10" i="8"/>
  <c r="U9" i="8"/>
  <c r="T9" i="8"/>
  <c r="S9" i="8"/>
  <c r="R9" i="8"/>
  <c r="Q9" i="8"/>
  <c r="P9" i="8"/>
  <c r="O9" i="8"/>
  <c r="N9" i="8"/>
  <c r="L9" i="8"/>
  <c r="K9" i="8"/>
  <c r="J9" i="8"/>
  <c r="I9" i="8"/>
  <c r="H9" i="8"/>
  <c r="G9" i="8"/>
  <c r="F9" i="8"/>
  <c r="E9" i="8"/>
  <c r="D9" i="8"/>
  <c r="C9" i="8"/>
  <c r="B9" i="8"/>
  <c r="A9" i="8"/>
  <c r="U8" i="8"/>
  <c r="T8" i="8"/>
  <c r="S8" i="8"/>
  <c r="R8" i="8"/>
  <c r="Q8" i="8"/>
  <c r="P8" i="8"/>
  <c r="O8" i="8"/>
  <c r="N8" i="8"/>
  <c r="L8" i="8"/>
  <c r="K8" i="8"/>
  <c r="J8" i="8"/>
  <c r="I8" i="8"/>
  <c r="H8" i="8"/>
  <c r="G8" i="8"/>
  <c r="F8" i="8"/>
  <c r="E8" i="8"/>
  <c r="D8" i="8"/>
  <c r="C8" i="8"/>
  <c r="B8" i="8"/>
  <c r="A8" i="8"/>
  <c r="U7" i="8"/>
  <c r="T7" i="8"/>
  <c r="S7" i="8"/>
  <c r="R7" i="8"/>
  <c r="Q7" i="8"/>
  <c r="P7" i="8"/>
  <c r="O7" i="8"/>
  <c r="N7" i="8"/>
  <c r="L7" i="8"/>
  <c r="K7" i="8"/>
  <c r="J7" i="8"/>
  <c r="I7" i="8"/>
  <c r="H7" i="8"/>
  <c r="G7" i="8"/>
  <c r="F7" i="8"/>
  <c r="E7" i="8"/>
  <c r="D7" i="8"/>
  <c r="C7" i="8"/>
  <c r="B7" i="8"/>
  <c r="A7" i="8"/>
  <c r="U6" i="8"/>
  <c r="T6" i="8"/>
  <c r="S6" i="8"/>
  <c r="R6" i="8"/>
  <c r="Q6" i="8"/>
  <c r="P6" i="8"/>
  <c r="O6" i="8"/>
  <c r="N6" i="8"/>
  <c r="L6" i="8"/>
  <c r="K6" i="8"/>
  <c r="J6" i="8"/>
  <c r="I6" i="8"/>
  <c r="H6" i="8"/>
  <c r="G6" i="8"/>
  <c r="F6" i="8"/>
  <c r="E6" i="8"/>
  <c r="D6" i="8"/>
  <c r="C6" i="8"/>
  <c r="B6" i="8"/>
  <c r="A6" i="8"/>
  <c r="U5" i="8"/>
  <c r="T5" i="8"/>
  <c r="S5" i="8"/>
  <c r="R5" i="8"/>
  <c r="Q5" i="8"/>
  <c r="P5" i="8"/>
  <c r="O5" i="8"/>
  <c r="N5" i="8"/>
  <c r="L5" i="8"/>
  <c r="K5" i="8"/>
  <c r="J5" i="8"/>
  <c r="I5" i="8"/>
  <c r="H5" i="8"/>
  <c r="G5" i="8"/>
  <c r="F5" i="8"/>
  <c r="E5" i="8"/>
  <c r="D5" i="8"/>
  <c r="C5" i="8"/>
  <c r="B5" i="8"/>
  <c r="A5" i="8"/>
  <c r="U4" i="8"/>
  <c r="T4" i="8"/>
  <c r="S4" i="8"/>
  <c r="R4" i="8"/>
  <c r="Q4" i="8"/>
  <c r="P4" i="8"/>
  <c r="O4" i="8"/>
  <c r="N4" i="8"/>
  <c r="L4" i="8"/>
  <c r="K4" i="8"/>
  <c r="J4" i="8"/>
  <c r="I4" i="8"/>
  <c r="H4" i="8"/>
  <c r="G4" i="8"/>
  <c r="F4" i="8"/>
  <c r="E4" i="8"/>
  <c r="D4" i="8"/>
  <c r="C4" i="8"/>
  <c r="B4" i="8"/>
  <c r="A4" i="8"/>
  <c r="U3" i="8"/>
  <c r="T3" i="8"/>
  <c r="S3" i="8"/>
  <c r="R3" i="8"/>
  <c r="Q3" i="8"/>
  <c r="P3" i="8"/>
  <c r="O3" i="8"/>
  <c r="N3" i="8"/>
  <c r="L3" i="8"/>
  <c r="K3" i="8"/>
  <c r="J3" i="8"/>
  <c r="I3" i="8"/>
  <c r="H3" i="8"/>
  <c r="G3" i="8"/>
  <c r="F3" i="8"/>
  <c r="E3" i="8"/>
  <c r="D3" i="8"/>
  <c r="C3" i="8"/>
  <c r="B3" i="8"/>
  <c r="A3" i="8"/>
  <c r="D2" i="8"/>
  <c r="C2" i="8"/>
  <c r="B2" i="8"/>
  <c r="A2" i="8"/>
  <c r="G31" i="7" l="1"/>
  <c r="F31" i="7"/>
  <c r="E31" i="7"/>
  <c r="G30" i="7"/>
  <c r="F30" i="7"/>
  <c r="E30" i="7"/>
  <c r="G29" i="7"/>
  <c r="F29" i="7"/>
  <c r="E29" i="7"/>
  <c r="G28" i="7"/>
  <c r="F28" i="7"/>
  <c r="E28" i="7"/>
  <c r="D31" i="7"/>
  <c r="C31" i="7"/>
  <c r="B31" i="7"/>
  <c r="D30" i="7"/>
  <c r="C30" i="7"/>
  <c r="B30" i="7"/>
  <c r="D29" i="7"/>
  <c r="C29" i="7"/>
  <c r="B29" i="7"/>
  <c r="D28" i="7"/>
  <c r="C28" i="7"/>
  <c r="B28" i="7"/>
  <c r="G23" i="7"/>
  <c r="F23" i="7"/>
  <c r="E23" i="7"/>
  <c r="G22" i="7"/>
  <c r="F22" i="7"/>
  <c r="E22" i="7"/>
  <c r="G21" i="7"/>
  <c r="F21" i="7"/>
  <c r="E21" i="7"/>
  <c r="G20" i="7"/>
  <c r="F20" i="7"/>
  <c r="E20" i="7"/>
  <c r="D23" i="7"/>
  <c r="C23" i="7"/>
  <c r="B23" i="7"/>
  <c r="D22" i="7"/>
  <c r="C22" i="7"/>
  <c r="B22" i="7"/>
  <c r="D21" i="7"/>
  <c r="C21" i="7"/>
  <c r="B21" i="7"/>
  <c r="D20" i="7"/>
  <c r="C20" i="7"/>
  <c r="B20" i="7"/>
  <c r="G15" i="7"/>
  <c r="F15" i="7"/>
  <c r="E15" i="7"/>
  <c r="G14" i="7"/>
  <c r="F14" i="7"/>
  <c r="E14" i="7"/>
  <c r="G13" i="7"/>
  <c r="F13" i="7"/>
  <c r="E13" i="7"/>
  <c r="G12" i="7"/>
  <c r="F12" i="7"/>
  <c r="E12" i="7"/>
  <c r="D15" i="7"/>
  <c r="C15" i="7"/>
  <c r="B15" i="7"/>
  <c r="D14" i="7"/>
  <c r="C14" i="7"/>
  <c r="B14" i="7"/>
  <c r="D13" i="7"/>
  <c r="C13" i="7"/>
  <c r="B13" i="7"/>
  <c r="D12" i="7"/>
  <c r="C12" i="7"/>
  <c r="B12" i="7"/>
  <c r="G7" i="7"/>
  <c r="F7" i="7"/>
  <c r="E7" i="7"/>
  <c r="G6" i="7"/>
  <c r="F6" i="7"/>
  <c r="E6" i="7"/>
  <c r="G5" i="7"/>
  <c r="F5" i="7"/>
  <c r="E5" i="7"/>
  <c r="G4" i="7"/>
  <c r="F4" i="7"/>
  <c r="E4" i="7"/>
  <c r="D7" i="7"/>
  <c r="C7" i="7"/>
  <c r="B7" i="7"/>
  <c r="D6" i="7"/>
  <c r="C6" i="7"/>
  <c r="B6" i="7"/>
  <c r="D5" i="7"/>
  <c r="C5" i="7"/>
  <c r="B5" i="7"/>
  <c r="D4" i="7"/>
  <c r="C4" i="7"/>
  <c r="B4" i="7"/>
  <c r="E4" i="3" l="1"/>
  <c r="W4" i="3" s="1"/>
  <c r="N4" i="3"/>
  <c r="F4" i="3"/>
  <c r="O4" i="3"/>
  <c r="G4" i="3"/>
  <c r="P4" i="3"/>
  <c r="H4" i="3"/>
  <c r="Q4" i="3"/>
  <c r="I4" i="3"/>
  <c r="R4" i="3"/>
  <c r="J4" i="3"/>
  <c r="S4" i="3"/>
  <c r="AB4" i="3" s="1"/>
  <c r="J5" i="4" s="1"/>
  <c r="K4" i="3"/>
  <c r="T4" i="3"/>
  <c r="L4" i="3"/>
  <c r="U4" i="3"/>
  <c r="E5" i="3"/>
  <c r="N5" i="3"/>
  <c r="W5" i="3"/>
  <c r="F5" i="3"/>
  <c r="O5" i="3"/>
  <c r="G5" i="3"/>
  <c r="P5" i="3"/>
  <c r="H5" i="3"/>
  <c r="Q5" i="3"/>
  <c r="I5" i="3"/>
  <c r="R5" i="3"/>
  <c r="J5" i="3"/>
  <c r="S5" i="3"/>
  <c r="AB5" i="3" s="1"/>
  <c r="K5" i="3"/>
  <c r="T5" i="3"/>
  <c r="L5" i="3"/>
  <c r="U5" i="3"/>
  <c r="E6" i="3"/>
  <c r="N6" i="3"/>
  <c r="F6" i="3"/>
  <c r="O6" i="3"/>
  <c r="G6" i="3"/>
  <c r="P6" i="3"/>
  <c r="H6" i="3"/>
  <c r="Q6" i="3"/>
  <c r="I6" i="3"/>
  <c r="R6" i="3"/>
  <c r="J6" i="3"/>
  <c r="S6" i="3"/>
  <c r="K6" i="3"/>
  <c r="T6" i="3"/>
  <c r="L6" i="3"/>
  <c r="AD6" i="3" s="1"/>
  <c r="L7" i="4" s="1"/>
  <c r="U6" i="3"/>
  <c r="E7" i="3"/>
  <c r="N7" i="3"/>
  <c r="W7" i="3" s="1"/>
  <c r="F7" i="3"/>
  <c r="O7" i="3"/>
  <c r="G7" i="3"/>
  <c r="P7" i="3"/>
  <c r="Y7" i="3"/>
  <c r="G8" i="4" s="1"/>
  <c r="H7" i="3"/>
  <c r="Q7" i="3"/>
  <c r="I7" i="3"/>
  <c r="R7" i="3"/>
  <c r="J7" i="3"/>
  <c r="S7" i="3"/>
  <c r="K7" i="3"/>
  <c r="T7" i="3"/>
  <c r="L7" i="3"/>
  <c r="U7" i="3"/>
  <c r="E8" i="3"/>
  <c r="N8" i="3"/>
  <c r="F8" i="3"/>
  <c r="O8" i="3"/>
  <c r="G8" i="3"/>
  <c r="P8" i="3"/>
  <c r="H8" i="3"/>
  <c r="Q8" i="3"/>
  <c r="I8" i="3"/>
  <c r="R8" i="3"/>
  <c r="J8" i="3"/>
  <c r="S8" i="3"/>
  <c r="AB8" i="3"/>
  <c r="K8" i="3"/>
  <c r="T8" i="3"/>
  <c r="L8" i="3"/>
  <c r="U8" i="3"/>
  <c r="E9" i="3"/>
  <c r="N9" i="3"/>
  <c r="F9" i="3"/>
  <c r="O9" i="3"/>
  <c r="G9" i="3"/>
  <c r="Y9" i="3" s="1"/>
  <c r="G10" i="4" s="1"/>
  <c r="P9" i="3"/>
  <c r="H9" i="3"/>
  <c r="Q9" i="3"/>
  <c r="I9" i="3"/>
  <c r="R9" i="3"/>
  <c r="J9" i="3"/>
  <c r="S9" i="3"/>
  <c r="AB9" i="3"/>
  <c r="K9" i="3"/>
  <c r="AC9" i="3" s="1"/>
  <c r="T9" i="3"/>
  <c r="L9" i="3"/>
  <c r="U9" i="3"/>
  <c r="AD9" i="3"/>
  <c r="L10" i="4" s="1"/>
  <c r="E10" i="3"/>
  <c r="N10" i="3"/>
  <c r="W10" i="3"/>
  <c r="E11" i="4" s="1"/>
  <c r="F10" i="3"/>
  <c r="X10" i="3" s="1"/>
  <c r="O10" i="3"/>
  <c r="G10" i="3"/>
  <c r="P10" i="3"/>
  <c r="Y10" i="3"/>
  <c r="H10" i="3"/>
  <c r="Q10" i="3"/>
  <c r="I10" i="3"/>
  <c r="AA10" i="3" s="1"/>
  <c r="I11" i="4" s="1"/>
  <c r="R10" i="3"/>
  <c r="J10" i="3"/>
  <c r="S10" i="3"/>
  <c r="K10" i="3"/>
  <c r="T10" i="3"/>
  <c r="L10" i="3"/>
  <c r="U10" i="3"/>
  <c r="AD10" i="3"/>
  <c r="E11" i="3"/>
  <c r="W11" i="3" s="1"/>
  <c r="N11" i="3"/>
  <c r="F11" i="3"/>
  <c r="O11" i="3"/>
  <c r="G11" i="3"/>
  <c r="P11" i="3"/>
  <c r="H11" i="3"/>
  <c r="Q11" i="3"/>
  <c r="I11" i="3"/>
  <c r="AA11" i="3" s="1"/>
  <c r="R11" i="3"/>
  <c r="J11" i="3"/>
  <c r="S11" i="3"/>
  <c r="AB11" i="3"/>
  <c r="K11" i="3"/>
  <c r="T11" i="3"/>
  <c r="L11" i="3"/>
  <c r="AD11" i="3" s="1"/>
  <c r="L12" i="4" s="1"/>
  <c r="U11" i="3"/>
  <c r="E12" i="3"/>
  <c r="N12" i="3"/>
  <c r="W12" i="3"/>
  <c r="E13" i="4" s="1"/>
  <c r="F12" i="3"/>
  <c r="O12" i="3"/>
  <c r="G12" i="3"/>
  <c r="P12" i="3"/>
  <c r="H12" i="3"/>
  <c r="Q12" i="3"/>
  <c r="I12" i="3"/>
  <c r="R12" i="3"/>
  <c r="J12" i="3"/>
  <c r="S12" i="3"/>
  <c r="K12" i="3"/>
  <c r="T12" i="3"/>
  <c r="L12" i="3"/>
  <c r="U12" i="3"/>
  <c r="AD12" i="3"/>
  <c r="E13" i="3"/>
  <c r="N13" i="3"/>
  <c r="F13" i="3"/>
  <c r="O13" i="3"/>
  <c r="G13" i="3"/>
  <c r="Y13" i="3" s="1"/>
  <c r="G14" i="4" s="1"/>
  <c r="P13" i="3"/>
  <c r="H13" i="3"/>
  <c r="Q13" i="3"/>
  <c r="I13" i="3"/>
  <c r="R13" i="3"/>
  <c r="J13" i="3"/>
  <c r="S13" i="3"/>
  <c r="K13" i="3"/>
  <c r="T13" i="3"/>
  <c r="L13" i="3"/>
  <c r="U13" i="3"/>
  <c r="E14" i="3"/>
  <c r="N14" i="3"/>
  <c r="F14" i="3"/>
  <c r="O14" i="3"/>
  <c r="G14" i="3"/>
  <c r="P14" i="3"/>
  <c r="H14" i="3"/>
  <c r="Q14" i="3"/>
  <c r="I14" i="3"/>
  <c r="R14" i="3"/>
  <c r="J14" i="3"/>
  <c r="S14" i="3"/>
  <c r="K14" i="3"/>
  <c r="AC14" i="3" s="1"/>
  <c r="T14" i="3"/>
  <c r="L14" i="3"/>
  <c r="U14" i="3"/>
  <c r="E15" i="3"/>
  <c r="N15" i="3"/>
  <c r="F15" i="3"/>
  <c r="O15" i="3"/>
  <c r="G15" i="3"/>
  <c r="Y15" i="3" s="1"/>
  <c r="P15" i="3"/>
  <c r="H15" i="3"/>
  <c r="Q15" i="3"/>
  <c r="I15" i="3"/>
  <c r="R15" i="3"/>
  <c r="J15" i="3"/>
  <c r="S15" i="3"/>
  <c r="K15" i="3"/>
  <c r="AC15" i="3" s="1"/>
  <c r="T15" i="3"/>
  <c r="L15" i="3"/>
  <c r="U15" i="3"/>
  <c r="E16" i="3"/>
  <c r="N16" i="3"/>
  <c r="F16" i="3"/>
  <c r="O16" i="3"/>
  <c r="G16" i="3"/>
  <c r="P16" i="3"/>
  <c r="H16" i="3"/>
  <c r="Q16" i="3"/>
  <c r="I16" i="3"/>
  <c r="R16" i="3"/>
  <c r="J16" i="3"/>
  <c r="S16" i="3"/>
  <c r="AB16" i="3" s="1"/>
  <c r="K16" i="3"/>
  <c r="AC16" i="3" s="1"/>
  <c r="T16" i="3"/>
  <c r="L16" i="3"/>
  <c r="U16" i="3"/>
  <c r="E17" i="3"/>
  <c r="N17" i="3"/>
  <c r="F17" i="3"/>
  <c r="O17" i="3"/>
  <c r="G17" i="3"/>
  <c r="P17" i="3"/>
  <c r="H17" i="3"/>
  <c r="Q17" i="3"/>
  <c r="I17" i="3"/>
  <c r="R17" i="3"/>
  <c r="J17" i="3"/>
  <c r="S17" i="3"/>
  <c r="K17" i="3"/>
  <c r="AC17" i="3" s="1"/>
  <c r="T17" i="3"/>
  <c r="L17" i="3"/>
  <c r="U17" i="3"/>
  <c r="AD17" i="3"/>
  <c r="E18" i="3"/>
  <c r="N18" i="3"/>
  <c r="F18" i="3"/>
  <c r="X18" i="3" s="1"/>
  <c r="F19" i="4" s="1"/>
  <c r="O18" i="3"/>
  <c r="G18" i="3"/>
  <c r="P18" i="3"/>
  <c r="Y18" i="3" s="1"/>
  <c r="H18" i="3"/>
  <c r="Q18" i="3"/>
  <c r="I18" i="3"/>
  <c r="R18" i="3"/>
  <c r="J18" i="3"/>
  <c r="S18" i="3"/>
  <c r="K18" i="3"/>
  <c r="T18" i="3"/>
  <c r="L18" i="3"/>
  <c r="U18" i="3"/>
  <c r="E19" i="3"/>
  <c r="N19" i="3"/>
  <c r="F19" i="3"/>
  <c r="X19" i="3" s="1"/>
  <c r="O19" i="3"/>
  <c r="G19" i="3"/>
  <c r="P19" i="3"/>
  <c r="H19" i="3"/>
  <c r="Q19" i="3"/>
  <c r="I19" i="3"/>
  <c r="R19" i="3"/>
  <c r="J19" i="3"/>
  <c r="S19" i="3"/>
  <c r="K19" i="3"/>
  <c r="T19" i="3"/>
  <c r="L19" i="3"/>
  <c r="U19" i="3"/>
  <c r="E20" i="3"/>
  <c r="N20" i="3"/>
  <c r="W20" i="3" s="1"/>
  <c r="E21" i="4" s="1"/>
  <c r="F20" i="3"/>
  <c r="O20" i="3"/>
  <c r="G20" i="3"/>
  <c r="Y20" i="3" s="1"/>
  <c r="P20" i="3"/>
  <c r="H20" i="3"/>
  <c r="Q20" i="3"/>
  <c r="I20" i="3"/>
  <c r="R20" i="3"/>
  <c r="J20" i="3"/>
  <c r="S20" i="3"/>
  <c r="K20" i="3"/>
  <c r="AC20" i="3" s="1"/>
  <c r="T20" i="3"/>
  <c r="L20" i="3"/>
  <c r="U20" i="3"/>
  <c r="AD20" i="3"/>
  <c r="E21" i="3"/>
  <c r="N21" i="3"/>
  <c r="F21" i="3"/>
  <c r="O21" i="3"/>
  <c r="G21" i="3"/>
  <c r="P21" i="3"/>
  <c r="Y21" i="3"/>
  <c r="H21" i="3"/>
  <c r="Q21" i="3"/>
  <c r="I21" i="3"/>
  <c r="AA21" i="3" s="1"/>
  <c r="R21" i="3"/>
  <c r="J21" i="3"/>
  <c r="AB21" i="3" s="1"/>
  <c r="S21" i="3"/>
  <c r="K21" i="3"/>
  <c r="T21" i="3"/>
  <c r="L21" i="3"/>
  <c r="U21" i="3"/>
  <c r="E22" i="3"/>
  <c r="W22" i="3" s="1"/>
  <c r="N22" i="3"/>
  <c r="F22" i="3"/>
  <c r="X22" i="3" s="1"/>
  <c r="O22" i="3"/>
  <c r="G22" i="3"/>
  <c r="P22" i="3"/>
  <c r="H22" i="3"/>
  <c r="Q22" i="3"/>
  <c r="I22" i="3"/>
  <c r="R22" i="3"/>
  <c r="J22" i="3"/>
  <c r="S22" i="3"/>
  <c r="K22" i="3"/>
  <c r="T22" i="3"/>
  <c r="L22" i="3"/>
  <c r="U22" i="3"/>
  <c r="E23" i="3"/>
  <c r="N23" i="3"/>
  <c r="F23" i="3"/>
  <c r="O23" i="3"/>
  <c r="G23" i="3"/>
  <c r="P23" i="3"/>
  <c r="H23" i="3"/>
  <c r="Q23" i="3"/>
  <c r="I23" i="3"/>
  <c r="AA23" i="3" s="1"/>
  <c r="R23" i="3"/>
  <c r="J23" i="3"/>
  <c r="AB23" i="3" s="1"/>
  <c r="S23" i="3"/>
  <c r="K23" i="3"/>
  <c r="T23" i="3"/>
  <c r="L23" i="3"/>
  <c r="U23" i="3"/>
  <c r="E24" i="3"/>
  <c r="W24" i="3" s="1"/>
  <c r="N24" i="3"/>
  <c r="F24" i="3"/>
  <c r="X24" i="3" s="1"/>
  <c r="O24" i="3"/>
  <c r="G24" i="3"/>
  <c r="P24" i="3"/>
  <c r="H24" i="3"/>
  <c r="Q24" i="3"/>
  <c r="I24" i="3"/>
  <c r="R24" i="3"/>
  <c r="J24" i="3"/>
  <c r="S24" i="3"/>
  <c r="K24" i="3"/>
  <c r="T24" i="3"/>
  <c r="L24" i="3"/>
  <c r="U24" i="3"/>
  <c r="E25" i="3"/>
  <c r="W25" i="3" s="1"/>
  <c r="N25" i="3"/>
  <c r="F25" i="3"/>
  <c r="X25" i="3" s="1"/>
  <c r="O25" i="3"/>
  <c r="G25" i="3"/>
  <c r="P25" i="3"/>
  <c r="H25" i="3"/>
  <c r="Q25" i="3"/>
  <c r="I25" i="3"/>
  <c r="R25" i="3"/>
  <c r="J25" i="3"/>
  <c r="AB25" i="3" s="1"/>
  <c r="S25" i="3"/>
  <c r="K25" i="3"/>
  <c r="T25" i="3"/>
  <c r="L25" i="3"/>
  <c r="U25" i="3"/>
  <c r="E26" i="3"/>
  <c r="N26" i="3"/>
  <c r="F26" i="3"/>
  <c r="O26" i="3"/>
  <c r="G26" i="3"/>
  <c r="P26" i="3"/>
  <c r="Y26" i="3"/>
  <c r="G27" i="4" s="1"/>
  <c r="H26" i="3"/>
  <c r="Q26" i="3"/>
  <c r="I26" i="3"/>
  <c r="AA26" i="3" s="1"/>
  <c r="R26" i="3"/>
  <c r="J26" i="3"/>
  <c r="S26" i="3"/>
  <c r="AB26" i="3" s="1"/>
  <c r="K26" i="3"/>
  <c r="T26" i="3"/>
  <c r="L26" i="3"/>
  <c r="AD26" i="3" s="1"/>
  <c r="U26" i="3"/>
  <c r="E27" i="3"/>
  <c r="W27" i="3" s="1"/>
  <c r="N27" i="3"/>
  <c r="F27" i="3"/>
  <c r="O27" i="3"/>
  <c r="G27" i="3"/>
  <c r="P27" i="3"/>
  <c r="H27" i="3"/>
  <c r="Z27" i="3" s="1"/>
  <c r="Q27" i="3"/>
  <c r="I27" i="3"/>
  <c r="R27" i="3"/>
  <c r="J27" i="3"/>
  <c r="S27" i="3"/>
  <c r="AB27" i="3"/>
  <c r="K27" i="3"/>
  <c r="T27" i="3"/>
  <c r="L27" i="3"/>
  <c r="U27" i="3"/>
  <c r="E28" i="3"/>
  <c r="N28" i="3"/>
  <c r="W28" i="3" s="1"/>
  <c r="E29" i="4" s="1"/>
  <c r="F28" i="3"/>
  <c r="O28" i="3"/>
  <c r="G28" i="3"/>
  <c r="Y28" i="3" s="1"/>
  <c r="P28" i="3"/>
  <c r="H28" i="3"/>
  <c r="Q28" i="3"/>
  <c r="I28" i="3"/>
  <c r="R28" i="3"/>
  <c r="J28" i="3"/>
  <c r="S28" i="3"/>
  <c r="K28" i="3"/>
  <c r="AC28" i="3" s="1"/>
  <c r="K29" i="4" s="1"/>
  <c r="T28" i="3"/>
  <c r="L28" i="3"/>
  <c r="U28" i="3"/>
  <c r="AD28" i="3" s="1"/>
  <c r="E29" i="3"/>
  <c r="N29" i="3"/>
  <c r="F29" i="3"/>
  <c r="O29" i="3"/>
  <c r="G29" i="3"/>
  <c r="P29" i="3"/>
  <c r="Y29" i="3"/>
  <c r="H29" i="3"/>
  <c r="Q29" i="3"/>
  <c r="I29" i="3"/>
  <c r="R29" i="3"/>
  <c r="J29" i="3"/>
  <c r="AB29" i="3" s="1"/>
  <c r="S29" i="3"/>
  <c r="K29" i="3"/>
  <c r="T29" i="3"/>
  <c r="L29" i="3"/>
  <c r="U29" i="3"/>
  <c r="E30" i="3"/>
  <c r="N30" i="3"/>
  <c r="F30" i="3"/>
  <c r="O30" i="3"/>
  <c r="G30" i="3"/>
  <c r="P30" i="3"/>
  <c r="H30" i="3"/>
  <c r="Q30" i="3"/>
  <c r="I30" i="3"/>
  <c r="R30" i="3"/>
  <c r="J30" i="3"/>
  <c r="S30" i="3"/>
  <c r="K30" i="3"/>
  <c r="T30" i="3"/>
  <c r="L30" i="3"/>
  <c r="U30" i="3"/>
  <c r="E31" i="3"/>
  <c r="N31" i="3"/>
  <c r="F31" i="3"/>
  <c r="O31" i="3"/>
  <c r="G31" i="3"/>
  <c r="P31" i="3"/>
  <c r="H31" i="3"/>
  <c r="Q31" i="3"/>
  <c r="I31" i="3"/>
  <c r="R31" i="3"/>
  <c r="J31" i="3"/>
  <c r="AB31" i="3" s="1"/>
  <c r="S31" i="3"/>
  <c r="K31" i="3"/>
  <c r="T31" i="3"/>
  <c r="L31" i="3"/>
  <c r="U31" i="3"/>
  <c r="E32" i="3"/>
  <c r="N32" i="3"/>
  <c r="F32" i="3"/>
  <c r="O32" i="3"/>
  <c r="G32" i="3"/>
  <c r="P32" i="3"/>
  <c r="H32" i="3"/>
  <c r="Q32" i="3"/>
  <c r="I32" i="3"/>
  <c r="R32" i="3"/>
  <c r="J32" i="3"/>
  <c r="S32" i="3"/>
  <c r="K32" i="3"/>
  <c r="T32" i="3"/>
  <c r="L32" i="3"/>
  <c r="U32" i="3"/>
  <c r="E33" i="3"/>
  <c r="N33" i="3"/>
  <c r="F33" i="3"/>
  <c r="O33" i="3"/>
  <c r="G33" i="3"/>
  <c r="P33" i="3"/>
  <c r="H33" i="3"/>
  <c r="Q33" i="3"/>
  <c r="I33" i="3"/>
  <c r="R33" i="3"/>
  <c r="J33" i="3"/>
  <c r="AB33" i="3" s="1"/>
  <c r="S33" i="3"/>
  <c r="K33" i="3"/>
  <c r="T33" i="3"/>
  <c r="L33" i="3"/>
  <c r="AD33" i="3" s="1"/>
  <c r="L34" i="4" s="1"/>
  <c r="U33" i="3"/>
  <c r="E34" i="3"/>
  <c r="W34" i="3" s="1"/>
  <c r="N34" i="3"/>
  <c r="F34" i="3"/>
  <c r="O34" i="3"/>
  <c r="G34" i="3"/>
  <c r="P34" i="3"/>
  <c r="H34" i="3"/>
  <c r="Q34" i="3"/>
  <c r="I34" i="3"/>
  <c r="R34" i="3"/>
  <c r="J34" i="3"/>
  <c r="S34" i="3"/>
  <c r="K34" i="3"/>
  <c r="T34" i="3"/>
  <c r="L34" i="3"/>
  <c r="AD34" i="3" s="1"/>
  <c r="U34" i="3"/>
  <c r="E35" i="3"/>
  <c r="N35" i="3"/>
  <c r="F35" i="3"/>
  <c r="O35" i="3"/>
  <c r="G35" i="3"/>
  <c r="Y35" i="3" s="1"/>
  <c r="G36" i="4" s="1"/>
  <c r="P35" i="3"/>
  <c r="H35" i="3"/>
  <c r="Z35" i="3" s="1"/>
  <c r="Q35" i="3"/>
  <c r="I35" i="3"/>
  <c r="R35" i="3"/>
  <c r="J35" i="3"/>
  <c r="S35" i="3"/>
  <c r="AB35" i="3" s="1"/>
  <c r="J36" i="4" s="1"/>
  <c r="K35" i="3"/>
  <c r="T35" i="3"/>
  <c r="L35" i="3"/>
  <c r="AD35" i="3" s="1"/>
  <c r="U35" i="3"/>
  <c r="E36" i="3"/>
  <c r="N36" i="3"/>
  <c r="W36" i="3"/>
  <c r="F36" i="3"/>
  <c r="O36" i="3"/>
  <c r="G36" i="3"/>
  <c r="Y36" i="3" s="1"/>
  <c r="P36" i="3"/>
  <c r="H36" i="3"/>
  <c r="Q36" i="3"/>
  <c r="I36" i="3"/>
  <c r="R36" i="3"/>
  <c r="J36" i="3"/>
  <c r="S36" i="3"/>
  <c r="K36" i="3"/>
  <c r="AC36" i="3" s="1"/>
  <c r="T36" i="3"/>
  <c r="L36" i="3"/>
  <c r="U36" i="3"/>
  <c r="AD36" i="3" s="1"/>
  <c r="E37" i="3"/>
  <c r="N37" i="3"/>
  <c r="F37" i="3"/>
  <c r="O37" i="3"/>
  <c r="G37" i="3"/>
  <c r="Y37" i="3" s="1"/>
  <c r="P37" i="3"/>
  <c r="H37" i="3"/>
  <c r="Q37" i="3"/>
  <c r="I37" i="3"/>
  <c r="R37" i="3"/>
  <c r="J37" i="3"/>
  <c r="S37" i="3"/>
  <c r="K37" i="3"/>
  <c r="T37" i="3"/>
  <c r="L37" i="3"/>
  <c r="U37" i="3"/>
  <c r="E38" i="3"/>
  <c r="N38" i="3"/>
  <c r="F38" i="3"/>
  <c r="O38" i="3"/>
  <c r="G38" i="3"/>
  <c r="P38" i="3"/>
  <c r="H38" i="3"/>
  <c r="Q38" i="3"/>
  <c r="I38" i="3"/>
  <c r="R38" i="3"/>
  <c r="AA38" i="3" s="1"/>
  <c r="I39" i="4" s="1"/>
  <c r="J38" i="3"/>
  <c r="S38" i="3"/>
  <c r="K38" i="3"/>
  <c r="AC38" i="3" s="1"/>
  <c r="T38" i="3"/>
  <c r="L38" i="3"/>
  <c r="AD38" i="3" s="1"/>
  <c r="U38" i="3"/>
  <c r="E39" i="3"/>
  <c r="N39" i="3"/>
  <c r="F39" i="3"/>
  <c r="O39" i="3"/>
  <c r="G39" i="3"/>
  <c r="Y39" i="3" s="1"/>
  <c r="G40" i="4" s="1"/>
  <c r="P39" i="3"/>
  <c r="H39" i="3"/>
  <c r="Q39" i="3"/>
  <c r="I39" i="3"/>
  <c r="R39" i="3"/>
  <c r="J39" i="3"/>
  <c r="S39" i="3"/>
  <c r="K39" i="3"/>
  <c r="AC39" i="3" s="1"/>
  <c r="K40" i="4" s="1"/>
  <c r="T39" i="3"/>
  <c r="L39" i="3"/>
  <c r="U39" i="3"/>
  <c r="E40" i="3"/>
  <c r="N40" i="3"/>
  <c r="F40" i="3"/>
  <c r="O40" i="3"/>
  <c r="G40" i="3"/>
  <c r="P40" i="3"/>
  <c r="H40" i="3"/>
  <c r="Q40" i="3"/>
  <c r="I40" i="3"/>
  <c r="R40" i="3"/>
  <c r="J40" i="3"/>
  <c r="S40" i="3"/>
  <c r="AB40" i="3" s="1"/>
  <c r="K40" i="3"/>
  <c r="AC40" i="3" s="1"/>
  <c r="T40" i="3"/>
  <c r="L40" i="3"/>
  <c r="AD40" i="3" s="1"/>
  <c r="U40" i="3"/>
  <c r="E41" i="3"/>
  <c r="N41" i="3"/>
  <c r="F41" i="3"/>
  <c r="O41" i="3"/>
  <c r="G41" i="3"/>
  <c r="P41" i="3"/>
  <c r="H41" i="3"/>
  <c r="Z41" i="3" s="1"/>
  <c r="Q41" i="3"/>
  <c r="I41" i="3"/>
  <c r="R41" i="3"/>
  <c r="J41" i="3"/>
  <c r="S41" i="3"/>
  <c r="K41" i="3"/>
  <c r="T41" i="3"/>
  <c r="L41" i="3"/>
  <c r="U41" i="3"/>
  <c r="AD41" i="3"/>
  <c r="E42" i="3"/>
  <c r="N42" i="3"/>
  <c r="F42" i="3"/>
  <c r="O42" i="3"/>
  <c r="G42" i="3"/>
  <c r="P42" i="3"/>
  <c r="Y42" i="3"/>
  <c r="H42" i="3"/>
  <c r="Q42" i="3"/>
  <c r="I42" i="3"/>
  <c r="AA42" i="3" s="1"/>
  <c r="R42" i="3"/>
  <c r="J42" i="3"/>
  <c r="S42" i="3"/>
  <c r="K42" i="3"/>
  <c r="T42" i="3"/>
  <c r="L42" i="3"/>
  <c r="U42" i="3"/>
  <c r="E43" i="3"/>
  <c r="N43" i="3"/>
  <c r="F43" i="3"/>
  <c r="O43" i="3"/>
  <c r="G43" i="3"/>
  <c r="P43" i="3"/>
  <c r="H43" i="3"/>
  <c r="Z43" i="3" s="1"/>
  <c r="Q43" i="3"/>
  <c r="I43" i="3"/>
  <c r="R43" i="3"/>
  <c r="J43" i="3"/>
  <c r="S43" i="3"/>
  <c r="AB43" i="3" s="1"/>
  <c r="K43" i="3"/>
  <c r="T43" i="3"/>
  <c r="L43" i="3"/>
  <c r="AD43" i="3" s="1"/>
  <c r="U43" i="3"/>
  <c r="E44" i="3"/>
  <c r="N44" i="3"/>
  <c r="W44" i="3" s="1"/>
  <c r="E45" i="4" s="1"/>
  <c r="F44" i="3"/>
  <c r="O44" i="3"/>
  <c r="G44" i="3"/>
  <c r="P44" i="3"/>
  <c r="H44" i="3"/>
  <c r="Q44" i="3"/>
  <c r="I44" i="3"/>
  <c r="R44" i="3"/>
  <c r="J44" i="3"/>
  <c r="S44" i="3"/>
  <c r="K44" i="3"/>
  <c r="T44" i="3"/>
  <c r="L44" i="3"/>
  <c r="AD44" i="3" s="1"/>
  <c r="L45" i="4" s="1"/>
  <c r="U44" i="3"/>
  <c r="E45" i="3"/>
  <c r="N45" i="3"/>
  <c r="F45" i="3"/>
  <c r="O45" i="3"/>
  <c r="G45" i="3"/>
  <c r="P45" i="3"/>
  <c r="H45" i="3"/>
  <c r="Q45" i="3"/>
  <c r="I45" i="3"/>
  <c r="R45" i="3"/>
  <c r="J45" i="3"/>
  <c r="S45" i="3"/>
  <c r="K45" i="3"/>
  <c r="AC45" i="3" s="1"/>
  <c r="K46" i="4" s="1"/>
  <c r="T45" i="3"/>
  <c r="L45" i="3"/>
  <c r="U45" i="3"/>
  <c r="E46" i="3"/>
  <c r="N46" i="3"/>
  <c r="F46" i="3"/>
  <c r="O46" i="3"/>
  <c r="G46" i="3"/>
  <c r="Y46" i="3" s="1"/>
  <c r="G47" i="4" s="1"/>
  <c r="P46" i="3"/>
  <c r="H46" i="3"/>
  <c r="Q46" i="3"/>
  <c r="I46" i="3"/>
  <c r="R46" i="3"/>
  <c r="J46" i="3"/>
  <c r="S46" i="3"/>
  <c r="K46" i="3"/>
  <c r="AC46" i="3" s="1"/>
  <c r="K47" i="4" s="1"/>
  <c r="T46" i="3"/>
  <c r="L46" i="3"/>
  <c r="U46" i="3"/>
  <c r="E47" i="3"/>
  <c r="N47" i="3"/>
  <c r="F47" i="3"/>
  <c r="O47" i="3"/>
  <c r="G47" i="3"/>
  <c r="Y47" i="3" s="1"/>
  <c r="G48" i="4" s="1"/>
  <c r="P47" i="3"/>
  <c r="H47" i="3"/>
  <c r="Q47" i="3"/>
  <c r="I47" i="3"/>
  <c r="R47" i="3"/>
  <c r="J47" i="3"/>
  <c r="S47" i="3"/>
  <c r="K47" i="3"/>
  <c r="AC47" i="3" s="1"/>
  <c r="K48" i="4" s="1"/>
  <c r="T47" i="3"/>
  <c r="L47" i="3"/>
  <c r="U47" i="3"/>
  <c r="E48" i="3"/>
  <c r="N48" i="3"/>
  <c r="F48" i="3"/>
  <c r="O48" i="3"/>
  <c r="G48" i="3"/>
  <c r="Y48" i="3" s="1"/>
  <c r="G49" i="4" s="1"/>
  <c r="P48" i="3"/>
  <c r="H48" i="3"/>
  <c r="Q48" i="3"/>
  <c r="I48" i="3"/>
  <c r="R48" i="3"/>
  <c r="J48" i="3"/>
  <c r="S48" i="3"/>
  <c r="AB48" i="3" s="1"/>
  <c r="K48" i="3"/>
  <c r="AC48" i="3" s="1"/>
  <c r="K49" i="4" s="1"/>
  <c r="T48" i="3"/>
  <c r="L48" i="3"/>
  <c r="U48" i="3"/>
  <c r="E49" i="3"/>
  <c r="N49" i="3"/>
  <c r="F49" i="3"/>
  <c r="O49" i="3"/>
  <c r="G49" i="3"/>
  <c r="Y49" i="3" s="1"/>
  <c r="P49" i="3"/>
  <c r="H49" i="3"/>
  <c r="Q49" i="3"/>
  <c r="I49" i="3"/>
  <c r="R49" i="3"/>
  <c r="J49" i="3"/>
  <c r="S49" i="3"/>
  <c r="AB49" i="3"/>
  <c r="K49" i="3"/>
  <c r="T49" i="3"/>
  <c r="L49" i="3"/>
  <c r="U49" i="3"/>
  <c r="AD49" i="3"/>
  <c r="L50" i="4" s="1"/>
  <c r="E50" i="3"/>
  <c r="N50" i="3"/>
  <c r="W50" i="3"/>
  <c r="E51" i="4" s="1"/>
  <c r="F50" i="3"/>
  <c r="O50" i="3"/>
  <c r="G50" i="3"/>
  <c r="P50" i="3"/>
  <c r="Y50" i="3"/>
  <c r="G51" i="4" s="1"/>
  <c r="H50" i="3"/>
  <c r="Q50" i="3"/>
  <c r="I50" i="3"/>
  <c r="R50" i="3"/>
  <c r="J50" i="3"/>
  <c r="S50" i="3"/>
  <c r="K50" i="3"/>
  <c r="T50" i="3"/>
  <c r="L50" i="3"/>
  <c r="U50" i="3"/>
  <c r="AD50" i="3"/>
  <c r="E51" i="3"/>
  <c r="N51" i="3"/>
  <c r="F51" i="3"/>
  <c r="X51" i="3" s="1"/>
  <c r="O51" i="3"/>
  <c r="G51" i="3"/>
  <c r="P51" i="3"/>
  <c r="H51" i="3"/>
  <c r="Q51" i="3"/>
  <c r="I51" i="3"/>
  <c r="R51" i="3"/>
  <c r="J51" i="3"/>
  <c r="S51" i="3"/>
  <c r="AB51" i="3"/>
  <c r="J52" i="4" s="1"/>
  <c r="K51" i="3"/>
  <c r="T51" i="3"/>
  <c r="L51" i="3"/>
  <c r="AD51" i="3" s="1"/>
  <c r="U51" i="3"/>
  <c r="E52" i="3"/>
  <c r="N52" i="3"/>
  <c r="W52" i="3" s="1"/>
  <c r="E53" i="4" s="1"/>
  <c r="F52" i="3"/>
  <c r="O52" i="3"/>
  <c r="G52" i="3"/>
  <c r="P52" i="3"/>
  <c r="H52" i="3"/>
  <c r="Q52" i="3"/>
  <c r="I52" i="3"/>
  <c r="R52" i="3"/>
  <c r="J52" i="3"/>
  <c r="S52" i="3"/>
  <c r="K52" i="3"/>
  <c r="T52" i="3"/>
  <c r="L52" i="3"/>
  <c r="U52" i="3"/>
  <c r="E53" i="3"/>
  <c r="N53" i="3"/>
  <c r="F53" i="3"/>
  <c r="O53" i="3"/>
  <c r="G53" i="3"/>
  <c r="P53" i="3"/>
  <c r="Y53" i="3"/>
  <c r="G54" i="4" s="1"/>
  <c r="H53" i="3"/>
  <c r="Z53" i="3" s="1"/>
  <c r="Q53" i="3"/>
  <c r="I53" i="3"/>
  <c r="R53" i="3"/>
  <c r="J53" i="3"/>
  <c r="AB53" i="3" s="1"/>
  <c r="S53" i="3"/>
  <c r="K53" i="3"/>
  <c r="T53" i="3"/>
  <c r="L53" i="3"/>
  <c r="AD53" i="3" s="1"/>
  <c r="U53" i="3"/>
  <c r="E54" i="3"/>
  <c r="W54" i="3" s="1"/>
  <c r="N54" i="3"/>
  <c r="F54" i="3"/>
  <c r="X54" i="3" s="1"/>
  <c r="O54" i="3"/>
  <c r="G54" i="3"/>
  <c r="P54" i="3"/>
  <c r="H54" i="3"/>
  <c r="Q54" i="3"/>
  <c r="I54" i="3"/>
  <c r="R54" i="3"/>
  <c r="J54" i="3"/>
  <c r="S54" i="3"/>
  <c r="K54" i="3"/>
  <c r="T54" i="3"/>
  <c r="L54" i="3"/>
  <c r="AD54" i="3" s="1"/>
  <c r="U54" i="3"/>
  <c r="E55" i="3"/>
  <c r="N55" i="3"/>
  <c r="F55" i="3"/>
  <c r="O55" i="3"/>
  <c r="G55" i="3"/>
  <c r="P55" i="3"/>
  <c r="H55" i="3"/>
  <c r="Q55" i="3"/>
  <c r="I55" i="3"/>
  <c r="AA55" i="3" s="1"/>
  <c r="R55" i="3"/>
  <c r="J55" i="3"/>
  <c r="AB55" i="3" s="1"/>
  <c r="S55" i="3"/>
  <c r="K55" i="3"/>
  <c r="T55" i="3"/>
  <c r="L55" i="3"/>
  <c r="AD55" i="3" s="1"/>
  <c r="U55" i="3"/>
  <c r="E56" i="3"/>
  <c r="W56" i="3" s="1"/>
  <c r="N56" i="3"/>
  <c r="F56" i="3"/>
  <c r="X56" i="3" s="1"/>
  <c r="O56" i="3"/>
  <c r="G56" i="3"/>
  <c r="P56" i="3"/>
  <c r="H56" i="3"/>
  <c r="Q56" i="3"/>
  <c r="I56" i="3"/>
  <c r="AA56" i="3" s="1"/>
  <c r="R56" i="3"/>
  <c r="J56" i="3"/>
  <c r="S56" i="3"/>
  <c r="K56" i="3"/>
  <c r="T56" i="3"/>
  <c r="L56" i="3"/>
  <c r="AD56" i="3" s="1"/>
  <c r="U56" i="3"/>
  <c r="E57" i="3"/>
  <c r="W57" i="3" s="1"/>
  <c r="N57" i="3"/>
  <c r="F57" i="3"/>
  <c r="X57" i="3" s="1"/>
  <c r="O57" i="3"/>
  <c r="G57" i="3"/>
  <c r="P57" i="3"/>
  <c r="H57" i="3"/>
  <c r="Z57" i="3" s="1"/>
  <c r="Q57" i="3"/>
  <c r="I57" i="3"/>
  <c r="R57" i="3"/>
  <c r="J57" i="3"/>
  <c r="S57" i="3"/>
  <c r="K57" i="3"/>
  <c r="T57" i="3"/>
  <c r="L57" i="3"/>
  <c r="AD57" i="3" s="1"/>
  <c r="U57" i="3"/>
  <c r="E58" i="3"/>
  <c r="N58" i="3"/>
  <c r="F58" i="3"/>
  <c r="X58" i="3" s="1"/>
  <c r="O58" i="3"/>
  <c r="G58" i="3"/>
  <c r="P58" i="3"/>
  <c r="H58" i="3"/>
  <c r="Q58" i="3"/>
  <c r="I58" i="3"/>
  <c r="R58" i="3"/>
  <c r="J58" i="3"/>
  <c r="AB58" i="3" s="1"/>
  <c r="S58" i="3"/>
  <c r="K58" i="3"/>
  <c r="T58" i="3"/>
  <c r="L58" i="3"/>
  <c r="AD58" i="3" s="1"/>
  <c r="U58" i="3"/>
  <c r="E59" i="3"/>
  <c r="W59" i="3" s="1"/>
  <c r="N59" i="3"/>
  <c r="F59" i="3"/>
  <c r="X59" i="3" s="1"/>
  <c r="O59" i="3"/>
  <c r="G59" i="3"/>
  <c r="P59" i="3"/>
  <c r="H59" i="3"/>
  <c r="Z59" i="3" s="1"/>
  <c r="Q59" i="3"/>
  <c r="I59" i="3"/>
  <c r="AA59" i="3" s="1"/>
  <c r="R59" i="3"/>
  <c r="J59" i="3"/>
  <c r="S59" i="3"/>
  <c r="K59" i="3"/>
  <c r="T59" i="3"/>
  <c r="L59" i="3"/>
  <c r="AD59" i="3" s="1"/>
  <c r="U59" i="3"/>
  <c r="E60" i="3"/>
  <c r="N60" i="3"/>
  <c r="F60" i="3"/>
  <c r="O60" i="3"/>
  <c r="G60" i="3"/>
  <c r="P60" i="3"/>
  <c r="H60" i="3"/>
  <c r="Q60" i="3"/>
  <c r="I60" i="3"/>
  <c r="R60" i="3"/>
  <c r="J60" i="3"/>
  <c r="S60" i="3"/>
  <c r="K60" i="3"/>
  <c r="T60" i="3"/>
  <c r="L60" i="3"/>
  <c r="AD60" i="3" s="1"/>
  <c r="U60" i="3"/>
  <c r="E61" i="3"/>
  <c r="N61" i="3"/>
  <c r="F61" i="3"/>
  <c r="X61" i="3" s="1"/>
  <c r="F62" i="4" s="1"/>
  <c r="O61" i="3"/>
  <c r="G61" i="3"/>
  <c r="Y61" i="3" s="1"/>
  <c r="G62" i="4" s="1"/>
  <c r="P61" i="3"/>
  <c r="H61" i="3"/>
  <c r="Q61" i="3"/>
  <c r="I61" i="3"/>
  <c r="R61" i="3"/>
  <c r="J61" i="3"/>
  <c r="AB61" i="3" s="1"/>
  <c r="S61" i="3"/>
  <c r="K61" i="3"/>
  <c r="T61" i="3"/>
  <c r="L61" i="3"/>
  <c r="U61" i="3"/>
  <c r="E62" i="3"/>
  <c r="N62" i="3"/>
  <c r="F62" i="3"/>
  <c r="O62" i="3"/>
  <c r="G62" i="3"/>
  <c r="P62" i="3"/>
  <c r="H62" i="3"/>
  <c r="Q62" i="3"/>
  <c r="I62" i="3"/>
  <c r="R62" i="3"/>
  <c r="J62" i="3"/>
  <c r="S62" i="3"/>
  <c r="K62" i="3"/>
  <c r="T62" i="3"/>
  <c r="L62" i="3"/>
  <c r="U62" i="3"/>
  <c r="AD62" i="3"/>
  <c r="E63" i="3"/>
  <c r="N63" i="3"/>
  <c r="F63" i="3"/>
  <c r="X63" i="3" s="1"/>
  <c r="O63" i="3"/>
  <c r="G63" i="3"/>
  <c r="Y63" i="3" s="1"/>
  <c r="P63" i="3"/>
  <c r="H63" i="3"/>
  <c r="Q63" i="3"/>
  <c r="Z63" i="3" s="1"/>
  <c r="H64" i="4" s="1"/>
  <c r="I63" i="3"/>
  <c r="R63" i="3"/>
  <c r="J63" i="3"/>
  <c r="AB63" i="3" s="1"/>
  <c r="S63" i="3"/>
  <c r="K63" i="3"/>
  <c r="T63" i="3"/>
  <c r="L63" i="3"/>
  <c r="U63" i="3"/>
  <c r="AD63" i="3" s="1"/>
  <c r="E64" i="3"/>
  <c r="N64" i="3"/>
  <c r="F64" i="3"/>
  <c r="O64" i="3"/>
  <c r="G64" i="3"/>
  <c r="P64" i="3"/>
  <c r="Y64" i="3"/>
  <c r="G65" i="4" s="1"/>
  <c r="H64" i="3"/>
  <c r="Q64" i="3"/>
  <c r="I64" i="3"/>
  <c r="R64" i="3"/>
  <c r="J64" i="3"/>
  <c r="S64" i="3"/>
  <c r="AB64" i="3" s="1"/>
  <c r="K64" i="3"/>
  <c r="T64" i="3"/>
  <c r="L64" i="3"/>
  <c r="U64" i="3"/>
  <c r="E65" i="3"/>
  <c r="N65" i="3"/>
  <c r="F65" i="3"/>
  <c r="O65" i="3"/>
  <c r="G65" i="3"/>
  <c r="P65" i="3"/>
  <c r="H65" i="3"/>
  <c r="Q65" i="3"/>
  <c r="I65" i="3"/>
  <c r="R65" i="3"/>
  <c r="J65" i="3"/>
  <c r="S65" i="3"/>
  <c r="K65" i="3"/>
  <c r="T65" i="3"/>
  <c r="L65" i="3"/>
  <c r="U65" i="3"/>
  <c r="AD65" i="3"/>
  <c r="E66" i="3"/>
  <c r="N66" i="3"/>
  <c r="F66" i="3"/>
  <c r="O66" i="3"/>
  <c r="G66" i="3"/>
  <c r="P66" i="3"/>
  <c r="Y66" i="3"/>
  <c r="G67" i="4" s="1"/>
  <c r="H66" i="3"/>
  <c r="Q66" i="3"/>
  <c r="I66" i="3"/>
  <c r="R66" i="3"/>
  <c r="J66" i="3"/>
  <c r="S66" i="3"/>
  <c r="K66" i="3"/>
  <c r="T66" i="3"/>
  <c r="L66" i="3"/>
  <c r="U66" i="3"/>
  <c r="E67" i="3"/>
  <c r="N67" i="3"/>
  <c r="F67" i="3"/>
  <c r="O67" i="3"/>
  <c r="G67" i="3"/>
  <c r="P67" i="3"/>
  <c r="H67" i="3"/>
  <c r="Z67" i="3" s="1"/>
  <c r="H68" i="4" s="1"/>
  <c r="Q67" i="3"/>
  <c r="I67" i="3"/>
  <c r="R67" i="3"/>
  <c r="AA67" i="3" s="1"/>
  <c r="I68" i="4" s="1"/>
  <c r="J67" i="3"/>
  <c r="S67" i="3"/>
  <c r="AB67" i="3" s="1"/>
  <c r="J68" i="4" s="1"/>
  <c r="K67" i="3"/>
  <c r="T67" i="3"/>
  <c r="L67" i="3"/>
  <c r="AD67" i="3" s="1"/>
  <c r="L68" i="4" s="1"/>
  <c r="U67" i="3"/>
  <c r="E68" i="3"/>
  <c r="W68" i="3" s="1"/>
  <c r="N68" i="3"/>
  <c r="F68" i="3"/>
  <c r="O68" i="3"/>
  <c r="G68" i="3"/>
  <c r="P68" i="3"/>
  <c r="H68" i="3"/>
  <c r="Q68" i="3"/>
  <c r="I68" i="3"/>
  <c r="R68" i="3"/>
  <c r="J68" i="3"/>
  <c r="S68" i="3"/>
  <c r="K68" i="3"/>
  <c r="T68" i="3"/>
  <c r="L68" i="3"/>
  <c r="AD68" i="3" s="1"/>
  <c r="L69" i="4" s="1"/>
  <c r="U68" i="3"/>
  <c r="E69" i="3"/>
  <c r="N69" i="3"/>
  <c r="F69" i="3"/>
  <c r="O69" i="3"/>
  <c r="G69" i="3"/>
  <c r="Y69" i="3" s="1"/>
  <c r="G70" i="4" s="1"/>
  <c r="P69" i="3"/>
  <c r="H69" i="3"/>
  <c r="Z69" i="3" s="1"/>
  <c r="Q69" i="3"/>
  <c r="I69" i="3"/>
  <c r="R69" i="3"/>
  <c r="AA69" i="3" s="1"/>
  <c r="I70" i="4" s="1"/>
  <c r="J69" i="3"/>
  <c r="S69" i="3"/>
  <c r="K69" i="3"/>
  <c r="T69" i="3"/>
  <c r="L69" i="3"/>
  <c r="U69" i="3"/>
  <c r="AD69" i="3"/>
  <c r="E70" i="3"/>
  <c r="N70" i="3"/>
  <c r="F70" i="3"/>
  <c r="X70" i="3" s="1"/>
  <c r="O70" i="3"/>
  <c r="G70" i="3"/>
  <c r="Y70" i="3" s="1"/>
  <c r="G71" i="4" s="1"/>
  <c r="P70" i="3"/>
  <c r="H70" i="3"/>
  <c r="Q70" i="3"/>
  <c r="I70" i="3"/>
  <c r="R70" i="3"/>
  <c r="AA70" i="3" s="1"/>
  <c r="I71" i="4" s="1"/>
  <c r="J70" i="3"/>
  <c r="AB70" i="3" s="1"/>
  <c r="S70" i="3"/>
  <c r="K70" i="3"/>
  <c r="T70" i="3"/>
  <c r="L70" i="3"/>
  <c r="U70" i="3"/>
  <c r="E71" i="3"/>
  <c r="N71" i="3"/>
  <c r="F71" i="3"/>
  <c r="O71" i="3"/>
  <c r="G71" i="3"/>
  <c r="P71" i="3"/>
  <c r="H71" i="3"/>
  <c r="Q71" i="3"/>
  <c r="I71" i="3"/>
  <c r="R71" i="3"/>
  <c r="J71" i="3"/>
  <c r="AB71" i="3" s="1"/>
  <c r="J72" i="4" s="1"/>
  <c r="S71" i="3"/>
  <c r="K71" i="3"/>
  <c r="T71" i="3"/>
  <c r="L71" i="3"/>
  <c r="U71" i="3"/>
  <c r="AD71" i="3"/>
  <c r="E72" i="3"/>
  <c r="W72" i="3" s="1"/>
  <c r="N72" i="3"/>
  <c r="F72" i="3"/>
  <c r="O72" i="3"/>
  <c r="G72" i="3"/>
  <c r="Y72" i="3" s="1"/>
  <c r="P72" i="3"/>
  <c r="H72" i="3"/>
  <c r="Z72" i="3" s="1"/>
  <c r="Q72" i="3"/>
  <c r="I72" i="3"/>
  <c r="R72" i="3"/>
  <c r="J72" i="3"/>
  <c r="S72" i="3"/>
  <c r="AB72" i="3" s="1"/>
  <c r="J73" i="4" s="1"/>
  <c r="K72" i="3"/>
  <c r="T72" i="3"/>
  <c r="L72" i="3"/>
  <c r="U72" i="3"/>
  <c r="E73" i="3"/>
  <c r="N73" i="3"/>
  <c r="F73" i="3"/>
  <c r="O73" i="3"/>
  <c r="G73" i="3"/>
  <c r="Y73" i="3" s="1"/>
  <c r="G74" i="4" s="1"/>
  <c r="P73" i="3"/>
  <c r="H73" i="3"/>
  <c r="Q73" i="3"/>
  <c r="I73" i="3"/>
  <c r="R73" i="3"/>
  <c r="J73" i="3"/>
  <c r="S73" i="3"/>
  <c r="AB73" i="3" s="1"/>
  <c r="J74" i="4" s="1"/>
  <c r="K73" i="3"/>
  <c r="AC73" i="3" s="1"/>
  <c r="K74" i="4" s="1"/>
  <c r="T73" i="3"/>
  <c r="L73" i="3"/>
  <c r="AD73" i="3" s="1"/>
  <c r="U73" i="3"/>
  <c r="E74" i="3"/>
  <c r="N74" i="3"/>
  <c r="W74" i="3" s="1"/>
  <c r="E75" i="4" s="1"/>
  <c r="F74" i="3"/>
  <c r="O74" i="3"/>
  <c r="G74" i="3"/>
  <c r="Y74" i="3" s="1"/>
  <c r="P74" i="3"/>
  <c r="H74" i="3"/>
  <c r="Q74" i="3"/>
  <c r="I74" i="3"/>
  <c r="R74" i="3"/>
  <c r="J74" i="3"/>
  <c r="S74" i="3"/>
  <c r="K74" i="3"/>
  <c r="T74" i="3"/>
  <c r="L74" i="3"/>
  <c r="U74" i="3"/>
  <c r="E75" i="3"/>
  <c r="N75" i="3"/>
  <c r="F75" i="3"/>
  <c r="O75" i="3"/>
  <c r="G75" i="3"/>
  <c r="P75" i="3"/>
  <c r="H75" i="3"/>
  <c r="Q75" i="3"/>
  <c r="I75" i="3"/>
  <c r="R75" i="3"/>
  <c r="J75" i="3"/>
  <c r="S75" i="3"/>
  <c r="AB75" i="3" s="1"/>
  <c r="K75" i="3"/>
  <c r="T75" i="3"/>
  <c r="L75" i="3"/>
  <c r="AD75" i="3" s="1"/>
  <c r="U75" i="3"/>
  <c r="E76" i="3"/>
  <c r="N76" i="3"/>
  <c r="F76" i="3"/>
  <c r="O76" i="3"/>
  <c r="G76" i="3"/>
  <c r="Y76" i="3" s="1"/>
  <c r="G77" i="4" s="1"/>
  <c r="P76" i="3"/>
  <c r="H76" i="3"/>
  <c r="Z76" i="3" s="1"/>
  <c r="Q76" i="3"/>
  <c r="I76" i="3"/>
  <c r="R76" i="3"/>
  <c r="J76" i="3"/>
  <c r="S76" i="3"/>
  <c r="K76" i="3"/>
  <c r="T76" i="3"/>
  <c r="L76" i="3"/>
  <c r="AD76" i="3" s="1"/>
  <c r="U76" i="3"/>
  <c r="E77" i="3"/>
  <c r="N77" i="3"/>
  <c r="F77" i="3"/>
  <c r="O77" i="3"/>
  <c r="G77" i="3"/>
  <c r="Y77" i="3" s="1"/>
  <c r="G78" i="4" s="1"/>
  <c r="P77" i="3"/>
  <c r="H77" i="3"/>
  <c r="Q77" i="3"/>
  <c r="I77" i="3"/>
  <c r="R77" i="3"/>
  <c r="J77" i="3"/>
  <c r="AB77" i="3" s="1"/>
  <c r="S77" i="3"/>
  <c r="K77" i="3"/>
  <c r="T77" i="3"/>
  <c r="L77" i="3"/>
  <c r="U77" i="3"/>
  <c r="E78" i="3"/>
  <c r="N78" i="3"/>
  <c r="F78" i="3"/>
  <c r="O78" i="3"/>
  <c r="G78" i="3"/>
  <c r="Y78" i="3" s="1"/>
  <c r="P78" i="3"/>
  <c r="H78" i="3"/>
  <c r="Q78" i="3"/>
  <c r="I78" i="3"/>
  <c r="R78" i="3"/>
  <c r="J78" i="3"/>
  <c r="S78" i="3"/>
  <c r="K78" i="3"/>
  <c r="T78" i="3"/>
  <c r="L78" i="3"/>
  <c r="U78" i="3"/>
  <c r="AD78" i="3"/>
  <c r="E79" i="3"/>
  <c r="N79" i="3"/>
  <c r="F79" i="3"/>
  <c r="O79" i="3"/>
  <c r="G79" i="3"/>
  <c r="P79" i="3"/>
  <c r="Y79" i="3"/>
  <c r="H79" i="3"/>
  <c r="Q79" i="3"/>
  <c r="Z79" i="3" s="1"/>
  <c r="H80" i="4" s="1"/>
  <c r="I79" i="3"/>
  <c r="R79" i="3"/>
  <c r="J79" i="3"/>
  <c r="S79" i="3"/>
  <c r="AB79" i="3"/>
  <c r="K79" i="3"/>
  <c r="T79" i="3"/>
  <c r="L79" i="3"/>
  <c r="AD79" i="3" s="1"/>
  <c r="U79" i="3"/>
  <c r="E80" i="3"/>
  <c r="W80" i="3" s="1"/>
  <c r="N80" i="3"/>
  <c r="F80" i="3"/>
  <c r="O80" i="3"/>
  <c r="G80" i="3"/>
  <c r="P80" i="3"/>
  <c r="H80" i="3"/>
  <c r="Z80" i="3" s="1"/>
  <c r="Q80" i="3"/>
  <c r="I80" i="3"/>
  <c r="R80" i="3"/>
  <c r="J80" i="3"/>
  <c r="S80" i="3"/>
  <c r="K80" i="3"/>
  <c r="T80" i="3"/>
  <c r="L80" i="3"/>
  <c r="U80" i="3"/>
  <c r="E81" i="3"/>
  <c r="N81" i="3"/>
  <c r="F81" i="3"/>
  <c r="O81" i="3"/>
  <c r="G81" i="3"/>
  <c r="Y81" i="3" s="1"/>
  <c r="G82" i="4" s="1"/>
  <c r="P81" i="3"/>
  <c r="H81" i="3"/>
  <c r="Q81" i="3"/>
  <c r="I81" i="3"/>
  <c r="R81" i="3"/>
  <c r="J81" i="3"/>
  <c r="S81" i="3"/>
  <c r="K81" i="3"/>
  <c r="T81" i="3"/>
  <c r="L81" i="3"/>
  <c r="U81" i="3"/>
  <c r="AD81" i="3"/>
  <c r="E82" i="3"/>
  <c r="N82" i="3"/>
  <c r="W82" i="3" s="1"/>
  <c r="E83" i="4" s="1"/>
  <c r="F82" i="3"/>
  <c r="O82" i="3"/>
  <c r="G82" i="3"/>
  <c r="Y82" i="3" s="1"/>
  <c r="P82" i="3"/>
  <c r="H82" i="3"/>
  <c r="Q82" i="3"/>
  <c r="I82" i="3"/>
  <c r="R82" i="3"/>
  <c r="J82" i="3"/>
  <c r="S82" i="3"/>
  <c r="K82" i="3"/>
  <c r="T82" i="3"/>
  <c r="L82" i="3"/>
  <c r="U82" i="3"/>
  <c r="E83" i="3"/>
  <c r="N83" i="3"/>
  <c r="W83" i="3" s="1"/>
  <c r="F83" i="3"/>
  <c r="O83" i="3"/>
  <c r="G83" i="3"/>
  <c r="Y83" i="3" s="1"/>
  <c r="P83" i="3"/>
  <c r="H83" i="3"/>
  <c r="Q83" i="3"/>
  <c r="I83" i="3"/>
  <c r="R83" i="3"/>
  <c r="J83" i="3"/>
  <c r="S83" i="3"/>
  <c r="K83" i="3"/>
  <c r="T83" i="3"/>
  <c r="L83" i="3"/>
  <c r="AD83" i="3" s="1"/>
  <c r="L84" i="4" s="1"/>
  <c r="U83" i="3"/>
  <c r="E84" i="3"/>
  <c r="W84" i="3" s="1"/>
  <c r="E85" i="4" s="1"/>
  <c r="N84" i="3"/>
  <c r="F84" i="3"/>
  <c r="X84" i="3" s="1"/>
  <c r="O84" i="3"/>
  <c r="G84" i="3"/>
  <c r="P84" i="3"/>
  <c r="Y84" i="3"/>
  <c r="G85" i="4" s="1"/>
  <c r="H84" i="3"/>
  <c r="Q84" i="3"/>
  <c r="I84" i="3"/>
  <c r="R84" i="3"/>
  <c r="AA84" i="3" s="1"/>
  <c r="J84" i="3"/>
  <c r="S84" i="3"/>
  <c r="AB84" i="3"/>
  <c r="K84" i="3"/>
  <c r="AC84" i="3" s="1"/>
  <c r="K85" i="4" s="1"/>
  <c r="T84" i="3"/>
  <c r="L84" i="3"/>
  <c r="AD84" i="3" s="1"/>
  <c r="U84" i="3"/>
  <c r="E85" i="3"/>
  <c r="W85" i="3" s="1"/>
  <c r="E86" i="4" s="1"/>
  <c r="N85" i="3"/>
  <c r="F85" i="3"/>
  <c r="O85" i="3"/>
  <c r="G85" i="3"/>
  <c r="Y85" i="3" s="1"/>
  <c r="G86" i="4" s="1"/>
  <c r="P85" i="3"/>
  <c r="H85" i="3"/>
  <c r="Z85" i="3" s="1"/>
  <c r="Q85" i="3"/>
  <c r="I85" i="3"/>
  <c r="R85" i="3"/>
  <c r="J85" i="3"/>
  <c r="S85" i="3"/>
  <c r="K85" i="3"/>
  <c r="T85" i="3"/>
  <c r="L85" i="3"/>
  <c r="AD85" i="3" s="1"/>
  <c r="U85" i="3"/>
  <c r="E86" i="3"/>
  <c r="N86" i="3"/>
  <c r="F86" i="3"/>
  <c r="O86" i="3"/>
  <c r="G86" i="3"/>
  <c r="Y86" i="3" s="1"/>
  <c r="G87" i="4" s="1"/>
  <c r="P86" i="3"/>
  <c r="H86" i="3"/>
  <c r="Q86" i="3"/>
  <c r="I86" i="3"/>
  <c r="R86" i="3"/>
  <c r="AA86" i="3" s="1"/>
  <c r="J86" i="3"/>
  <c r="AB86" i="3" s="1"/>
  <c r="J87" i="4" s="1"/>
  <c r="S86" i="3"/>
  <c r="K86" i="3"/>
  <c r="T86" i="3"/>
  <c r="L86" i="3"/>
  <c r="AD86" i="3" s="1"/>
  <c r="U86" i="3"/>
  <c r="E87" i="3"/>
  <c r="N87" i="3"/>
  <c r="F87" i="3"/>
  <c r="O87" i="3"/>
  <c r="G87" i="3"/>
  <c r="P87" i="3"/>
  <c r="H87" i="3"/>
  <c r="Q87" i="3"/>
  <c r="Z87" i="3"/>
  <c r="I87" i="3"/>
  <c r="R87" i="3"/>
  <c r="AA87" i="3" s="1"/>
  <c r="J87" i="3"/>
  <c r="AB87" i="3" s="1"/>
  <c r="S87" i="3"/>
  <c r="K87" i="3"/>
  <c r="T87" i="3"/>
  <c r="L87" i="3"/>
  <c r="U87" i="3"/>
  <c r="E88" i="3"/>
  <c r="W88" i="3" s="1"/>
  <c r="N88" i="3"/>
  <c r="F88" i="3"/>
  <c r="O88" i="3"/>
  <c r="X88" i="3" s="1"/>
  <c r="F89" i="4" s="1"/>
  <c r="G88" i="3"/>
  <c r="P88" i="3"/>
  <c r="H88" i="3"/>
  <c r="Z88" i="3" s="1"/>
  <c r="Q88" i="3"/>
  <c r="I88" i="3"/>
  <c r="R88" i="3"/>
  <c r="AA88" i="3" s="1"/>
  <c r="I89" i="4" s="1"/>
  <c r="J88" i="3"/>
  <c r="AB88" i="3" s="1"/>
  <c r="J89" i="4" s="1"/>
  <c r="S88" i="3"/>
  <c r="K88" i="3"/>
  <c r="T88" i="3"/>
  <c r="L88" i="3"/>
  <c r="U88" i="3"/>
  <c r="E89" i="3"/>
  <c r="N89" i="3"/>
  <c r="F89" i="3"/>
  <c r="X89" i="3" s="1"/>
  <c r="O89" i="3"/>
  <c r="G89" i="3"/>
  <c r="P89" i="3"/>
  <c r="H89" i="3"/>
  <c r="Z89" i="3" s="1"/>
  <c r="Q89" i="3"/>
  <c r="I89" i="3"/>
  <c r="R89" i="3"/>
  <c r="J89" i="3"/>
  <c r="S89" i="3"/>
  <c r="K89" i="3"/>
  <c r="AC89" i="3" s="1"/>
  <c r="K90" i="4" s="1"/>
  <c r="T89" i="3"/>
  <c r="L89" i="3"/>
  <c r="AD89" i="3" s="1"/>
  <c r="U89" i="3"/>
  <c r="E90" i="3"/>
  <c r="N90" i="3"/>
  <c r="F90" i="3"/>
  <c r="O90" i="3"/>
  <c r="G90" i="3"/>
  <c r="Y90" i="3" s="1"/>
  <c r="G91" i="4" s="1"/>
  <c r="P90" i="3"/>
  <c r="H90" i="3"/>
  <c r="Z90" i="3" s="1"/>
  <c r="Q90" i="3"/>
  <c r="I90" i="3"/>
  <c r="R90" i="3"/>
  <c r="J90" i="3"/>
  <c r="S90" i="3"/>
  <c r="K90" i="3"/>
  <c r="AC90" i="3" s="1"/>
  <c r="K91" i="4" s="1"/>
  <c r="T90" i="3"/>
  <c r="L90" i="3"/>
  <c r="U90" i="3"/>
  <c r="E91" i="3"/>
  <c r="N91" i="3"/>
  <c r="W91" i="3"/>
  <c r="E92" i="4" s="1"/>
  <c r="F91" i="3"/>
  <c r="O91" i="3"/>
  <c r="G91" i="3"/>
  <c r="P91" i="3"/>
  <c r="H91" i="3"/>
  <c r="Q91" i="3"/>
  <c r="Z91" i="3"/>
  <c r="I91" i="3"/>
  <c r="AA91" i="3" s="1"/>
  <c r="I92" i="4" s="1"/>
  <c r="R91" i="3"/>
  <c r="J91" i="3"/>
  <c r="S91" i="3"/>
  <c r="K91" i="3"/>
  <c r="AC91" i="3" s="1"/>
  <c r="T91" i="3"/>
  <c r="L91" i="3"/>
  <c r="U91" i="3"/>
  <c r="E92" i="3"/>
  <c r="W92" i="3" s="1"/>
  <c r="E93" i="4" s="1"/>
  <c r="N92" i="3"/>
  <c r="F92" i="3"/>
  <c r="O92" i="3"/>
  <c r="G92" i="3"/>
  <c r="Y92" i="3" s="1"/>
  <c r="P92" i="3"/>
  <c r="H92" i="3"/>
  <c r="Q92" i="3"/>
  <c r="I92" i="3"/>
  <c r="R92" i="3"/>
  <c r="J92" i="3"/>
  <c r="S92" i="3"/>
  <c r="K92" i="3"/>
  <c r="AC92" i="3" s="1"/>
  <c r="T92" i="3"/>
  <c r="L92" i="3"/>
  <c r="U92" i="3"/>
  <c r="U3" i="3"/>
  <c r="T3" i="3"/>
  <c r="S3" i="3"/>
  <c r="R3" i="3"/>
  <c r="Q3" i="3"/>
  <c r="P3" i="3"/>
  <c r="O3" i="3"/>
  <c r="N3" i="3"/>
  <c r="F3" i="2"/>
  <c r="X3" i="2" s="1"/>
  <c r="O3" i="2"/>
  <c r="H3" i="2"/>
  <c r="Q3" i="2"/>
  <c r="J3" i="2"/>
  <c r="S3" i="2"/>
  <c r="AB3" i="2"/>
  <c r="S4" i="4" s="1"/>
  <c r="BA3" i="2"/>
  <c r="L3" i="2"/>
  <c r="U3" i="2"/>
  <c r="AD3" i="2" s="1"/>
  <c r="K3" i="2"/>
  <c r="T3" i="2"/>
  <c r="I3" i="2"/>
  <c r="R3" i="2"/>
  <c r="AA3" i="2"/>
  <c r="G3" i="2"/>
  <c r="Y3" i="2" s="1"/>
  <c r="P4" i="4" s="1"/>
  <c r="P3" i="2"/>
  <c r="E3" i="2"/>
  <c r="W3" i="2" s="1"/>
  <c r="N3" i="2"/>
  <c r="E4" i="2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  <c r="E12" i="2"/>
  <c r="F12" i="2"/>
  <c r="G12" i="2"/>
  <c r="H12" i="2"/>
  <c r="I12" i="2"/>
  <c r="J12" i="2"/>
  <c r="K12" i="2"/>
  <c r="L12" i="2"/>
  <c r="E13" i="2"/>
  <c r="F13" i="2"/>
  <c r="G13" i="2"/>
  <c r="H13" i="2"/>
  <c r="I13" i="2"/>
  <c r="J13" i="2"/>
  <c r="K13" i="2"/>
  <c r="L13" i="2"/>
  <c r="E14" i="2"/>
  <c r="F14" i="2"/>
  <c r="G14" i="2"/>
  <c r="H14" i="2"/>
  <c r="I14" i="2"/>
  <c r="J14" i="2"/>
  <c r="K14" i="2"/>
  <c r="L14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E22" i="2"/>
  <c r="F22" i="2"/>
  <c r="G22" i="2"/>
  <c r="H22" i="2"/>
  <c r="I22" i="2"/>
  <c r="J22" i="2"/>
  <c r="K22" i="2"/>
  <c r="L22" i="2"/>
  <c r="E23" i="2"/>
  <c r="F23" i="2"/>
  <c r="G23" i="2"/>
  <c r="H23" i="2"/>
  <c r="I23" i="2"/>
  <c r="J23" i="2"/>
  <c r="K23" i="2"/>
  <c r="L23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E27" i="2"/>
  <c r="F27" i="2"/>
  <c r="G27" i="2"/>
  <c r="H27" i="2"/>
  <c r="I27" i="2"/>
  <c r="J27" i="2"/>
  <c r="K27" i="2"/>
  <c r="L27" i="2"/>
  <c r="E28" i="2"/>
  <c r="F28" i="2"/>
  <c r="G28" i="2"/>
  <c r="H28" i="2"/>
  <c r="I28" i="2"/>
  <c r="J28" i="2"/>
  <c r="K28" i="2"/>
  <c r="L28" i="2"/>
  <c r="E29" i="2"/>
  <c r="F29" i="2"/>
  <c r="G29" i="2"/>
  <c r="H29" i="2"/>
  <c r="I29" i="2"/>
  <c r="J29" i="2"/>
  <c r="K29" i="2"/>
  <c r="L29" i="2"/>
  <c r="E30" i="2"/>
  <c r="F30" i="2"/>
  <c r="G30" i="2"/>
  <c r="H30" i="2"/>
  <c r="I30" i="2"/>
  <c r="J30" i="2"/>
  <c r="K30" i="2"/>
  <c r="L30" i="2"/>
  <c r="E31" i="2"/>
  <c r="F31" i="2"/>
  <c r="G31" i="2"/>
  <c r="H31" i="2"/>
  <c r="I31" i="2"/>
  <c r="J31" i="2"/>
  <c r="K31" i="2"/>
  <c r="L31" i="2"/>
  <c r="E32" i="2"/>
  <c r="F32" i="2"/>
  <c r="G32" i="2"/>
  <c r="H32" i="2"/>
  <c r="I32" i="2"/>
  <c r="J32" i="2"/>
  <c r="K32" i="2"/>
  <c r="L32" i="2"/>
  <c r="E33" i="2"/>
  <c r="F33" i="2"/>
  <c r="G33" i="2"/>
  <c r="H33" i="2"/>
  <c r="I33" i="2"/>
  <c r="J33" i="2"/>
  <c r="K33" i="2"/>
  <c r="L33" i="2"/>
  <c r="E34" i="2"/>
  <c r="F34" i="2"/>
  <c r="G34" i="2"/>
  <c r="H34" i="2"/>
  <c r="I34" i="2"/>
  <c r="J34" i="2"/>
  <c r="K34" i="2"/>
  <c r="L34" i="2"/>
  <c r="E35" i="2"/>
  <c r="F35" i="2"/>
  <c r="G35" i="2"/>
  <c r="H35" i="2"/>
  <c r="I35" i="2"/>
  <c r="J35" i="2"/>
  <c r="K35" i="2"/>
  <c r="L35" i="2"/>
  <c r="E36" i="2"/>
  <c r="F36" i="2"/>
  <c r="G36" i="2"/>
  <c r="H36" i="2"/>
  <c r="I36" i="2"/>
  <c r="J36" i="2"/>
  <c r="K36" i="2"/>
  <c r="L36" i="2"/>
  <c r="E37" i="2"/>
  <c r="F37" i="2"/>
  <c r="G37" i="2"/>
  <c r="H37" i="2"/>
  <c r="I37" i="2"/>
  <c r="J37" i="2"/>
  <c r="K37" i="2"/>
  <c r="L37" i="2"/>
  <c r="E38" i="2"/>
  <c r="F38" i="2"/>
  <c r="G38" i="2"/>
  <c r="H38" i="2"/>
  <c r="I38" i="2"/>
  <c r="J38" i="2"/>
  <c r="K38" i="2"/>
  <c r="L38" i="2"/>
  <c r="E39" i="2"/>
  <c r="F39" i="2"/>
  <c r="G39" i="2"/>
  <c r="H39" i="2"/>
  <c r="I39" i="2"/>
  <c r="J39" i="2"/>
  <c r="K39" i="2"/>
  <c r="L39" i="2"/>
  <c r="E40" i="2"/>
  <c r="F40" i="2"/>
  <c r="G40" i="2"/>
  <c r="H40" i="2"/>
  <c r="I40" i="2"/>
  <c r="J40" i="2"/>
  <c r="K40" i="2"/>
  <c r="L40" i="2"/>
  <c r="E41" i="2"/>
  <c r="F41" i="2"/>
  <c r="G41" i="2"/>
  <c r="H41" i="2"/>
  <c r="I41" i="2"/>
  <c r="J41" i="2"/>
  <c r="K41" i="2"/>
  <c r="AC41" i="2" s="1"/>
  <c r="T42" i="4" s="1"/>
  <c r="L41" i="2"/>
  <c r="E42" i="2"/>
  <c r="F42" i="2"/>
  <c r="G42" i="2"/>
  <c r="H42" i="2"/>
  <c r="I42" i="2"/>
  <c r="J42" i="2"/>
  <c r="K42" i="2"/>
  <c r="L42" i="2"/>
  <c r="E43" i="2"/>
  <c r="F43" i="2"/>
  <c r="G43" i="2"/>
  <c r="H43" i="2"/>
  <c r="I43" i="2"/>
  <c r="J43" i="2"/>
  <c r="K43" i="2"/>
  <c r="L43" i="2"/>
  <c r="E44" i="2"/>
  <c r="F44" i="2"/>
  <c r="G44" i="2"/>
  <c r="H44" i="2"/>
  <c r="I44" i="2"/>
  <c r="J44" i="2"/>
  <c r="K44" i="2"/>
  <c r="L44" i="2"/>
  <c r="E45" i="2"/>
  <c r="F45" i="2"/>
  <c r="G45" i="2"/>
  <c r="H45" i="2"/>
  <c r="I45" i="2"/>
  <c r="J45" i="2"/>
  <c r="K45" i="2"/>
  <c r="L45" i="2"/>
  <c r="E46" i="2"/>
  <c r="F46" i="2"/>
  <c r="G46" i="2"/>
  <c r="H46" i="2"/>
  <c r="I46" i="2"/>
  <c r="J46" i="2"/>
  <c r="K46" i="2"/>
  <c r="L46" i="2"/>
  <c r="E47" i="2"/>
  <c r="F47" i="2"/>
  <c r="G47" i="2"/>
  <c r="H47" i="2"/>
  <c r="I47" i="2"/>
  <c r="J47" i="2"/>
  <c r="K47" i="2"/>
  <c r="L47" i="2"/>
  <c r="E48" i="2"/>
  <c r="F48" i="2"/>
  <c r="G48" i="2"/>
  <c r="H48" i="2"/>
  <c r="I48" i="2"/>
  <c r="J48" i="2"/>
  <c r="K48" i="2"/>
  <c r="L48" i="2"/>
  <c r="E49" i="2"/>
  <c r="F49" i="2"/>
  <c r="G49" i="2"/>
  <c r="H49" i="2"/>
  <c r="I49" i="2"/>
  <c r="J49" i="2"/>
  <c r="K49" i="2"/>
  <c r="L49" i="2"/>
  <c r="E50" i="2"/>
  <c r="F50" i="2"/>
  <c r="G50" i="2"/>
  <c r="H50" i="2"/>
  <c r="I50" i="2"/>
  <c r="J50" i="2"/>
  <c r="K50" i="2"/>
  <c r="L50" i="2"/>
  <c r="E51" i="2"/>
  <c r="F51" i="2"/>
  <c r="G51" i="2"/>
  <c r="H51" i="2"/>
  <c r="I51" i="2"/>
  <c r="J51" i="2"/>
  <c r="K51" i="2"/>
  <c r="L51" i="2"/>
  <c r="E52" i="2"/>
  <c r="F52" i="2"/>
  <c r="G52" i="2"/>
  <c r="H52" i="2"/>
  <c r="I52" i="2"/>
  <c r="J52" i="2"/>
  <c r="K52" i="2"/>
  <c r="L52" i="2"/>
  <c r="E53" i="2"/>
  <c r="F53" i="2"/>
  <c r="G53" i="2"/>
  <c r="H53" i="2"/>
  <c r="I53" i="2"/>
  <c r="J53" i="2"/>
  <c r="K53" i="2"/>
  <c r="L53" i="2"/>
  <c r="E54" i="2"/>
  <c r="F54" i="2"/>
  <c r="G54" i="2"/>
  <c r="H54" i="2"/>
  <c r="I54" i="2"/>
  <c r="J54" i="2"/>
  <c r="K54" i="2"/>
  <c r="L54" i="2"/>
  <c r="E55" i="2"/>
  <c r="F55" i="2"/>
  <c r="G55" i="2"/>
  <c r="H55" i="2"/>
  <c r="I55" i="2"/>
  <c r="J55" i="2"/>
  <c r="K55" i="2"/>
  <c r="L55" i="2"/>
  <c r="E56" i="2"/>
  <c r="F56" i="2"/>
  <c r="G56" i="2"/>
  <c r="H56" i="2"/>
  <c r="I56" i="2"/>
  <c r="J56" i="2"/>
  <c r="AB56" i="2" s="1"/>
  <c r="BA56" i="2" s="1"/>
  <c r="K56" i="2"/>
  <c r="L56" i="2"/>
  <c r="E57" i="2"/>
  <c r="F57" i="2"/>
  <c r="G57" i="2"/>
  <c r="H57" i="2"/>
  <c r="I57" i="2"/>
  <c r="J57" i="2"/>
  <c r="K57" i="2"/>
  <c r="L57" i="2"/>
  <c r="E58" i="2"/>
  <c r="F58" i="2"/>
  <c r="G58" i="2"/>
  <c r="H58" i="2"/>
  <c r="I58" i="2"/>
  <c r="J58" i="2"/>
  <c r="K58" i="2"/>
  <c r="L58" i="2"/>
  <c r="E59" i="2"/>
  <c r="F59" i="2"/>
  <c r="G59" i="2"/>
  <c r="H59" i="2"/>
  <c r="I59" i="2"/>
  <c r="J59" i="2"/>
  <c r="K59" i="2"/>
  <c r="L59" i="2"/>
  <c r="E60" i="2"/>
  <c r="F60" i="2"/>
  <c r="G60" i="2"/>
  <c r="H60" i="2"/>
  <c r="I60" i="2"/>
  <c r="J60" i="2"/>
  <c r="K60" i="2"/>
  <c r="L60" i="2"/>
  <c r="E61" i="2"/>
  <c r="F61" i="2"/>
  <c r="G61" i="2"/>
  <c r="H61" i="2"/>
  <c r="I61" i="2"/>
  <c r="J61" i="2"/>
  <c r="K61" i="2"/>
  <c r="L61" i="2"/>
  <c r="E62" i="2"/>
  <c r="F62" i="2"/>
  <c r="G62" i="2"/>
  <c r="H62" i="2"/>
  <c r="I62" i="2"/>
  <c r="J62" i="2"/>
  <c r="K62" i="2"/>
  <c r="L62" i="2"/>
  <c r="E63" i="2"/>
  <c r="F63" i="2"/>
  <c r="G63" i="2"/>
  <c r="H63" i="2"/>
  <c r="I63" i="2"/>
  <c r="J63" i="2"/>
  <c r="K63" i="2"/>
  <c r="AC63" i="2" s="1"/>
  <c r="T64" i="4" s="1"/>
  <c r="L63" i="2"/>
  <c r="E64" i="2"/>
  <c r="F64" i="2"/>
  <c r="G64" i="2"/>
  <c r="H64" i="2"/>
  <c r="I64" i="2"/>
  <c r="J64" i="2"/>
  <c r="K64" i="2"/>
  <c r="L64" i="2"/>
  <c r="E65" i="2"/>
  <c r="F65" i="2"/>
  <c r="G65" i="2"/>
  <c r="H65" i="2"/>
  <c r="I65" i="2"/>
  <c r="J65" i="2"/>
  <c r="K65" i="2"/>
  <c r="L65" i="2"/>
  <c r="E66" i="2"/>
  <c r="F66" i="2"/>
  <c r="G66" i="2"/>
  <c r="H66" i="2"/>
  <c r="I66" i="2"/>
  <c r="J66" i="2"/>
  <c r="K66" i="2"/>
  <c r="L66" i="2"/>
  <c r="E67" i="2"/>
  <c r="F67" i="2"/>
  <c r="G67" i="2"/>
  <c r="H67" i="2"/>
  <c r="I67" i="2"/>
  <c r="J67" i="2"/>
  <c r="K67" i="2"/>
  <c r="L67" i="2"/>
  <c r="E68" i="2"/>
  <c r="F68" i="2"/>
  <c r="G68" i="2"/>
  <c r="H68" i="2"/>
  <c r="I68" i="2"/>
  <c r="J68" i="2"/>
  <c r="K68" i="2"/>
  <c r="L68" i="2"/>
  <c r="E69" i="2"/>
  <c r="F69" i="2"/>
  <c r="G69" i="2"/>
  <c r="H69" i="2"/>
  <c r="I69" i="2"/>
  <c r="J69" i="2"/>
  <c r="K69" i="2"/>
  <c r="L69" i="2"/>
  <c r="E70" i="2"/>
  <c r="F70" i="2"/>
  <c r="G70" i="2"/>
  <c r="H70" i="2"/>
  <c r="I70" i="2"/>
  <c r="J70" i="2"/>
  <c r="K70" i="2"/>
  <c r="L70" i="2"/>
  <c r="E71" i="2"/>
  <c r="F71" i="2"/>
  <c r="G71" i="2"/>
  <c r="H71" i="2"/>
  <c r="I71" i="2"/>
  <c r="J71" i="2"/>
  <c r="K71" i="2"/>
  <c r="L71" i="2"/>
  <c r="E72" i="2"/>
  <c r="F72" i="2"/>
  <c r="G72" i="2"/>
  <c r="H72" i="2"/>
  <c r="I72" i="2"/>
  <c r="J72" i="2"/>
  <c r="AB72" i="2" s="1"/>
  <c r="BA72" i="2" s="1"/>
  <c r="K72" i="2"/>
  <c r="L72" i="2"/>
  <c r="E73" i="2"/>
  <c r="F73" i="2"/>
  <c r="G73" i="2"/>
  <c r="H73" i="2"/>
  <c r="I73" i="2"/>
  <c r="J73" i="2"/>
  <c r="K73" i="2"/>
  <c r="L73" i="2"/>
  <c r="E74" i="2"/>
  <c r="F74" i="2"/>
  <c r="G74" i="2"/>
  <c r="H74" i="2"/>
  <c r="I74" i="2"/>
  <c r="J74" i="2"/>
  <c r="K74" i="2"/>
  <c r="L74" i="2"/>
  <c r="E75" i="2"/>
  <c r="F75" i="2"/>
  <c r="G75" i="2"/>
  <c r="H75" i="2"/>
  <c r="I75" i="2"/>
  <c r="J75" i="2"/>
  <c r="K75" i="2"/>
  <c r="L75" i="2"/>
  <c r="E76" i="2"/>
  <c r="F76" i="2"/>
  <c r="G76" i="2"/>
  <c r="H76" i="2"/>
  <c r="I76" i="2"/>
  <c r="J76" i="2"/>
  <c r="K76" i="2"/>
  <c r="L76" i="2"/>
  <c r="E77" i="2"/>
  <c r="F77" i="2"/>
  <c r="G77" i="2"/>
  <c r="H77" i="2"/>
  <c r="I77" i="2"/>
  <c r="J77" i="2"/>
  <c r="K77" i="2"/>
  <c r="L77" i="2"/>
  <c r="E78" i="2"/>
  <c r="F78" i="2"/>
  <c r="G78" i="2"/>
  <c r="H78" i="2"/>
  <c r="I78" i="2"/>
  <c r="J78" i="2"/>
  <c r="K78" i="2"/>
  <c r="L78" i="2"/>
  <c r="E79" i="2"/>
  <c r="F79" i="2"/>
  <c r="G79" i="2"/>
  <c r="H79" i="2"/>
  <c r="I79" i="2"/>
  <c r="J79" i="2"/>
  <c r="K79" i="2"/>
  <c r="L79" i="2"/>
  <c r="E80" i="2"/>
  <c r="F80" i="2"/>
  <c r="G80" i="2"/>
  <c r="H80" i="2"/>
  <c r="I80" i="2"/>
  <c r="J80" i="2"/>
  <c r="K80" i="2"/>
  <c r="L80" i="2"/>
  <c r="E81" i="2"/>
  <c r="F81" i="2"/>
  <c r="G81" i="2"/>
  <c r="H81" i="2"/>
  <c r="I81" i="2"/>
  <c r="J81" i="2"/>
  <c r="K81" i="2"/>
  <c r="L81" i="2"/>
  <c r="E82" i="2"/>
  <c r="F82" i="2"/>
  <c r="G82" i="2"/>
  <c r="H82" i="2"/>
  <c r="I82" i="2"/>
  <c r="J82" i="2"/>
  <c r="K82" i="2"/>
  <c r="L82" i="2"/>
  <c r="E83" i="2"/>
  <c r="F83" i="2"/>
  <c r="G83" i="2"/>
  <c r="H83" i="2"/>
  <c r="I83" i="2"/>
  <c r="J83" i="2"/>
  <c r="K83" i="2"/>
  <c r="L83" i="2"/>
  <c r="E84" i="2"/>
  <c r="F84" i="2"/>
  <c r="G84" i="2"/>
  <c r="H84" i="2"/>
  <c r="I84" i="2"/>
  <c r="J84" i="2"/>
  <c r="K84" i="2"/>
  <c r="L84" i="2"/>
  <c r="E85" i="2"/>
  <c r="F85" i="2"/>
  <c r="G85" i="2"/>
  <c r="H85" i="2"/>
  <c r="I85" i="2"/>
  <c r="J85" i="2"/>
  <c r="K85" i="2"/>
  <c r="L85" i="2"/>
  <c r="E86" i="2"/>
  <c r="F86" i="2"/>
  <c r="G86" i="2"/>
  <c r="H86" i="2"/>
  <c r="I86" i="2"/>
  <c r="J86" i="2"/>
  <c r="K86" i="2"/>
  <c r="L86" i="2"/>
  <c r="E87" i="2"/>
  <c r="F87" i="2"/>
  <c r="G87" i="2"/>
  <c r="H87" i="2"/>
  <c r="I87" i="2"/>
  <c r="J87" i="2"/>
  <c r="K87" i="2"/>
  <c r="AC87" i="2" s="1"/>
  <c r="T88" i="4" s="1"/>
  <c r="L87" i="2"/>
  <c r="E88" i="2"/>
  <c r="F88" i="2"/>
  <c r="G88" i="2"/>
  <c r="H88" i="2"/>
  <c r="I88" i="2"/>
  <c r="J88" i="2"/>
  <c r="AB88" i="2" s="1"/>
  <c r="K88" i="2"/>
  <c r="L88" i="2"/>
  <c r="E89" i="2"/>
  <c r="F89" i="2"/>
  <c r="G89" i="2"/>
  <c r="H89" i="2"/>
  <c r="I89" i="2"/>
  <c r="J89" i="2"/>
  <c r="K89" i="2"/>
  <c r="L89" i="2"/>
  <c r="E90" i="2"/>
  <c r="F90" i="2"/>
  <c r="G90" i="2"/>
  <c r="H90" i="2"/>
  <c r="I90" i="2"/>
  <c r="J90" i="2"/>
  <c r="K90" i="2"/>
  <c r="L90" i="2"/>
  <c r="E91" i="2"/>
  <c r="F91" i="2"/>
  <c r="G91" i="2"/>
  <c r="H91" i="2"/>
  <c r="I91" i="2"/>
  <c r="J91" i="2"/>
  <c r="K91" i="2"/>
  <c r="L91" i="2"/>
  <c r="E92" i="2"/>
  <c r="F92" i="2"/>
  <c r="G92" i="2"/>
  <c r="H92" i="2"/>
  <c r="I92" i="2"/>
  <c r="J92" i="2"/>
  <c r="K92" i="2"/>
  <c r="L92" i="2"/>
  <c r="N4" i="2"/>
  <c r="O4" i="2"/>
  <c r="P4" i="2"/>
  <c r="Q4" i="2"/>
  <c r="R4" i="2"/>
  <c r="S4" i="2"/>
  <c r="T4" i="2"/>
  <c r="U4" i="2"/>
  <c r="N5" i="2"/>
  <c r="W5" i="2" s="1"/>
  <c r="O5" i="2"/>
  <c r="P5" i="2"/>
  <c r="Q5" i="2"/>
  <c r="R5" i="2"/>
  <c r="S5" i="2"/>
  <c r="T5" i="2"/>
  <c r="U5" i="2"/>
  <c r="N6" i="2"/>
  <c r="O6" i="2"/>
  <c r="X6" i="2" s="1"/>
  <c r="AY6" i="2" s="1"/>
  <c r="P6" i="2"/>
  <c r="Q6" i="2"/>
  <c r="R6" i="2"/>
  <c r="S6" i="2"/>
  <c r="T6" i="2"/>
  <c r="U6" i="2"/>
  <c r="N7" i="2"/>
  <c r="O7" i="2"/>
  <c r="P7" i="2"/>
  <c r="Q7" i="2"/>
  <c r="R7" i="2"/>
  <c r="S7" i="2"/>
  <c r="AB7" i="2" s="1"/>
  <c r="T7" i="2"/>
  <c r="U7" i="2"/>
  <c r="N8" i="2"/>
  <c r="O8" i="2"/>
  <c r="P8" i="2"/>
  <c r="Q8" i="2"/>
  <c r="R8" i="2"/>
  <c r="S8" i="2"/>
  <c r="T8" i="2"/>
  <c r="U8" i="2"/>
  <c r="N9" i="2"/>
  <c r="O9" i="2"/>
  <c r="P9" i="2"/>
  <c r="Q9" i="2"/>
  <c r="R9" i="2"/>
  <c r="S9" i="2"/>
  <c r="T9" i="2"/>
  <c r="AC9" i="2" s="1"/>
  <c r="T10" i="4" s="1"/>
  <c r="U9" i="2"/>
  <c r="N10" i="2"/>
  <c r="O10" i="2"/>
  <c r="P10" i="2"/>
  <c r="Q10" i="2"/>
  <c r="R10" i="2"/>
  <c r="S10" i="2"/>
  <c r="T10" i="2"/>
  <c r="U10" i="2"/>
  <c r="N11" i="2"/>
  <c r="O11" i="2"/>
  <c r="P11" i="2"/>
  <c r="Q11" i="2"/>
  <c r="R11" i="2"/>
  <c r="S11" i="2"/>
  <c r="T11" i="2"/>
  <c r="U11" i="2"/>
  <c r="N12" i="2"/>
  <c r="O12" i="2"/>
  <c r="P12" i="2"/>
  <c r="Q12" i="2"/>
  <c r="R12" i="2"/>
  <c r="S12" i="2"/>
  <c r="T12" i="2"/>
  <c r="U12" i="2"/>
  <c r="N13" i="2"/>
  <c r="W13" i="2" s="1"/>
  <c r="O13" i="2"/>
  <c r="P13" i="2"/>
  <c r="Q13" i="2"/>
  <c r="R13" i="2"/>
  <c r="S13" i="2"/>
  <c r="T13" i="2"/>
  <c r="U13" i="2"/>
  <c r="N14" i="2"/>
  <c r="O14" i="2"/>
  <c r="P14" i="2"/>
  <c r="Q14" i="2"/>
  <c r="R14" i="2"/>
  <c r="S14" i="2"/>
  <c r="T14" i="2"/>
  <c r="U14" i="2"/>
  <c r="N15" i="2"/>
  <c r="O15" i="2"/>
  <c r="P15" i="2"/>
  <c r="Q15" i="2"/>
  <c r="R15" i="2"/>
  <c r="S15" i="2"/>
  <c r="T15" i="2"/>
  <c r="U15" i="2"/>
  <c r="N16" i="2"/>
  <c r="O16" i="2"/>
  <c r="P16" i="2"/>
  <c r="Q16" i="2"/>
  <c r="R16" i="2"/>
  <c r="S16" i="2"/>
  <c r="T16" i="2"/>
  <c r="U16" i="2"/>
  <c r="N17" i="2"/>
  <c r="O17" i="2"/>
  <c r="P17" i="2"/>
  <c r="Q17" i="2"/>
  <c r="R17" i="2"/>
  <c r="S17" i="2"/>
  <c r="T17" i="2"/>
  <c r="U17" i="2"/>
  <c r="N18" i="2"/>
  <c r="W18" i="2" s="1"/>
  <c r="O18" i="2"/>
  <c r="X18" i="2" s="1"/>
  <c r="P18" i="2"/>
  <c r="Q18" i="2"/>
  <c r="R18" i="2"/>
  <c r="S18" i="2"/>
  <c r="T18" i="2"/>
  <c r="U18" i="2"/>
  <c r="N19" i="2"/>
  <c r="O19" i="2"/>
  <c r="P19" i="2"/>
  <c r="Q19" i="2"/>
  <c r="R19" i="2"/>
  <c r="S19" i="2"/>
  <c r="T19" i="2"/>
  <c r="U19" i="2"/>
  <c r="N20" i="2"/>
  <c r="O20" i="2"/>
  <c r="X20" i="2" s="1"/>
  <c r="AY20" i="2" s="1"/>
  <c r="P20" i="2"/>
  <c r="Q20" i="2"/>
  <c r="R20" i="2"/>
  <c r="S20" i="2"/>
  <c r="T20" i="2"/>
  <c r="U20" i="2"/>
  <c r="N21" i="2"/>
  <c r="W21" i="2" s="1"/>
  <c r="O21" i="2"/>
  <c r="P21" i="2"/>
  <c r="Q21" i="2"/>
  <c r="R21" i="2"/>
  <c r="S21" i="2"/>
  <c r="T21" i="2"/>
  <c r="U21" i="2"/>
  <c r="N22" i="2"/>
  <c r="O22" i="2"/>
  <c r="P22" i="2"/>
  <c r="Q22" i="2"/>
  <c r="R22" i="2"/>
  <c r="AA22" i="2" s="1"/>
  <c r="R23" i="4" s="1"/>
  <c r="S22" i="2"/>
  <c r="T22" i="2"/>
  <c r="U22" i="2"/>
  <c r="N23" i="2"/>
  <c r="O23" i="2"/>
  <c r="P23" i="2"/>
  <c r="Q23" i="2"/>
  <c r="R23" i="2"/>
  <c r="S23" i="2"/>
  <c r="AB23" i="2" s="1"/>
  <c r="T23" i="2"/>
  <c r="U23" i="2"/>
  <c r="N24" i="2"/>
  <c r="O24" i="2"/>
  <c r="P24" i="2"/>
  <c r="Q24" i="2"/>
  <c r="R24" i="2"/>
  <c r="S24" i="2"/>
  <c r="T24" i="2"/>
  <c r="U24" i="2"/>
  <c r="N25" i="2"/>
  <c r="O25" i="2"/>
  <c r="P25" i="2"/>
  <c r="Q25" i="2"/>
  <c r="R25" i="2"/>
  <c r="S25" i="2"/>
  <c r="T25" i="2"/>
  <c r="AC25" i="2" s="1"/>
  <c r="T26" i="4" s="1"/>
  <c r="U25" i="2"/>
  <c r="N26" i="2"/>
  <c r="O26" i="2"/>
  <c r="P26" i="2"/>
  <c r="Q26" i="2"/>
  <c r="R26" i="2"/>
  <c r="AA26" i="2" s="1"/>
  <c r="R27" i="4" s="1"/>
  <c r="S26" i="2"/>
  <c r="T26" i="2"/>
  <c r="U26" i="2"/>
  <c r="N27" i="2"/>
  <c r="W27" i="2" s="1"/>
  <c r="O27" i="2"/>
  <c r="X27" i="2" s="1"/>
  <c r="AY27" i="2" s="1"/>
  <c r="P27" i="2"/>
  <c r="Q27" i="2"/>
  <c r="R27" i="2"/>
  <c r="S27" i="2"/>
  <c r="T27" i="2"/>
  <c r="U27" i="2"/>
  <c r="N28" i="2"/>
  <c r="O28" i="2"/>
  <c r="P28" i="2"/>
  <c r="Q28" i="2"/>
  <c r="R28" i="2"/>
  <c r="S28" i="2"/>
  <c r="T28" i="2"/>
  <c r="U28" i="2"/>
  <c r="N29" i="2"/>
  <c r="W29" i="2" s="1"/>
  <c r="O29" i="2"/>
  <c r="P29" i="2"/>
  <c r="Q29" i="2"/>
  <c r="R29" i="2"/>
  <c r="S29" i="2"/>
  <c r="T29" i="2"/>
  <c r="U29" i="2"/>
  <c r="N30" i="2"/>
  <c r="O30" i="2"/>
  <c r="P30" i="2"/>
  <c r="Q30" i="2"/>
  <c r="R30" i="2"/>
  <c r="S30" i="2"/>
  <c r="T30" i="2"/>
  <c r="U30" i="2"/>
  <c r="N31" i="2"/>
  <c r="O31" i="2"/>
  <c r="X31" i="2" s="1"/>
  <c r="AY31" i="2" s="1"/>
  <c r="P31" i="2"/>
  <c r="Q31" i="2"/>
  <c r="R31" i="2"/>
  <c r="S31" i="2"/>
  <c r="T31" i="2"/>
  <c r="U31" i="2"/>
  <c r="N32" i="2"/>
  <c r="O32" i="2"/>
  <c r="X32" i="2" s="1"/>
  <c r="AY32" i="2" s="1"/>
  <c r="P32" i="2"/>
  <c r="Q32" i="2"/>
  <c r="R32" i="2"/>
  <c r="S32" i="2"/>
  <c r="T32" i="2"/>
  <c r="U32" i="2"/>
  <c r="N33" i="2"/>
  <c r="O33" i="2"/>
  <c r="P33" i="2"/>
  <c r="Q33" i="2"/>
  <c r="R33" i="2"/>
  <c r="S33" i="2"/>
  <c r="T33" i="2"/>
  <c r="U33" i="2"/>
  <c r="N34" i="2"/>
  <c r="O34" i="2"/>
  <c r="P34" i="2"/>
  <c r="Q34" i="2"/>
  <c r="Z34" i="2" s="1"/>
  <c r="R34" i="2"/>
  <c r="S34" i="2"/>
  <c r="T34" i="2"/>
  <c r="U34" i="2"/>
  <c r="N35" i="2"/>
  <c r="O35" i="2"/>
  <c r="P35" i="2"/>
  <c r="Q35" i="2"/>
  <c r="R35" i="2"/>
  <c r="AA35" i="2" s="1"/>
  <c r="R36" i="4" s="1"/>
  <c r="S35" i="2"/>
  <c r="T35" i="2"/>
  <c r="U35" i="2"/>
  <c r="N36" i="2"/>
  <c r="W36" i="2" s="1"/>
  <c r="O36" i="2"/>
  <c r="X36" i="2" s="1"/>
  <c r="P36" i="2"/>
  <c r="Q36" i="2"/>
  <c r="R36" i="2"/>
  <c r="S36" i="2"/>
  <c r="T36" i="2"/>
  <c r="U36" i="2"/>
  <c r="N37" i="2"/>
  <c r="W37" i="2" s="1"/>
  <c r="O37" i="2"/>
  <c r="P37" i="2"/>
  <c r="Q37" i="2"/>
  <c r="R37" i="2"/>
  <c r="S37" i="2"/>
  <c r="T37" i="2"/>
  <c r="U37" i="2"/>
  <c r="N38" i="2"/>
  <c r="O38" i="2"/>
  <c r="P38" i="2"/>
  <c r="Q38" i="2"/>
  <c r="R38" i="2"/>
  <c r="S38" i="2"/>
  <c r="T38" i="2"/>
  <c r="U38" i="2"/>
  <c r="N39" i="2"/>
  <c r="O39" i="2"/>
  <c r="P39" i="2"/>
  <c r="Q39" i="2"/>
  <c r="R39" i="2"/>
  <c r="S39" i="2"/>
  <c r="T39" i="2"/>
  <c r="U39" i="2"/>
  <c r="N40" i="2"/>
  <c r="O40" i="2"/>
  <c r="P40" i="2"/>
  <c r="Q40" i="2"/>
  <c r="R40" i="2"/>
  <c r="S40" i="2"/>
  <c r="AB40" i="2" s="1"/>
  <c r="T40" i="2"/>
  <c r="U40" i="2"/>
  <c r="N41" i="2"/>
  <c r="O41" i="2"/>
  <c r="P41" i="2"/>
  <c r="Q41" i="2"/>
  <c r="Z41" i="2" s="1"/>
  <c r="R41" i="2"/>
  <c r="S41" i="2"/>
  <c r="T41" i="2"/>
  <c r="U41" i="2"/>
  <c r="N42" i="2"/>
  <c r="W42" i="2" s="1"/>
  <c r="O42" i="2"/>
  <c r="P42" i="2"/>
  <c r="Q42" i="2"/>
  <c r="R42" i="2"/>
  <c r="S42" i="2"/>
  <c r="T42" i="2"/>
  <c r="U42" i="2"/>
  <c r="N43" i="2"/>
  <c r="W43" i="2" s="1"/>
  <c r="O43" i="2"/>
  <c r="X43" i="2" s="1"/>
  <c r="O44" i="4" s="1"/>
  <c r="P43" i="2"/>
  <c r="Q43" i="2"/>
  <c r="R43" i="2"/>
  <c r="S43" i="2"/>
  <c r="T43" i="2"/>
  <c r="U43" i="2"/>
  <c r="N44" i="2"/>
  <c r="O44" i="2"/>
  <c r="X44" i="2" s="1"/>
  <c r="AY44" i="2" s="1"/>
  <c r="P44" i="2"/>
  <c r="Q44" i="2"/>
  <c r="R44" i="2"/>
  <c r="S44" i="2"/>
  <c r="T44" i="2"/>
  <c r="U44" i="2"/>
  <c r="N45" i="2"/>
  <c r="W45" i="2" s="1"/>
  <c r="O45" i="2"/>
  <c r="P45" i="2"/>
  <c r="Q45" i="2"/>
  <c r="R45" i="2"/>
  <c r="S45" i="2"/>
  <c r="T45" i="2"/>
  <c r="U45" i="2"/>
  <c r="N46" i="2"/>
  <c r="W46" i="2" s="1"/>
  <c r="O46" i="2"/>
  <c r="P46" i="2"/>
  <c r="Q46" i="2"/>
  <c r="R46" i="2"/>
  <c r="S46" i="2"/>
  <c r="T46" i="2"/>
  <c r="U46" i="2"/>
  <c r="N47" i="2"/>
  <c r="O47" i="2"/>
  <c r="P47" i="2"/>
  <c r="Y47" i="2" s="1"/>
  <c r="P48" i="4" s="1"/>
  <c r="Q47" i="2"/>
  <c r="R47" i="2"/>
  <c r="S47" i="2"/>
  <c r="T47" i="2"/>
  <c r="U47" i="2"/>
  <c r="N48" i="2"/>
  <c r="W48" i="2" s="1"/>
  <c r="O48" i="2"/>
  <c r="X48" i="2" s="1"/>
  <c r="AY48" i="2" s="1"/>
  <c r="P48" i="2"/>
  <c r="Q48" i="2"/>
  <c r="R48" i="2"/>
  <c r="S48" i="2"/>
  <c r="T48" i="2"/>
  <c r="U48" i="2"/>
  <c r="N49" i="2"/>
  <c r="W49" i="2" s="1"/>
  <c r="O49" i="2"/>
  <c r="P49" i="2"/>
  <c r="Q49" i="2"/>
  <c r="R49" i="2"/>
  <c r="S49" i="2"/>
  <c r="T49" i="2"/>
  <c r="U49" i="2"/>
  <c r="N50" i="2"/>
  <c r="O50" i="2"/>
  <c r="P50" i="2"/>
  <c r="Q50" i="2"/>
  <c r="R50" i="2"/>
  <c r="S50" i="2"/>
  <c r="T50" i="2"/>
  <c r="U50" i="2"/>
  <c r="N51" i="2"/>
  <c r="O51" i="2"/>
  <c r="P51" i="2"/>
  <c r="Y51" i="2" s="1"/>
  <c r="P52" i="4" s="1"/>
  <c r="Q51" i="2"/>
  <c r="R51" i="2"/>
  <c r="S51" i="2"/>
  <c r="T51" i="2"/>
  <c r="U51" i="2"/>
  <c r="N52" i="2"/>
  <c r="O52" i="2"/>
  <c r="P52" i="2"/>
  <c r="Q52" i="2"/>
  <c r="R52" i="2"/>
  <c r="S52" i="2"/>
  <c r="T52" i="2"/>
  <c r="U52" i="2"/>
  <c r="N53" i="2"/>
  <c r="O53" i="2"/>
  <c r="P53" i="2"/>
  <c r="Q53" i="2"/>
  <c r="R53" i="2"/>
  <c r="S53" i="2"/>
  <c r="T53" i="2"/>
  <c r="U53" i="2"/>
  <c r="N54" i="2"/>
  <c r="O54" i="2"/>
  <c r="P54" i="2"/>
  <c r="Q54" i="2"/>
  <c r="R54" i="2"/>
  <c r="S54" i="2"/>
  <c r="T54" i="2"/>
  <c r="U54" i="2"/>
  <c r="N55" i="2"/>
  <c r="O55" i="2"/>
  <c r="P55" i="2"/>
  <c r="Q55" i="2"/>
  <c r="R55" i="2"/>
  <c r="S55" i="2"/>
  <c r="T55" i="2"/>
  <c r="U55" i="2"/>
  <c r="N56" i="2"/>
  <c r="O56" i="2"/>
  <c r="P56" i="2"/>
  <c r="Q56" i="2"/>
  <c r="R56" i="2"/>
  <c r="S56" i="2"/>
  <c r="T56" i="2"/>
  <c r="U56" i="2"/>
  <c r="N57" i="2"/>
  <c r="O57" i="2"/>
  <c r="P57" i="2"/>
  <c r="Y57" i="2" s="1"/>
  <c r="P58" i="4" s="1"/>
  <c r="Q57" i="2"/>
  <c r="R57" i="2"/>
  <c r="S57" i="2"/>
  <c r="T57" i="2"/>
  <c r="U57" i="2"/>
  <c r="N58" i="2"/>
  <c r="W58" i="2" s="1"/>
  <c r="O58" i="2"/>
  <c r="P58" i="2"/>
  <c r="Q58" i="2"/>
  <c r="Z58" i="2" s="1"/>
  <c r="AZ58" i="2" s="1"/>
  <c r="R58" i="2"/>
  <c r="S58" i="2"/>
  <c r="T58" i="2"/>
  <c r="U58" i="2"/>
  <c r="N59" i="2"/>
  <c r="O59" i="2"/>
  <c r="P59" i="2"/>
  <c r="Q59" i="2"/>
  <c r="R59" i="2"/>
  <c r="S59" i="2"/>
  <c r="T59" i="2"/>
  <c r="U59" i="2"/>
  <c r="N60" i="2"/>
  <c r="O60" i="2"/>
  <c r="X60" i="2" s="1"/>
  <c r="P60" i="2"/>
  <c r="Q60" i="2"/>
  <c r="R60" i="2"/>
  <c r="S60" i="2"/>
  <c r="T60" i="2"/>
  <c r="U60" i="2"/>
  <c r="N61" i="2"/>
  <c r="W61" i="2" s="1"/>
  <c r="O61" i="2"/>
  <c r="P61" i="2"/>
  <c r="Y61" i="2" s="1"/>
  <c r="Q61" i="2"/>
  <c r="R61" i="2"/>
  <c r="S61" i="2"/>
  <c r="T61" i="2"/>
  <c r="U61" i="2"/>
  <c r="N62" i="2"/>
  <c r="O62" i="2"/>
  <c r="P62" i="2"/>
  <c r="Q62" i="2"/>
  <c r="R62" i="2"/>
  <c r="S62" i="2"/>
  <c r="T62" i="2"/>
  <c r="U62" i="2"/>
  <c r="N63" i="2"/>
  <c r="O63" i="2"/>
  <c r="P63" i="2"/>
  <c r="Q63" i="2"/>
  <c r="R63" i="2"/>
  <c r="S63" i="2"/>
  <c r="T63" i="2"/>
  <c r="U63" i="2"/>
  <c r="N64" i="2"/>
  <c r="W64" i="2" s="1"/>
  <c r="O64" i="2"/>
  <c r="P64" i="2"/>
  <c r="Y64" i="2" s="1"/>
  <c r="P65" i="4" s="1"/>
  <c r="Q64" i="2"/>
  <c r="R64" i="2"/>
  <c r="S64" i="2"/>
  <c r="T64" i="2"/>
  <c r="U64" i="2"/>
  <c r="N65" i="2"/>
  <c r="O65" i="2"/>
  <c r="P65" i="2"/>
  <c r="Q65" i="2"/>
  <c r="R65" i="2"/>
  <c r="S65" i="2"/>
  <c r="T65" i="2"/>
  <c r="U65" i="2"/>
  <c r="N66" i="2"/>
  <c r="W66" i="2" s="1"/>
  <c r="O66" i="2"/>
  <c r="X66" i="2" s="1"/>
  <c r="AY66" i="2" s="1"/>
  <c r="P66" i="2"/>
  <c r="Q66" i="2"/>
  <c r="Z66" i="2" s="1"/>
  <c r="R66" i="2"/>
  <c r="S66" i="2"/>
  <c r="T66" i="2"/>
  <c r="U66" i="2"/>
  <c r="N67" i="2"/>
  <c r="W67" i="2" s="1"/>
  <c r="O67" i="2"/>
  <c r="X67" i="2" s="1"/>
  <c r="O68" i="4" s="1"/>
  <c r="P67" i="2"/>
  <c r="Y67" i="2" s="1"/>
  <c r="P68" i="4" s="1"/>
  <c r="Q67" i="2"/>
  <c r="Z67" i="2" s="1"/>
  <c r="R67" i="2"/>
  <c r="S67" i="2"/>
  <c r="T67" i="2"/>
  <c r="U67" i="2"/>
  <c r="N68" i="2"/>
  <c r="O68" i="2"/>
  <c r="X68" i="2" s="1"/>
  <c r="AY68" i="2" s="1"/>
  <c r="P68" i="2"/>
  <c r="Q68" i="2"/>
  <c r="R68" i="2"/>
  <c r="S68" i="2"/>
  <c r="T68" i="2"/>
  <c r="U68" i="2"/>
  <c r="N69" i="2"/>
  <c r="W69" i="2" s="1"/>
  <c r="O69" i="2"/>
  <c r="P69" i="2"/>
  <c r="Q69" i="2"/>
  <c r="R69" i="2"/>
  <c r="S69" i="2"/>
  <c r="T69" i="2"/>
  <c r="U69" i="2"/>
  <c r="N70" i="2"/>
  <c r="W70" i="2" s="1"/>
  <c r="O70" i="2"/>
  <c r="P70" i="2"/>
  <c r="Y70" i="2" s="1"/>
  <c r="Q70" i="2"/>
  <c r="Z70" i="2" s="1"/>
  <c r="R70" i="2"/>
  <c r="S70" i="2"/>
  <c r="T70" i="2"/>
  <c r="U70" i="2"/>
  <c r="N71" i="2"/>
  <c r="O71" i="2"/>
  <c r="X71" i="2" s="1"/>
  <c r="P71" i="2"/>
  <c r="Q71" i="2"/>
  <c r="R71" i="2"/>
  <c r="S71" i="2"/>
  <c r="T71" i="2"/>
  <c r="U71" i="2"/>
  <c r="N72" i="2"/>
  <c r="W72" i="2" s="1"/>
  <c r="O72" i="2"/>
  <c r="P72" i="2"/>
  <c r="Y72" i="2" s="1"/>
  <c r="Q72" i="2"/>
  <c r="R72" i="2"/>
  <c r="S72" i="2"/>
  <c r="T72" i="2"/>
  <c r="U72" i="2"/>
  <c r="N73" i="2"/>
  <c r="W73" i="2" s="1"/>
  <c r="O73" i="2"/>
  <c r="P73" i="2"/>
  <c r="Y73" i="2" s="1"/>
  <c r="P74" i="4" s="1"/>
  <c r="Q73" i="2"/>
  <c r="R73" i="2"/>
  <c r="S73" i="2"/>
  <c r="T73" i="2"/>
  <c r="U73" i="2"/>
  <c r="N74" i="2"/>
  <c r="O74" i="2"/>
  <c r="P74" i="2"/>
  <c r="Q74" i="2"/>
  <c r="R74" i="2"/>
  <c r="S74" i="2"/>
  <c r="T74" i="2"/>
  <c r="U74" i="2"/>
  <c r="N75" i="2"/>
  <c r="W75" i="2" s="1"/>
  <c r="O75" i="2"/>
  <c r="P75" i="2"/>
  <c r="Q75" i="2"/>
  <c r="R75" i="2"/>
  <c r="S75" i="2"/>
  <c r="T75" i="2"/>
  <c r="U75" i="2"/>
  <c r="N76" i="2"/>
  <c r="W76" i="2" s="1"/>
  <c r="O76" i="2"/>
  <c r="P76" i="2"/>
  <c r="Q76" i="2"/>
  <c r="R76" i="2"/>
  <c r="S76" i="2"/>
  <c r="T76" i="2"/>
  <c r="U76" i="2"/>
  <c r="N77" i="2"/>
  <c r="O77" i="2"/>
  <c r="P77" i="2"/>
  <c r="Y77" i="2" s="1"/>
  <c r="P78" i="4" s="1"/>
  <c r="Q77" i="2"/>
  <c r="R77" i="2"/>
  <c r="S77" i="2"/>
  <c r="T77" i="2"/>
  <c r="U77" i="2"/>
  <c r="N78" i="2"/>
  <c r="W78" i="2" s="1"/>
  <c r="O78" i="2"/>
  <c r="X78" i="2" s="1"/>
  <c r="AY78" i="2" s="1"/>
  <c r="P78" i="2"/>
  <c r="Q78" i="2"/>
  <c r="R78" i="2"/>
  <c r="S78" i="2"/>
  <c r="T78" i="2"/>
  <c r="U78" i="2"/>
  <c r="N79" i="2"/>
  <c r="O79" i="2"/>
  <c r="X79" i="2" s="1"/>
  <c r="O80" i="4" s="1"/>
  <c r="P79" i="2"/>
  <c r="Q79" i="2"/>
  <c r="R79" i="2"/>
  <c r="S79" i="2"/>
  <c r="T79" i="2"/>
  <c r="U79" i="2"/>
  <c r="N80" i="2"/>
  <c r="O80" i="2"/>
  <c r="X80" i="2" s="1"/>
  <c r="AY80" i="2" s="1"/>
  <c r="P80" i="2"/>
  <c r="Y80" i="2" s="1"/>
  <c r="Q80" i="2"/>
  <c r="R80" i="2"/>
  <c r="S80" i="2"/>
  <c r="T80" i="2"/>
  <c r="U80" i="2"/>
  <c r="N81" i="2"/>
  <c r="W81" i="2" s="1"/>
  <c r="O81" i="2"/>
  <c r="X81" i="2" s="1"/>
  <c r="AY81" i="2" s="1"/>
  <c r="P81" i="2"/>
  <c r="Y81" i="2" s="1"/>
  <c r="Q81" i="2"/>
  <c r="R81" i="2"/>
  <c r="S81" i="2"/>
  <c r="T81" i="2"/>
  <c r="U81" i="2"/>
  <c r="N82" i="2"/>
  <c r="O82" i="2"/>
  <c r="P82" i="2"/>
  <c r="Q82" i="2"/>
  <c r="R82" i="2"/>
  <c r="S82" i="2"/>
  <c r="T82" i="2"/>
  <c r="U82" i="2"/>
  <c r="N83" i="2"/>
  <c r="O83" i="2"/>
  <c r="X83" i="2" s="1"/>
  <c r="P83" i="2"/>
  <c r="Y83" i="2" s="1"/>
  <c r="P84" i="4" s="1"/>
  <c r="Q83" i="2"/>
  <c r="R83" i="2"/>
  <c r="S83" i="2"/>
  <c r="T83" i="2"/>
  <c r="U83" i="2"/>
  <c r="N84" i="2"/>
  <c r="W84" i="2" s="1"/>
  <c r="O84" i="2"/>
  <c r="P84" i="2"/>
  <c r="Q84" i="2"/>
  <c r="R84" i="2"/>
  <c r="S84" i="2"/>
  <c r="T84" i="2"/>
  <c r="U84" i="2"/>
  <c r="N85" i="2"/>
  <c r="O85" i="2"/>
  <c r="P85" i="2"/>
  <c r="Q85" i="2"/>
  <c r="R85" i="2"/>
  <c r="S85" i="2"/>
  <c r="T85" i="2"/>
  <c r="U85" i="2"/>
  <c r="N86" i="2"/>
  <c r="O86" i="2"/>
  <c r="P86" i="2"/>
  <c r="Q86" i="2"/>
  <c r="R86" i="2"/>
  <c r="S86" i="2"/>
  <c r="T86" i="2"/>
  <c r="U86" i="2"/>
  <c r="N87" i="2"/>
  <c r="O87" i="2"/>
  <c r="P87" i="2"/>
  <c r="Q87" i="2"/>
  <c r="Z87" i="2" s="1"/>
  <c r="R87" i="2"/>
  <c r="S87" i="2"/>
  <c r="T87" i="2"/>
  <c r="U87" i="2"/>
  <c r="N88" i="2"/>
  <c r="O88" i="2"/>
  <c r="P88" i="2"/>
  <c r="Q88" i="2"/>
  <c r="R88" i="2"/>
  <c r="S88" i="2"/>
  <c r="T88" i="2"/>
  <c r="U88" i="2"/>
  <c r="N89" i="2"/>
  <c r="O89" i="2"/>
  <c r="X89" i="2" s="1"/>
  <c r="P89" i="2"/>
  <c r="Q89" i="2"/>
  <c r="R89" i="2"/>
  <c r="S89" i="2"/>
  <c r="T89" i="2"/>
  <c r="U89" i="2"/>
  <c r="N90" i="2"/>
  <c r="W90" i="2" s="1"/>
  <c r="O90" i="2"/>
  <c r="P90" i="2"/>
  <c r="Y90" i="2" s="1"/>
  <c r="P91" i="4" s="1"/>
  <c r="Q90" i="2"/>
  <c r="R90" i="2"/>
  <c r="S90" i="2"/>
  <c r="T90" i="2"/>
  <c r="U90" i="2"/>
  <c r="N91" i="2"/>
  <c r="W91" i="2" s="1"/>
  <c r="O91" i="2"/>
  <c r="X91" i="2" s="1"/>
  <c r="AY91" i="2" s="1"/>
  <c r="P91" i="2"/>
  <c r="Q91" i="2"/>
  <c r="R91" i="2"/>
  <c r="S91" i="2"/>
  <c r="T91" i="2"/>
  <c r="U91" i="2"/>
  <c r="N92" i="2"/>
  <c r="O92" i="2"/>
  <c r="X92" i="2" s="1"/>
  <c r="P92" i="2"/>
  <c r="Q92" i="2"/>
  <c r="Z92" i="2" s="1"/>
  <c r="R92" i="2"/>
  <c r="S92" i="2"/>
  <c r="T92" i="2"/>
  <c r="U92" i="2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V22" i="5" s="1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V38" i="5" s="1"/>
  <c r="Z39" i="4" s="1"/>
  <c r="Q129" i="5"/>
  <c r="Q130" i="5"/>
  <c r="Q131" i="5"/>
  <c r="Q132" i="5"/>
  <c r="Q133" i="5"/>
  <c r="Q134" i="5"/>
  <c r="Q135" i="5"/>
  <c r="Q136" i="5"/>
  <c r="V46" i="5" s="1"/>
  <c r="Z47" i="4" s="1"/>
  <c r="Q137" i="5"/>
  <c r="Q138" i="5"/>
  <c r="Q139" i="5"/>
  <c r="Q140" i="5"/>
  <c r="Q141" i="5"/>
  <c r="Q142" i="5"/>
  <c r="Q143" i="5"/>
  <c r="Q144" i="5"/>
  <c r="V54" i="5" s="1"/>
  <c r="Z55" i="4" s="1"/>
  <c r="Q145" i="5"/>
  <c r="Q146" i="5"/>
  <c r="Q147" i="5"/>
  <c r="Q148" i="5"/>
  <c r="Q149" i="5"/>
  <c r="Q150" i="5"/>
  <c r="Q151" i="5"/>
  <c r="Q152" i="5"/>
  <c r="V62" i="5" s="1"/>
  <c r="Z63" i="4" s="1"/>
  <c r="Q153" i="5"/>
  <c r="Q154" i="5"/>
  <c r="Q155" i="5"/>
  <c r="Q156" i="5"/>
  <c r="Q157" i="5"/>
  <c r="Q158" i="5"/>
  <c r="Q159" i="5"/>
  <c r="Q160" i="5"/>
  <c r="V70" i="5" s="1"/>
  <c r="Z71" i="4" s="1"/>
  <c r="Q161" i="5"/>
  <c r="Q162" i="5"/>
  <c r="Q163" i="5"/>
  <c r="Q164" i="5"/>
  <c r="Q165" i="5"/>
  <c r="Q166" i="5"/>
  <c r="Q167" i="5"/>
  <c r="Q168" i="5"/>
  <c r="V78" i="5" s="1"/>
  <c r="Z79" i="4" s="1"/>
  <c r="Q169" i="5"/>
  <c r="Q170" i="5"/>
  <c r="Q171" i="5"/>
  <c r="Q172" i="5"/>
  <c r="Q173" i="5"/>
  <c r="Q174" i="5"/>
  <c r="Q175" i="5"/>
  <c r="Q176" i="5"/>
  <c r="V86" i="5" s="1"/>
  <c r="Z87" i="4" s="1"/>
  <c r="Q177" i="5"/>
  <c r="Q178" i="5"/>
  <c r="Q179" i="5"/>
  <c r="Q180" i="5"/>
  <c r="Q181" i="5"/>
  <c r="Q182" i="5"/>
  <c r="P4" i="5"/>
  <c r="P5" i="5"/>
  <c r="P6" i="5"/>
  <c r="P7" i="5"/>
  <c r="P8" i="5"/>
  <c r="P9" i="5"/>
  <c r="P10" i="5"/>
  <c r="P11" i="5"/>
  <c r="P12" i="5"/>
  <c r="V12" i="5" s="1"/>
  <c r="P13" i="5"/>
  <c r="V13" i="5" s="1"/>
  <c r="Z14" i="4" s="1"/>
  <c r="P14" i="5"/>
  <c r="P15" i="5"/>
  <c r="P16" i="5"/>
  <c r="P17" i="5"/>
  <c r="P18" i="5"/>
  <c r="P19" i="5"/>
  <c r="P20" i="5"/>
  <c r="V20" i="5" s="1"/>
  <c r="Z21" i="4" s="1"/>
  <c r="P21" i="5"/>
  <c r="P22" i="5"/>
  <c r="P23" i="5"/>
  <c r="P24" i="5"/>
  <c r="P25" i="5"/>
  <c r="P26" i="5"/>
  <c r="P27" i="5"/>
  <c r="P28" i="5"/>
  <c r="P29" i="5"/>
  <c r="V29" i="5" s="1"/>
  <c r="Z30" i="4" s="1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V44" i="5" s="1"/>
  <c r="Z45" i="4" s="1"/>
  <c r="P45" i="5"/>
  <c r="V45" i="5" s="1"/>
  <c r="Z46" i="4" s="1"/>
  <c r="P46" i="5"/>
  <c r="P47" i="5"/>
  <c r="P48" i="5"/>
  <c r="P49" i="5"/>
  <c r="P50" i="5"/>
  <c r="P51" i="5"/>
  <c r="P52" i="5"/>
  <c r="P53" i="5"/>
  <c r="V53" i="5" s="1"/>
  <c r="Z54" i="4" s="1"/>
  <c r="P54" i="5"/>
  <c r="P55" i="5"/>
  <c r="P56" i="5"/>
  <c r="P57" i="5"/>
  <c r="P58" i="5"/>
  <c r="P59" i="5"/>
  <c r="P60" i="5"/>
  <c r="V60" i="5" s="1"/>
  <c r="Z61" i="4" s="1"/>
  <c r="P61" i="5"/>
  <c r="V61" i="5" s="1"/>
  <c r="Z62" i="4" s="1"/>
  <c r="P62" i="5"/>
  <c r="P63" i="5"/>
  <c r="P64" i="5"/>
  <c r="P65" i="5"/>
  <c r="P66" i="5"/>
  <c r="P67" i="5"/>
  <c r="P68" i="5"/>
  <c r="V68" i="5" s="1"/>
  <c r="Z69" i="4" s="1"/>
  <c r="P69" i="5"/>
  <c r="P70" i="5"/>
  <c r="P71" i="5"/>
  <c r="P72" i="5"/>
  <c r="P73" i="5"/>
  <c r="P74" i="5"/>
  <c r="P75" i="5"/>
  <c r="P76" i="5"/>
  <c r="P77" i="5"/>
  <c r="V77" i="5" s="1"/>
  <c r="Z78" i="4" s="1"/>
  <c r="P78" i="5"/>
  <c r="P79" i="5"/>
  <c r="P80" i="5"/>
  <c r="P81" i="5"/>
  <c r="P82" i="5"/>
  <c r="P83" i="5"/>
  <c r="P84" i="5"/>
  <c r="V84" i="5" s="1"/>
  <c r="Z85" i="4" s="1"/>
  <c r="P85" i="5"/>
  <c r="V85" i="5" s="1"/>
  <c r="Z86" i="4" s="1"/>
  <c r="P86" i="5"/>
  <c r="P87" i="5"/>
  <c r="P88" i="5"/>
  <c r="P89" i="5"/>
  <c r="P90" i="5"/>
  <c r="P91" i="5"/>
  <c r="P92" i="5"/>
  <c r="V92" i="5" s="1"/>
  <c r="Z93" i="4" s="1"/>
  <c r="P93" i="5"/>
  <c r="P94" i="5"/>
  <c r="P95" i="5"/>
  <c r="P96" i="5"/>
  <c r="P97" i="5"/>
  <c r="P98" i="5"/>
  <c r="P99" i="5"/>
  <c r="P100" i="5"/>
  <c r="P101" i="5"/>
  <c r="V11" i="5" s="1"/>
  <c r="Z12" i="4" s="1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V35" i="5" s="1"/>
  <c r="Z36" i="4" s="1"/>
  <c r="P126" i="5"/>
  <c r="P127" i="5"/>
  <c r="P128" i="5"/>
  <c r="P129" i="5"/>
  <c r="P130" i="5"/>
  <c r="P131" i="5"/>
  <c r="P132" i="5"/>
  <c r="P133" i="5"/>
  <c r="V43" i="5" s="1"/>
  <c r="Z44" i="4" s="1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V59" i="5" s="1"/>
  <c r="Z60" i="4" s="1"/>
  <c r="P150" i="5"/>
  <c r="P151" i="5"/>
  <c r="P152" i="5"/>
  <c r="P153" i="5"/>
  <c r="P154" i="5"/>
  <c r="P155" i="5"/>
  <c r="P156" i="5"/>
  <c r="P157" i="5"/>
  <c r="V67" i="5" s="1"/>
  <c r="Z68" i="4" s="1"/>
  <c r="P158" i="5"/>
  <c r="P159" i="5"/>
  <c r="P160" i="5"/>
  <c r="P161" i="5"/>
  <c r="P162" i="5"/>
  <c r="P163" i="5"/>
  <c r="P164" i="5"/>
  <c r="P165" i="5"/>
  <c r="V75" i="5" s="1"/>
  <c r="Z76" i="4" s="1"/>
  <c r="P166" i="5"/>
  <c r="P167" i="5"/>
  <c r="P168" i="5"/>
  <c r="P169" i="5"/>
  <c r="P170" i="5"/>
  <c r="P171" i="5"/>
  <c r="P172" i="5"/>
  <c r="P173" i="5"/>
  <c r="V83" i="5" s="1"/>
  <c r="Z84" i="4" s="1"/>
  <c r="P174" i="5"/>
  <c r="P175" i="5"/>
  <c r="P176" i="5"/>
  <c r="P177" i="5"/>
  <c r="P178" i="5"/>
  <c r="P179" i="5"/>
  <c r="P180" i="5"/>
  <c r="P181" i="5"/>
  <c r="V91" i="5" s="1"/>
  <c r="Z92" i="4" s="1"/>
  <c r="P182" i="5"/>
  <c r="O4" i="5"/>
  <c r="O5" i="5"/>
  <c r="O6" i="5"/>
  <c r="O7" i="5"/>
  <c r="O8" i="5"/>
  <c r="O9" i="5"/>
  <c r="V9" i="5" s="1"/>
  <c r="Z10" i="4" s="1"/>
  <c r="O10" i="5"/>
  <c r="V10" i="5" s="1"/>
  <c r="Z11" i="4" s="1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V26" i="5" s="1"/>
  <c r="Z27" i="4" s="1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V42" i="5" s="1"/>
  <c r="Z43" i="4" s="1"/>
  <c r="O43" i="5"/>
  <c r="O44" i="5"/>
  <c r="O45" i="5"/>
  <c r="O46" i="5"/>
  <c r="O47" i="5"/>
  <c r="O48" i="5"/>
  <c r="O49" i="5"/>
  <c r="V49" i="5" s="1"/>
  <c r="Z50" i="4" s="1"/>
  <c r="O50" i="5"/>
  <c r="V50" i="5" s="1"/>
  <c r="Z51" i="4" s="1"/>
  <c r="O51" i="5"/>
  <c r="O52" i="5"/>
  <c r="O53" i="5"/>
  <c r="O54" i="5"/>
  <c r="O55" i="5"/>
  <c r="O56" i="5"/>
  <c r="O57" i="5"/>
  <c r="V57" i="5" s="1"/>
  <c r="Z58" i="4" s="1"/>
  <c r="O58" i="5"/>
  <c r="V58" i="5" s="1"/>
  <c r="Z59" i="4" s="1"/>
  <c r="O59" i="5"/>
  <c r="O60" i="5"/>
  <c r="O61" i="5"/>
  <c r="O62" i="5"/>
  <c r="O63" i="5"/>
  <c r="O64" i="5"/>
  <c r="O65" i="5"/>
  <c r="V65" i="5" s="1"/>
  <c r="Z66" i="4" s="1"/>
  <c r="O66" i="5"/>
  <c r="V66" i="5" s="1"/>
  <c r="Z67" i="4" s="1"/>
  <c r="O67" i="5"/>
  <c r="O68" i="5"/>
  <c r="O69" i="5"/>
  <c r="O70" i="5"/>
  <c r="O71" i="5"/>
  <c r="O72" i="5"/>
  <c r="O73" i="5"/>
  <c r="V73" i="5" s="1"/>
  <c r="O74" i="5"/>
  <c r="V74" i="5" s="1"/>
  <c r="Z75" i="4" s="1"/>
  <c r="O75" i="5"/>
  <c r="O76" i="5"/>
  <c r="O77" i="5"/>
  <c r="O78" i="5"/>
  <c r="O79" i="5"/>
  <c r="O80" i="5"/>
  <c r="O81" i="5"/>
  <c r="V81" i="5" s="1"/>
  <c r="Z82" i="4" s="1"/>
  <c r="O82" i="5"/>
  <c r="V82" i="5" s="1"/>
  <c r="Z83" i="4" s="1"/>
  <c r="O83" i="5"/>
  <c r="O84" i="5"/>
  <c r="O85" i="5"/>
  <c r="O86" i="5"/>
  <c r="O87" i="5"/>
  <c r="O88" i="5"/>
  <c r="O89" i="5"/>
  <c r="V89" i="5" s="1"/>
  <c r="Z90" i="4" s="1"/>
  <c r="O90" i="5"/>
  <c r="V90" i="5" s="1"/>
  <c r="Z91" i="4" s="1"/>
  <c r="O91" i="5"/>
  <c r="O92" i="5"/>
  <c r="O93" i="5"/>
  <c r="O94" i="5"/>
  <c r="O95" i="5"/>
  <c r="O96" i="5"/>
  <c r="O97" i="5"/>
  <c r="V7" i="5" s="1"/>
  <c r="O98" i="5"/>
  <c r="V8" i="5" s="1"/>
  <c r="Z9" i="4" s="1"/>
  <c r="O99" i="5"/>
  <c r="O100" i="5"/>
  <c r="O101" i="5"/>
  <c r="O102" i="5"/>
  <c r="O103" i="5"/>
  <c r="O104" i="5"/>
  <c r="O105" i="5"/>
  <c r="V15" i="5" s="1"/>
  <c r="Z16" i="4" s="1"/>
  <c r="O106" i="5"/>
  <c r="V16" i="5" s="1"/>
  <c r="Z17" i="4" s="1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U5" i="5" s="1"/>
  <c r="Y6" i="4" s="1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U29" i="5" s="1"/>
  <c r="Y30" i="4" s="1"/>
  <c r="N120" i="5"/>
  <c r="N121" i="5"/>
  <c r="N122" i="5"/>
  <c r="N123" i="5"/>
  <c r="N124" i="5"/>
  <c r="N125" i="5"/>
  <c r="N126" i="5"/>
  <c r="N127" i="5"/>
  <c r="U37" i="5" s="1"/>
  <c r="Y38" i="4" s="1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U53" i="5" s="1"/>
  <c r="N144" i="5"/>
  <c r="N145" i="5"/>
  <c r="N146" i="5"/>
  <c r="N147" i="5"/>
  <c r="N148" i="5"/>
  <c r="N149" i="5"/>
  <c r="N150" i="5"/>
  <c r="N151" i="5"/>
  <c r="U61" i="5" s="1"/>
  <c r="Y62" i="4" s="1"/>
  <c r="N152" i="5"/>
  <c r="N153" i="5"/>
  <c r="N154" i="5"/>
  <c r="N155" i="5"/>
  <c r="N156" i="5"/>
  <c r="N157" i="5"/>
  <c r="N158" i="5"/>
  <c r="N159" i="5"/>
  <c r="U69" i="5" s="1"/>
  <c r="Y70" i="4" s="1"/>
  <c r="N160" i="5"/>
  <c r="N161" i="5"/>
  <c r="N162" i="5"/>
  <c r="N163" i="5"/>
  <c r="N164" i="5"/>
  <c r="N165" i="5"/>
  <c r="N166" i="5"/>
  <c r="N167" i="5"/>
  <c r="U77" i="5" s="1"/>
  <c r="Y78" i="4" s="1"/>
  <c r="N168" i="5"/>
  <c r="N169" i="5"/>
  <c r="N170" i="5"/>
  <c r="N171" i="5"/>
  <c r="N172" i="5"/>
  <c r="N173" i="5"/>
  <c r="N174" i="5"/>
  <c r="N175" i="5"/>
  <c r="U85" i="5" s="1"/>
  <c r="Y86" i="4" s="1"/>
  <c r="N176" i="5"/>
  <c r="N177" i="5"/>
  <c r="N178" i="5"/>
  <c r="N179" i="5"/>
  <c r="N180" i="5"/>
  <c r="N181" i="5"/>
  <c r="N18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U19" i="5" s="1"/>
  <c r="Y20" i="4" s="1"/>
  <c r="M20" i="5"/>
  <c r="M21" i="5"/>
  <c r="M22" i="5"/>
  <c r="M23" i="5"/>
  <c r="M24" i="5"/>
  <c r="M25" i="5"/>
  <c r="M26" i="5"/>
  <c r="M27" i="5"/>
  <c r="M28" i="5"/>
  <c r="U28" i="5" s="1"/>
  <c r="Y29" i="4" s="1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U43" i="5" s="1"/>
  <c r="Y44" i="4" s="1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U84" i="5" s="1"/>
  <c r="Y85" i="4" s="1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U10" i="5" s="1"/>
  <c r="Y11" i="4" s="1"/>
  <c r="M101" i="5"/>
  <c r="M102" i="5"/>
  <c r="M103" i="5"/>
  <c r="M104" i="5"/>
  <c r="M105" i="5"/>
  <c r="M106" i="5"/>
  <c r="M107" i="5"/>
  <c r="M108" i="5"/>
  <c r="U18" i="5" s="1"/>
  <c r="Y19" i="4" s="1"/>
  <c r="M109" i="5"/>
  <c r="M110" i="5"/>
  <c r="M111" i="5"/>
  <c r="M112" i="5"/>
  <c r="M113" i="5"/>
  <c r="M114" i="5"/>
  <c r="M115" i="5"/>
  <c r="M116" i="5"/>
  <c r="U26" i="5" s="1"/>
  <c r="Y27" i="4" s="1"/>
  <c r="M117" i="5"/>
  <c r="M118" i="5"/>
  <c r="M119" i="5"/>
  <c r="M120" i="5"/>
  <c r="M121" i="5"/>
  <c r="M122" i="5"/>
  <c r="M123" i="5"/>
  <c r="M124" i="5"/>
  <c r="U34" i="5" s="1"/>
  <c r="Y35" i="4" s="1"/>
  <c r="M125" i="5"/>
  <c r="M126" i="5"/>
  <c r="M127" i="5"/>
  <c r="M128" i="5"/>
  <c r="M129" i="5"/>
  <c r="M130" i="5"/>
  <c r="M131" i="5"/>
  <c r="M132" i="5"/>
  <c r="U42" i="5" s="1"/>
  <c r="Y43" i="4" s="1"/>
  <c r="M133" i="5"/>
  <c r="M134" i="5"/>
  <c r="M135" i="5"/>
  <c r="M136" i="5"/>
  <c r="M137" i="5"/>
  <c r="M138" i="5"/>
  <c r="M139" i="5"/>
  <c r="M140" i="5"/>
  <c r="U50" i="5" s="1"/>
  <c r="Y51" i="4" s="1"/>
  <c r="M141" i="5"/>
  <c r="M142" i="5"/>
  <c r="M143" i="5"/>
  <c r="M144" i="5"/>
  <c r="M145" i="5"/>
  <c r="M146" i="5"/>
  <c r="M147" i="5"/>
  <c r="M148" i="5"/>
  <c r="U58" i="5" s="1"/>
  <c r="Y59" i="4" s="1"/>
  <c r="M149" i="5"/>
  <c r="M150" i="5"/>
  <c r="M151" i="5"/>
  <c r="M152" i="5"/>
  <c r="M153" i="5"/>
  <c r="M154" i="5"/>
  <c r="M155" i="5"/>
  <c r="M156" i="5"/>
  <c r="U66" i="5" s="1"/>
  <c r="Y67" i="4" s="1"/>
  <c r="M157" i="5"/>
  <c r="M158" i="5"/>
  <c r="M159" i="5"/>
  <c r="M160" i="5"/>
  <c r="M161" i="5"/>
  <c r="M162" i="5"/>
  <c r="M163" i="5"/>
  <c r="M164" i="5"/>
  <c r="U74" i="5" s="1"/>
  <c r="Y75" i="4" s="1"/>
  <c r="M165" i="5"/>
  <c r="M166" i="5"/>
  <c r="M167" i="5"/>
  <c r="M168" i="5"/>
  <c r="M169" i="5"/>
  <c r="M170" i="5"/>
  <c r="M171" i="5"/>
  <c r="M172" i="5"/>
  <c r="U82" i="5" s="1"/>
  <c r="Y83" i="4" s="1"/>
  <c r="M173" i="5"/>
  <c r="M174" i="5"/>
  <c r="M175" i="5"/>
  <c r="M176" i="5"/>
  <c r="M177" i="5"/>
  <c r="M178" i="5"/>
  <c r="M179" i="5"/>
  <c r="M180" i="5"/>
  <c r="U90" i="5" s="1"/>
  <c r="Y91" i="4" s="1"/>
  <c r="M181" i="5"/>
  <c r="M182" i="5"/>
  <c r="L4" i="5"/>
  <c r="L5" i="5"/>
  <c r="L6" i="5"/>
  <c r="L7" i="5"/>
  <c r="L8" i="5"/>
  <c r="U8" i="5" s="1"/>
  <c r="Y9" i="4" s="1"/>
  <c r="L9" i="5"/>
  <c r="L10" i="5"/>
  <c r="L11" i="5"/>
  <c r="L12" i="5"/>
  <c r="L13" i="5"/>
  <c r="L14" i="5"/>
  <c r="L15" i="5"/>
  <c r="L16" i="5"/>
  <c r="U16" i="5" s="1"/>
  <c r="Y17" i="4" s="1"/>
  <c r="L17" i="5"/>
  <c r="U17" i="5" s="1"/>
  <c r="Y18" i="4" s="1"/>
  <c r="L18" i="5"/>
  <c r="L19" i="5"/>
  <c r="L20" i="5"/>
  <c r="L21" i="5"/>
  <c r="L22" i="5"/>
  <c r="L23" i="5"/>
  <c r="L24" i="5"/>
  <c r="U24" i="5" s="1"/>
  <c r="Y25" i="4" s="1"/>
  <c r="L25" i="5"/>
  <c r="U25" i="5" s="1"/>
  <c r="Y26" i="4" s="1"/>
  <c r="L26" i="5"/>
  <c r="L27" i="5"/>
  <c r="L28" i="5"/>
  <c r="L29" i="5"/>
  <c r="L30" i="5"/>
  <c r="L31" i="5"/>
  <c r="L32" i="5"/>
  <c r="U32" i="5" s="1"/>
  <c r="Y33" i="4" s="1"/>
  <c r="L33" i="5"/>
  <c r="L34" i="5"/>
  <c r="L35" i="5"/>
  <c r="L36" i="5"/>
  <c r="L37" i="5"/>
  <c r="L38" i="5"/>
  <c r="L39" i="5"/>
  <c r="L40" i="5"/>
  <c r="U40" i="5" s="1"/>
  <c r="Y41" i="4" s="1"/>
  <c r="L41" i="5"/>
  <c r="L42" i="5"/>
  <c r="L43" i="5"/>
  <c r="L44" i="5"/>
  <c r="L45" i="5"/>
  <c r="L46" i="5"/>
  <c r="L47" i="5"/>
  <c r="L48" i="5"/>
  <c r="U48" i="5" s="1"/>
  <c r="Y49" i="4" s="1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U72" i="5" s="1"/>
  <c r="Y73" i="4" s="1"/>
  <c r="L73" i="5"/>
  <c r="L74" i="5"/>
  <c r="L75" i="5"/>
  <c r="L76" i="5"/>
  <c r="L77" i="5"/>
  <c r="L78" i="5"/>
  <c r="L79" i="5"/>
  <c r="L80" i="5"/>
  <c r="U80" i="5" s="1"/>
  <c r="Y81" i="4" s="1"/>
  <c r="L81" i="5"/>
  <c r="L82" i="5"/>
  <c r="L83" i="5"/>
  <c r="L84" i="5"/>
  <c r="L85" i="5"/>
  <c r="L86" i="5"/>
  <c r="L87" i="5"/>
  <c r="L88" i="5"/>
  <c r="U88" i="5" s="1"/>
  <c r="Y89" i="4" s="1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U23" i="5" s="1"/>
  <c r="Y24" i="4" s="1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U79" i="5" s="1"/>
  <c r="Y80" i="4" s="1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K4" i="5"/>
  <c r="K5" i="5"/>
  <c r="K6" i="5"/>
  <c r="T6" i="5" s="1"/>
  <c r="X7" i="4" s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T22" i="5" s="1"/>
  <c r="X23" i="4" s="1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T4" i="5" s="1"/>
  <c r="X5" i="4" s="1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T9" i="5" s="1"/>
  <c r="X10" i="4" s="1"/>
  <c r="J100" i="5"/>
  <c r="J101" i="5"/>
  <c r="J102" i="5"/>
  <c r="J103" i="5"/>
  <c r="J104" i="5"/>
  <c r="J105" i="5"/>
  <c r="J106" i="5"/>
  <c r="J107" i="5"/>
  <c r="T17" i="5" s="1"/>
  <c r="X18" i="4" s="1"/>
  <c r="J108" i="5"/>
  <c r="J109" i="5"/>
  <c r="J110" i="5"/>
  <c r="J111" i="5"/>
  <c r="J112" i="5"/>
  <c r="J113" i="5"/>
  <c r="J114" i="5"/>
  <c r="J115" i="5"/>
  <c r="T25" i="5" s="1"/>
  <c r="X26" i="4" s="1"/>
  <c r="J116" i="5"/>
  <c r="J117" i="5"/>
  <c r="J118" i="5"/>
  <c r="J119" i="5"/>
  <c r="J120" i="5"/>
  <c r="J121" i="5"/>
  <c r="J122" i="5"/>
  <c r="J123" i="5"/>
  <c r="T33" i="5" s="1"/>
  <c r="X34" i="4" s="1"/>
  <c r="J124" i="5"/>
  <c r="J125" i="5"/>
  <c r="J126" i="5"/>
  <c r="J127" i="5"/>
  <c r="J128" i="5"/>
  <c r="J129" i="5"/>
  <c r="J130" i="5"/>
  <c r="J131" i="5"/>
  <c r="T41" i="5" s="1"/>
  <c r="X42" i="4" s="1"/>
  <c r="J132" i="5"/>
  <c r="J133" i="5"/>
  <c r="J134" i="5"/>
  <c r="J135" i="5"/>
  <c r="J136" i="5"/>
  <c r="J137" i="5"/>
  <c r="J138" i="5"/>
  <c r="J139" i="5"/>
  <c r="T49" i="5" s="1"/>
  <c r="X50" i="4" s="1"/>
  <c r="AC50" i="4" s="1"/>
  <c r="J140" i="5"/>
  <c r="J141" i="5"/>
  <c r="J142" i="5"/>
  <c r="J143" i="5"/>
  <c r="J144" i="5"/>
  <c r="J145" i="5"/>
  <c r="J146" i="5"/>
  <c r="J147" i="5"/>
  <c r="T57" i="5" s="1"/>
  <c r="X58" i="4" s="1"/>
  <c r="J148" i="5"/>
  <c r="J149" i="5"/>
  <c r="J150" i="5"/>
  <c r="J151" i="5"/>
  <c r="J152" i="5"/>
  <c r="J153" i="5"/>
  <c r="J154" i="5"/>
  <c r="J155" i="5"/>
  <c r="T65" i="5" s="1"/>
  <c r="X66" i="4" s="1"/>
  <c r="J156" i="5"/>
  <c r="J157" i="5"/>
  <c r="J158" i="5"/>
  <c r="J159" i="5"/>
  <c r="J160" i="5"/>
  <c r="J161" i="5"/>
  <c r="J162" i="5"/>
  <c r="J163" i="5"/>
  <c r="T73" i="5" s="1"/>
  <c r="X74" i="4" s="1"/>
  <c r="J164" i="5"/>
  <c r="J165" i="5"/>
  <c r="J166" i="5"/>
  <c r="J167" i="5"/>
  <c r="J168" i="5"/>
  <c r="J169" i="5"/>
  <c r="J170" i="5"/>
  <c r="J171" i="5"/>
  <c r="T81" i="5" s="1"/>
  <c r="X82" i="4" s="1"/>
  <c r="AC82" i="4" s="1"/>
  <c r="J172" i="5"/>
  <c r="J173" i="5"/>
  <c r="J174" i="5"/>
  <c r="J175" i="5"/>
  <c r="J176" i="5"/>
  <c r="J177" i="5"/>
  <c r="J178" i="5"/>
  <c r="J179" i="5"/>
  <c r="T89" i="5" s="1"/>
  <c r="X90" i="4" s="1"/>
  <c r="J180" i="5"/>
  <c r="J181" i="5"/>
  <c r="J18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T23" i="5" s="1"/>
  <c r="X24" i="4" s="1"/>
  <c r="I24" i="5"/>
  <c r="T24" i="5" s="1"/>
  <c r="X25" i="4" s="1"/>
  <c r="I25" i="5"/>
  <c r="I26" i="5"/>
  <c r="I27" i="5"/>
  <c r="I28" i="5"/>
  <c r="I29" i="5"/>
  <c r="I30" i="5"/>
  <c r="I31" i="5"/>
  <c r="T31" i="5" s="1"/>
  <c r="X32" i="4" s="1"/>
  <c r="I32" i="5"/>
  <c r="I33" i="5"/>
  <c r="I34" i="5"/>
  <c r="I35" i="5"/>
  <c r="I36" i="5"/>
  <c r="I37" i="5"/>
  <c r="I38" i="5"/>
  <c r="I39" i="5"/>
  <c r="T39" i="5" s="1"/>
  <c r="X40" i="4" s="1"/>
  <c r="I40" i="5"/>
  <c r="I41" i="5"/>
  <c r="I42" i="5"/>
  <c r="I43" i="5"/>
  <c r="I44" i="5"/>
  <c r="I45" i="5"/>
  <c r="I46" i="5"/>
  <c r="I47" i="5"/>
  <c r="T47" i="5" s="1"/>
  <c r="X48" i="4" s="1"/>
  <c r="I48" i="5"/>
  <c r="I49" i="5"/>
  <c r="I50" i="5"/>
  <c r="I51" i="5"/>
  <c r="I52" i="5"/>
  <c r="I53" i="5"/>
  <c r="I54" i="5"/>
  <c r="I55" i="5"/>
  <c r="T55" i="5" s="1"/>
  <c r="X56" i="4" s="1"/>
  <c r="I56" i="5"/>
  <c r="T56" i="5" s="1"/>
  <c r="X57" i="4" s="1"/>
  <c r="I57" i="5"/>
  <c r="I58" i="5"/>
  <c r="I59" i="5"/>
  <c r="I60" i="5"/>
  <c r="I61" i="5"/>
  <c r="I62" i="5"/>
  <c r="I63" i="5"/>
  <c r="T63" i="5" s="1"/>
  <c r="I64" i="5"/>
  <c r="I65" i="5"/>
  <c r="I66" i="5"/>
  <c r="I67" i="5"/>
  <c r="I68" i="5"/>
  <c r="I69" i="5"/>
  <c r="I70" i="5"/>
  <c r="I71" i="5"/>
  <c r="T71" i="5" s="1"/>
  <c r="X72" i="4" s="1"/>
  <c r="I72" i="5"/>
  <c r="I73" i="5"/>
  <c r="I74" i="5"/>
  <c r="I75" i="5"/>
  <c r="I76" i="5"/>
  <c r="I77" i="5"/>
  <c r="I78" i="5"/>
  <c r="I79" i="5"/>
  <c r="T79" i="5" s="1"/>
  <c r="X80" i="4" s="1"/>
  <c r="I80" i="5"/>
  <c r="I81" i="5"/>
  <c r="I82" i="5"/>
  <c r="I83" i="5"/>
  <c r="I84" i="5"/>
  <c r="I85" i="5"/>
  <c r="I86" i="5"/>
  <c r="I87" i="5"/>
  <c r="T87" i="5" s="1"/>
  <c r="X88" i="4" s="1"/>
  <c r="I88" i="5"/>
  <c r="I89" i="5"/>
  <c r="I90" i="5"/>
  <c r="I91" i="5"/>
  <c r="I92" i="5"/>
  <c r="I93" i="5"/>
  <c r="I94" i="5"/>
  <c r="I9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S68" i="5" s="1"/>
  <c r="W69" i="4" s="1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S18" i="5" s="1"/>
  <c r="W19" i="4" s="1"/>
  <c r="G109" i="5"/>
  <c r="G110" i="5"/>
  <c r="G111" i="5"/>
  <c r="G112" i="5"/>
  <c r="G113" i="5"/>
  <c r="G114" i="5"/>
  <c r="G115" i="5"/>
  <c r="G116" i="5"/>
  <c r="S26" i="5" s="1"/>
  <c r="W27" i="4" s="1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S42" i="5" s="1"/>
  <c r="W43" i="4" s="1"/>
  <c r="G133" i="5"/>
  <c r="G134" i="5"/>
  <c r="G135" i="5"/>
  <c r="G136" i="5"/>
  <c r="G137" i="5"/>
  <c r="G138" i="5"/>
  <c r="G139" i="5"/>
  <c r="G140" i="5"/>
  <c r="S50" i="5" s="1"/>
  <c r="W51" i="4" s="1"/>
  <c r="G141" i="5"/>
  <c r="G142" i="5"/>
  <c r="G143" i="5"/>
  <c r="G144" i="5"/>
  <c r="G145" i="5"/>
  <c r="G146" i="5"/>
  <c r="G147" i="5"/>
  <c r="G148" i="5"/>
  <c r="S58" i="5" s="1"/>
  <c r="W59" i="4" s="1"/>
  <c r="G149" i="5"/>
  <c r="G150" i="5"/>
  <c r="G151" i="5"/>
  <c r="G152" i="5"/>
  <c r="G153" i="5"/>
  <c r="G154" i="5"/>
  <c r="G155" i="5"/>
  <c r="G156" i="5"/>
  <c r="S66" i="5" s="1"/>
  <c r="W67" i="4" s="1"/>
  <c r="G157" i="5"/>
  <c r="G158" i="5"/>
  <c r="G159" i="5"/>
  <c r="G160" i="5"/>
  <c r="G161" i="5"/>
  <c r="G162" i="5"/>
  <c r="G163" i="5"/>
  <c r="G164" i="5"/>
  <c r="S74" i="5" s="1"/>
  <c r="W75" i="4" s="1"/>
  <c r="AB75" i="4" s="1"/>
  <c r="G165" i="5"/>
  <c r="G166" i="5"/>
  <c r="G167" i="5"/>
  <c r="G168" i="5"/>
  <c r="G169" i="5"/>
  <c r="G170" i="5"/>
  <c r="G171" i="5"/>
  <c r="G172" i="5"/>
  <c r="S82" i="5" s="1"/>
  <c r="W83" i="4" s="1"/>
  <c r="G173" i="5"/>
  <c r="G174" i="5"/>
  <c r="G175" i="5"/>
  <c r="G176" i="5"/>
  <c r="G177" i="5"/>
  <c r="G178" i="5"/>
  <c r="G179" i="5"/>
  <c r="G180" i="5"/>
  <c r="S90" i="5" s="1"/>
  <c r="W91" i="4" s="1"/>
  <c r="G181" i="5"/>
  <c r="G18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S17" i="5" s="1"/>
  <c r="W18" i="4" s="1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S33" i="5" s="1"/>
  <c r="W34" i="4" s="1"/>
  <c r="F34" i="5"/>
  <c r="F35" i="5"/>
  <c r="F36" i="5"/>
  <c r="F37" i="5"/>
  <c r="F38" i="5"/>
  <c r="F39" i="5"/>
  <c r="F40" i="5"/>
  <c r="F41" i="5"/>
  <c r="S41" i="5" s="1"/>
  <c r="W42" i="4" s="1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S57" i="5" s="1"/>
  <c r="W58" i="4" s="1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S81" i="5" s="1"/>
  <c r="W82" i="4" s="1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S7" i="5" s="1"/>
  <c r="W8" i="4" s="1"/>
  <c r="F98" i="5"/>
  <c r="F99" i="5"/>
  <c r="F100" i="5"/>
  <c r="F101" i="5"/>
  <c r="F102" i="5"/>
  <c r="F103" i="5"/>
  <c r="F104" i="5"/>
  <c r="F105" i="5"/>
  <c r="S15" i="5" s="1"/>
  <c r="W16" i="4" s="1"/>
  <c r="F106" i="5"/>
  <c r="F107" i="5"/>
  <c r="F108" i="5"/>
  <c r="F109" i="5"/>
  <c r="F110" i="5"/>
  <c r="F111" i="5"/>
  <c r="F112" i="5"/>
  <c r="F113" i="5"/>
  <c r="S23" i="5" s="1"/>
  <c r="W24" i="4" s="1"/>
  <c r="F114" i="5"/>
  <c r="F115" i="5"/>
  <c r="F116" i="5"/>
  <c r="F117" i="5"/>
  <c r="F118" i="5"/>
  <c r="F119" i="5"/>
  <c r="F120" i="5"/>
  <c r="F121" i="5"/>
  <c r="S31" i="5" s="1"/>
  <c r="W32" i="4" s="1"/>
  <c r="F122" i="5"/>
  <c r="F123" i="5"/>
  <c r="F124" i="5"/>
  <c r="F125" i="5"/>
  <c r="F126" i="5"/>
  <c r="F127" i="5"/>
  <c r="F128" i="5"/>
  <c r="F129" i="5"/>
  <c r="S39" i="5" s="1"/>
  <c r="W40" i="4" s="1"/>
  <c r="F130" i="5"/>
  <c r="F131" i="5"/>
  <c r="F132" i="5"/>
  <c r="F133" i="5"/>
  <c r="F134" i="5"/>
  <c r="F135" i="5"/>
  <c r="F136" i="5"/>
  <c r="F137" i="5"/>
  <c r="S47" i="5" s="1"/>
  <c r="W48" i="4" s="1"/>
  <c r="F138" i="5"/>
  <c r="F139" i="5"/>
  <c r="F140" i="5"/>
  <c r="F141" i="5"/>
  <c r="F142" i="5"/>
  <c r="F143" i="5"/>
  <c r="F144" i="5"/>
  <c r="F145" i="5"/>
  <c r="S55" i="5" s="1"/>
  <c r="W56" i="4" s="1"/>
  <c r="F146" i="5"/>
  <c r="F147" i="5"/>
  <c r="F148" i="5"/>
  <c r="F149" i="5"/>
  <c r="F150" i="5"/>
  <c r="F151" i="5"/>
  <c r="F152" i="5"/>
  <c r="F153" i="5"/>
  <c r="S63" i="5" s="1"/>
  <c r="W64" i="4" s="1"/>
  <c r="F154" i="5"/>
  <c r="F155" i="5"/>
  <c r="F156" i="5"/>
  <c r="F157" i="5"/>
  <c r="F158" i="5"/>
  <c r="F159" i="5"/>
  <c r="F160" i="5"/>
  <c r="F161" i="5"/>
  <c r="S71" i="5" s="1"/>
  <c r="W72" i="4" s="1"/>
  <c r="F162" i="5"/>
  <c r="F163" i="5"/>
  <c r="F164" i="5"/>
  <c r="F165" i="5"/>
  <c r="F166" i="5"/>
  <c r="F167" i="5"/>
  <c r="F168" i="5"/>
  <c r="F169" i="5"/>
  <c r="S79" i="5" s="1"/>
  <c r="W80" i="4" s="1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H4" i="5"/>
  <c r="H5" i="5"/>
  <c r="S5" i="5" s="1"/>
  <c r="W6" i="4" s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S21" i="5" s="1"/>
  <c r="W22" i="4" s="1"/>
  <c r="H22" i="5"/>
  <c r="H23" i="5"/>
  <c r="H24" i="5"/>
  <c r="H25" i="5"/>
  <c r="H26" i="5"/>
  <c r="H27" i="5"/>
  <c r="H28" i="5"/>
  <c r="H29" i="5"/>
  <c r="S29" i="5" s="1"/>
  <c r="W30" i="4" s="1"/>
  <c r="H30" i="5"/>
  <c r="H31" i="5"/>
  <c r="H32" i="5"/>
  <c r="H33" i="5"/>
  <c r="H34" i="5"/>
  <c r="H35" i="5"/>
  <c r="H36" i="5"/>
  <c r="H37" i="5"/>
  <c r="S37" i="5" s="1"/>
  <c r="W38" i="4" s="1"/>
  <c r="H38" i="5"/>
  <c r="H39" i="5"/>
  <c r="H40" i="5"/>
  <c r="H41" i="5"/>
  <c r="H42" i="5"/>
  <c r="H43" i="5"/>
  <c r="H44" i="5"/>
  <c r="H45" i="5"/>
  <c r="S45" i="5" s="1"/>
  <c r="W46" i="4" s="1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S61" i="5" s="1"/>
  <c r="W62" i="4" s="1"/>
  <c r="H62" i="5"/>
  <c r="H63" i="5"/>
  <c r="H64" i="5"/>
  <c r="H65" i="5"/>
  <c r="H66" i="5"/>
  <c r="H67" i="5"/>
  <c r="H68" i="5"/>
  <c r="H69" i="5"/>
  <c r="S69" i="5" s="1"/>
  <c r="W70" i="4" s="1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M3" i="5"/>
  <c r="I3" i="5"/>
  <c r="J3" i="5"/>
  <c r="K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E3" i="3"/>
  <c r="W3" i="3"/>
  <c r="E4" i="4" s="1"/>
  <c r="X7" i="2"/>
  <c r="AY7" i="2" s="1"/>
  <c r="X10" i="2"/>
  <c r="AY10" i="2" s="1"/>
  <c r="X15" i="2"/>
  <c r="X16" i="2"/>
  <c r="AY16" i="2" s="1"/>
  <c r="X22" i="2"/>
  <c r="AY22" i="2"/>
  <c r="X28" i="2"/>
  <c r="AY28" i="2" s="1"/>
  <c r="X38" i="2"/>
  <c r="X39" i="2"/>
  <c r="AY39" i="2" s="1"/>
  <c r="X42" i="2"/>
  <c r="AY42" i="2" s="1"/>
  <c r="X52" i="2"/>
  <c r="X54" i="2"/>
  <c r="AY54" i="2" s="1"/>
  <c r="X55" i="2"/>
  <c r="O56" i="4" s="1"/>
  <c r="X63" i="2"/>
  <c r="AY63" i="2" s="1"/>
  <c r="X70" i="2"/>
  <c r="X72" i="2"/>
  <c r="X73" i="2"/>
  <c r="AY73" i="2" s="1"/>
  <c r="AY79" i="2"/>
  <c r="X82" i="2"/>
  <c r="AY82" i="2" s="1"/>
  <c r="X84" i="2"/>
  <c r="X90" i="2"/>
  <c r="K39" i="4"/>
  <c r="AC38" i="2"/>
  <c r="T39" i="4" s="1"/>
  <c r="K41" i="4"/>
  <c r="AC42" i="2"/>
  <c r="T43" i="4" s="1"/>
  <c r="AC43" i="2"/>
  <c r="T44" i="4"/>
  <c r="AC45" i="2"/>
  <c r="T46" i="4" s="1"/>
  <c r="AC46" i="2"/>
  <c r="T47" i="4" s="1"/>
  <c r="AC47" i="2"/>
  <c r="T48" i="4" s="1"/>
  <c r="AC48" i="2"/>
  <c r="T49" i="4" s="1"/>
  <c r="AC52" i="2"/>
  <c r="T53" i="4" s="1"/>
  <c r="AC53" i="2"/>
  <c r="T54" i="4" s="1"/>
  <c r="AC56" i="2"/>
  <c r="T57" i="4" s="1"/>
  <c r="AC57" i="2"/>
  <c r="T58" i="4" s="1"/>
  <c r="AC58" i="2"/>
  <c r="T59" i="4" s="1"/>
  <c r="AC64" i="2"/>
  <c r="T65" i="4" s="1"/>
  <c r="AC65" i="2"/>
  <c r="T66" i="4" s="1"/>
  <c r="AC70" i="2"/>
  <c r="T71" i="4"/>
  <c r="AC71" i="2"/>
  <c r="T72" i="4" s="1"/>
  <c r="AC72" i="2"/>
  <c r="T73" i="4" s="1"/>
  <c r="AC76" i="2"/>
  <c r="T77" i="4"/>
  <c r="AC77" i="2"/>
  <c r="T78" i="4" s="1"/>
  <c r="AC80" i="2"/>
  <c r="T81" i="4" s="1"/>
  <c r="AC81" i="2"/>
  <c r="T82" i="4" s="1"/>
  <c r="AC82" i="2"/>
  <c r="T83" i="4" s="1"/>
  <c r="AC83" i="2"/>
  <c r="T84" i="4" s="1"/>
  <c r="AC88" i="2"/>
  <c r="T89" i="4" s="1"/>
  <c r="AC89" i="2"/>
  <c r="T90" i="4" s="1"/>
  <c r="AC90" i="2"/>
  <c r="T91" i="4" s="1"/>
  <c r="K92" i="4"/>
  <c r="K93" i="4"/>
  <c r="AC92" i="2"/>
  <c r="T93" i="4"/>
  <c r="I43" i="4"/>
  <c r="I56" i="4"/>
  <c r="I57" i="4"/>
  <c r="I60" i="4"/>
  <c r="AA62" i="2"/>
  <c r="R63" i="4" s="1"/>
  <c r="AA67" i="2"/>
  <c r="R68" i="4" s="1"/>
  <c r="I85" i="4"/>
  <c r="I87" i="4"/>
  <c r="I88" i="4"/>
  <c r="Y38" i="2"/>
  <c r="P39" i="4" s="1"/>
  <c r="Y39" i="2"/>
  <c r="P40" i="4" s="1"/>
  <c r="Y40" i="2"/>
  <c r="P41" i="4" s="1"/>
  <c r="Y41" i="2"/>
  <c r="P42" i="4" s="1"/>
  <c r="G43" i="4"/>
  <c r="Y42" i="2"/>
  <c r="P43" i="4"/>
  <c r="Y43" i="2"/>
  <c r="P44" i="4" s="1"/>
  <c r="Y44" i="2"/>
  <c r="P45" i="4" s="1"/>
  <c r="Y45" i="2"/>
  <c r="P46" i="4" s="1"/>
  <c r="Y46" i="2"/>
  <c r="P47" i="4" s="1"/>
  <c r="Y48" i="2"/>
  <c r="P49" i="4" s="1"/>
  <c r="G50" i="4"/>
  <c r="Y49" i="2"/>
  <c r="P50" i="4" s="1"/>
  <c r="Y50" i="2"/>
  <c r="P51" i="4" s="1"/>
  <c r="Y52" i="2"/>
  <c r="P53" i="4" s="1"/>
  <c r="Y53" i="2"/>
  <c r="P54" i="4" s="1"/>
  <c r="Y54" i="2"/>
  <c r="P55" i="4" s="1"/>
  <c r="Y55" i="2"/>
  <c r="P56" i="4" s="1"/>
  <c r="Y56" i="2"/>
  <c r="P57" i="4" s="1"/>
  <c r="Y58" i="2"/>
  <c r="P59" i="4" s="1"/>
  <c r="Y59" i="2"/>
  <c r="P60" i="4" s="1"/>
  <c r="Y60" i="2"/>
  <c r="P61" i="4" s="1"/>
  <c r="P62" i="4"/>
  <c r="Y62" i="2"/>
  <c r="P63" i="4"/>
  <c r="G64" i="4"/>
  <c r="Y63" i="2"/>
  <c r="P64" i="4" s="1"/>
  <c r="Y65" i="2"/>
  <c r="P66" i="4" s="1"/>
  <c r="Y66" i="2"/>
  <c r="P67" i="4"/>
  <c r="Y68" i="2"/>
  <c r="P69" i="4" s="1"/>
  <c r="Y69" i="2"/>
  <c r="P70" i="4" s="1"/>
  <c r="P71" i="4"/>
  <c r="Y71" i="2"/>
  <c r="P72" i="4" s="1"/>
  <c r="G73" i="4"/>
  <c r="P73" i="4"/>
  <c r="G75" i="4"/>
  <c r="Y74" i="2"/>
  <c r="P75" i="4" s="1"/>
  <c r="Y75" i="2"/>
  <c r="P76" i="4" s="1"/>
  <c r="Y76" i="2"/>
  <c r="P77" i="4" s="1"/>
  <c r="G79" i="4"/>
  <c r="Y78" i="2"/>
  <c r="P79" i="4"/>
  <c r="G80" i="4"/>
  <c r="Y79" i="2"/>
  <c r="P80" i="4" s="1"/>
  <c r="P81" i="4"/>
  <c r="P82" i="4"/>
  <c r="G83" i="4"/>
  <c r="Y82" i="2"/>
  <c r="P83" i="4" s="1"/>
  <c r="G84" i="4"/>
  <c r="Y84" i="2"/>
  <c r="P85" i="4" s="1"/>
  <c r="Y85" i="2"/>
  <c r="P86" i="4" s="1"/>
  <c r="Y86" i="2"/>
  <c r="P87" i="4" s="1"/>
  <c r="Y87" i="2"/>
  <c r="P88" i="4" s="1"/>
  <c r="Y88" i="2"/>
  <c r="P89" i="4" s="1"/>
  <c r="Y89" i="2"/>
  <c r="P90" i="4" s="1"/>
  <c r="Y91" i="2"/>
  <c r="P92" i="4" s="1"/>
  <c r="G93" i="4"/>
  <c r="Y92" i="2"/>
  <c r="P93" i="4" s="1"/>
  <c r="W38" i="2"/>
  <c r="N39" i="4"/>
  <c r="W40" i="2"/>
  <c r="W41" i="2"/>
  <c r="N42" i="4"/>
  <c r="W44" i="2"/>
  <c r="W50" i="2"/>
  <c r="W51" i="2"/>
  <c r="W52" i="2"/>
  <c r="W53" i="2"/>
  <c r="E55" i="4"/>
  <c r="W54" i="2"/>
  <c r="E57" i="4"/>
  <c r="W56" i="2"/>
  <c r="E58" i="4"/>
  <c r="W57" i="2"/>
  <c r="N58" i="4"/>
  <c r="E60" i="4"/>
  <c r="W59" i="2"/>
  <c r="W60" i="2"/>
  <c r="W62" i="2"/>
  <c r="W65" i="2"/>
  <c r="E69" i="4"/>
  <c r="W68" i="2"/>
  <c r="E73" i="4"/>
  <c r="W74" i="2"/>
  <c r="N75" i="4"/>
  <c r="W77" i="2"/>
  <c r="N78" i="4" s="1"/>
  <c r="E81" i="4"/>
  <c r="W80" i="2"/>
  <c r="W82" i="2"/>
  <c r="E84" i="4"/>
  <c r="W83" i="2"/>
  <c r="W85" i="2"/>
  <c r="W86" i="2"/>
  <c r="E89" i="4"/>
  <c r="W88" i="2"/>
  <c r="W89" i="2"/>
  <c r="N90" i="4" s="1"/>
  <c r="W92" i="2"/>
  <c r="AD38" i="2"/>
  <c r="U39" i="4" s="1"/>
  <c r="AB38" i="2"/>
  <c r="Z43" i="2"/>
  <c r="Z45" i="2"/>
  <c r="AD4" i="2"/>
  <c r="U5" i="4" s="1"/>
  <c r="AD5" i="2"/>
  <c r="BB5" i="2" s="1"/>
  <c r="AD6" i="2"/>
  <c r="AD7" i="2"/>
  <c r="AD8" i="2"/>
  <c r="AD9" i="2"/>
  <c r="AD10" i="2"/>
  <c r="U11" i="4" s="1"/>
  <c r="AD11" i="2"/>
  <c r="AD12" i="2"/>
  <c r="AD13" i="2"/>
  <c r="BB13" i="2" s="1"/>
  <c r="AD14" i="2"/>
  <c r="U15" i="4" s="1"/>
  <c r="AD15" i="2"/>
  <c r="AD16" i="2"/>
  <c r="AD17" i="2"/>
  <c r="BB17" i="2" s="1"/>
  <c r="AD18" i="2"/>
  <c r="U19" i="4" s="1"/>
  <c r="AD19" i="2"/>
  <c r="AD20" i="2"/>
  <c r="AD21" i="2"/>
  <c r="BB21" i="2" s="1"/>
  <c r="AD22" i="2"/>
  <c r="BB22" i="2" s="1"/>
  <c r="AD23" i="2"/>
  <c r="AD24" i="2"/>
  <c r="AD25" i="2"/>
  <c r="AD26" i="2"/>
  <c r="U27" i="4" s="1"/>
  <c r="AD27" i="2"/>
  <c r="AD28" i="2"/>
  <c r="AD29" i="2"/>
  <c r="BB29" i="2" s="1"/>
  <c r="AD30" i="2"/>
  <c r="AD31" i="2"/>
  <c r="AD32" i="2"/>
  <c r="AD33" i="2"/>
  <c r="AD34" i="2"/>
  <c r="U35" i="4" s="1"/>
  <c r="AD35" i="2"/>
  <c r="AD36" i="2"/>
  <c r="AD37" i="2"/>
  <c r="BB37" i="2" s="1"/>
  <c r="AD39" i="2"/>
  <c r="AD40" i="2"/>
  <c r="AD41" i="2"/>
  <c r="BB41" i="2" s="1"/>
  <c r="AD42" i="2"/>
  <c r="AD43" i="2"/>
  <c r="U44" i="4" s="1"/>
  <c r="AD44" i="2"/>
  <c r="AD45" i="2"/>
  <c r="AD46" i="2"/>
  <c r="AD47" i="2"/>
  <c r="U48" i="4" s="1"/>
  <c r="AD48" i="2"/>
  <c r="AD49" i="2"/>
  <c r="AD50" i="2"/>
  <c r="BB50" i="2" s="1"/>
  <c r="AD51" i="2"/>
  <c r="U52" i="4" s="1"/>
  <c r="AD52" i="2"/>
  <c r="BB52" i="2" s="1"/>
  <c r="AD53" i="2"/>
  <c r="BB53" i="2" s="1"/>
  <c r="AD54" i="2"/>
  <c r="U55" i="4" s="1"/>
  <c r="AD55" i="2"/>
  <c r="BB55" i="2" s="1"/>
  <c r="AD56" i="2"/>
  <c r="AD57" i="2"/>
  <c r="AD58" i="2"/>
  <c r="BB58" i="2" s="1"/>
  <c r="AD59" i="2"/>
  <c r="U60" i="4" s="1"/>
  <c r="AD60" i="2"/>
  <c r="AD61" i="2"/>
  <c r="BB61" i="2" s="1"/>
  <c r="AD62" i="2"/>
  <c r="U63" i="4" s="1"/>
  <c r="AD63" i="2"/>
  <c r="AD64" i="2"/>
  <c r="AD65" i="2"/>
  <c r="AD66" i="2"/>
  <c r="AD67" i="2"/>
  <c r="U68" i="4" s="1"/>
  <c r="AD68" i="2"/>
  <c r="BB68" i="2" s="1"/>
  <c r="AD69" i="2"/>
  <c r="BB69" i="2" s="1"/>
  <c r="AD70" i="2"/>
  <c r="U71" i="4" s="1"/>
  <c r="AD71" i="2"/>
  <c r="BB71" i="2" s="1"/>
  <c r="AD72" i="2"/>
  <c r="AD73" i="2"/>
  <c r="BB73" i="2" s="1"/>
  <c r="AD74" i="2"/>
  <c r="AD75" i="2"/>
  <c r="U76" i="4" s="1"/>
  <c r="AD76" i="2"/>
  <c r="AD77" i="2"/>
  <c r="BB77" i="2" s="1"/>
  <c r="AD78" i="2"/>
  <c r="U79" i="4" s="1"/>
  <c r="AD79" i="2"/>
  <c r="U80" i="4" s="1"/>
  <c r="AD80" i="2"/>
  <c r="AD81" i="2"/>
  <c r="AD82" i="2"/>
  <c r="AD83" i="2"/>
  <c r="U84" i="4" s="1"/>
  <c r="AD84" i="2"/>
  <c r="AD85" i="2"/>
  <c r="BB85" i="2" s="1"/>
  <c r="AD86" i="2"/>
  <c r="U87" i="4" s="1"/>
  <c r="AD87" i="2"/>
  <c r="U88" i="4" s="1"/>
  <c r="AD88" i="2"/>
  <c r="AD89" i="2"/>
  <c r="AD90" i="2"/>
  <c r="BB90" i="2" s="1"/>
  <c r="AD91" i="2"/>
  <c r="U92" i="4" s="1"/>
  <c r="AD92" i="2"/>
  <c r="AC6" i="2"/>
  <c r="T7" i="4" s="1"/>
  <c r="AC7" i="2"/>
  <c r="T8" i="4" s="1"/>
  <c r="AC8" i="2"/>
  <c r="T9" i="4" s="1"/>
  <c r="AC14" i="2"/>
  <c r="AC15" i="2"/>
  <c r="T16" i="4" s="1"/>
  <c r="AC16" i="2"/>
  <c r="T17" i="4" s="1"/>
  <c r="AC17" i="2"/>
  <c r="T18" i="4" s="1"/>
  <c r="AC22" i="2"/>
  <c r="T23" i="4" s="1"/>
  <c r="AC23" i="2"/>
  <c r="T24" i="4" s="1"/>
  <c r="AC24" i="2"/>
  <c r="T25" i="4" s="1"/>
  <c r="AC30" i="2"/>
  <c r="T31" i="4" s="1"/>
  <c r="AC31" i="2"/>
  <c r="T32" i="4" s="1"/>
  <c r="AC32" i="2"/>
  <c r="T33" i="4" s="1"/>
  <c r="AC33" i="2"/>
  <c r="T34" i="4" s="1"/>
  <c r="AB4" i="2"/>
  <c r="BA4" i="2" s="1"/>
  <c r="AB5" i="2"/>
  <c r="BA5" i="2" s="1"/>
  <c r="AB6" i="2"/>
  <c r="AB12" i="2"/>
  <c r="S13" i="4" s="1"/>
  <c r="AB13" i="2"/>
  <c r="AB14" i="2"/>
  <c r="AB15" i="2"/>
  <c r="BA15" i="2" s="1"/>
  <c r="AB20" i="2"/>
  <c r="S21" i="4" s="1"/>
  <c r="AB21" i="2"/>
  <c r="AB22" i="2"/>
  <c r="AB28" i="2"/>
  <c r="BA28" i="2" s="1"/>
  <c r="AB29" i="2"/>
  <c r="AB30" i="2"/>
  <c r="AB31" i="2"/>
  <c r="AB36" i="2"/>
  <c r="AB37" i="2"/>
  <c r="S38" i="4" s="1"/>
  <c r="AB39" i="2"/>
  <c r="AB45" i="2"/>
  <c r="BA45" i="2" s="1"/>
  <c r="AB46" i="2"/>
  <c r="BA46" i="2" s="1"/>
  <c r="AB47" i="2"/>
  <c r="AB48" i="2"/>
  <c r="AB53" i="2"/>
  <c r="S54" i="4" s="1"/>
  <c r="AB54" i="2"/>
  <c r="BA54" i="2" s="1"/>
  <c r="AB55" i="2"/>
  <c r="AB61" i="2"/>
  <c r="BA61" i="2" s="1"/>
  <c r="AB62" i="2"/>
  <c r="BA62" i="2" s="1"/>
  <c r="AB63" i="2"/>
  <c r="AB64" i="2"/>
  <c r="AB69" i="2"/>
  <c r="S70" i="4" s="1"/>
  <c r="AB70" i="2"/>
  <c r="BA70" i="2" s="1"/>
  <c r="AB71" i="2"/>
  <c r="AB77" i="2"/>
  <c r="S78" i="4" s="1"/>
  <c r="AB78" i="2"/>
  <c r="BA78" i="2" s="1"/>
  <c r="AB79" i="2"/>
  <c r="AB80" i="2"/>
  <c r="BA80" i="2" s="1"/>
  <c r="AB85" i="2"/>
  <c r="S86" i="4" s="1"/>
  <c r="AB86" i="2"/>
  <c r="BA86" i="2" s="1"/>
  <c r="AB87" i="2"/>
  <c r="S88" i="4" s="1"/>
  <c r="AA10" i="2"/>
  <c r="R11" i="4" s="1"/>
  <c r="AA12" i="2"/>
  <c r="R13" i="4" s="1"/>
  <c r="AA20" i="2"/>
  <c r="R21" i="4" s="1"/>
  <c r="Y4" i="2"/>
  <c r="P5" i="4" s="1"/>
  <c r="Y5" i="2"/>
  <c r="P6" i="4" s="1"/>
  <c r="Y6" i="2"/>
  <c r="P7" i="4" s="1"/>
  <c r="Y7" i="2"/>
  <c r="P8" i="4" s="1"/>
  <c r="Y8" i="2"/>
  <c r="Y9" i="2"/>
  <c r="P10" i="4" s="1"/>
  <c r="Y10" i="2"/>
  <c r="P11" i="4" s="1"/>
  <c r="Y11" i="2"/>
  <c r="P12" i="4" s="1"/>
  <c r="Y12" i="2"/>
  <c r="P13" i="4" s="1"/>
  <c r="Y13" i="2"/>
  <c r="P14" i="4" s="1"/>
  <c r="Y14" i="2"/>
  <c r="P15" i="4" s="1"/>
  <c r="Y15" i="2"/>
  <c r="P16" i="4" s="1"/>
  <c r="Y16" i="2"/>
  <c r="P17" i="4" s="1"/>
  <c r="Y17" i="2"/>
  <c r="P18" i="4" s="1"/>
  <c r="Y18" i="2"/>
  <c r="P19" i="4" s="1"/>
  <c r="Y19" i="2"/>
  <c r="P20" i="4" s="1"/>
  <c r="Y20" i="2"/>
  <c r="P21" i="4" s="1"/>
  <c r="Y21" i="2"/>
  <c r="P22" i="4" s="1"/>
  <c r="Y22" i="2"/>
  <c r="P23" i="4" s="1"/>
  <c r="Y23" i="2"/>
  <c r="P24" i="4" s="1"/>
  <c r="Y24" i="2"/>
  <c r="Y25" i="2"/>
  <c r="P26" i="4" s="1"/>
  <c r="Y26" i="2"/>
  <c r="P27" i="4" s="1"/>
  <c r="Y27" i="2"/>
  <c r="P28" i="4" s="1"/>
  <c r="Y28" i="2"/>
  <c r="P29" i="4" s="1"/>
  <c r="Y29" i="2"/>
  <c r="P30" i="4" s="1"/>
  <c r="Y30" i="2"/>
  <c r="P31" i="4" s="1"/>
  <c r="Y31" i="2"/>
  <c r="P32" i="4" s="1"/>
  <c r="Y32" i="2"/>
  <c r="P33" i="4" s="1"/>
  <c r="Y33" i="2"/>
  <c r="P34" i="4" s="1"/>
  <c r="Y34" i="2"/>
  <c r="P35" i="4" s="1"/>
  <c r="Y35" i="2"/>
  <c r="P36" i="4" s="1"/>
  <c r="Y36" i="2"/>
  <c r="P37" i="4" s="1"/>
  <c r="Y37" i="2"/>
  <c r="P38" i="4" s="1"/>
  <c r="W4" i="2"/>
  <c r="W6" i="2"/>
  <c r="W7" i="2"/>
  <c r="W8" i="2"/>
  <c r="W9" i="2"/>
  <c r="W10" i="2"/>
  <c r="W11" i="2"/>
  <c r="W12" i="2"/>
  <c r="W14" i="2"/>
  <c r="W15" i="2"/>
  <c r="W16" i="2"/>
  <c r="W17" i="2"/>
  <c r="W19" i="2"/>
  <c r="W20" i="2"/>
  <c r="W22" i="2"/>
  <c r="W23" i="2"/>
  <c r="N24" i="4" s="1"/>
  <c r="W24" i="2"/>
  <c r="N25" i="4" s="1"/>
  <c r="W25" i="2"/>
  <c r="W26" i="2"/>
  <c r="W28" i="2"/>
  <c r="W30" i="2"/>
  <c r="W31" i="2"/>
  <c r="W32" i="2"/>
  <c r="W33" i="2"/>
  <c r="W34" i="2"/>
  <c r="W35" i="2"/>
  <c r="BB4" i="2"/>
  <c r="BB10" i="2"/>
  <c r="BA12" i="2"/>
  <c r="BB12" i="2"/>
  <c r="BB14" i="2"/>
  <c r="BB18" i="2"/>
  <c r="BA20" i="2"/>
  <c r="BA21" i="2"/>
  <c r="BB26" i="2"/>
  <c r="BB34" i="2"/>
  <c r="BB36" i="2"/>
  <c r="BA37" i="2"/>
  <c r="BB38" i="2"/>
  <c r="BB43" i="2"/>
  <c r="BB44" i="2"/>
  <c r="BB46" i="2"/>
  <c r="BB51" i="2"/>
  <c r="BA53" i="2"/>
  <c r="BB59" i="2"/>
  <c r="BB62" i="2"/>
  <c r="BB67" i="2"/>
  <c r="BB75" i="2"/>
  <c r="BA77" i="2"/>
  <c r="BB78" i="2"/>
  <c r="BB83" i="2"/>
  <c r="BA87" i="2"/>
  <c r="BB91" i="2"/>
  <c r="B3" i="2"/>
  <c r="C3" i="2"/>
  <c r="F3" i="5"/>
  <c r="G3" i="5"/>
  <c r="H3" i="5"/>
  <c r="U13" i="4"/>
  <c r="U14" i="4"/>
  <c r="U37" i="4"/>
  <c r="U45" i="4"/>
  <c r="U47" i="4"/>
  <c r="U53" i="4"/>
  <c r="U54" i="4"/>
  <c r="U62" i="4"/>
  <c r="U69" i="4"/>
  <c r="U70" i="4"/>
  <c r="U78" i="4"/>
  <c r="U86" i="4"/>
  <c r="T15" i="4"/>
  <c r="S5" i="4"/>
  <c r="S6" i="4"/>
  <c r="S22" i="4"/>
  <c r="S46" i="4"/>
  <c r="S47" i="4"/>
  <c r="S55" i="4"/>
  <c r="S63" i="4"/>
  <c r="S71" i="4"/>
  <c r="S79" i="4"/>
  <c r="S87" i="4"/>
  <c r="R4" i="4"/>
  <c r="P9" i="4"/>
  <c r="P25" i="4"/>
  <c r="O7" i="4"/>
  <c r="O8" i="4"/>
  <c r="O11" i="4"/>
  <c r="O17" i="4"/>
  <c r="O21" i="4"/>
  <c r="O23" i="4"/>
  <c r="O29" i="4"/>
  <c r="O32" i="4"/>
  <c r="O33" i="4"/>
  <c r="O43" i="4"/>
  <c r="O49" i="4"/>
  <c r="O55" i="4"/>
  <c r="O67" i="4"/>
  <c r="O74" i="4"/>
  <c r="O79" i="4"/>
  <c r="O81" i="4"/>
  <c r="O82" i="4"/>
  <c r="O83" i="4"/>
  <c r="N5" i="4"/>
  <c r="N6" i="4"/>
  <c r="N7" i="4"/>
  <c r="N14" i="4"/>
  <c r="N15" i="4"/>
  <c r="N17" i="4"/>
  <c r="N22" i="4"/>
  <c r="N29" i="4"/>
  <c r="N30" i="4"/>
  <c r="N34" i="4"/>
  <c r="N37" i="4"/>
  <c r="N38" i="4"/>
  <c r="L3" i="3"/>
  <c r="K3" i="3"/>
  <c r="AC3" i="3" s="1"/>
  <c r="K4" i="4" s="1"/>
  <c r="J3" i="3"/>
  <c r="AB3" i="3" s="1"/>
  <c r="J4" i="4" s="1"/>
  <c r="I3" i="3"/>
  <c r="AA3" i="3" s="1"/>
  <c r="I4" i="4" s="1"/>
  <c r="H3" i="3"/>
  <c r="Z3" i="3" s="1"/>
  <c r="H4" i="4" s="1"/>
  <c r="G3" i="3"/>
  <c r="Y3" i="3" s="1"/>
  <c r="G4" i="4" s="1"/>
  <c r="F3" i="3"/>
  <c r="X3" i="3" s="1"/>
  <c r="B66" i="2"/>
  <c r="C66" i="2"/>
  <c r="B67" i="2"/>
  <c r="C67" i="2"/>
  <c r="B68" i="2"/>
  <c r="A68" i="6" s="1"/>
  <c r="F68" i="6" s="1"/>
  <c r="C68" i="2"/>
  <c r="B69" i="2"/>
  <c r="C69" i="2"/>
  <c r="B70" i="2"/>
  <c r="C70" i="2"/>
  <c r="B71" i="2"/>
  <c r="C71" i="2"/>
  <c r="B72" i="2"/>
  <c r="A72" i="6" s="1"/>
  <c r="F72" i="6" s="1"/>
  <c r="C72" i="2"/>
  <c r="B73" i="2"/>
  <c r="C73" i="2"/>
  <c r="B74" i="2"/>
  <c r="C74" i="2"/>
  <c r="B75" i="2"/>
  <c r="C75" i="2"/>
  <c r="B76" i="2"/>
  <c r="A76" i="6" s="1"/>
  <c r="F76" i="6" s="1"/>
  <c r="C76" i="2"/>
  <c r="B77" i="2"/>
  <c r="C77" i="2"/>
  <c r="B78" i="2"/>
  <c r="C78" i="2"/>
  <c r="B79" i="2"/>
  <c r="C79" i="2"/>
  <c r="B80" i="2"/>
  <c r="A80" i="6" s="1"/>
  <c r="F80" i="6" s="1"/>
  <c r="C80" i="2"/>
  <c r="B81" i="2"/>
  <c r="C81" i="2"/>
  <c r="B82" i="2"/>
  <c r="C82" i="2"/>
  <c r="B83" i="2"/>
  <c r="C83" i="2"/>
  <c r="B84" i="2"/>
  <c r="A84" i="6" s="1"/>
  <c r="F84" i="6" s="1"/>
  <c r="C84" i="2"/>
  <c r="B85" i="2"/>
  <c r="C85" i="2"/>
  <c r="B86" i="2"/>
  <c r="C86" i="2"/>
  <c r="B87" i="2"/>
  <c r="C87" i="2"/>
  <c r="B88" i="2"/>
  <c r="A88" i="6" s="1"/>
  <c r="F88" i="6" s="1"/>
  <c r="C88" i="2"/>
  <c r="B89" i="2"/>
  <c r="C89" i="2"/>
  <c r="B90" i="2"/>
  <c r="C90" i="2"/>
  <c r="B91" i="2"/>
  <c r="C91" i="2"/>
  <c r="B92" i="2"/>
  <c r="A92" i="6" s="1"/>
  <c r="F92" i="6" s="1"/>
  <c r="C92" i="2"/>
  <c r="B51" i="2"/>
  <c r="C51" i="2"/>
  <c r="B52" i="2"/>
  <c r="C52" i="2"/>
  <c r="B53" i="2"/>
  <c r="C53" i="2"/>
  <c r="B54" i="2"/>
  <c r="A54" i="6" s="1"/>
  <c r="F54" i="6" s="1"/>
  <c r="C54" i="2"/>
  <c r="B55" i="2"/>
  <c r="C55" i="2"/>
  <c r="B56" i="2"/>
  <c r="C56" i="2"/>
  <c r="B57" i="2"/>
  <c r="C57" i="2"/>
  <c r="B58" i="2"/>
  <c r="A58" i="6" s="1"/>
  <c r="F58" i="6" s="1"/>
  <c r="C58" i="2"/>
  <c r="B59" i="2"/>
  <c r="C59" i="2"/>
  <c r="B60" i="2"/>
  <c r="C60" i="2"/>
  <c r="B61" i="2"/>
  <c r="C61" i="2"/>
  <c r="B62" i="2"/>
  <c r="A62" i="6" s="1"/>
  <c r="F62" i="6" s="1"/>
  <c r="C62" i="2"/>
  <c r="B63" i="2"/>
  <c r="A63" i="6" s="1"/>
  <c r="F63" i="6" s="1"/>
  <c r="C63" i="2"/>
  <c r="B64" i="2"/>
  <c r="C64" i="2"/>
  <c r="B65" i="2"/>
  <c r="C65" i="2"/>
  <c r="B33" i="2"/>
  <c r="A33" i="6" s="1"/>
  <c r="F33" i="6" s="1"/>
  <c r="C33" i="2"/>
  <c r="B34" i="2"/>
  <c r="A34" i="6" s="1"/>
  <c r="F34" i="6" s="1"/>
  <c r="C34" i="2"/>
  <c r="B35" i="2"/>
  <c r="C35" i="2"/>
  <c r="B36" i="2"/>
  <c r="C36" i="2"/>
  <c r="B37" i="2"/>
  <c r="A37" i="6" s="1"/>
  <c r="F37" i="6" s="1"/>
  <c r="C37" i="2"/>
  <c r="B38" i="2"/>
  <c r="A38" i="6" s="1"/>
  <c r="F38" i="6" s="1"/>
  <c r="C38" i="2"/>
  <c r="B39" i="2"/>
  <c r="C39" i="2"/>
  <c r="B40" i="2"/>
  <c r="C40" i="2"/>
  <c r="B41" i="2"/>
  <c r="A41" i="6" s="1"/>
  <c r="F41" i="6" s="1"/>
  <c r="C41" i="2"/>
  <c r="B42" i="2"/>
  <c r="A42" i="6" s="1"/>
  <c r="F42" i="6" s="1"/>
  <c r="C42" i="2"/>
  <c r="B43" i="2"/>
  <c r="C43" i="2"/>
  <c r="B44" i="2"/>
  <c r="C44" i="2"/>
  <c r="B45" i="2"/>
  <c r="A45" i="6" s="1"/>
  <c r="F45" i="6" s="1"/>
  <c r="C45" i="2"/>
  <c r="B46" i="2"/>
  <c r="A46" i="6" s="1"/>
  <c r="F46" i="6" s="1"/>
  <c r="C46" i="2"/>
  <c r="B47" i="2"/>
  <c r="C47" i="2"/>
  <c r="B48" i="2"/>
  <c r="C48" i="2"/>
  <c r="B49" i="2"/>
  <c r="A49" i="6" s="1"/>
  <c r="F49" i="6" s="1"/>
  <c r="C49" i="2"/>
  <c r="B50" i="2"/>
  <c r="A50" i="6" s="1"/>
  <c r="F50" i="6" s="1"/>
  <c r="C50" i="2"/>
  <c r="B4" i="2"/>
  <c r="C4" i="2"/>
  <c r="B5" i="2"/>
  <c r="C5" i="2"/>
  <c r="B6" i="2"/>
  <c r="A6" i="6" s="1"/>
  <c r="F6" i="6" s="1"/>
  <c r="C6" i="2"/>
  <c r="B7" i="2"/>
  <c r="A7" i="6" s="1"/>
  <c r="F7" i="6" s="1"/>
  <c r="C7" i="2"/>
  <c r="B8" i="2"/>
  <c r="C8" i="2"/>
  <c r="B9" i="2"/>
  <c r="C9" i="2"/>
  <c r="B10" i="2"/>
  <c r="A10" i="6" s="1"/>
  <c r="F10" i="6" s="1"/>
  <c r="C10" i="2"/>
  <c r="B11" i="2"/>
  <c r="A11" i="6" s="1"/>
  <c r="F11" i="6" s="1"/>
  <c r="C11" i="2"/>
  <c r="B12" i="2"/>
  <c r="C12" i="2"/>
  <c r="B13" i="2"/>
  <c r="C13" i="2"/>
  <c r="B14" i="2"/>
  <c r="A14" i="6" s="1"/>
  <c r="F14" i="6" s="1"/>
  <c r="C14" i="2"/>
  <c r="B15" i="2"/>
  <c r="A15" i="6" s="1"/>
  <c r="F15" i="6" s="1"/>
  <c r="C15" i="2"/>
  <c r="B16" i="2"/>
  <c r="C16" i="2"/>
  <c r="B17" i="2"/>
  <c r="C17" i="2"/>
  <c r="B18" i="2"/>
  <c r="A18" i="6" s="1"/>
  <c r="F18" i="6" s="1"/>
  <c r="C18" i="2"/>
  <c r="B19" i="2"/>
  <c r="A19" i="6" s="1"/>
  <c r="F19" i="6" s="1"/>
  <c r="C19" i="2"/>
  <c r="B20" i="2"/>
  <c r="C20" i="2"/>
  <c r="B21" i="2"/>
  <c r="C21" i="2"/>
  <c r="B22" i="2"/>
  <c r="A22" i="6" s="1"/>
  <c r="F22" i="6" s="1"/>
  <c r="C22" i="2"/>
  <c r="B23" i="2"/>
  <c r="A23" i="6" s="1"/>
  <c r="F23" i="6" s="1"/>
  <c r="C23" i="2"/>
  <c r="B24" i="2"/>
  <c r="C24" i="2"/>
  <c r="B25" i="2"/>
  <c r="C25" i="2"/>
  <c r="B26" i="2"/>
  <c r="A26" i="6" s="1"/>
  <c r="F26" i="6" s="1"/>
  <c r="C26" i="2"/>
  <c r="B27" i="2"/>
  <c r="A27" i="6" s="1"/>
  <c r="F27" i="6" s="1"/>
  <c r="C27" i="2"/>
  <c r="B28" i="2"/>
  <c r="C28" i="2"/>
  <c r="B29" i="2"/>
  <c r="C29" i="2"/>
  <c r="B30" i="2"/>
  <c r="A30" i="6" s="1"/>
  <c r="F30" i="6" s="1"/>
  <c r="C30" i="2"/>
  <c r="B31" i="2"/>
  <c r="A31" i="6" s="1"/>
  <c r="F31" i="6" s="1"/>
  <c r="C31" i="2"/>
  <c r="B32" i="2"/>
  <c r="C32" i="2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88" i="3"/>
  <c r="B88" i="3"/>
  <c r="C88" i="3"/>
  <c r="D88" i="3"/>
  <c r="H88" i="4"/>
  <c r="J88" i="4"/>
  <c r="A89" i="3"/>
  <c r="B89" i="3"/>
  <c r="C89" i="3"/>
  <c r="D89" i="3"/>
  <c r="H89" i="4"/>
  <c r="A90" i="3"/>
  <c r="B90" i="3"/>
  <c r="C90" i="3"/>
  <c r="D90" i="3"/>
  <c r="F90" i="4"/>
  <c r="H90" i="4"/>
  <c r="A91" i="3"/>
  <c r="B91" i="3"/>
  <c r="C91" i="3"/>
  <c r="D91" i="3"/>
  <c r="H91" i="4"/>
  <c r="A92" i="3"/>
  <c r="B92" i="3"/>
  <c r="C92" i="3"/>
  <c r="D92" i="3"/>
  <c r="H92" i="4"/>
  <c r="A88" i="2"/>
  <c r="D88" i="2"/>
  <c r="A89" i="2"/>
  <c r="D89" i="2"/>
  <c r="A90" i="2"/>
  <c r="D90" i="2"/>
  <c r="A91" i="2"/>
  <c r="D91" i="2"/>
  <c r="A92" i="2"/>
  <c r="D92" i="2"/>
  <c r="L90" i="4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T28" i="5" s="1"/>
  <c r="X29" i="4" s="1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Q3" i="5"/>
  <c r="P3" i="5"/>
  <c r="O3" i="5"/>
  <c r="N3" i="5"/>
  <c r="L3" i="5"/>
  <c r="U3" i="5" s="1"/>
  <c r="Y4" i="4" s="1"/>
  <c r="A3" i="5"/>
  <c r="B3" i="5"/>
  <c r="C3" i="5"/>
  <c r="D3" i="5"/>
  <c r="B2" i="5"/>
  <c r="C2" i="5"/>
  <c r="D2" i="5"/>
  <c r="A2" i="5"/>
  <c r="F60" i="4"/>
  <c r="F85" i="4"/>
  <c r="G22" i="4"/>
  <c r="J44" i="4"/>
  <c r="L44" i="4"/>
  <c r="L52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B3" i="4"/>
  <c r="C3" i="4"/>
  <c r="D3" i="4"/>
  <c r="A3" i="4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B2" i="3"/>
  <c r="C2" i="3"/>
  <c r="D2" i="3"/>
  <c r="A2" i="3"/>
  <c r="A3" i="2"/>
  <c r="D3" i="2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B2" i="2"/>
  <c r="C2" i="2"/>
  <c r="D2" i="2"/>
  <c r="A2" i="2"/>
  <c r="L13" i="4"/>
  <c r="E37" i="4"/>
  <c r="G37" i="4"/>
  <c r="G29" i="4"/>
  <c r="E23" i="4"/>
  <c r="L36" i="4"/>
  <c r="L66" i="4"/>
  <c r="L29" i="4"/>
  <c r="L37" i="4"/>
  <c r="L82" i="4"/>
  <c r="L35" i="4"/>
  <c r="I24" i="4"/>
  <c r="L76" i="4"/>
  <c r="L21" i="4"/>
  <c r="L60" i="4"/>
  <c r="E35" i="4"/>
  <c r="J22" i="4"/>
  <c r="F26" i="4"/>
  <c r="J17" i="4"/>
  <c r="F20" i="4"/>
  <c r="F52" i="4"/>
  <c r="J78" i="4"/>
  <c r="J59" i="4"/>
  <c r="J28" i="4"/>
  <c r="F58" i="4"/>
  <c r="F23" i="4"/>
  <c r="H86" i="4"/>
  <c r="J34" i="4"/>
  <c r="J26" i="4"/>
  <c r="H60" i="4"/>
  <c r="J80" i="4"/>
  <c r="K21" i="4"/>
  <c r="J56" i="4"/>
  <c r="J10" i="4"/>
  <c r="K37" i="4"/>
  <c r="F11" i="4"/>
  <c r="K18" i="4"/>
  <c r="K10" i="4"/>
  <c r="J76" i="4"/>
  <c r="F57" i="4"/>
  <c r="J64" i="4"/>
  <c r="J49" i="4"/>
  <c r="J41" i="4"/>
  <c r="J24" i="4"/>
  <c r="F64" i="4"/>
  <c r="J27" i="4"/>
  <c r="L58" i="4"/>
  <c r="L51" i="4"/>
  <c r="L27" i="4"/>
  <c r="L11" i="4"/>
  <c r="L70" i="4"/>
  <c r="L59" i="4"/>
  <c r="F59" i="4"/>
  <c r="L42" i="4"/>
  <c r="J50" i="4"/>
  <c r="L74" i="4"/>
  <c r="J65" i="4"/>
  <c r="L87" i="4"/>
  <c r="J85" i="4"/>
  <c r="L79" i="4"/>
  <c r="L55" i="4"/>
  <c r="L39" i="4"/>
  <c r="J30" i="4"/>
  <c r="J6" i="4"/>
  <c r="J54" i="4"/>
  <c r="H81" i="4"/>
  <c r="H77" i="4"/>
  <c r="J32" i="4"/>
  <c r="J71" i="4"/>
  <c r="L63" i="4"/>
  <c r="F25" i="4"/>
  <c r="G30" i="4"/>
  <c r="F4" i="4"/>
  <c r="L86" i="4"/>
  <c r="I12" i="4"/>
  <c r="J9" i="4"/>
  <c r="L77" i="4"/>
  <c r="L61" i="4"/>
  <c r="I27" i="4"/>
  <c r="J12" i="4"/>
  <c r="E5" i="4"/>
  <c r="H73" i="4"/>
  <c r="F55" i="4"/>
  <c r="H28" i="4"/>
  <c r="L80" i="4"/>
  <c r="L72" i="4"/>
  <c r="L64" i="4"/>
  <c r="J62" i="4"/>
  <c r="L56" i="4"/>
  <c r="H44" i="4"/>
  <c r="I22" i="4"/>
  <c r="K16" i="4"/>
  <c r="F71" i="4"/>
  <c r="H70" i="4"/>
  <c r="H54" i="4"/>
  <c r="H36" i="4"/>
  <c r="L57" i="4"/>
  <c r="L41" i="4"/>
  <c r="E28" i="4"/>
  <c r="G21" i="4"/>
  <c r="L18" i="4"/>
  <c r="K17" i="4"/>
  <c r="E12" i="4"/>
  <c r="G38" i="4"/>
  <c r="G16" i="4"/>
  <c r="L54" i="4"/>
  <c r="L85" i="4"/>
  <c r="E8" i="4"/>
  <c r="H58" i="4"/>
  <c r="H42" i="4"/>
  <c r="E25" i="4"/>
  <c r="E6" i="4"/>
  <c r="AB6" i="4" s="1"/>
  <c r="E26" i="4"/>
  <c r="G19" i="4"/>
  <c r="K15" i="4"/>
  <c r="G11" i="4"/>
  <c r="V18" i="5"/>
  <c r="Z19" i="4" s="1"/>
  <c r="V41" i="5"/>
  <c r="Z42" i="4" s="1"/>
  <c r="V51" i="5"/>
  <c r="Z52" i="4" s="1"/>
  <c r="V52" i="5"/>
  <c r="Z53" i="4" s="1"/>
  <c r="V69" i="5"/>
  <c r="Z70" i="4" s="1"/>
  <c r="V71" i="5"/>
  <c r="Z72" i="4" s="1"/>
  <c r="Z74" i="4"/>
  <c r="V76" i="5"/>
  <c r="Z77" i="4" s="1"/>
  <c r="U45" i="5"/>
  <c r="Y46" i="4" s="1"/>
  <c r="U47" i="5"/>
  <c r="Y48" i="4" s="1"/>
  <c r="Y54" i="4"/>
  <c r="U56" i="5"/>
  <c r="Y57" i="4" s="1"/>
  <c r="U64" i="5"/>
  <c r="Y65" i="4" s="1"/>
  <c r="U65" i="5"/>
  <c r="Y66" i="4" s="1"/>
  <c r="X64" i="4"/>
  <c r="T74" i="5"/>
  <c r="X75" i="4" s="1"/>
  <c r="T91" i="5"/>
  <c r="X92" i="4" s="1"/>
  <c r="S48" i="5"/>
  <c r="W49" i="4" s="1"/>
  <c r="S53" i="5"/>
  <c r="W54" i="4" s="1"/>
  <c r="S77" i="5"/>
  <c r="W78" i="4" s="1"/>
  <c r="S78" i="5"/>
  <c r="W79" i="4" s="1"/>
  <c r="S87" i="5"/>
  <c r="W88" i="4" s="1"/>
  <c r="S10" i="5"/>
  <c r="W11" i="4" s="1"/>
  <c r="S13" i="5"/>
  <c r="W14" i="4" s="1"/>
  <c r="V24" i="5"/>
  <c r="Z25" i="4" s="1"/>
  <c r="U14" i="5"/>
  <c r="Y15" i="4" s="1"/>
  <c r="T7" i="5"/>
  <c r="X8" i="4" s="1"/>
  <c r="U21" i="5"/>
  <c r="Y22" i="4" s="1"/>
  <c r="V32" i="5"/>
  <c r="Z33" i="4" s="1"/>
  <c r="U22" i="5"/>
  <c r="Y23" i="4" s="1"/>
  <c r="Z8" i="4"/>
  <c r="U13" i="5"/>
  <c r="Y14" i="4" s="1"/>
  <c r="T15" i="5"/>
  <c r="X16" i="4" s="1"/>
  <c r="V14" i="5"/>
  <c r="Z15" i="4" s="1"/>
  <c r="T5" i="5"/>
  <c r="X6" i="4" s="1"/>
  <c r="V23" i="5"/>
  <c r="Z24" i="4" s="1"/>
  <c r="Z13" i="4"/>
  <c r="V4" i="5"/>
  <c r="Z5" i="4" s="1"/>
  <c r="V5" i="5"/>
  <c r="Z6" i="4" s="1"/>
  <c r="V19" i="5"/>
  <c r="Z20" i="4" s="1"/>
  <c r="V21" i="5"/>
  <c r="Z22" i="4" s="1"/>
  <c r="Z23" i="4"/>
  <c r="V6" i="5"/>
  <c r="Z7" i="4" s="1"/>
  <c r="V37" i="5"/>
  <c r="Z38" i="4" s="1"/>
  <c r="V30" i="5"/>
  <c r="Z31" i="4" s="1"/>
  <c r="V36" i="5"/>
  <c r="Z37" i="4" s="1"/>
  <c r="V33" i="5"/>
  <c r="Z34" i="4" s="1"/>
  <c r="V17" i="5"/>
  <c r="Z18" i="4" s="1"/>
  <c r="AE18" i="4" s="1"/>
  <c r="V34" i="5"/>
  <c r="Z35" i="4" s="1"/>
  <c r="V25" i="5"/>
  <c r="Z26" i="4" s="1"/>
  <c r="V27" i="5"/>
  <c r="Z28" i="4" s="1"/>
  <c r="V28" i="5"/>
  <c r="Z29" i="4" s="1"/>
  <c r="Y12" i="3" l="1"/>
  <c r="G13" i="4" s="1"/>
  <c r="Z11" i="3"/>
  <c r="H12" i="4" s="1"/>
  <c r="Y8" i="3"/>
  <c r="G9" i="4" s="1"/>
  <c r="AC7" i="3"/>
  <c r="K8" i="4" s="1"/>
  <c r="AE8" i="4" s="1"/>
  <c r="A29" i="6"/>
  <c r="F29" i="6" s="1"/>
  <c r="A21" i="6"/>
  <c r="F21" i="6" s="1"/>
  <c r="A9" i="6"/>
  <c r="F9" i="6" s="1"/>
  <c r="A48" i="6"/>
  <c r="F48" i="6" s="1"/>
  <c r="A40" i="6"/>
  <c r="F40" i="6" s="1"/>
  <c r="A65" i="6"/>
  <c r="F65" i="6" s="1"/>
  <c r="A57" i="6"/>
  <c r="F57" i="6" s="1"/>
  <c r="A91" i="6"/>
  <c r="F91" i="6" s="1"/>
  <c r="A83" i="6"/>
  <c r="F83" i="6" s="1"/>
  <c r="A79" i="6"/>
  <c r="F79" i="6" s="1"/>
  <c r="A71" i="6"/>
  <c r="F71" i="6" s="1"/>
  <c r="A67" i="6"/>
  <c r="F67" i="6" s="1"/>
  <c r="B32" i="6"/>
  <c r="G32" i="6" s="1"/>
  <c r="N12" i="4"/>
  <c r="B11" i="6"/>
  <c r="G11" i="6" s="1"/>
  <c r="X17" i="3"/>
  <c r="F18" i="4" s="1"/>
  <c r="X16" i="3"/>
  <c r="F17" i="4" s="1"/>
  <c r="X14" i="3"/>
  <c r="F15" i="4" s="1"/>
  <c r="X13" i="3"/>
  <c r="F14" i="4" s="1"/>
  <c r="Y6" i="3"/>
  <c r="G7" i="4" s="1"/>
  <c r="AC5" i="3"/>
  <c r="K6" i="4" s="1"/>
  <c r="Y5" i="3"/>
  <c r="G6" i="4" s="1"/>
  <c r="AC6" i="4" s="1"/>
  <c r="N61" i="4"/>
  <c r="AA63" i="3"/>
  <c r="I64" i="4" s="1"/>
  <c r="AB41" i="3"/>
  <c r="J42" i="4" s="1"/>
  <c r="AB39" i="3"/>
  <c r="J40" i="4" s="1"/>
  <c r="AB37" i="3"/>
  <c r="J38" i="4" s="1"/>
  <c r="AD23" i="3"/>
  <c r="L24" i="4" s="1"/>
  <c r="Z21" i="3"/>
  <c r="H22" i="4" s="1"/>
  <c r="W19" i="3"/>
  <c r="E20" i="4" s="1"/>
  <c r="W18" i="3"/>
  <c r="E19" i="4" s="1"/>
  <c r="Y11" i="3"/>
  <c r="G12" i="4" s="1"/>
  <c r="X8" i="3"/>
  <c r="F9" i="4" s="1"/>
  <c r="AB7" i="3"/>
  <c r="J8" i="4" s="1"/>
  <c r="Y4" i="3"/>
  <c r="G5" i="4" s="1"/>
  <c r="AC5" i="4" s="1"/>
  <c r="N21" i="4"/>
  <c r="U23" i="4"/>
  <c r="N31" i="4"/>
  <c r="N20" i="4"/>
  <c r="N10" i="4"/>
  <c r="AB10" i="4" s="1"/>
  <c r="B9" i="6"/>
  <c r="G9" i="6" s="1"/>
  <c r="BB82" i="2"/>
  <c r="U83" i="4"/>
  <c r="BB25" i="2"/>
  <c r="U26" i="4"/>
  <c r="O73" i="4"/>
  <c r="AY72" i="2"/>
  <c r="Z83" i="3"/>
  <c r="H84" i="4" s="1"/>
  <c r="AD82" i="3"/>
  <c r="L83" i="4" s="1"/>
  <c r="AB76" i="3"/>
  <c r="J77" i="4" s="1"/>
  <c r="X76" i="3"/>
  <c r="F77" i="4" s="1"/>
  <c r="X75" i="3"/>
  <c r="F76" i="4" s="1"/>
  <c r="Y68" i="3"/>
  <c r="G69" i="4" s="1"/>
  <c r="Y67" i="3"/>
  <c r="G68" i="4" s="1"/>
  <c r="AD64" i="3"/>
  <c r="L65" i="4" s="1"/>
  <c r="Z64" i="3"/>
  <c r="H65" i="4" s="1"/>
  <c r="AA62" i="3"/>
  <c r="I63" i="4" s="1"/>
  <c r="AD63" i="4" s="1"/>
  <c r="AA61" i="3"/>
  <c r="I62" i="4" s="1"/>
  <c r="AD62" i="4" s="1"/>
  <c r="W42" i="3"/>
  <c r="E43" i="4" s="1"/>
  <c r="AB43" i="4" s="1"/>
  <c r="X35" i="3"/>
  <c r="F36" i="4" s="1"/>
  <c r="N81" i="4"/>
  <c r="N89" i="4"/>
  <c r="B88" i="6"/>
  <c r="G88" i="6" s="1"/>
  <c r="AC12" i="3"/>
  <c r="K13" i="4" s="1"/>
  <c r="AE13" i="4" s="1"/>
  <c r="AD4" i="3"/>
  <c r="L5" i="4" s="1"/>
  <c r="A25" i="6"/>
  <c r="F25" i="6" s="1"/>
  <c r="A17" i="6"/>
  <c r="F17" i="6" s="1"/>
  <c r="A13" i="6"/>
  <c r="F13" i="6" s="1"/>
  <c r="A5" i="6"/>
  <c r="F5" i="6" s="1"/>
  <c r="A44" i="6"/>
  <c r="F44" i="6" s="1"/>
  <c r="A36" i="6"/>
  <c r="F36" i="6" s="1"/>
  <c r="A61" i="6"/>
  <c r="F61" i="6" s="1"/>
  <c r="A53" i="6"/>
  <c r="F53" i="6" s="1"/>
  <c r="A87" i="6"/>
  <c r="F87" i="6" s="1"/>
  <c r="A75" i="6"/>
  <c r="F75" i="6" s="1"/>
  <c r="S81" i="4"/>
  <c r="N23" i="4"/>
  <c r="B22" i="6"/>
  <c r="G22" i="6" s="1"/>
  <c r="Y34" i="3"/>
  <c r="G35" i="4" s="1"/>
  <c r="AC35" i="4" s="1"/>
  <c r="AB17" i="3"/>
  <c r="J18" i="4" s="1"/>
  <c r="AB15" i="3"/>
  <c r="J16" i="4" s="1"/>
  <c r="AB13" i="3"/>
  <c r="J14" i="4" s="1"/>
  <c r="N32" i="4"/>
  <c r="N11" i="4"/>
  <c r="N55" i="4"/>
  <c r="AB55" i="4" s="1"/>
  <c r="W64" i="3"/>
  <c r="E65" i="4" s="1"/>
  <c r="X40" i="3"/>
  <c r="F41" i="4" s="1"/>
  <c r="AD25" i="3"/>
  <c r="L26" i="4" s="1"/>
  <c r="AD24" i="3"/>
  <c r="L25" i="4" s="1"/>
  <c r="AD22" i="3"/>
  <c r="L23" i="4" s="1"/>
  <c r="AD21" i="3"/>
  <c r="L22" i="4" s="1"/>
  <c r="AA20" i="3"/>
  <c r="I21" i="4" s="1"/>
  <c r="AA19" i="3"/>
  <c r="I20" i="4" s="1"/>
  <c r="AA18" i="3"/>
  <c r="I19" i="4" s="1"/>
  <c r="BA69" i="2"/>
  <c r="N18" i="4"/>
  <c r="N9" i="4"/>
  <c r="B8" i="6"/>
  <c r="G8" i="6" s="1"/>
  <c r="AE33" i="4"/>
  <c r="N54" i="4"/>
  <c r="AB54" i="4" s="1"/>
  <c r="N41" i="4"/>
  <c r="S34" i="5"/>
  <c r="W35" i="4" s="1"/>
  <c r="AB35" i="4" s="1"/>
  <c r="S85" i="5"/>
  <c r="W86" i="4" s="1"/>
  <c r="T92" i="5"/>
  <c r="X93" i="4" s="1"/>
  <c r="BA7" i="2"/>
  <c r="S8" i="4"/>
  <c r="AY3" i="2"/>
  <c r="O4" i="4"/>
  <c r="AD42" i="3"/>
  <c r="L43" i="4" s="1"/>
  <c r="W41" i="3"/>
  <c r="E42" i="4" s="1"/>
  <c r="AA40" i="3"/>
  <c r="I41" i="4" s="1"/>
  <c r="W40" i="3"/>
  <c r="E41" i="4" s="1"/>
  <c r="AB41" i="4" s="1"/>
  <c r="AA39" i="3"/>
  <c r="I40" i="4" s="1"/>
  <c r="W39" i="3"/>
  <c r="E40" i="4" s="1"/>
  <c r="W38" i="3"/>
  <c r="E39" i="4" s="1"/>
  <c r="N35" i="4"/>
  <c r="AB51" i="4"/>
  <c r="S76" i="5"/>
  <c r="W77" i="4" s="1"/>
  <c r="S52" i="5"/>
  <c r="W53" i="4" s="1"/>
  <c r="S36" i="5"/>
  <c r="W37" i="4" s="1"/>
  <c r="S20" i="5"/>
  <c r="W21" i="4" s="1"/>
  <c r="S12" i="5"/>
  <c r="W13" i="4" s="1"/>
  <c r="S4" i="5"/>
  <c r="W5" i="4" s="1"/>
  <c r="AB5" i="4" s="1"/>
  <c r="AC10" i="4"/>
  <c r="T67" i="5"/>
  <c r="X68" i="4" s="1"/>
  <c r="AC68" i="4" s="1"/>
  <c r="T43" i="5"/>
  <c r="X44" i="4" s="1"/>
  <c r="T84" i="5"/>
  <c r="X85" i="4" s="1"/>
  <c r="T76" i="5"/>
  <c r="X77" i="4" s="1"/>
  <c r="T68" i="5"/>
  <c r="X69" i="4" s="1"/>
  <c r="AC69" i="4" s="1"/>
  <c r="T60" i="5"/>
  <c r="X61" i="4" s="1"/>
  <c r="AC61" i="4" s="1"/>
  <c r="T52" i="5"/>
  <c r="X53" i="4" s="1"/>
  <c r="AC53" i="4" s="1"/>
  <c r="T44" i="5"/>
  <c r="X45" i="4" s="1"/>
  <c r="T36" i="5"/>
  <c r="X37" i="4" s="1"/>
  <c r="T20" i="5"/>
  <c r="X21" i="4" s="1"/>
  <c r="AC21" i="4" s="1"/>
  <c r="T12" i="5"/>
  <c r="X13" i="4" s="1"/>
  <c r="AC7" i="4"/>
  <c r="AD27" i="4"/>
  <c r="V80" i="5"/>
  <c r="Z81" i="4" s="1"/>
  <c r="AE81" i="4" s="1"/>
  <c r="V64" i="5"/>
  <c r="Z65" i="4" s="1"/>
  <c r="AA88" i="2"/>
  <c r="R89" i="4" s="1"/>
  <c r="AA86" i="2"/>
  <c r="R87" i="4" s="1"/>
  <c r="AA80" i="2"/>
  <c r="R81" i="4" s="1"/>
  <c r="AA61" i="2"/>
  <c r="R62" i="4" s="1"/>
  <c r="AA56" i="2"/>
  <c r="R57" i="4" s="1"/>
  <c r="AA55" i="2"/>
  <c r="R56" i="4" s="1"/>
  <c r="AA52" i="2"/>
  <c r="R53" i="4" s="1"/>
  <c r="AA48" i="2"/>
  <c r="R49" i="4" s="1"/>
  <c r="AD49" i="4" s="1"/>
  <c r="AA43" i="2"/>
  <c r="R44" i="4" s="1"/>
  <c r="AA34" i="2"/>
  <c r="R35" i="4" s="1"/>
  <c r="AA9" i="2"/>
  <c r="R10" i="4" s="1"/>
  <c r="X86" i="3"/>
  <c r="F87" i="4" s="1"/>
  <c r="AB85" i="3"/>
  <c r="J86" i="4" s="1"/>
  <c r="W77" i="3"/>
  <c r="E78" i="4" s="1"/>
  <c r="AB78" i="4" s="1"/>
  <c r="AB11" i="4"/>
  <c r="BA29" i="2"/>
  <c r="S30" i="4"/>
  <c r="N33" i="4"/>
  <c r="BA85" i="2"/>
  <c r="BA13" i="2"/>
  <c r="S14" i="4"/>
  <c r="U40" i="4"/>
  <c r="BB39" i="2"/>
  <c r="U31" i="4"/>
  <c r="BB30" i="2"/>
  <c r="N93" i="4"/>
  <c r="B92" i="6"/>
  <c r="G92" i="6" s="1"/>
  <c r="N83" i="4"/>
  <c r="AB83" i="4" s="1"/>
  <c r="B82" i="6"/>
  <c r="G82" i="6" s="1"/>
  <c r="N69" i="4"/>
  <c r="AB69" i="4" s="1"/>
  <c r="U86" i="5"/>
  <c r="Y87" i="4" s="1"/>
  <c r="AE66" i="4"/>
  <c r="AE85" i="4"/>
  <c r="V79" i="5"/>
  <c r="Z80" i="4" s="1"/>
  <c r="V47" i="5"/>
  <c r="Z48" i="4" s="1"/>
  <c r="AE48" i="4" s="1"/>
  <c r="V31" i="5"/>
  <c r="Z32" i="4" s="1"/>
  <c r="Z81" i="2"/>
  <c r="Q82" i="4" s="1"/>
  <c r="Z52" i="2"/>
  <c r="Z29" i="2"/>
  <c r="Z22" i="2"/>
  <c r="AZ22" i="2" s="1"/>
  <c r="BC22" i="2" s="1"/>
  <c r="C22" i="6" s="1"/>
  <c r="H22" i="6" s="1"/>
  <c r="Z20" i="2"/>
  <c r="Z11" i="2"/>
  <c r="Z8" i="2"/>
  <c r="Z7" i="2"/>
  <c r="Q8" i="4" s="1"/>
  <c r="T86" i="5"/>
  <c r="X87" i="4" s="1"/>
  <c r="AC87" i="4" s="1"/>
  <c r="T70" i="5"/>
  <c r="X71" i="4" s="1"/>
  <c r="AC71" i="4" s="1"/>
  <c r="T54" i="5"/>
  <c r="X55" i="4" s="1"/>
  <c r="T46" i="5"/>
  <c r="X47" i="4" s="1"/>
  <c r="AC47" i="4" s="1"/>
  <c r="T38" i="5"/>
  <c r="X39" i="4" s="1"/>
  <c r="T30" i="5"/>
  <c r="X31" i="4" s="1"/>
  <c r="N27" i="4"/>
  <c r="N8" i="4"/>
  <c r="AB8" i="4" s="1"/>
  <c r="B7" i="6"/>
  <c r="G7" i="6" s="1"/>
  <c r="N87" i="4"/>
  <c r="AB87" i="4" s="1"/>
  <c r="W87" i="3"/>
  <c r="E88" i="4" s="1"/>
  <c r="W86" i="3"/>
  <c r="E87" i="4" s="1"/>
  <c r="Y80" i="3"/>
  <c r="G81" i="4" s="1"/>
  <c r="AB69" i="3"/>
  <c r="J70" i="4" s="1"/>
  <c r="AB68" i="3"/>
  <c r="J69" i="4" s="1"/>
  <c r="X68" i="3"/>
  <c r="F69" i="4" s="1"/>
  <c r="Y27" i="3"/>
  <c r="G28" i="4" s="1"/>
  <c r="W17" i="3"/>
  <c r="E18" i="4" s="1"/>
  <c r="AA16" i="3"/>
  <c r="I17" i="4" s="1"/>
  <c r="W16" i="3"/>
  <c r="E17" i="4" s="1"/>
  <c r="AA15" i="3"/>
  <c r="I16" i="4" s="1"/>
  <c r="W15" i="3"/>
  <c r="E16" i="4" s="1"/>
  <c r="AB16" i="4" s="1"/>
  <c r="W14" i="3"/>
  <c r="E15" i="4" s="1"/>
  <c r="AB15" i="4" s="1"/>
  <c r="AA13" i="3"/>
  <c r="I14" i="4" s="1"/>
  <c r="V3" i="5"/>
  <c r="Z4" i="4" s="1"/>
  <c r="AE4" i="4" s="1"/>
  <c r="T78" i="5"/>
  <c r="X79" i="4" s="1"/>
  <c r="AC79" i="4" s="1"/>
  <c r="T62" i="5"/>
  <c r="X63" i="4" s="1"/>
  <c r="A32" i="6"/>
  <c r="F32" i="6" s="1"/>
  <c r="A28" i="6"/>
  <c r="F28" i="6" s="1"/>
  <c r="A24" i="6"/>
  <c r="F24" i="6" s="1"/>
  <c r="A20" i="6"/>
  <c r="F20" i="6" s="1"/>
  <c r="A16" i="6"/>
  <c r="F16" i="6" s="1"/>
  <c r="A12" i="6"/>
  <c r="F12" i="6" s="1"/>
  <c r="A8" i="6"/>
  <c r="F8" i="6" s="1"/>
  <c r="A4" i="6"/>
  <c r="F4" i="6" s="1"/>
  <c r="A47" i="6"/>
  <c r="F47" i="6" s="1"/>
  <c r="A43" i="6"/>
  <c r="F43" i="6" s="1"/>
  <c r="A39" i="6"/>
  <c r="F39" i="6" s="1"/>
  <c r="A35" i="6"/>
  <c r="F35" i="6" s="1"/>
  <c r="A64" i="6"/>
  <c r="F64" i="6" s="1"/>
  <c r="A60" i="6"/>
  <c r="F60" i="6" s="1"/>
  <c r="A56" i="6"/>
  <c r="F56" i="6" s="1"/>
  <c r="A52" i="6"/>
  <c r="F52" i="6" s="1"/>
  <c r="A90" i="6"/>
  <c r="F90" i="6" s="1"/>
  <c r="A86" i="6"/>
  <c r="F86" i="6" s="1"/>
  <c r="A82" i="6"/>
  <c r="F82" i="6" s="1"/>
  <c r="A78" i="6"/>
  <c r="F78" i="6" s="1"/>
  <c r="A74" i="6"/>
  <c r="F74" i="6" s="1"/>
  <c r="A70" i="6"/>
  <c r="F70" i="6" s="1"/>
  <c r="A66" i="6"/>
  <c r="F66" i="6" s="1"/>
  <c r="N36" i="4"/>
  <c r="N26" i="4"/>
  <c r="N16" i="4"/>
  <c r="N63" i="4"/>
  <c r="AD87" i="3"/>
  <c r="L88" i="4" s="1"/>
  <c r="Z78" i="3"/>
  <c r="H79" i="4" s="1"/>
  <c r="AD77" i="3"/>
  <c r="L78" i="4" s="1"/>
  <c r="W71" i="3"/>
  <c r="E72" i="4" s="1"/>
  <c r="Y45" i="3"/>
  <c r="G46" i="4" s="1"/>
  <c r="AC44" i="3"/>
  <c r="K45" i="4" s="1"/>
  <c r="AE45" i="4" s="1"/>
  <c r="Y44" i="3"/>
  <c r="G45" i="4" s="1"/>
  <c r="X29" i="3"/>
  <c r="F30" i="4" s="1"/>
  <c r="AC25" i="3"/>
  <c r="K26" i="4" s="1"/>
  <c r="AC24" i="3"/>
  <c r="K25" i="4" s="1"/>
  <c r="AC23" i="3"/>
  <c r="K24" i="4" s="1"/>
  <c r="AE24" i="4" s="1"/>
  <c r="Y23" i="3"/>
  <c r="G24" i="4" s="1"/>
  <c r="AC24" i="4" s="1"/>
  <c r="AC22" i="3"/>
  <c r="K23" i="4" s="1"/>
  <c r="AE23" i="4" s="1"/>
  <c r="AD19" i="3"/>
  <c r="L20" i="4" s="1"/>
  <c r="Z19" i="3"/>
  <c r="H20" i="4" s="1"/>
  <c r="AD18" i="3"/>
  <c r="L19" i="4" s="1"/>
  <c r="S72" i="5"/>
  <c r="W73" i="4" s="1"/>
  <c r="S40" i="5"/>
  <c r="W41" i="4" s="1"/>
  <c r="S32" i="5"/>
  <c r="W33" i="4" s="1"/>
  <c r="S8" i="5"/>
  <c r="W9" i="4" s="1"/>
  <c r="S91" i="5"/>
  <c r="W92" i="4" s="1"/>
  <c r="S83" i="5"/>
  <c r="W84" i="4" s="1"/>
  <c r="S75" i="5"/>
  <c r="W76" i="4" s="1"/>
  <c r="S67" i="5"/>
  <c r="W68" i="4" s="1"/>
  <c r="S59" i="5"/>
  <c r="W60" i="4" s="1"/>
  <c r="S51" i="5"/>
  <c r="W52" i="4" s="1"/>
  <c r="S43" i="5"/>
  <c r="W44" i="4" s="1"/>
  <c r="S35" i="5"/>
  <c r="W36" i="4" s="1"/>
  <c r="S27" i="5"/>
  <c r="W28" i="4" s="1"/>
  <c r="AB28" i="4" s="1"/>
  <c r="S19" i="5"/>
  <c r="W20" i="4" s="1"/>
  <c r="AB20" i="4" s="1"/>
  <c r="S11" i="5"/>
  <c r="W12" i="4" s="1"/>
  <c r="S86" i="5"/>
  <c r="W87" i="4" s="1"/>
  <c r="S62" i="5"/>
  <c r="W63" i="4" s="1"/>
  <c r="S54" i="5"/>
  <c r="W55" i="4" s="1"/>
  <c r="S46" i="5"/>
  <c r="W47" i="4" s="1"/>
  <c r="S22" i="5"/>
  <c r="W23" i="4" s="1"/>
  <c r="AB23" i="4" s="1"/>
  <c r="T90" i="5"/>
  <c r="X91" i="4" s="1"/>
  <c r="AC91" i="4" s="1"/>
  <c r="T82" i="5"/>
  <c r="X83" i="4" s="1"/>
  <c r="AC83" i="4" s="1"/>
  <c r="T66" i="5"/>
  <c r="X67" i="4" s="1"/>
  <c r="T58" i="5"/>
  <c r="X59" i="4" s="1"/>
  <c r="T50" i="5"/>
  <c r="X51" i="4" s="1"/>
  <c r="T42" i="5"/>
  <c r="X43" i="4" s="1"/>
  <c r="T34" i="5"/>
  <c r="X35" i="4" s="1"/>
  <c r="T26" i="5"/>
  <c r="X27" i="4" s="1"/>
  <c r="AC27" i="4" s="1"/>
  <c r="T18" i="5"/>
  <c r="X19" i="4" s="1"/>
  <c r="AC19" i="4" s="1"/>
  <c r="T10" i="5"/>
  <c r="X11" i="4" s="1"/>
  <c r="AC11" i="4" s="1"/>
  <c r="U91" i="5"/>
  <c r="Y92" i="4" s="1"/>
  <c r="U83" i="5"/>
  <c r="Y84" i="4" s="1"/>
  <c r="U75" i="5"/>
  <c r="Y76" i="4" s="1"/>
  <c r="U67" i="5"/>
  <c r="Y68" i="4" s="1"/>
  <c r="U59" i="5"/>
  <c r="Y60" i="4" s="1"/>
  <c r="U51" i="5"/>
  <c r="Y52" i="4" s="1"/>
  <c r="U35" i="5"/>
  <c r="Y36" i="4" s="1"/>
  <c r="AD36" i="4" s="1"/>
  <c r="U27" i="5"/>
  <c r="Y28" i="4" s="1"/>
  <c r="U11" i="5"/>
  <c r="Y12" i="4" s="1"/>
  <c r="U52" i="5"/>
  <c r="Y53" i="4" s="1"/>
  <c r="U36" i="5"/>
  <c r="Y37" i="4" s="1"/>
  <c r="U20" i="5"/>
  <c r="Y21" i="4" s="1"/>
  <c r="U12" i="5"/>
  <c r="Y13" i="4" s="1"/>
  <c r="U78" i="5"/>
  <c r="Y79" i="4" s="1"/>
  <c r="U70" i="5"/>
  <c r="Y71" i="4" s="1"/>
  <c r="U62" i="5"/>
  <c r="Y63" i="4" s="1"/>
  <c r="U54" i="5"/>
  <c r="Y55" i="4" s="1"/>
  <c r="U46" i="5"/>
  <c r="Y47" i="4" s="1"/>
  <c r="U38" i="5"/>
  <c r="Y39" i="4" s="1"/>
  <c r="U30" i="5"/>
  <c r="Y31" i="4" s="1"/>
  <c r="U6" i="5"/>
  <c r="Y7" i="4" s="1"/>
  <c r="AC91" i="2"/>
  <c r="T92" i="4" s="1"/>
  <c r="AC86" i="2"/>
  <c r="T87" i="4" s="1"/>
  <c r="AC85" i="2"/>
  <c r="T86" i="4" s="1"/>
  <c r="AC84" i="2"/>
  <c r="T85" i="4" s="1"/>
  <c r="AC79" i="2"/>
  <c r="T80" i="4" s="1"/>
  <c r="AC78" i="2"/>
  <c r="T79" i="4" s="1"/>
  <c r="AC75" i="2"/>
  <c r="T76" i="4" s="1"/>
  <c r="AC74" i="2"/>
  <c r="T75" i="4" s="1"/>
  <c r="AC73" i="2"/>
  <c r="T74" i="4" s="1"/>
  <c r="AE74" i="4" s="1"/>
  <c r="AC69" i="2"/>
  <c r="T70" i="4" s="1"/>
  <c r="AC68" i="2"/>
  <c r="T69" i="4" s="1"/>
  <c r="AC67" i="2"/>
  <c r="T68" i="4" s="1"/>
  <c r="AC66" i="2"/>
  <c r="T67" i="4" s="1"/>
  <c r="AC62" i="2"/>
  <c r="T63" i="4" s="1"/>
  <c r="AC61" i="2"/>
  <c r="T62" i="4" s="1"/>
  <c r="AC60" i="2"/>
  <c r="T61" i="4" s="1"/>
  <c r="AC59" i="2"/>
  <c r="T60" i="4" s="1"/>
  <c r="AC55" i="2"/>
  <c r="T56" i="4" s="1"/>
  <c r="AC54" i="2"/>
  <c r="T55" i="4" s="1"/>
  <c r="AE55" i="4" s="1"/>
  <c r="AC51" i="2"/>
  <c r="T52" i="4" s="1"/>
  <c r="AC50" i="2"/>
  <c r="T51" i="4" s="1"/>
  <c r="AC49" i="2"/>
  <c r="T50" i="4" s="1"/>
  <c r="AC44" i="2"/>
  <c r="T45" i="4" s="1"/>
  <c r="AC40" i="2"/>
  <c r="T41" i="4" s="1"/>
  <c r="AC39" i="2"/>
  <c r="T40" i="4" s="1"/>
  <c r="AC37" i="2"/>
  <c r="T38" i="4" s="1"/>
  <c r="AE38" i="4" s="1"/>
  <c r="AC36" i="2"/>
  <c r="T37" i="4" s="1"/>
  <c r="AE37" i="4" s="1"/>
  <c r="AC35" i="2"/>
  <c r="T36" i="4" s="1"/>
  <c r="AC34" i="2"/>
  <c r="T35" i="4" s="1"/>
  <c r="AC29" i="2"/>
  <c r="T30" i="4" s="1"/>
  <c r="AC28" i="2"/>
  <c r="T29" i="4" s="1"/>
  <c r="AC27" i="2"/>
  <c r="T28" i="4" s="1"/>
  <c r="AE28" i="4" s="1"/>
  <c r="AC26" i="2"/>
  <c r="T27" i="4" s="1"/>
  <c r="AC21" i="2"/>
  <c r="T22" i="4" s="1"/>
  <c r="AC20" i="2"/>
  <c r="T21" i="4" s="1"/>
  <c r="AC19" i="2"/>
  <c r="T20" i="4" s="1"/>
  <c r="AC18" i="2"/>
  <c r="T19" i="4" s="1"/>
  <c r="AC13" i="2"/>
  <c r="T14" i="4" s="1"/>
  <c r="AC12" i="2"/>
  <c r="T13" i="4" s="1"/>
  <c r="AC11" i="2"/>
  <c r="T12" i="4" s="1"/>
  <c r="AC10" i="2"/>
  <c r="T11" i="4" s="1"/>
  <c r="AC5" i="2"/>
  <c r="T6" i="4" s="1"/>
  <c r="AC4" i="2"/>
  <c r="T5" i="4" s="1"/>
  <c r="N4" i="4"/>
  <c r="Y88" i="3"/>
  <c r="G89" i="4" s="1"/>
  <c r="Y60" i="3"/>
  <c r="G61" i="4" s="1"/>
  <c r="Y59" i="3"/>
  <c r="G60" i="4" s="1"/>
  <c r="Y58" i="3"/>
  <c r="G59" i="4" s="1"/>
  <c r="AC59" i="4" s="1"/>
  <c r="AC57" i="3"/>
  <c r="K58" i="4" s="1"/>
  <c r="AE58" i="4" s="1"/>
  <c r="AC56" i="3"/>
  <c r="K57" i="4" s="1"/>
  <c r="AE57" i="4" s="1"/>
  <c r="Y55" i="3"/>
  <c r="G56" i="4" s="1"/>
  <c r="AC54" i="3"/>
  <c r="K55" i="4" s="1"/>
  <c r="Z51" i="3"/>
  <c r="H52" i="4" s="1"/>
  <c r="W33" i="3"/>
  <c r="E34" i="4" s="1"/>
  <c r="AA32" i="3"/>
  <c r="I33" i="4" s="1"/>
  <c r="W32" i="3"/>
  <c r="E33" i="4" s="1"/>
  <c r="AB33" i="4" s="1"/>
  <c r="AA31" i="3"/>
  <c r="I32" i="4" s="1"/>
  <c r="AD32" i="4" s="1"/>
  <c r="W31" i="3"/>
  <c r="E32" i="4" s="1"/>
  <c r="AB32" i="4" s="1"/>
  <c r="W30" i="3"/>
  <c r="E31" i="4" s="1"/>
  <c r="AA29" i="3"/>
  <c r="I30" i="4" s="1"/>
  <c r="X27" i="3"/>
  <c r="F28" i="4" s="1"/>
  <c r="A59" i="6"/>
  <c r="F59" i="6" s="1"/>
  <c r="A55" i="6"/>
  <c r="F55" i="6" s="1"/>
  <c r="A51" i="6"/>
  <c r="F51" i="6" s="1"/>
  <c r="A89" i="6"/>
  <c r="F89" i="6" s="1"/>
  <c r="A85" i="6"/>
  <c r="F85" i="6" s="1"/>
  <c r="A81" i="6"/>
  <c r="F81" i="6" s="1"/>
  <c r="A77" i="6"/>
  <c r="F77" i="6" s="1"/>
  <c r="A73" i="6"/>
  <c r="F73" i="6" s="1"/>
  <c r="A69" i="6"/>
  <c r="F69" i="6" s="1"/>
  <c r="A3" i="6"/>
  <c r="F3" i="6" s="1"/>
  <c r="B33" i="6"/>
  <c r="G33" i="6" s="1"/>
  <c r="B23" i="6"/>
  <c r="G23" i="6" s="1"/>
  <c r="N13" i="4"/>
  <c r="N60" i="4"/>
  <c r="N45" i="4"/>
  <c r="B44" i="6"/>
  <c r="G44" i="6" s="1"/>
  <c r="AB92" i="2"/>
  <c r="S93" i="4" s="1"/>
  <c r="AB91" i="2"/>
  <c r="S92" i="4" s="1"/>
  <c r="AB90" i="2"/>
  <c r="BA90" i="2" s="1"/>
  <c r="BC90" i="2" s="1"/>
  <c r="C90" i="6" s="1"/>
  <c r="H90" i="6" s="1"/>
  <c r="AB89" i="2"/>
  <c r="AB84" i="2"/>
  <c r="AB83" i="2"/>
  <c r="S84" i="4" s="1"/>
  <c r="AB82" i="2"/>
  <c r="AB81" i="2"/>
  <c r="AB76" i="2"/>
  <c r="AB75" i="2"/>
  <c r="S76" i="4" s="1"/>
  <c r="AB74" i="2"/>
  <c r="BA74" i="2" s="1"/>
  <c r="AB73" i="2"/>
  <c r="AB68" i="2"/>
  <c r="AB67" i="2"/>
  <c r="S68" i="4" s="1"/>
  <c r="AB66" i="2"/>
  <c r="AB65" i="2"/>
  <c r="AB60" i="2"/>
  <c r="S61" i="4" s="1"/>
  <c r="AB59" i="2"/>
  <c r="S60" i="4" s="1"/>
  <c r="AB58" i="2"/>
  <c r="S59" i="4" s="1"/>
  <c r="AB57" i="2"/>
  <c r="AB52" i="2"/>
  <c r="AB51" i="2"/>
  <c r="S52" i="4" s="1"/>
  <c r="AB50" i="2"/>
  <c r="BA50" i="2" s="1"/>
  <c r="AB49" i="2"/>
  <c r="AB44" i="2"/>
  <c r="AB43" i="2"/>
  <c r="S44" i="4" s="1"/>
  <c r="AB42" i="2"/>
  <c r="BA42" i="2" s="1"/>
  <c r="AB41" i="2"/>
  <c r="AB35" i="2"/>
  <c r="AB34" i="2"/>
  <c r="AB33" i="2"/>
  <c r="S34" i="4" s="1"/>
  <c r="AB32" i="2"/>
  <c r="AB27" i="2"/>
  <c r="BA27" i="2" s="1"/>
  <c r="AB26" i="2"/>
  <c r="S27" i="4" s="1"/>
  <c r="AB25" i="2"/>
  <c r="AB24" i="2"/>
  <c r="AB19" i="2"/>
  <c r="AB18" i="2"/>
  <c r="AB17" i="2"/>
  <c r="AB16" i="2"/>
  <c r="AB11" i="2"/>
  <c r="AB10" i="2"/>
  <c r="S11" i="4" s="1"/>
  <c r="AB9" i="2"/>
  <c r="S10" i="4" s="1"/>
  <c r="AB8" i="2"/>
  <c r="X91" i="3"/>
  <c r="F92" i="4" s="1"/>
  <c r="X90" i="3"/>
  <c r="F91" i="4" s="1"/>
  <c r="Z84" i="3"/>
  <c r="H85" i="4" s="1"/>
  <c r="Z71" i="3"/>
  <c r="H72" i="4" s="1"/>
  <c r="AD70" i="3"/>
  <c r="L71" i="4" s="1"/>
  <c r="Z70" i="3"/>
  <c r="H71" i="4" s="1"/>
  <c r="AB59" i="3"/>
  <c r="J60" i="4" s="1"/>
  <c r="AB56" i="3"/>
  <c r="J57" i="4" s="1"/>
  <c r="AC52" i="3"/>
  <c r="K53" i="4" s="1"/>
  <c r="AE53" i="4" s="1"/>
  <c r="Y52" i="3"/>
  <c r="G53" i="4" s="1"/>
  <c r="X48" i="3"/>
  <c r="F49" i="4" s="1"/>
  <c r="AB47" i="3"/>
  <c r="J48" i="4" s="1"/>
  <c r="AB45" i="3"/>
  <c r="J46" i="4" s="1"/>
  <c r="B6" i="6"/>
  <c r="G6" i="6" s="1"/>
  <c r="AC8" i="4"/>
  <c r="N86" i="4"/>
  <c r="N53" i="4"/>
  <c r="Z92" i="3"/>
  <c r="H93" i="4" s="1"/>
  <c r="AD91" i="3"/>
  <c r="L92" i="4" s="1"/>
  <c r="W90" i="3"/>
  <c r="E91" i="4" s="1"/>
  <c r="AB91" i="4" s="1"/>
  <c r="AA89" i="3"/>
  <c r="I90" i="4" s="1"/>
  <c r="Y87" i="3"/>
  <c r="G88" i="4" s="1"/>
  <c r="AC88" i="4" s="1"/>
  <c r="Z86" i="3"/>
  <c r="H87" i="4" s="1"/>
  <c r="Z77" i="3"/>
  <c r="H78" i="4" s="1"/>
  <c r="AA75" i="3"/>
  <c r="I76" i="4" s="1"/>
  <c r="AD76" i="4" s="1"/>
  <c r="W73" i="3"/>
  <c r="E74" i="4" s="1"/>
  <c r="Y71" i="3"/>
  <c r="G72" i="4" s="1"/>
  <c r="AC72" i="4" s="1"/>
  <c r="W69" i="3"/>
  <c r="E70" i="4" s="1"/>
  <c r="AB70" i="4" s="1"/>
  <c r="AB66" i="3"/>
  <c r="J67" i="4" s="1"/>
  <c r="AC65" i="3"/>
  <c r="K66" i="4" s="1"/>
  <c r="Y65" i="3"/>
  <c r="G66" i="4" s="1"/>
  <c r="AC66" i="4" s="1"/>
  <c r="Z62" i="3"/>
  <c r="H63" i="4" s="1"/>
  <c r="AD61" i="3"/>
  <c r="L62" i="4" s="1"/>
  <c r="W61" i="3"/>
  <c r="E62" i="4" s="1"/>
  <c r="AB62" i="4" s="1"/>
  <c r="W58" i="3"/>
  <c r="E59" i="4" s="1"/>
  <c r="AB59" i="4" s="1"/>
  <c r="AA54" i="3"/>
  <c r="I55" i="4" s="1"/>
  <c r="AD55" i="4" s="1"/>
  <c r="W49" i="3"/>
  <c r="E50" i="4" s="1"/>
  <c r="AA48" i="3"/>
  <c r="I49" i="4" s="1"/>
  <c r="W48" i="3"/>
  <c r="E49" i="4" s="1"/>
  <c r="AA47" i="3"/>
  <c r="I48" i="4" s="1"/>
  <c r="W46" i="3"/>
  <c r="E47" i="4" s="1"/>
  <c r="AB47" i="4" s="1"/>
  <c r="AA45" i="3"/>
  <c r="I46" i="4" s="1"/>
  <c r="X43" i="3"/>
  <c r="F44" i="4" s="1"/>
  <c r="Z33" i="3"/>
  <c r="H34" i="4" s="1"/>
  <c r="AD32" i="3"/>
  <c r="L33" i="4" s="1"/>
  <c r="AD31" i="3"/>
  <c r="L32" i="4" s="1"/>
  <c r="AD30" i="3"/>
  <c r="L31" i="4" s="1"/>
  <c r="AD29" i="3"/>
  <c r="L30" i="4" s="1"/>
  <c r="Z29" i="3"/>
  <c r="H30" i="4" s="1"/>
  <c r="AA28" i="3"/>
  <c r="I29" i="4" s="1"/>
  <c r="X26" i="3"/>
  <c r="F27" i="4" s="1"/>
  <c r="AB24" i="3"/>
  <c r="J25" i="4" s="1"/>
  <c r="W9" i="3"/>
  <c r="E10" i="4" s="1"/>
  <c r="X7" i="3"/>
  <c r="F8" i="4" s="1"/>
  <c r="AB6" i="3"/>
  <c r="J7" i="4" s="1"/>
  <c r="X5" i="3"/>
  <c r="F6" i="4" s="1"/>
  <c r="B14" i="6"/>
  <c r="G14" i="6" s="1"/>
  <c r="N52" i="4"/>
  <c r="AB83" i="3"/>
  <c r="J84" i="4" s="1"/>
  <c r="AD80" i="3"/>
  <c r="L81" i="4" s="1"/>
  <c r="AD74" i="3"/>
  <c r="L75" i="4" s="1"/>
  <c r="Z74" i="3"/>
  <c r="H75" i="4" s="1"/>
  <c r="Z37" i="3"/>
  <c r="H38" i="4" s="1"/>
  <c r="Z17" i="3"/>
  <c r="H18" i="4" s="1"/>
  <c r="AD16" i="3"/>
  <c r="L17" i="4" s="1"/>
  <c r="AD14" i="3"/>
  <c r="L15" i="4" s="1"/>
  <c r="Z13" i="3"/>
  <c r="H14" i="4" s="1"/>
  <c r="AA12" i="3"/>
  <c r="I13" i="4" s="1"/>
  <c r="X11" i="3"/>
  <c r="F12" i="4" s="1"/>
  <c r="AA8" i="3"/>
  <c r="I9" i="4" s="1"/>
  <c r="AA7" i="3"/>
  <c r="I8" i="4" s="1"/>
  <c r="N66" i="4"/>
  <c r="N51" i="4"/>
  <c r="N92" i="4"/>
  <c r="AB92" i="4" s="1"/>
  <c r="B91" i="6"/>
  <c r="G91" i="6" s="1"/>
  <c r="N91" i="4"/>
  <c r="B90" i="6"/>
  <c r="G90" i="6" s="1"/>
  <c r="N85" i="4"/>
  <c r="N82" i="4"/>
  <c r="N79" i="4"/>
  <c r="N77" i="4"/>
  <c r="N76" i="4"/>
  <c r="N74" i="4"/>
  <c r="N73" i="4"/>
  <c r="B72" i="6"/>
  <c r="G72" i="6" s="1"/>
  <c r="N71" i="4"/>
  <c r="AB71" i="4" s="1"/>
  <c r="B70" i="6"/>
  <c r="G70" i="6" s="1"/>
  <c r="N70" i="4"/>
  <c r="N68" i="4"/>
  <c r="B67" i="6"/>
  <c r="G67" i="6" s="1"/>
  <c r="N67" i="4"/>
  <c r="B66" i="6"/>
  <c r="G66" i="6" s="1"/>
  <c r="N65" i="4"/>
  <c r="B64" i="6"/>
  <c r="G64" i="6" s="1"/>
  <c r="N62" i="4"/>
  <c r="B61" i="6"/>
  <c r="G61" i="6" s="1"/>
  <c r="N59" i="4"/>
  <c r="N50" i="4"/>
  <c r="B49" i="6"/>
  <c r="G49" i="6" s="1"/>
  <c r="N49" i="4"/>
  <c r="AB49" i="4" s="1"/>
  <c r="B48" i="6"/>
  <c r="G48" i="6" s="1"/>
  <c r="N47" i="4"/>
  <c r="N46" i="4"/>
  <c r="N44" i="4"/>
  <c r="B43" i="6"/>
  <c r="G43" i="6" s="1"/>
  <c r="N43" i="4"/>
  <c r="B42" i="6"/>
  <c r="G42" i="6" s="1"/>
  <c r="N28" i="4"/>
  <c r="N19" i="4"/>
  <c r="AB19" i="4" s="1"/>
  <c r="B18" i="6"/>
  <c r="G18" i="6" s="1"/>
  <c r="AB82" i="3"/>
  <c r="J83" i="4" s="1"/>
  <c r="AB78" i="3"/>
  <c r="J79" i="4" s="1"/>
  <c r="W67" i="3"/>
  <c r="E68" i="4" s="1"/>
  <c r="W66" i="3"/>
  <c r="E67" i="4" s="1"/>
  <c r="AB67" i="4" s="1"/>
  <c r="Y62" i="3"/>
  <c r="G63" i="4" s="1"/>
  <c r="Z58" i="3"/>
  <c r="H59" i="4" s="1"/>
  <c r="Z49" i="3"/>
  <c r="H50" i="4" s="1"/>
  <c r="AD48" i="3"/>
  <c r="L49" i="4" s="1"/>
  <c r="AD47" i="3"/>
  <c r="L48" i="4" s="1"/>
  <c r="AD46" i="3"/>
  <c r="L47" i="4" s="1"/>
  <c r="AD45" i="3"/>
  <c r="L46" i="4" s="1"/>
  <c r="Z45" i="3"/>
  <c r="H46" i="4" s="1"/>
  <c r="AA44" i="3"/>
  <c r="I45" i="4" s="1"/>
  <c r="AD45" i="4" s="1"/>
  <c r="AA43" i="3"/>
  <c r="I44" i="4" s="1"/>
  <c r="AD44" i="4" s="1"/>
  <c r="AC32" i="3"/>
  <c r="K33" i="4" s="1"/>
  <c r="Y31" i="3"/>
  <c r="G32" i="4" s="1"/>
  <c r="AC32" i="4" s="1"/>
  <c r="AC30" i="3"/>
  <c r="K31" i="4" s="1"/>
  <c r="AE31" i="4" s="1"/>
  <c r="AD27" i="3"/>
  <c r="L28" i="4" s="1"/>
  <c r="W26" i="3"/>
  <c r="E27" i="4" s="1"/>
  <c r="X21" i="3"/>
  <c r="F22" i="4" s="1"/>
  <c r="AB19" i="3"/>
  <c r="J20" i="4" s="1"/>
  <c r="Z9" i="3"/>
  <c r="H10" i="4" s="1"/>
  <c r="AD8" i="3"/>
  <c r="L9" i="4" s="1"/>
  <c r="AA6" i="3"/>
  <c r="I7" i="4" s="1"/>
  <c r="N84" i="4"/>
  <c r="B83" i="6"/>
  <c r="G83" i="6" s="1"/>
  <c r="B74" i="6"/>
  <c r="G74" i="6" s="1"/>
  <c r="N57" i="4"/>
  <c r="B56" i="6"/>
  <c r="G56" i="6" s="1"/>
  <c r="AC3" i="2"/>
  <c r="T4" i="4" s="1"/>
  <c r="X92" i="3"/>
  <c r="F93" i="4" s="1"/>
  <c r="W79" i="3"/>
  <c r="E80" i="4" s="1"/>
  <c r="Y75" i="3"/>
  <c r="G76" i="4" s="1"/>
  <c r="Z66" i="3"/>
  <c r="H67" i="4" s="1"/>
  <c r="AB62" i="3"/>
  <c r="J63" i="4" s="1"/>
  <c r="AD52" i="3"/>
  <c r="L53" i="4" s="1"/>
  <c r="AB32" i="3"/>
  <c r="J33" i="4" s="1"/>
  <c r="S72" i="4"/>
  <c r="BA71" i="2"/>
  <c r="S48" i="4"/>
  <c r="BA47" i="2"/>
  <c r="S23" i="4"/>
  <c r="BA22" i="2"/>
  <c r="BB89" i="2"/>
  <c r="U90" i="4"/>
  <c r="BB57" i="2"/>
  <c r="U58" i="4"/>
  <c r="BB24" i="2"/>
  <c r="U25" i="4"/>
  <c r="AY38" i="2"/>
  <c r="O39" i="4"/>
  <c r="S70" i="5"/>
  <c r="W71" i="4" s="1"/>
  <c r="S38" i="5"/>
  <c r="W39" i="4" s="1"/>
  <c r="S30" i="5"/>
  <c r="W31" i="4" s="1"/>
  <c r="AB31" i="4" s="1"/>
  <c r="S14" i="5"/>
  <c r="W15" i="4" s="1"/>
  <c r="S6" i="5"/>
  <c r="W7" i="4" s="1"/>
  <c r="S3" i="5"/>
  <c r="W4" i="4" s="1"/>
  <c r="AB4" i="4" s="1"/>
  <c r="AZ52" i="2"/>
  <c r="BC52" i="2" s="1"/>
  <c r="C52" i="6" s="1"/>
  <c r="H52" i="6" s="1"/>
  <c r="Q53" i="4"/>
  <c r="AY70" i="2"/>
  <c r="O71" i="4"/>
  <c r="S64" i="4"/>
  <c r="BA63" i="2"/>
  <c r="S31" i="4"/>
  <c r="BA30" i="2"/>
  <c r="BB49" i="2"/>
  <c r="U50" i="4"/>
  <c r="BB16" i="2"/>
  <c r="U17" i="4"/>
  <c r="Q46" i="4"/>
  <c r="AZ45" i="2"/>
  <c r="S65" i="5"/>
  <c r="W66" i="4" s="1"/>
  <c r="S25" i="5"/>
  <c r="W26" i="4" s="1"/>
  <c r="AB26" i="4" s="1"/>
  <c r="S9" i="5"/>
  <c r="W10" i="4" s="1"/>
  <c r="S84" i="5"/>
  <c r="W85" i="4" s="1"/>
  <c r="AB85" i="4" s="1"/>
  <c r="S44" i="5"/>
  <c r="W45" i="4" s="1"/>
  <c r="AB45" i="4" s="1"/>
  <c r="T80" i="5"/>
  <c r="X81" i="4" s="1"/>
  <c r="T48" i="5"/>
  <c r="X49" i="4" s="1"/>
  <c r="T27" i="5"/>
  <c r="X28" i="4" s="1"/>
  <c r="T14" i="5"/>
  <c r="X15" i="4" s="1"/>
  <c r="U73" i="5"/>
  <c r="Y74" i="4" s="1"/>
  <c r="AD74" i="4" s="1"/>
  <c r="U49" i="5"/>
  <c r="Y50" i="4" s="1"/>
  <c r="AD50" i="4" s="1"/>
  <c r="U33" i="5"/>
  <c r="Y34" i="4" s="1"/>
  <c r="U4" i="5"/>
  <c r="Y5" i="4" s="1"/>
  <c r="U31" i="5"/>
  <c r="Y32" i="4" s="1"/>
  <c r="U7" i="5"/>
  <c r="Y8" i="4" s="1"/>
  <c r="U74" i="4"/>
  <c r="S88" i="5"/>
  <c r="W89" i="4" s="1"/>
  <c r="AB89" i="4" s="1"/>
  <c r="S80" i="5"/>
  <c r="W81" i="4" s="1"/>
  <c r="S64" i="5"/>
  <c r="W65" i="4" s="1"/>
  <c r="S56" i="5"/>
  <c r="W57" i="4" s="1"/>
  <c r="S24" i="5"/>
  <c r="W25" i="4" s="1"/>
  <c r="S16" i="5"/>
  <c r="W17" i="4" s="1"/>
  <c r="AB17" i="4" s="1"/>
  <c r="AE93" i="4"/>
  <c r="AZ92" i="2"/>
  <c r="Q93" i="4"/>
  <c r="AZ87" i="2"/>
  <c r="Q88" i="4"/>
  <c r="AZ70" i="2"/>
  <c r="Q71" i="4"/>
  <c r="AZ66" i="2"/>
  <c r="Q67" i="4"/>
  <c r="S56" i="4"/>
  <c r="BA55" i="2"/>
  <c r="S7" i="4"/>
  <c r="BA6" i="2"/>
  <c r="BB65" i="2"/>
  <c r="U66" i="4"/>
  <c r="S49" i="5"/>
  <c r="W50" i="4" s="1"/>
  <c r="S92" i="5"/>
  <c r="W93" i="4" s="1"/>
  <c r="AB93" i="4" s="1"/>
  <c r="T88" i="5"/>
  <c r="X89" i="4" s="1"/>
  <c r="AC89" i="4" s="1"/>
  <c r="T16" i="5"/>
  <c r="X17" i="4" s="1"/>
  <c r="AD57" i="4"/>
  <c r="AB37" i="4"/>
  <c r="BB81" i="2"/>
  <c r="U82" i="4"/>
  <c r="BB32" i="2"/>
  <c r="U33" i="4"/>
  <c r="AY90" i="2"/>
  <c r="O91" i="4"/>
  <c r="S73" i="5"/>
  <c r="W74" i="4" s="1"/>
  <c r="AB74" i="4" s="1"/>
  <c r="S28" i="5"/>
  <c r="W29" i="4" s="1"/>
  <c r="T64" i="5"/>
  <c r="X65" i="4" s="1"/>
  <c r="T40" i="5"/>
  <c r="X41" i="4" s="1"/>
  <c r="T35" i="5"/>
  <c r="X36" i="4" s="1"/>
  <c r="T19" i="5"/>
  <c r="X20" i="4" s="1"/>
  <c r="AC20" i="4" s="1"/>
  <c r="T11" i="5"/>
  <c r="X12" i="4" s="1"/>
  <c r="U89" i="5"/>
  <c r="Y90" i="4" s="1"/>
  <c r="U63" i="5"/>
  <c r="Y64" i="4" s="1"/>
  <c r="U15" i="5"/>
  <c r="Y16" i="4" s="1"/>
  <c r="U42" i="4"/>
  <c r="S80" i="4"/>
  <c r="BA79" i="2"/>
  <c r="S40" i="4"/>
  <c r="BA39" i="2"/>
  <c r="S15" i="4"/>
  <c r="BA14" i="2"/>
  <c r="BB8" i="2"/>
  <c r="U9" i="4"/>
  <c r="S89" i="5"/>
  <c r="W90" i="4" s="1"/>
  <c r="AB90" i="4" s="1"/>
  <c r="S60" i="5"/>
  <c r="W61" i="4" s="1"/>
  <c r="T72" i="5"/>
  <c r="X73" i="4" s="1"/>
  <c r="AC73" i="4" s="1"/>
  <c r="T32" i="5"/>
  <c r="X33" i="4" s="1"/>
  <c r="T8" i="5"/>
  <c r="X9" i="4" s="1"/>
  <c r="T51" i="5"/>
  <c r="X52" i="4" s="1"/>
  <c r="U81" i="5"/>
  <c r="Y82" i="4" s="1"/>
  <c r="U57" i="5"/>
  <c r="Y58" i="4" s="1"/>
  <c r="U41" i="5"/>
  <c r="Y42" i="4" s="1"/>
  <c r="U9" i="5"/>
  <c r="Y10" i="4" s="1"/>
  <c r="AD67" i="4"/>
  <c r="U92" i="5"/>
  <c r="Y93" i="4" s="1"/>
  <c r="AD93" i="4" s="1"/>
  <c r="U71" i="5"/>
  <c r="Y72" i="4" s="1"/>
  <c r="AZ20" i="2"/>
  <c r="Q21" i="4"/>
  <c r="U76" i="5"/>
  <c r="Y77" i="4" s="1"/>
  <c r="U68" i="5"/>
  <c r="Y69" i="4" s="1"/>
  <c r="U60" i="5"/>
  <c r="Y61" i="4" s="1"/>
  <c r="AD61" i="4" s="1"/>
  <c r="U44" i="5"/>
  <c r="Y45" i="4" s="1"/>
  <c r="U87" i="5"/>
  <c r="Y88" i="4" s="1"/>
  <c r="U55" i="5"/>
  <c r="Y56" i="4" s="1"/>
  <c r="U39" i="5"/>
  <c r="Y40" i="4" s="1"/>
  <c r="V88" i="5"/>
  <c r="Z89" i="4" s="1"/>
  <c r="V72" i="5"/>
  <c r="Z73" i="4" s="1"/>
  <c r="V56" i="5"/>
  <c r="Z57" i="4" s="1"/>
  <c r="V48" i="5"/>
  <c r="Z49" i="4" s="1"/>
  <c r="V40" i="5"/>
  <c r="Z41" i="4" s="1"/>
  <c r="AA92" i="2"/>
  <c r="R93" i="4" s="1"/>
  <c r="AA91" i="2"/>
  <c r="R92" i="4" s="1"/>
  <c r="AD92" i="4" s="1"/>
  <c r="AA90" i="2"/>
  <c r="R91" i="4" s="1"/>
  <c r="AA89" i="2"/>
  <c r="R90" i="4" s="1"/>
  <c r="AD90" i="4" s="1"/>
  <c r="AA87" i="2"/>
  <c r="R88" i="4" s="1"/>
  <c r="AD88" i="4" s="1"/>
  <c r="AA85" i="2"/>
  <c r="R86" i="4" s="1"/>
  <c r="AA84" i="2"/>
  <c r="R85" i="4" s="1"/>
  <c r="AA83" i="2"/>
  <c r="R84" i="4" s="1"/>
  <c r="AA82" i="2"/>
  <c r="R83" i="4" s="1"/>
  <c r="AA81" i="2"/>
  <c r="R82" i="4" s="1"/>
  <c r="AA79" i="2"/>
  <c r="R80" i="4" s="1"/>
  <c r="AA78" i="2"/>
  <c r="R79" i="4" s="1"/>
  <c r="AA77" i="2"/>
  <c r="R78" i="4" s="1"/>
  <c r="AA76" i="2"/>
  <c r="R77" i="4" s="1"/>
  <c r="AA75" i="2"/>
  <c r="R76" i="4" s="1"/>
  <c r="AA74" i="2"/>
  <c r="R75" i="4" s="1"/>
  <c r="AA73" i="2"/>
  <c r="R74" i="4" s="1"/>
  <c r="AA72" i="2"/>
  <c r="R73" i="4" s="1"/>
  <c r="AA71" i="2"/>
  <c r="R72" i="4" s="1"/>
  <c r="AA70" i="2"/>
  <c r="R71" i="4" s="1"/>
  <c r="AD71" i="4" s="1"/>
  <c r="AA69" i="2"/>
  <c r="R70" i="4" s="1"/>
  <c r="AD70" i="4" s="1"/>
  <c r="AA68" i="2"/>
  <c r="R69" i="4" s="1"/>
  <c r="AD69" i="4" s="1"/>
  <c r="AA66" i="2"/>
  <c r="R67" i="4" s="1"/>
  <c r="AA65" i="2"/>
  <c r="R66" i="4" s="1"/>
  <c r="AA64" i="2"/>
  <c r="R65" i="4" s="1"/>
  <c r="AA63" i="2"/>
  <c r="R64" i="4" s="1"/>
  <c r="AA60" i="2"/>
  <c r="R61" i="4" s="1"/>
  <c r="AA59" i="2"/>
  <c r="R60" i="4" s="1"/>
  <c r="AD60" i="4" s="1"/>
  <c r="AA58" i="2"/>
  <c r="R59" i="4" s="1"/>
  <c r="AA57" i="2"/>
  <c r="R58" i="4" s="1"/>
  <c r="AA54" i="2"/>
  <c r="R55" i="4" s="1"/>
  <c r="AA53" i="2"/>
  <c r="R54" i="4" s="1"/>
  <c r="AA51" i="2"/>
  <c r="R52" i="4" s="1"/>
  <c r="AA50" i="2"/>
  <c r="R51" i="4" s="1"/>
  <c r="AA49" i="2"/>
  <c r="R50" i="4" s="1"/>
  <c r="AA47" i="2"/>
  <c r="R48" i="4" s="1"/>
  <c r="AA46" i="2"/>
  <c r="R47" i="4" s="1"/>
  <c r="AA45" i="2"/>
  <c r="R46" i="4" s="1"/>
  <c r="AD46" i="4" s="1"/>
  <c r="AA44" i="2"/>
  <c r="R45" i="4" s="1"/>
  <c r="AA42" i="2"/>
  <c r="R43" i="4" s="1"/>
  <c r="AD43" i="4" s="1"/>
  <c r="AA41" i="2"/>
  <c r="R42" i="4" s="1"/>
  <c r="AA40" i="2"/>
  <c r="R41" i="4" s="1"/>
  <c r="AA39" i="2"/>
  <c r="R40" i="4" s="1"/>
  <c r="AA38" i="2"/>
  <c r="R39" i="4" s="1"/>
  <c r="AA37" i="2"/>
  <c r="R38" i="4" s="1"/>
  <c r="AD38" i="4" s="1"/>
  <c r="AA36" i="2"/>
  <c r="R37" i="4" s="1"/>
  <c r="AA33" i="2"/>
  <c r="R34" i="4" s="1"/>
  <c r="AA32" i="2"/>
  <c r="R33" i="4" s="1"/>
  <c r="AA31" i="2"/>
  <c r="R32" i="4" s="1"/>
  <c r="AA30" i="2"/>
  <c r="R31" i="4" s="1"/>
  <c r="AA29" i="2"/>
  <c r="R30" i="4" s="1"/>
  <c r="AD30" i="4" s="1"/>
  <c r="AA28" i="2"/>
  <c r="R29" i="4" s="1"/>
  <c r="AD29" i="4" s="1"/>
  <c r="AA27" i="2"/>
  <c r="R28" i="4" s="1"/>
  <c r="AA25" i="2"/>
  <c r="R26" i="4" s="1"/>
  <c r="AA24" i="2"/>
  <c r="R25" i="4" s="1"/>
  <c r="AA23" i="2"/>
  <c r="R24" i="4" s="1"/>
  <c r="AA21" i="2"/>
  <c r="R22" i="4" s="1"/>
  <c r="AA19" i="2"/>
  <c r="R20" i="4" s="1"/>
  <c r="AA18" i="2"/>
  <c r="R19" i="4" s="1"/>
  <c r="AA17" i="2"/>
  <c r="R18" i="4" s="1"/>
  <c r="AA16" i="2"/>
  <c r="R17" i="4" s="1"/>
  <c r="AA15" i="2"/>
  <c r="R16" i="4" s="1"/>
  <c r="AD16" i="4" s="1"/>
  <c r="AA14" i="2"/>
  <c r="R15" i="4" s="1"/>
  <c r="AA13" i="2"/>
  <c r="R14" i="4" s="1"/>
  <c r="AA11" i="2"/>
  <c r="R12" i="4" s="1"/>
  <c r="AA8" i="2"/>
  <c r="R9" i="4" s="1"/>
  <c r="AA7" i="2"/>
  <c r="R8" i="4" s="1"/>
  <c r="AA6" i="2"/>
  <c r="R7" i="4" s="1"/>
  <c r="AA5" i="2"/>
  <c r="R6" i="4" s="1"/>
  <c r="AA4" i="2"/>
  <c r="R5" i="4" s="1"/>
  <c r="AC85" i="4"/>
  <c r="AD89" i="4"/>
  <c r="AE90" i="4"/>
  <c r="V87" i="5"/>
  <c r="Z88" i="4" s="1"/>
  <c r="V63" i="5"/>
  <c r="Z64" i="4" s="1"/>
  <c r="V55" i="5"/>
  <c r="Z56" i="4" s="1"/>
  <c r="V39" i="5"/>
  <c r="Z40" i="4" s="1"/>
  <c r="Z91" i="2"/>
  <c r="AZ91" i="2" s="1"/>
  <c r="Z90" i="2"/>
  <c r="AZ90" i="2" s="1"/>
  <c r="Z89" i="2"/>
  <c r="Q90" i="4" s="1"/>
  <c r="Z86" i="2"/>
  <c r="Z82" i="2"/>
  <c r="Z80" i="2"/>
  <c r="Z75" i="2"/>
  <c r="Q76" i="4" s="1"/>
  <c r="Z74" i="2"/>
  <c r="Z73" i="2"/>
  <c r="AZ73" i="2" s="1"/>
  <c r="Z68" i="2"/>
  <c r="AZ68" i="2" s="1"/>
  <c r="Z64" i="2"/>
  <c r="AZ64" i="2" s="1"/>
  <c r="Z59" i="2"/>
  <c r="Z57" i="2"/>
  <c r="Z51" i="2"/>
  <c r="Z50" i="2"/>
  <c r="Z46" i="2"/>
  <c r="Z44" i="2"/>
  <c r="Z39" i="2"/>
  <c r="Z38" i="2"/>
  <c r="Z36" i="2"/>
  <c r="Z35" i="2"/>
  <c r="Z28" i="2"/>
  <c r="Z23" i="2"/>
  <c r="Q24" i="4" s="1"/>
  <c r="Z14" i="2"/>
  <c r="Q15" i="4" s="1"/>
  <c r="Z13" i="2"/>
  <c r="Z6" i="2"/>
  <c r="BA33" i="2"/>
  <c r="Q9" i="4"/>
  <c r="AZ8" i="2"/>
  <c r="T83" i="5"/>
  <c r="X84" i="4" s="1"/>
  <c r="AC84" i="4" s="1"/>
  <c r="T75" i="5"/>
  <c r="X76" i="4" s="1"/>
  <c r="AC76" i="4" s="1"/>
  <c r="T59" i="5"/>
  <c r="X60" i="4" s="1"/>
  <c r="AC60" i="4" s="1"/>
  <c r="S83" i="4"/>
  <c r="BA82" i="2"/>
  <c r="S43" i="4"/>
  <c r="BB92" i="2"/>
  <c r="U93" i="4"/>
  <c r="BB84" i="2"/>
  <c r="U85" i="4"/>
  <c r="BB76" i="2"/>
  <c r="U77" i="4"/>
  <c r="U61" i="4"/>
  <c r="BB60" i="2"/>
  <c r="BB35" i="2"/>
  <c r="U36" i="4"/>
  <c r="BB27" i="2"/>
  <c r="U28" i="4"/>
  <c r="U20" i="4"/>
  <c r="BB19" i="2"/>
  <c r="BB11" i="2"/>
  <c r="U12" i="4"/>
  <c r="S39" i="4"/>
  <c r="BA38" i="2"/>
  <c r="AE16" i="4"/>
  <c r="S51" i="4"/>
  <c r="U72" i="4"/>
  <c r="BB87" i="2"/>
  <c r="BA26" i="2"/>
  <c r="Z88" i="2"/>
  <c r="AZ88" i="2" s="1"/>
  <c r="Z85" i="2"/>
  <c r="Z84" i="2"/>
  <c r="Z83" i="2"/>
  <c r="Z79" i="2"/>
  <c r="Z78" i="2"/>
  <c r="Z77" i="2"/>
  <c r="Z76" i="2"/>
  <c r="Z72" i="2"/>
  <c r="AZ72" i="2" s="1"/>
  <c r="Z71" i="2"/>
  <c r="Z69" i="2"/>
  <c r="Z65" i="2"/>
  <c r="Z63" i="2"/>
  <c r="Z62" i="2"/>
  <c r="Z61" i="2"/>
  <c r="Z60" i="2"/>
  <c r="Z56" i="2"/>
  <c r="AZ56" i="2" s="1"/>
  <c r="Z55" i="2"/>
  <c r="Z54" i="2"/>
  <c r="Z53" i="2"/>
  <c r="Z49" i="2"/>
  <c r="Q50" i="4" s="1"/>
  <c r="Z48" i="2"/>
  <c r="Z47" i="2"/>
  <c r="Z42" i="2"/>
  <c r="Z40" i="2"/>
  <c r="AZ40" i="2" s="1"/>
  <c r="Z37" i="2"/>
  <c r="Z33" i="2"/>
  <c r="Z32" i="2"/>
  <c r="Z31" i="2"/>
  <c r="Q32" i="4" s="1"/>
  <c r="Z30" i="2"/>
  <c r="Q31" i="4" s="1"/>
  <c r="Z27" i="2"/>
  <c r="Z26" i="2"/>
  <c r="AZ26" i="2" s="1"/>
  <c r="Z25" i="2"/>
  <c r="Z24" i="2"/>
  <c r="Z21" i="2"/>
  <c r="Z19" i="2"/>
  <c r="Z18" i="2"/>
  <c r="AZ18" i="2" s="1"/>
  <c r="Z17" i="2"/>
  <c r="Z16" i="2"/>
  <c r="Z15" i="2"/>
  <c r="Q16" i="4" s="1"/>
  <c r="Z12" i="2"/>
  <c r="Z10" i="2"/>
  <c r="Z9" i="2"/>
  <c r="Z5" i="2"/>
  <c r="Z4" i="2"/>
  <c r="AB27" i="4"/>
  <c r="S29" i="4"/>
  <c r="AE40" i="4"/>
  <c r="AY52" i="2"/>
  <c r="O53" i="4"/>
  <c r="S37" i="4"/>
  <c r="BA36" i="2"/>
  <c r="U64" i="4"/>
  <c r="BB63" i="2"/>
  <c r="BB6" i="2"/>
  <c r="U7" i="4"/>
  <c r="AY15" i="2"/>
  <c r="O16" i="4"/>
  <c r="S62" i="4"/>
  <c r="U56" i="4"/>
  <c r="BB79" i="2"/>
  <c r="BB47" i="2"/>
  <c r="S35" i="4"/>
  <c r="BA34" i="2"/>
  <c r="BB45" i="2"/>
  <c r="U46" i="4"/>
  <c r="BB28" i="2"/>
  <c r="U29" i="4"/>
  <c r="U21" i="4"/>
  <c r="BB20" i="2"/>
  <c r="BC20" i="2" s="1"/>
  <c r="C20" i="6" s="1"/>
  <c r="H20" i="6" s="1"/>
  <c r="AB57" i="3"/>
  <c r="J58" i="4" s="1"/>
  <c r="Z61" i="3"/>
  <c r="H62" i="4" s="1"/>
  <c r="AA60" i="3"/>
  <c r="I61" i="4" s="1"/>
  <c r="X88" i="2"/>
  <c r="X87" i="2"/>
  <c r="AY87" i="2" s="1"/>
  <c r="BC87" i="2" s="1"/>
  <c r="C87" i="6" s="1"/>
  <c r="H87" i="6" s="1"/>
  <c r="X75" i="2"/>
  <c r="O76" i="4" s="1"/>
  <c r="X74" i="2"/>
  <c r="X64" i="2"/>
  <c r="X50" i="2"/>
  <c r="W89" i="3"/>
  <c r="E90" i="4" s="1"/>
  <c r="X65" i="3"/>
  <c r="F66" i="4" s="1"/>
  <c r="T85" i="5"/>
  <c r="X86" i="4" s="1"/>
  <c r="AC86" i="4" s="1"/>
  <c r="T77" i="5"/>
  <c r="X78" i="4" s="1"/>
  <c r="AC78" i="4" s="1"/>
  <c r="T69" i="5"/>
  <c r="X70" i="4" s="1"/>
  <c r="T61" i="5"/>
  <c r="X62" i="4" s="1"/>
  <c r="AC62" i="4" s="1"/>
  <c r="T53" i="5"/>
  <c r="X54" i="4" s="1"/>
  <c r="T45" i="5"/>
  <c r="X46" i="4" s="1"/>
  <c r="T37" i="5"/>
  <c r="X38" i="4" s="1"/>
  <c r="T29" i="5"/>
  <c r="X30" i="4" s="1"/>
  <c r="T21" i="5"/>
  <c r="X22" i="4" s="1"/>
  <c r="AC22" i="4" s="1"/>
  <c r="T13" i="5"/>
  <c r="X14" i="4" s="1"/>
  <c r="AC14" i="4" s="1"/>
  <c r="AD3" i="3"/>
  <c r="L4" i="4" s="1"/>
  <c r="AC86" i="3"/>
  <c r="K87" i="4" s="1"/>
  <c r="AE87" i="4" s="1"/>
  <c r="Y41" i="3"/>
  <c r="G42" i="4" s="1"/>
  <c r="AC42" i="4" s="1"/>
  <c r="Y40" i="3"/>
  <c r="G41" i="4" s="1"/>
  <c r="AC41" i="4" s="1"/>
  <c r="Y38" i="3"/>
  <c r="G39" i="4" s="1"/>
  <c r="AC39" i="4" s="1"/>
  <c r="AC37" i="3"/>
  <c r="K38" i="4" s="1"/>
  <c r="AB92" i="3"/>
  <c r="J93" i="4" s="1"/>
  <c r="AA85" i="3"/>
  <c r="I86" i="4" s="1"/>
  <c r="X85" i="3"/>
  <c r="F86" i="4" s="1"/>
  <c r="AD72" i="3"/>
  <c r="L73" i="4" s="1"/>
  <c r="AA68" i="3"/>
  <c r="I69" i="4" s="1"/>
  <c r="X67" i="3"/>
  <c r="F68" i="4" s="1"/>
  <c r="AB60" i="3"/>
  <c r="J61" i="4" s="1"/>
  <c r="X60" i="3"/>
  <c r="F61" i="4" s="1"/>
  <c r="Y57" i="3"/>
  <c r="G58" i="4" s="1"/>
  <c r="AC58" i="4" s="1"/>
  <c r="Y56" i="3"/>
  <c r="G57" i="4" s="1"/>
  <c r="Y54" i="3"/>
  <c r="G55" i="4" s="1"/>
  <c r="AC55" i="4" s="1"/>
  <c r="AC53" i="3"/>
  <c r="K54" i="4" s="1"/>
  <c r="AE54" i="4" s="1"/>
  <c r="AD39" i="3"/>
  <c r="L40" i="4" s="1"/>
  <c r="AD37" i="3"/>
  <c r="L38" i="4" s="1"/>
  <c r="W23" i="3"/>
  <c r="E24" i="4" s="1"/>
  <c r="Y19" i="3"/>
  <c r="G20" i="4" s="1"/>
  <c r="X9" i="3"/>
  <c r="F10" i="4" s="1"/>
  <c r="AB90" i="3"/>
  <c r="J91" i="4" s="1"/>
  <c r="X87" i="3"/>
  <c r="F88" i="4" s="1"/>
  <c r="X78" i="3"/>
  <c r="F79" i="4" s="1"/>
  <c r="AB74" i="3"/>
  <c r="J75" i="4" s="1"/>
  <c r="X74" i="3"/>
  <c r="F75" i="4" s="1"/>
  <c r="Z68" i="3"/>
  <c r="H69" i="4" s="1"/>
  <c r="X49" i="3"/>
  <c r="F50" i="4" s="1"/>
  <c r="X46" i="3"/>
  <c r="F47" i="4" s="1"/>
  <c r="Y33" i="3"/>
  <c r="G34" i="4" s="1"/>
  <c r="AC34" i="4" s="1"/>
  <c r="Y32" i="3"/>
  <c r="G33" i="4" s="1"/>
  <c r="Y30" i="3"/>
  <c r="G31" i="4" s="1"/>
  <c r="AC31" i="4" s="1"/>
  <c r="AC29" i="3"/>
  <c r="K30" i="4" s="1"/>
  <c r="AD15" i="3"/>
  <c r="L16" i="4" s="1"/>
  <c r="AD13" i="3"/>
  <c r="L14" i="4" s="1"/>
  <c r="X86" i="2"/>
  <c r="X85" i="2"/>
  <c r="X77" i="2"/>
  <c r="X76" i="2"/>
  <c r="O77" i="4" s="1"/>
  <c r="X69" i="2"/>
  <c r="X59" i="2"/>
  <c r="X58" i="2"/>
  <c r="X47" i="2"/>
  <c r="X34" i="2"/>
  <c r="X26" i="2"/>
  <c r="X23" i="2"/>
  <c r="X12" i="2"/>
  <c r="X11" i="2"/>
  <c r="O12" i="4" s="1"/>
  <c r="X4" i="2"/>
  <c r="W81" i="3"/>
  <c r="E82" i="4" s="1"/>
  <c r="AB82" i="4" s="1"/>
  <c r="X80" i="3"/>
  <c r="F81" i="4" s="1"/>
  <c r="W75" i="3"/>
  <c r="E76" i="4" s="1"/>
  <c r="AD66" i="3"/>
  <c r="L67" i="4" s="1"/>
  <c r="AA65" i="3"/>
  <c r="I66" i="4" s="1"/>
  <c r="W65" i="3"/>
  <c r="E66" i="4" s="1"/>
  <c r="AB66" i="4" s="1"/>
  <c r="AA58" i="3"/>
  <c r="I59" i="4" s="1"/>
  <c r="AD59" i="4" s="1"/>
  <c r="W55" i="3"/>
  <c r="E56" i="4" s="1"/>
  <c r="Y51" i="3"/>
  <c r="G52" i="4" s="1"/>
  <c r="X41" i="3"/>
  <c r="F42" i="4" s="1"/>
  <c r="X38" i="3"/>
  <c r="F39" i="4" s="1"/>
  <c r="Y25" i="3"/>
  <c r="G26" i="4" s="1"/>
  <c r="AC26" i="4" s="1"/>
  <c r="Y24" i="3"/>
  <c r="G25" i="4" s="1"/>
  <c r="AC25" i="4" s="1"/>
  <c r="Y22" i="3"/>
  <c r="G23" i="4" s="1"/>
  <c r="AC23" i="4" s="1"/>
  <c r="AC21" i="3"/>
  <c r="K22" i="4" s="1"/>
  <c r="AE22" i="4" s="1"/>
  <c r="W6" i="3"/>
  <c r="E7" i="4" s="1"/>
  <c r="AA5" i="3"/>
  <c r="I6" i="4" s="1"/>
  <c r="AA83" i="3"/>
  <c r="I84" i="4" s="1"/>
  <c r="X83" i="3"/>
  <c r="F84" i="4" s="1"/>
  <c r="Z81" i="3"/>
  <c r="H82" i="4" s="1"/>
  <c r="AA80" i="3"/>
  <c r="I81" i="4" s="1"/>
  <c r="AD81" i="4" s="1"/>
  <c r="Z75" i="3"/>
  <c r="H76" i="4" s="1"/>
  <c r="AA74" i="3"/>
  <c r="I75" i="4" s="1"/>
  <c r="AD75" i="4" s="1"/>
  <c r="W70" i="3"/>
  <c r="E71" i="4" s="1"/>
  <c r="W63" i="3"/>
  <c r="E64" i="4" s="1"/>
  <c r="X62" i="3"/>
  <c r="F63" i="4" s="1"/>
  <c r="W47" i="3"/>
  <c r="E48" i="4" s="1"/>
  <c r="Y43" i="3"/>
  <c r="G44" i="4" s="1"/>
  <c r="AC44" i="4" s="1"/>
  <c r="X33" i="3"/>
  <c r="F34" i="4" s="1"/>
  <c r="X30" i="3"/>
  <c r="F31" i="4" s="1"/>
  <c r="Y17" i="3"/>
  <c r="G18" i="4" s="1"/>
  <c r="AC18" i="4" s="1"/>
  <c r="Y16" i="3"/>
  <c r="G17" i="4" s="1"/>
  <c r="Y14" i="3"/>
  <c r="G15" i="4" s="1"/>
  <c r="AC13" i="3"/>
  <c r="K14" i="4" s="1"/>
  <c r="X55" i="3"/>
  <c r="F56" i="4" s="1"/>
  <c r="AB54" i="3"/>
  <c r="J55" i="4" s="1"/>
  <c r="W53" i="3"/>
  <c r="E54" i="4" s="1"/>
  <c r="AA52" i="3"/>
  <c r="I53" i="4" s="1"/>
  <c r="AD53" i="4" s="1"/>
  <c r="X52" i="3"/>
  <c r="F53" i="4" s="1"/>
  <c r="AC51" i="3"/>
  <c r="K52" i="4" s="1"/>
  <c r="X47" i="3"/>
  <c r="F48" i="4" s="1"/>
  <c r="AB46" i="3"/>
  <c r="J47" i="4" s="1"/>
  <c r="W45" i="3"/>
  <c r="E46" i="4" s="1"/>
  <c r="X44" i="3"/>
  <c r="F45" i="4" s="1"/>
  <c r="AC43" i="3"/>
  <c r="K44" i="4" s="1"/>
  <c r="AE44" i="4" s="1"/>
  <c r="X39" i="3"/>
  <c r="F40" i="4" s="1"/>
  <c r="AB38" i="3"/>
  <c r="J39" i="4" s="1"/>
  <c r="W37" i="3"/>
  <c r="E38" i="4" s="1"/>
  <c r="AB38" i="4" s="1"/>
  <c r="AA36" i="3"/>
  <c r="I37" i="4" s="1"/>
  <c r="X36" i="3"/>
  <c r="F37" i="4" s="1"/>
  <c r="AC35" i="3"/>
  <c r="K36" i="4" s="1"/>
  <c r="X31" i="3"/>
  <c r="F32" i="4" s="1"/>
  <c r="AB30" i="3"/>
  <c r="J31" i="4" s="1"/>
  <c r="W29" i="3"/>
  <c r="E30" i="4" s="1"/>
  <c r="AB30" i="4" s="1"/>
  <c r="X28" i="3"/>
  <c r="F29" i="4" s="1"/>
  <c r="AC27" i="3"/>
  <c r="K28" i="4" s="1"/>
  <c r="X23" i="3"/>
  <c r="F24" i="4" s="1"/>
  <c r="AB22" i="3"/>
  <c r="J23" i="4" s="1"/>
  <c r="W21" i="3"/>
  <c r="E22" i="4" s="1"/>
  <c r="X20" i="3"/>
  <c r="F21" i="4" s="1"/>
  <c r="AC19" i="3"/>
  <c r="K20" i="4" s="1"/>
  <c r="AE20" i="4" s="1"/>
  <c r="X15" i="3"/>
  <c r="F16" i="4" s="1"/>
  <c r="AB14" i="3"/>
  <c r="J15" i="4" s="1"/>
  <c r="W13" i="3"/>
  <c r="E14" i="4" s="1"/>
  <c r="X12" i="3"/>
  <c r="F13" i="4" s="1"/>
  <c r="AC11" i="3"/>
  <c r="K12" i="4" s="1"/>
  <c r="AC8" i="3"/>
  <c r="K9" i="4" s="1"/>
  <c r="AD7" i="3"/>
  <c r="L8" i="4" s="1"/>
  <c r="X6" i="3"/>
  <c r="F7" i="4" s="1"/>
  <c r="AC4" i="3"/>
  <c r="K5" i="4" s="1"/>
  <c r="AE5" i="4" s="1"/>
  <c r="T3" i="5"/>
  <c r="X4" i="4" s="1"/>
  <c r="AA92" i="3"/>
  <c r="I93" i="4" s="1"/>
  <c r="AA90" i="3"/>
  <c r="I91" i="4" s="1"/>
  <c r="AC81" i="3"/>
  <c r="K82" i="4" s="1"/>
  <c r="AE82" i="4" s="1"/>
  <c r="AA78" i="3"/>
  <c r="I79" i="4" s="1"/>
  <c r="AA76" i="3"/>
  <c r="I77" i="4" s="1"/>
  <c r="X73" i="3"/>
  <c r="F74" i="4" s="1"/>
  <c r="AA71" i="3"/>
  <c r="I72" i="4" s="1"/>
  <c r="AD72" i="4" s="1"/>
  <c r="X71" i="3"/>
  <c r="F72" i="4" s="1"/>
  <c r="AC70" i="3"/>
  <c r="K71" i="4" s="1"/>
  <c r="X69" i="3"/>
  <c r="F70" i="4" s="1"/>
  <c r="Z65" i="3"/>
  <c r="H66" i="4" s="1"/>
  <c r="AA64" i="3"/>
  <c r="I65" i="4" s="1"/>
  <c r="AD65" i="4" s="1"/>
  <c r="X64" i="3"/>
  <c r="F65" i="4" s="1"/>
  <c r="W62" i="3"/>
  <c r="E63" i="4" s="1"/>
  <c r="AB63" i="4" s="1"/>
  <c r="W60" i="3"/>
  <c r="E61" i="4" s="1"/>
  <c r="AA57" i="3"/>
  <c r="I58" i="4" s="1"/>
  <c r="AD58" i="4" s="1"/>
  <c r="Z55" i="3"/>
  <c r="H56" i="4" s="1"/>
  <c r="AC50" i="3"/>
  <c r="K51" i="4" s="1"/>
  <c r="AE51" i="4" s="1"/>
  <c r="AA49" i="3"/>
  <c r="I50" i="4" s="1"/>
  <c r="Z47" i="3"/>
  <c r="H48" i="4" s="1"/>
  <c r="AA46" i="3"/>
  <c r="I47" i="4" s="1"/>
  <c r="AD47" i="4" s="1"/>
  <c r="AC42" i="3"/>
  <c r="K43" i="4" s="1"/>
  <c r="AE43" i="4" s="1"/>
  <c r="AA41" i="3"/>
  <c r="I42" i="4" s="1"/>
  <c r="Z39" i="3"/>
  <c r="H40" i="4" s="1"/>
  <c r="AC34" i="3"/>
  <c r="K35" i="4" s="1"/>
  <c r="AE35" i="4" s="1"/>
  <c r="AA33" i="3"/>
  <c r="I34" i="4" s="1"/>
  <c r="AD34" i="4" s="1"/>
  <c r="Z31" i="3"/>
  <c r="H32" i="4" s="1"/>
  <c r="AA30" i="3"/>
  <c r="I31" i="4" s="1"/>
  <c r="AC26" i="3"/>
  <c r="K27" i="4" s="1"/>
  <c r="AE27" i="4" s="1"/>
  <c r="AA25" i="3"/>
  <c r="I26" i="4" s="1"/>
  <c r="AD26" i="4" s="1"/>
  <c r="Z23" i="3"/>
  <c r="H24" i="4" s="1"/>
  <c r="AA22" i="3"/>
  <c r="I23" i="4" s="1"/>
  <c r="AD23" i="4" s="1"/>
  <c r="AC18" i="3"/>
  <c r="K19" i="4" s="1"/>
  <c r="AA17" i="3"/>
  <c r="I18" i="4" s="1"/>
  <c r="Z15" i="3"/>
  <c r="H16" i="4" s="1"/>
  <c r="AA14" i="3"/>
  <c r="I15" i="4" s="1"/>
  <c r="AD15" i="4" s="1"/>
  <c r="AC10" i="3"/>
  <c r="K11" i="4" s="1"/>
  <c r="AE11" i="4" s="1"/>
  <c r="AA9" i="3"/>
  <c r="I10" i="4" s="1"/>
  <c r="AD10" i="4" s="1"/>
  <c r="X4" i="3"/>
  <c r="F5" i="4" s="1"/>
  <c r="AD92" i="3"/>
  <c r="L93" i="4" s="1"/>
  <c r="AB91" i="3"/>
  <c r="J92" i="4" s="1"/>
  <c r="Y91" i="3"/>
  <c r="G92" i="4" s="1"/>
  <c r="AC92" i="4" s="1"/>
  <c r="AD90" i="3"/>
  <c r="L91" i="4" s="1"/>
  <c r="AB89" i="3"/>
  <c r="J90" i="4" s="1"/>
  <c r="Y89" i="3"/>
  <c r="G90" i="4" s="1"/>
  <c r="AC90" i="4" s="1"/>
  <c r="AA82" i="3"/>
  <c r="I83" i="4" s="1"/>
  <c r="AD83" i="4" s="1"/>
  <c r="X82" i="3"/>
  <c r="F83" i="4" s="1"/>
  <c r="AB81" i="3"/>
  <c r="J82" i="4" s="1"/>
  <c r="W78" i="3"/>
  <c r="E79" i="4" s="1"/>
  <c r="W76" i="3"/>
  <c r="E77" i="4" s="1"/>
  <c r="AA73" i="3"/>
  <c r="I74" i="4" s="1"/>
  <c r="Z60" i="3"/>
  <c r="H61" i="4" s="1"/>
  <c r="AC55" i="3"/>
  <c r="K56" i="4" s="1"/>
  <c r="AE56" i="4" s="1"/>
  <c r="AA51" i="3"/>
  <c r="I52" i="4" s="1"/>
  <c r="AD52" i="4" s="1"/>
  <c r="AB50" i="3"/>
  <c r="J51" i="4" s="1"/>
  <c r="AB42" i="3"/>
  <c r="J43" i="4" s="1"/>
  <c r="AA35" i="3"/>
  <c r="I36" i="4" s="1"/>
  <c r="AB34" i="3"/>
  <c r="J35" i="4" s="1"/>
  <c r="X32" i="3"/>
  <c r="F33" i="4" s="1"/>
  <c r="AC31" i="3"/>
  <c r="K32" i="4" s="1"/>
  <c r="AE32" i="4" s="1"/>
  <c r="AB18" i="3"/>
  <c r="J19" i="4" s="1"/>
  <c r="AB10" i="3"/>
  <c r="J11" i="4" s="1"/>
  <c r="AC6" i="3"/>
  <c r="K7" i="4" s="1"/>
  <c r="AE7" i="4" s="1"/>
  <c r="AD5" i="3"/>
  <c r="L6" i="4" s="1"/>
  <c r="AA4" i="3"/>
  <c r="I5" i="4" s="1"/>
  <c r="AD5" i="4" s="1"/>
  <c r="AA27" i="3"/>
  <c r="I28" i="4" s="1"/>
  <c r="Z25" i="3"/>
  <c r="H26" i="4" s="1"/>
  <c r="AA24" i="3"/>
  <c r="I25" i="4" s="1"/>
  <c r="W8" i="3"/>
  <c r="E9" i="4" s="1"/>
  <c r="Z3" i="2"/>
  <c r="Z82" i="3"/>
  <c r="H83" i="4" s="1"/>
  <c r="AA81" i="3"/>
  <c r="I82" i="4" s="1"/>
  <c r="AD82" i="4" s="1"/>
  <c r="X81" i="3"/>
  <c r="F82" i="4" s="1"/>
  <c r="AB80" i="3"/>
  <c r="J81" i="4" s="1"/>
  <c r="AA79" i="3"/>
  <c r="I80" i="4" s="1"/>
  <c r="X79" i="3"/>
  <c r="F80" i="4" s="1"/>
  <c r="AC78" i="3"/>
  <c r="K79" i="4" s="1"/>
  <c r="AA77" i="3"/>
  <c r="I78" i="4" s="1"/>
  <c r="AD78" i="4" s="1"/>
  <c r="X77" i="3"/>
  <c r="F78" i="4" s="1"/>
  <c r="AC76" i="3"/>
  <c r="K77" i="4" s="1"/>
  <c r="AE77" i="4" s="1"/>
  <c r="Z73" i="3"/>
  <c r="H74" i="4" s="1"/>
  <c r="AA72" i="3"/>
  <c r="I73" i="4" s="1"/>
  <c r="AD73" i="4" s="1"/>
  <c r="X72" i="3"/>
  <c r="F73" i="4" s="1"/>
  <c r="AA66" i="3"/>
  <c r="I67" i="4" s="1"/>
  <c r="X66" i="3"/>
  <c r="F67" i="4" s="1"/>
  <c r="AB65" i="3"/>
  <c r="J66" i="4" s="1"/>
  <c r="AC62" i="3"/>
  <c r="K63" i="4" s="1"/>
  <c r="AE63" i="4" s="1"/>
  <c r="AA53" i="3"/>
  <c r="I54" i="4" s="1"/>
  <c r="AD54" i="4" s="1"/>
  <c r="X53" i="3"/>
  <c r="F54" i="4" s="1"/>
  <c r="AB52" i="3"/>
  <c r="J53" i="4" s="1"/>
  <c r="W51" i="3"/>
  <c r="E52" i="4" s="1"/>
  <c r="AA50" i="3"/>
  <c r="I51" i="4" s="1"/>
  <c r="AD51" i="4" s="1"/>
  <c r="X50" i="3"/>
  <c r="F51" i="4" s="1"/>
  <c r="AC49" i="3"/>
  <c r="K50" i="4" s="1"/>
  <c r="AE50" i="4" s="1"/>
  <c r="X45" i="3"/>
  <c r="F46" i="4" s="1"/>
  <c r="AB44" i="3"/>
  <c r="J45" i="4" s="1"/>
  <c r="W43" i="3"/>
  <c r="E44" i="4" s="1"/>
  <c r="X42" i="3"/>
  <c r="F43" i="4" s="1"/>
  <c r="AC41" i="3"/>
  <c r="K42" i="4" s="1"/>
  <c r="AE42" i="4" s="1"/>
  <c r="AA37" i="3"/>
  <c r="I38" i="4" s="1"/>
  <c r="X37" i="3"/>
  <c r="F38" i="4" s="1"/>
  <c r="AB36" i="3"/>
  <c r="J37" i="4" s="1"/>
  <c r="W35" i="3"/>
  <c r="E36" i="4" s="1"/>
  <c r="AB36" i="4" s="1"/>
  <c r="AA34" i="3"/>
  <c r="I35" i="4" s="1"/>
  <c r="AD35" i="4" s="1"/>
  <c r="X34" i="3"/>
  <c r="F35" i="4" s="1"/>
  <c r="AC33" i="3"/>
  <c r="K34" i="4" s="1"/>
  <c r="AE34" i="4" s="1"/>
  <c r="AB28" i="3"/>
  <c r="J29" i="4" s="1"/>
  <c r="AB20" i="3"/>
  <c r="J21" i="4" s="1"/>
  <c r="AB12" i="3"/>
  <c r="J13" i="4" s="1"/>
  <c r="AE10" i="4"/>
  <c r="AD4" i="4"/>
  <c r="AE26" i="4"/>
  <c r="BB3" i="2"/>
  <c r="U4" i="4"/>
  <c r="AB29" i="4"/>
  <c r="AC38" i="4"/>
  <c r="AC30" i="4"/>
  <c r="BA88" i="2"/>
  <c r="S89" i="4"/>
  <c r="BA64" i="2"/>
  <c r="S65" i="4"/>
  <c r="BA48" i="2"/>
  <c r="S49" i="4"/>
  <c r="BA40" i="2"/>
  <c r="S41" i="4"/>
  <c r="BA31" i="2"/>
  <c r="S32" i="4"/>
  <c r="BA23" i="2"/>
  <c r="S24" i="4"/>
  <c r="U75" i="4"/>
  <c r="BB74" i="2"/>
  <c r="BB66" i="2"/>
  <c r="U67" i="4"/>
  <c r="U43" i="4"/>
  <c r="BB42" i="2"/>
  <c r="BB33" i="2"/>
  <c r="U34" i="4"/>
  <c r="BB9" i="2"/>
  <c r="U10" i="4"/>
  <c r="AZ84" i="2"/>
  <c r="Q85" i="4"/>
  <c r="AZ43" i="2"/>
  <c r="Q44" i="4"/>
  <c r="AC40" i="4"/>
  <c r="AD87" i="4"/>
  <c r="AE91" i="4"/>
  <c r="AE46" i="4"/>
  <c r="AD25" i="4"/>
  <c r="AE36" i="4"/>
  <c r="AD13" i="4"/>
  <c r="U91" i="4"/>
  <c r="U51" i="4"/>
  <c r="AZ10" i="2"/>
  <c r="Q11" i="4"/>
  <c r="AC74" i="4"/>
  <c r="AC48" i="4"/>
  <c r="AD39" i="4"/>
  <c r="AE71" i="4"/>
  <c r="AE15" i="4"/>
  <c r="AD7" i="4"/>
  <c r="AE17" i="4"/>
  <c r="AB14" i="4"/>
  <c r="AD24" i="4"/>
  <c r="S16" i="4"/>
  <c r="AB9" i="4"/>
  <c r="Q91" i="4"/>
  <c r="AC4" i="4"/>
  <c r="AB24" i="4"/>
  <c r="S73" i="4"/>
  <c r="U59" i="4"/>
  <c r="U18" i="4"/>
  <c r="AC93" i="4"/>
  <c r="AD20" i="4"/>
  <c r="S57" i="4"/>
  <c r="AB25" i="4"/>
  <c r="AD33" i="4"/>
  <c r="AD17" i="4"/>
  <c r="BB86" i="2"/>
  <c r="BB70" i="2"/>
  <c r="BC70" i="2" s="1"/>
  <c r="C70" i="6" s="1"/>
  <c r="H70" i="6" s="1"/>
  <c r="BB54" i="2"/>
  <c r="BB88" i="2"/>
  <c r="U89" i="4"/>
  <c r="BB80" i="2"/>
  <c r="U81" i="4"/>
  <c r="BB72" i="2"/>
  <c r="BC72" i="2" s="1"/>
  <c r="C72" i="6" s="1"/>
  <c r="H72" i="6" s="1"/>
  <c r="U73" i="4"/>
  <c r="BB64" i="2"/>
  <c r="U65" i="4"/>
  <c r="BB56" i="2"/>
  <c r="U57" i="4"/>
  <c r="BB48" i="2"/>
  <c r="U49" i="4"/>
  <c r="BB40" i="2"/>
  <c r="U41" i="4"/>
  <c r="U32" i="4"/>
  <c r="BB31" i="2"/>
  <c r="U24" i="4"/>
  <c r="BB23" i="2"/>
  <c r="U16" i="4"/>
  <c r="BB15" i="2"/>
  <c r="U8" i="4"/>
  <c r="BB7" i="2"/>
  <c r="AE14" i="4"/>
  <c r="AC29" i="4"/>
  <c r="AC13" i="4"/>
  <c r="U22" i="4"/>
  <c r="AZ59" i="2"/>
  <c r="Q60" i="4"/>
  <c r="AZ41" i="2"/>
  <c r="Q42" i="4"/>
  <c r="AC77" i="4"/>
  <c r="AC64" i="4"/>
  <c r="O93" i="4"/>
  <c r="AY92" i="2"/>
  <c r="AY89" i="2"/>
  <c r="O90" i="4"/>
  <c r="O84" i="4"/>
  <c r="AY83" i="2"/>
  <c r="O72" i="4"/>
  <c r="AY71" i="2"/>
  <c r="O61" i="4"/>
  <c r="AY60" i="2"/>
  <c r="O37" i="4"/>
  <c r="AY36" i="2"/>
  <c r="O19" i="4"/>
  <c r="AY18" i="2"/>
  <c r="AE21" i="4"/>
  <c r="AB18" i="4"/>
  <c r="S85" i="4"/>
  <c r="BA84" i="2"/>
  <c r="S77" i="4"/>
  <c r="BA76" i="2"/>
  <c r="S69" i="4"/>
  <c r="BA68" i="2"/>
  <c r="BC68" i="2" s="1"/>
  <c r="C68" i="6" s="1"/>
  <c r="H68" i="6" s="1"/>
  <c r="S53" i="4"/>
  <c r="BA52" i="2"/>
  <c r="S45" i="4"/>
  <c r="BA44" i="2"/>
  <c r="BA35" i="2"/>
  <c r="S36" i="4"/>
  <c r="BA19" i="2"/>
  <c r="S20" i="4"/>
  <c r="BA11" i="2"/>
  <c r="S12" i="4"/>
  <c r="AB50" i="4"/>
  <c r="AE39" i="4"/>
  <c r="O85" i="4"/>
  <c r="AY84" i="2"/>
  <c r="AY75" i="2"/>
  <c r="AB65" i="4"/>
  <c r="AB46" i="4"/>
  <c r="AD22" i="4"/>
  <c r="Q59" i="4"/>
  <c r="U30" i="4"/>
  <c r="Q58" i="4"/>
  <c r="AZ57" i="2"/>
  <c r="AZ34" i="2"/>
  <c r="Q35" i="4"/>
  <c r="AB86" i="4"/>
  <c r="AC57" i="4"/>
  <c r="AB34" i="4"/>
  <c r="AD12" i="4"/>
  <c r="AB22" i="4"/>
  <c r="AC37" i="4"/>
  <c r="Q69" i="4"/>
  <c r="AE29" i="4"/>
  <c r="U38" i="4"/>
  <c r="U6" i="4"/>
  <c r="Q68" i="4"/>
  <c r="AZ67" i="2"/>
  <c r="Q23" i="4"/>
  <c r="Q7" i="4"/>
  <c r="AZ6" i="2"/>
  <c r="AZ3" i="2"/>
  <c r="Q4" i="4"/>
  <c r="AB81" i="4"/>
  <c r="AC80" i="4"/>
  <c r="AD79" i="4"/>
  <c r="AD77" i="4"/>
  <c r="AD68" i="4"/>
  <c r="AZ49" i="2"/>
  <c r="AZ31" i="2"/>
  <c r="BC31" i="2" s="1"/>
  <c r="C31" i="6" s="1"/>
  <c r="H31" i="6" s="1"/>
  <c r="AZ23" i="2"/>
  <c r="AZ15" i="2"/>
  <c r="AZ7" i="2"/>
  <c r="AD85" i="4"/>
  <c r="AE52" i="4"/>
  <c r="AY76" i="2"/>
  <c r="AY67" i="2"/>
  <c r="AY55" i="2"/>
  <c r="AY43" i="2"/>
  <c r="AC68" i="3"/>
  <c r="K69" i="4" s="1"/>
  <c r="AB42" i="4"/>
  <c r="AB39" i="4"/>
  <c r="AD40" i="4"/>
  <c r="O64" i="4"/>
  <c r="O40" i="4"/>
  <c r="AC49" i="4"/>
  <c r="AD48" i="4"/>
  <c r="AE92" i="4"/>
  <c r="X62" i="2"/>
  <c r="X56" i="2"/>
  <c r="X51" i="2"/>
  <c r="X46" i="2"/>
  <c r="X40" i="2"/>
  <c r="X35" i="2"/>
  <c r="X30" i="2"/>
  <c r="X24" i="2"/>
  <c r="X19" i="2"/>
  <c r="X14" i="2"/>
  <c r="X8" i="2"/>
  <c r="Z6" i="3"/>
  <c r="H7" i="4" s="1"/>
  <c r="AC16" i="4"/>
  <c r="AC65" i="4"/>
  <c r="AC56" i="4"/>
  <c r="AC54" i="4"/>
  <c r="AC45" i="4"/>
  <c r="W87" i="2"/>
  <c r="W79" i="2"/>
  <c r="W71" i="2"/>
  <c r="W63" i="2"/>
  <c r="W55" i="2"/>
  <c r="W47" i="2"/>
  <c r="W39" i="2"/>
  <c r="O69" i="4"/>
  <c r="O45" i="4"/>
  <c r="O28" i="4"/>
  <c r="Q89" i="4"/>
  <c r="Q73" i="4"/>
  <c r="Q57" i="4"/>
  <c r="Q41" i="4"/>
  <c r="BA83" i="2"/>
  <c r="BA67" i="2"/>
  <c r="BA59" i="2"/>
  <c r="BA51" i="2"/>
  <c r="AB58" i="4"/>
  <c r="AE79" i="4"/>
  <c r="AE47" i="4"/>
  <c r="AC60" i="3"/>
  <c r="K61" i="4" s="1"/>
  <c r="AE61" i="4" s="1"/>
  <c r="O92" i="4"/>
  <c r="AB79" i="4"/>
  <c r="AC81" i="4"/>
  <c r="AC70" i="4"/>
  <c r="AD80" i="4"/>
  <c r="X65" i="2"/>
  <c r="X61" i="2"/>
  <c r="X57" i="2"/>
  <c r="X53" i="2"/>
  <c r="X49" i="2"/>
  <c r="X45" i="2"/>
  <c r="X41" i="2"/>
  <c r="X37" i="2"/>
  <c r="X33" i="2"/>
  <c r="X29" i="2"/>
  <c r="X25" i="2"/>
  <c r="X21" i="2"/>
  <c r="X17" i="2"/>
  <c r="X13" i="2"/>
  <c r="X9" i="2"/>
  <c r="X5" i="2"/>
  <c r="AD88" i="3"/>
  <c r="L89" i="4" s="1"/>
  <c r="AC87" i="3"/>
  <c r="K88" i="4" s="1"/>
  <c r="AE88" i="4" s="1"/>
  <c r="AC79" i="3"/>
  <c r="K80" i="4" s="1"/>
  <c r="AE80" i="4" s="1"/>
  <c r="AC71" i="3"/>
  <c r="K72" i="4" s="1"/>
  <c r="AE72" i="4" s="1"/>
  <c r="AC63" i="3"/>
  <c r="K64" i="4" s="1"/>
  <c r="AE64" i="4" s="1"/>
  <c r="AC88" i="3"/>
  <c r="K89" i="4" s="1"/>
  <c r="AE89" i="4" s="1"/>
  <c r="AC82" i="3"/>
  <c r="K83" i="4" s="1"/>
  <c r="AE83" i="4" s="1"/>
  <c r="AC74" i="3"/>
  <c r="K75" i="4" s="1"/>
  <c r="AC66" i="3"/>
  <c r="K67" i="4" s="1"/>
  <c r="AE67" i="4" s="1"/>
  <c r="AC58" i="3"/>
  <c r="K59" i="4" s="1"/>
  <c r="AE59" i="4" s="1"/>
  <c r="Z8" i="3"/>
  <c r="H9" i="4" s="1"/>
  <c r="AC85" i="3"/>
  <c r="K86" i="4" s="1"/>
  <c r="AC77" i="3"/>
  <c r="K78" i="4" s="1"/>
  <c r="AE78" i="4" s="1"/>
  <c r="AC69" i="3"/>
  <c r="K70" i="4" s="1"/>
  <c r="AE70" i="4" s="1"/>
  <c r="AC61" i="3"/>
  <c r="K62" i="4" s="1"/>
  <c r="AE62" i="4" s="1"/>
  <c r="Z56" i="3"/>
  <c r="H57" i="4" s="1"/>
  <c r="Z54" i="3"/>
  <c r="H55" i="4" s="1"/>
  <c r="Z52" i="3"/>
  <c r="H53" i="4" s="1"/>
  <c r="Z50" i="3"/>
  <c r="H51" i="4" s="1"/>
  <c r="Z48" i="3"/>
  <c r="H49" i="4" s="1"/>
  <c r="Z46" i="3"/>
  <c r="H47" i="4" s="1"/>
  <c r="Z44" i="3"/>
  <c r="H45" i="4" s="1"/>
  <c r="Z42" i="3"/>
  <c r="H43" i="4" s="1"/>
  <c r="Z40" i="3"/>
  <c r="H41" i="4" s="1"/>
  <c r="Z38" i="3"/>
  <c r="H39" i="4" s="1"/>
  <c r="Z36" i="3"/>
  <c r="H37" i="4" s="1"/>
  <c r="Z34" i="3"/>
  <c r="H35" i="4" s="1"/>
  <c r="Z32" i="3"/>
  <c r="H33" i="4" s="1"/>
  <c r="Z30" i="3"/>
  <c r="H31" i="4" s="1"/>
  <c r="Z28" i="3"/>
  <c r="H29" i="4" s="1"/>
  <c r="Z26" i="3"/>
  <c r="H27" i="4" s="1"/>
  <c r="Z24" i="3"/>
  <c r="H25" i="4" s="1"/>
  <c r="Z22" i="3"/>
  <c r="H23" i="4" s="1"/>
  <c r="Z20" i="3"/>
  <c r="H21" i="4" s="1"/>
  <c r="Z18" i="3"/>
  <c r="H19" i="4" s="1"/>
  <c r="Z16" i="3"/>
  <c r="H17" i="4" s="1"/>
  <c r="Z14" i="3"/>
  <c r="H15" i="4" s="1"/>
  <c r="Z12" i="3"/>
  <c r="H13" i="4" s="1"/>
  <c r="Z10" i="3"/>
  <c r="H11" i="4" s="1"/>
  <c r="Z5" i="3"/>
  <c r="H6" i="4" s="1"/>
  <c r="AC80" i="3"/>
  <c r="K81" i="4" s="1"/>
  <c r="AC72" i="3"/>
  <c r="K73" i="4" s="1"/>
  <c r="AC64" i="3"/>
  <c r="K65" i="4" s="1"/>
  <c r="AC83" i="3"/>
  <c r="K84" i="4" s="1"/>
  <c r="AE84" i="4" s="1"/>
  <c r="AC75" i="3"/>
  <c r="K76" i="4" s="1"/>
  <c r="AE76" i="4" s="1"/>
  <c r="AC67" i="3"/>
  <c r="K68" i="4" s="1"/>
  <c r="AE68" i="4" s="1"/>
  <c r="AC59" i="3"/>
  <c r="K60" i="4" s="1"/>
  <c r="Z7" i="3"/>
  <c r="H8" i="4" s="1"/>
  <c r="Z4" i="3"/>
  <c r="H5" i="4" s="1"/>
  <c r="AE19" i="4"/>
  <c r="AE30" i="4"/>
  <c r="AD21" i="4"/>
  <c r="AE6" i="4"/>
  <c r="AD11" i="4"/>
  <c r="AB76" i="4"/>
  <c r="AB68" i="4"/>
  <c r="AB44" i="4"/>
  <c r="AC75" i="4"/>
  <c r="AC43" i="4"/>
  <c r="AE9" i="4"/>
  <c r="AB84" i="4"/>
  <c r="AB60" i="4"/>
  <c r="AB52" i="4"/>
  <c r="AC67" i="4"/>
  <c r="AC51" i="4"/>
  <c r="AD66" i="4"/>
  <c r="AD42" i="4"/>
  <c r="AE49" i="4"/>
  <c r="AE25" i="4"/>
  <c r="AE12" i="4"/>
  <c r="AC12" i="4"/>
  <c r="AC36" i="4"/>
  <c r="B20" i="6" l="1"/>
  <c r="G20" i="6" s="1"/>
  <c r="AE86" i="4"/>
  <c r="AZ14" i="2"/>
  <c r="AD19" i="4"/>
  <c r="AC28" i="4"/>
  <c r="B27" i="6"/>
  <c r="G27" i="6" s="1"/>
  <c r="B38" i="6"/>
  <c r="G38" i="6" s="1"/>
  <c r="BA16" i="2"/>
  <c r="S17" i="4"/>
  <c r="S50" i="4"/>
  <c r="BA49" i="2"/>
  <c r="S82" i="4"/>
  <c r="BA81" i="2"/>
  <c r="AE73" i="4"/>
  <c r="N88" i="4"/>
  <c r="AB88" i="4" s="1"/>
  <c r="B87" i="6"/>
  <c r="G87" i="6" s="1"/>
  <c r="AZ75" i="2"/>
  <c r="S28" i="4"/>
  <c r="BA60" i="2"/>
  <c r="BA92" i="2"/>
  <c r="S75" i="4"/>
  <c r="AD9" i="4"/>
  <c r="AD31" i="4"/>
  <c r="AD41" i="4"/>
  <c r="AD56" i="4"/>
  <c r="AD8" i="4"/>
  <c r="B45" i="6"/>
  <c r="G45" i="6" s="1"/>
  <c r="B58" i="6"/>
  <c r="G58" i="6" s="1"/>
  <c r="B73" i="6"/>
  <c r="G73" i="6" s="1"/>
  <c r="B81" i="6"/>
  <c r="G81" i="6" s="1"/>
  <c r="B41" i="6"/>
  <c r="G41" i="6" s="1"/>
  <c r="B52" i="6"/>
  <c r="G52" i="6" s="1"/>
  <c r="BA17" i="2"/>
  <c r="S18" i="4"/>
  <c r="BA66" i="2"/>
  <c r="S67" i="4"/>
  <c r="B26" i="6"/>
  <c r="G26" i="6" s="1"/>
  <c r="AB53" i="4"/>
  <c r="B17" i="6"/>
  <c r="G17" i="6" s="1"/>
  <c r="B80" i="6"/>
  <c r="G80" i="6" s="1"/>
  <c r="B19" i="6"/>
  <c r="G19" i="6" s="1"/>
  <c r="N56" i="4"/>
  <c r="AB56" i="4" s="1"/>
  <c r="B55" i="6"/>
  <c r="G55" i="6" s="1"/>
  <c r="B76" i="6"/>
  <c r="G76" i="6" s="1"/>
  <c r="S26" i="4"/>
  <c r="BA25" i="2"/>
  <c r="B15" i="6"/>
  <c r="G15" i="6" s="1"/>
  <c r="Q30" i="4"/>
  <c r="AZ29" i="2"/>
  <c r="B78" i="6"/>
  <c r="G78" i="6" s="1"/>
  <c r="BA75" i="2"/>
  <c r="N80" i="4"/>
  <c r="AB80" i="4" s="1"/>
  <c r="B79" i="6"/>
  <c r="G79" i="6" s="1"/>
  <c r="BA58" i="2"/>
  <c r="BA32" i="2"/>
  <c r="S33" i="4"/>
  <c r="S66" i="4"/>
  <c r="BA65" i="2"/>
  <c r="B16" i="6"/>
  <c r="G16" i="6" s="1"/>
  <c r="B10" i="6"/>
  <c r="G10" i="6" s="1"/>
  <c r="BA91" i="2"/>
  <c r="BC91" i="2" s="1"/>
  <c r="C91" i="6" s="1"/>
  <c r="H91" i="6" s="1"/>
  <c r="AE69" i="4"/>
  <c r="BC6" i="2"/>
  <c r="C6" i="6" s="1"/>
  <c r="H6" i="6" s="1"/>
  <c r="Q19" i="4"/>
  <c r="AZ81" i="2"/>
  <c r="BA9" i="2"/>
  <c r="B89" i="6"/>
  <c r="G89" i="6" s="1"/>
  <c r="B29" i="6"/>
  <c r="G29" i="6" s="1"/>
  <c r="B50" i="6"/>
  <c r="G50" i="6" s="1"/>
  <c r="S19" i="4"/>
  <c r="BA18" i="2"/>
  <c r="BC18" i="2" s="1"/>
  <c r="C18" i="6" s="1"/>
  <c r="H18" i="6" s="1"/>
  <c r="B59" i="6"/>
  <c r="G59" i="6" s="1"/>
  <c r="AB73" i="4"/>
  <c r="B35" i="6"/>
  <c r="G35" i="6" s="1"/>
  <c r="B34" i="6"/>
  <c r="G34" i="6" s="1"/>
  <c r="B40" i="6"/>
  <c r="G40" i="6" s="1"/>
  <c r="B31" i="6"/>
  <c r="G31" i="6" s="1"/>
  <c r="BC73" i="2"/>
  <c r="C73" i="6" s="1"/>
  <c r="H73" i="6" s="1"/>
  <c r="B57" i="6"/>
  <c r="G57" i="6" s="1"/>
  <c r="B77" i="6"/>
  <c r="G77" i="6" s="1"/>
  <c r="B21" i="6"/>
  <c r="G21" i="6" s="1"/>
  <c r="AE65" i="4"/>
  <c r="B25" i="6"/>
  <c r="G25" i="6" s="1"/>
  <c r="AE75" i="4"/>
  <c r="N40" i="4"/>
  <c r="AB40" i="4" s="1"/>
  <c r="B39" i="6"/>
  <c r="G39" i="6" s="1"/>
  <c r="O88" i="4"/>
  <c r="Q27" i="4"/>
  <c r="AD28" i="4"/>
  <c r="AB77" i="4"/>
  <c r="AD18" i="4"/>
  <c r="AD91" i="4"/>
  <c r="AD37" i="4"/>
  <c r="AC15" i="4"/>
  <c r="AD6" i="4"/>
  <c r="AC46" i="4"/>
  <c r="BA10" i="2"/>
  <c r="BC10" i="2" s="1"/>
  <c r="C10" i="6" s="1"/>
  <c r="H10" i="6" s="1"/>
  <c r="S91" i="4"/>
  <c r="AD14" i="4"/>
  <c r="AE41" i="4"/>
  <c r="B5" i="6"/>
  <c r="G5" i="6" s="1"/>
  <c r="B36" i="6"/>
  <c r="G36" i="6" s="1"/>
  <c r="B46" i="6"/>
  <c r="G46" i="6" s="1"/>
  <c r="B69" i="6"/>
  <c r="G69" i="6" s="1"/>
  <c r="B75" i="6"/>
  <c r="G75" i="6" s="1"/>
  <c r="B84" i="6"/>
  <c r="G84" i="6" s="1"/>
  <c r="B51" i="6"/>
  <c r="G51" i="6" s="1"/>
  <c r="B85" i="6"/>
  <c r="G85" i="6" s="1"/>
  <c r="B3" i="6"/>
  <c r="G3" i="6" s="1"/>
  <c r="AC63" i="4"/>
  <c r="AZ11" i="2"/>
  <c r="Q12" i="4"/>
  <c r="B28" i="6"/>
  <c r="G28" i="6" s="1"/>
  <c r="B24" i="6"/>
  <c r="G24" i="6" s="1"/>
  <c r="B30" i="6"/>
  <c r="G30" i="6" s="1"/>
  <c r="B60" i="6"/>
  <c r="G60" i="6" s="1"/>
  <c r="N64" i="4"/>
  <c r="B63" i="6"/>
  <c r="G63" i="6" s="1"/>
  <c r="AB13" i="4"/>
  <c r="B54" i="6"/>
  <c r="G54" i="6" s="1"/>
  <c r="N72" i="4"/>
  <c r="AB72" i="4" s="1"/>
  <c r="B71" i="6"/>
  <c r="G71" i="6" s="1"/>
  <c r="AD86" i="4"/>
  <c r="B4" i="6"/>
  <c r="G4" i="6" s="1"/>
  <c r="AB21" i="4"/>
  <c r="AE60" i="4"/>
  <c r="BA43" i="2"/>
  <c r="BC43" i="2" s="1"/>
  <c r="C43" i="6" s="1"/>
  <c r="H43" i="6" s="1"/>
  <c r="N48" i="4"/>
  <c r="AB48" i="4" s="1"/>
  <c r="B47" i="6"/>
  <c r="G47" i="6" s="1"/>
  <c r="BC66" i="2"/>
  <c r="C66" i="6" s="1"/>
  <c r="H66" i="6" s="1"/>
  <c r="AB7" i="4"/>
  <c r="AC9" i="4"/>
  <c r="AB57" i="4"/>
  <c r="B13" i="6"/>
  <c r="G13" i="6" s="1"/>
  <c r="B37" i="6"/>
  <c r="G37" i="6" s="1"/>
  <c r="B65" i="6"/>
  <c r="G65" i="6" s="1"/>
  <c r="S9" i="4"/>
  <c r="BA8" i="2"/>
  <c r="BA24" i="2"/>
  <c r="S25" i="4"/>
  <c r="S42" i="4"/>
  <c r="BA41" i="2"/>
  <c r="BA57" i="2"/>
  <c r="S58" i="4"/>
  <c r="BA73" i="2"/>
  <c r="S74" i="4"/>
  <c r="S90" i="4"/>
  <c r="BA89" i="2"/>
  <c r="B12" i="6"/>
  <c r="G12" i="6" s="1"/>
  <c r="AB12" i="4"/>
  <c r="B62" i="6"/>
  <c r="G62" i="6" s="1"/>
  <c r="B86" i="6"/>
  <c r="G86" i="6" s="1"/>
  <c r="B68" i="6"/>
  <c r="G68" i="6" s="1"/>
  <c r="B53" i="6"/>
  <c r="G53" i="6" s="1"/>
  <c r="AZ48" i="2"/>
  <c r="BC48" i="2" s="1"/>
  <c r="C48" i="6" s="1"/>
  <c r="H48" i="6" s="1"/>
  <c r="Q49" i="4"/>
  <c r="Q63" i="4"/>
  <c r="AZ62" i="2"/>
  <c r="AZ78" i="2"/>
  <c r="BC78" i="2" s="1"/>
  <c r="C78" i="6" s="1"/>
  <c r="H78" i="6" s="1"/>
  <c r="Q79" i="4"/>
  <c r="AY4" i="2"/>
  <c r="O5" i="4"/>
  <c r="O60" i="4"/>
  <c r="AY59" i="2"/>
  <c r="BC59" i="2" s="1"/>
  <c r="C59" i="6" s="1"/>
  <c r="H59" i="6" s="1"/>
  <c r="AY64" i="2"/>
  <c r="BC64" i="2" s="1"/>
  <c r="C64" i="6" s="1"/>
  <c r="H64" i="6" s="1"/>
  <c r="O65" i="4"/>
  <c r="AZ4" i="2"/>
  <c r="Q5" i="4"/>
  <c r="Q64" i="4"/>
  <c r="AZ63" i="2"/>
  <c r="BC63" i="2" s="1"/>
  <c r="C63" i="6" s="1"/>
  <c r="H63" i="6" s="1"/>
  <c r="Q80" i="4"/>
  <c r="AZ79" i="2"/>
  <c r="BC79" i="2" s="1"/>
  <c r="C79" i="6" s="1"/>
  <c r="H79" i="6" s="1"/>
  <c r="AZ39" i="2"/>
  <c r="BC39" i="2" s="1"/>
  <c r="C39" i="6" s="1"/>
  <c r="H39" i="6" s="1"/>
  <c r="Q40" i="4"/>
  <c r="AC33" i="4"/>
  <c r="Q84" i="4"/>
  <c r="AZ83" i="2"/>
  <c r="AY12" i="2"/>
  <c r="O13" i="4"/>
  <c r="AZ9" i="2"/>
  <c r="Q10" i="4"/>
  <c r="Q22" i="4"/>
  <c r="AZ21" i="2"/>
  <c r="AZ33" i="2"/>
  <c r="Q34" i="4"/>
  <c r="Q55" i="4"/>
  <c r="AZ54" i="2"/>
  <c r="BC54" i="2" s="1"/>
  <c r="C54" i="6" s="1"/>
  <c r="H54" i="6" s="1"/>
  <c r="AZ69" i="2"/>
  <c r="Q70" i="4"/>
  <c r="AZ46" i="2"/>
  <c r="Q47" i="4"/>
  <c r="Q75" i="4"/>
  <c r="AZ74" i="2"/>
  <c r="AB61" i="4"/>
  <c r="AC17" i="4"/>
  <c r="AB64" i="4"/>
  <c r="BC55" i="2"/>
  <c r="C55" i="6" s="1"/>
  <c r="H55" i="6" s="1"/>
  <c r="Q74" i="4"/>
  <c r="AZ30" i="2"/>
  <c r="AY23" i="2"/>
  <c r="BC23" i="2" s="1"/>
  <c r="C23" i="6" s="1"/>
  <c r="H23" i="6" s="1"/>
  <c r="O24" i="4"/>
  <c r="AY77" i="2"/>
  <c r="O78" i="4"/>
  <c r="AZ24" i="2"/>
  <c r="Q25" i="4"/>
  <c r="Q38" i="4"/>
  <c r="AZ37" i="2"/>
  <c r="AZ55" i="2"/>
  <c r="Q56" i="4"/>
  <c r="AZ71" i="2"/>
  <c r="BC71" i="2" s="1"/>
  <c r="C71" i="6" s="1"/>
  <c r="H71" i="6" s="1"/>
  <c r="Q72" i="4"/>
  <c r="Q86" i="4"/>
  <c r="AZ85" i="2"/>
  <c r="AZ50" i="2"/>
  <c r="Q51" i="4"/>
  <c r="Q18" i="4"/>
  <c r="AZ17" i="2"/>
  <c r="Q65" i="4"/>
  <c r="AY69" i="2"/>
  <c r="O70" i="4"/>
  <c r="AY74" i="2"/>
  <c r="BC74" i="2" s="1"/>
  <c r="C74" i="6" s="1"/>
  <c r="H74" i="6" s="1"/>
  <c r="O75" i="4"/>
  <c r="AZ19" i="2"/>
  <c r="Q20" i="4"/>
  <c r="AZ53" i="2"/>
  <c r="Q54" i="4"/>
  <c r="AZ44" i="2"/>
  <c r="BC44" i="2" s="1"/>
  <c r="C44" i="6" s="1"/>
  <c r="H44" i="6" s="1"/>
  <c r="Q45" i="4"/>
  <c r="BC67" i="2"/>
  <c r="C67" i="6" s="1"/>
  <c r="H67" i="6" s="1"/>
  <c r="BC15" i="2"/>
  <c r="C15" i="6" s="1"/>
  <c r="H15" i="6" s="1"/>
  <c r="AY26" i="2"/>
  <c r="BC26" i="2" s="1"/>
  <c r="C26" i="6" s="1"/>
  <c r="H26" i="6" s="1"/>
  <c r="O27" i="4"/>
  <c r="AY85" i="2"/>
  <c r="O86" i="4"/>
  <c r="O89" i="4"/>
  <c r="AY88" i="2"/>
  <c r="BC88" i="2" s="1"/>
  <c r="C88" i="6" s="1"/>
  <c r="H88" i="6" s="1"/>
  <c r="AZ12" i="2"/>
  <c r="Q13" i="4"/>
  <c r="AZ25" i="2"/>
  <c r="Q26" i="4"/>
  <c r="AZ28" i="2"/>
  <c r="BC28" i="2" s="1"/>
  <c r="C28" i="6" s="1"/>
  <c r="H28" i="6" s="1"/>
  <c r="Q29" i="4"/>
  <c r="Q52" i="4"/>
  <c r="AZ51" i="2"/>
  <c r="AZ80" i="2"/>
  <c r="BC80" i="2" s="1"/>
  <c r="C80" i="6" s="1"/>
  <c r="H80" i="6" s="1"/>
  <c r="Q81" i="4"/>
  <c r="AD64" i="4"/>
  <c r="AY58" i="2"/>
  <c r="O59" i="4"/>
  <c r="AY50" i="2"/>
  <c r="O51" i="4"/>
  <c r="Q39" i="4"/>
  <c r="AZ38" i="2"/>
  <c r="BC38" i="2" s="1"/>
  <c r="C38" i="6" s="1"/>
  <c r="H38" i="6" s="1"/>
  <c r="Q33" i="4"/>
  <c r="AZ32" i="2"/>
  <c r="AZ65" i="2"/>
  <c r="Q66" i="4"/>
  <c r="Q14" i="4"/>
  <c r="AZ13" i="2"/>
  <c r="Q92" i="4"/>
  <c r="AY11" i="2"/>
  <c r="BC86" i="2"/>
  <c r="C86" i="6" s="1"/>
  <c r="H86" i="6" s="1"/>
  <c r="AZ89" i="2"/>
  <c r="AY34" i="2"/>
  <c r="BC34" i="2" s="1"/>
  <c r="C34" i="6" s="1"/>
  <c r="H34" i="6" s="1"/>
  <c r="O35" i="4"/>
  <c r="AY86" i="2"/>
  <c r="O87" i="4"/>
  <c r="AZ42" i="2"/>
  <c r="BC42" i="2" s="1"/>
  <c r="C42" i="6" s="1"/>
  <c r="H42" i="6" s="1"/>
  <c r="Q43" i="4"/>
  <c r="AZ60" i="2"/>
  <c r="BC60" i="2" s="1"/>
  <c r="C60" i="6" s="1"/>
  <c r="H60" i="6" s="1"/>
  <c r="Q61" i="4"/>
  <c r="AZ76" i="2"/>
  <c r="BC76" i="2" s="1"/>
  <c r="C76" i="6" s="1"/>
  <c r="H76" i="6" s="1"/>
  <c r="Q77" i="4"/>
  <c r="AZ35" i="2"/>
  <c r="Q36" i="4"/>
  <c r="AZ82" i="2"/>
  <c r="BC82" i="2" s="1"/>
  <c r="C82" i="6" s="1"/>
  <c r="H82" i="6" s="1"/>
  <c r="Q83" i="4"/>
  <c r="AZ5" i="2"/>
  <c r="Q6" i="4"/>
  <c r="BC83" i="2"/>
  <c r="C83" i="6" s="1"/>
  <c r="H83" i="6" s="1"/>
  <c r="BC3" i="2"/>
  <c r="C3" i="6" s="1"/>
  <c r="H3" i="6" s="1"/>
  <c r="AD84" i="4"/>
  <c r="O48" i="4"/>
  <c r="AY47" i="2"/>
  <c r="BC47" i="2" s="1"/>
  <c r="C47" i="6" s="1"/>
  <c r="H47" i="6" s="1"/>
  <c r="AZ16" i="2"/>
  <c r="Q17" i="4"/>
  <c r="AZ27" i="2"/>
  <c r="BC27" i="2" s="1"/>
  <c r="C27" i="6" s="1"/>
  <c r="H27" i="6" s="1"/>
  <c r="Q28" i="4"/>
  <c r="Q48" i="4"/>
  <c r="AZ47" i="2"/>
  <c r="AZ61" i="2"/>
  <c r="Q62" i="4"/>
  <c r="AZ77" i="2"/>
  <c r="Q78" i="4"/>
  <c r="AZ36" i="2"/>
  <c r="BC36" i="2" s="1"/>
  <c r="C36" i="6" s="1"/>
  <c r="H36" i="6" s="1"/>
  <c r="Q37" i="4"/>
  <c r="Q87" i="4"/>
  <c r="AZ86" i="2"/>
  <c r="AC52" i="4"/>
  <c r="AY53" i="2"/>
  <c r="BC53" i="2" s="1"/>
  <c r="C53" i="6" s="1"/>
  <c r="H53" i="6" s="1"/>
  <c r="O54" i="4"/>
  <c r="AY51" i="2"/>
  <c r="O52" i="4"/>
  <c r="AY29" i="2"/>
  <c r="BC29" i="2" s="1"/>
  <c r="C29" i="6" s="1"/>
  <c r="H29" i="6" s="1"/>
  <c r="O30" i="4"/>
  <c r="AY61" i="2"/>
  <c r="O62" i="4"/>
  <c r="O15" i="4"/>
  <c r="AY14" i="2"/>
  <c r="BC14" i="2" s="1"/>
  <c r="C14" i="6" s="1"/>
  <c r="H14" i="6" s="1"/>
  <c r="AY56" i="2"/>
  <c r="BC56" i="2" s="1"/>
  <c r="C56" i="6" s="1"/>
  <c r="H56" i="6" s="1"/>
  <c r="O57" i="4"/>
  <c r="BC75" i="2"/>
  <c r="C75" i="6" s="1"/>
  <c r="H75" i="6" s="1"/>
  <c r="AY21" i="2"/>
  <c r="BC21" i="2" s="1"/>
  <c r="C21" i="6" s="1"/>
  <c r="H21" i="6" s="1"/>
  <c r="O22" i="4"/>
  <c r="AY57" i="2"/>
  <c r="O58" i="4"/>
  <c r="AY8" i="2"/>
  <c r="BC8" i="2" s="1"/>
  <c r="C8" i="6" s="1"/>
  <c r="H8" i="6" s="1"/>
  <c r="O9" i="4"/>
  <c r="AY33" i="2"/>
  <c r="BC33" i="2" s="1"/>
  <c r="C33" i="6" s="1"/>
  <c r="H33" i="6" s="1"/>
  <c r="O34" i="4"/>
  <c r="O66" i="4"/>
  <c r="AY65" i="2"/>
  <c r="BC65" i="2" s="1"/>
  <c r="C65" i="6" s="1"/>
  <c r="H65" i="6" s="1"/>
  <c r="O20" i="4"/>
  <c r="AY19" i="2"/>
  <c r="BC19" i="2" s="1"/>
  <c r="C19" i="6" s="1"/>
  <c r="H19" i="6" s="1"/>
  <c r="AY62" i="2"/>
  <c r="BC62" i="2" s="1"/>
  <c r="C62" i="6" s="1"/>
  <c r="H62" i="6" s="1"/>
  <c r="O63" i="4"/>
  <c r="AY40" i="2"/>
  <c r="BC40" i="2" s="1"/>
  <c r="C40" i="6" s="1"/>
  <c r="H40" i="6" s="1"/>
  <c r="O41" i="4"/>
  <c r="AY25" i="2"/>
  <c r="O26" i="4"/>
  <c r="AY5" i="2"/>
  <c r="O6" i="4"/>
  <c r="AY37" i="2"/>
  <c r="BC37" i="2" s="1"/>
  <c r="C37" i="6" s="1"/>
  <c r="H37" i="6" s="1"/>
  <c r="O38" i="4"/>
  <c r="AY24" i="2"/>
  <c r="O25" i="4"/>
  <c r="BC84" i="2"/>
  <c r="C84" i="6" s="1"/>
  <c r="H84" i="6" s="1"/>
  <c r="BC92" i="2"/>
  <c r="C92" i="6" s="1"/>
  <c r="H92" i="6" s="1"/>
  <c r="AY17" i="2"/>
  <c r="BC17" i="2" s="1"/>
  <c r="C17" i="6" s="1"/>
  <c r="H17" i="6" s="1"/>
  <c r="O18" i="4"/>
  <c r="AY49" i="2"/>
  <c r="BC49" i="2" s="1"/>
  <c r="C49" i="6" s="1"/>
  <c r="H49" i="6" s="1"/>
  <c r="O50" i="4"/>
  <c r="AY46" i="2"/>
  <c r="O47" i="4"/>
  <c r="AY9" i="2"/>
  <c r="BC9" i="2" s="1"/>
  <c r="C9" i="6" s="1"/>
  <c r="H9" i="6" s="1"/>
  <c r="O10" i="4"/>
  <c r="AY41" i="2"/>
  <c r="BC41" i="2" s="1"/>
  <c r="C41" i="6" s="1"/>
  <c r="H41" i="6" s="1"/>
  <c r="O42" i="4"/>
  <c r="AY30" i="2"/>
  <c r="BC30" i="2" s="1"/>
  <c r="C30" i="6" s="1"/>
  <c r="H30" i="6" s="1"/>
  <c r="O31" i="4"/>
  <c r="AY13" i="2"/>
  <c r="O14" i="4"/>
  <c r="AY45" i="2"/>
  <c r="BC45" i="2" s="1"/>
  <c r="C45" i="6" s="1"/>
  <c r="H45" i="6" s="1"/>
  <c r="O46" i="4"/>
  <c r="O36" i="4"/>
  <c r="AY35" i="2"/>
  <c r="BC35" i="2" s="1"/>
  <c r="C35" i="6" s="1"/>
  <c r="H35" i="6" s="1"/>
  <c r="BC7" i="2"/>
  <c r="C7" i="6" s="1"/>
  <c r="H7" i="6" s="1"/>
  <c r="BC12" i="2" l="1"/>
  <c r="C12" i="6" s="1"/>
  <c r="H12" i="6" s="1"/>
  <c r="BC11" i="2"/>
  <c r="C11" i="6" s="1"/>
  <c r="H11" i="6" s="1"/>
  <c r="BC69" i="2"/>
  <c r="C69" i="6" s="1"/>
  <c r="H69" i="6" s="1"/>
  <c r="BC50" i="2"/>
  <c r="C50" i="6" s="1"/>
  <c r="H50" i="6" s="1"/>
  <c r="BC4" i="2"/>
  <c r="C4" i="6" s="1"/>
  <c r="H4" i="6" s="1"/>
  <c r="BC16" i="2"/>
  <c r="C16" i="6" s="1"/>
  <c r="H16" i="6" s="1"/>
  <c r="BC57" i="2"/>
  <c r="C57" i="6" s="1"/>
  <c r="H57" i="6" s="1"/>
  <c r="BC58" i="2"/>
  <c r="C58" i="6" s="1"/>
  <c r="H58" i="6" s="1"/>
  <c r="BC5" i="2"/>
  <c r="C5" i="6" s="1"/>
  <c r="H5" i="6" s="1"/>
  <c r="BC89" i="2"/>
  <c r="C89" i="6" s="1"/>
  <c r="H89" i="6" s="1"/>
  <c r="BC32" i="2"/>
  <c r="C32" i="6" s="1"/>
  <c r="H32" i="6" s="1"/>
  <c r="BC81" i="2"/>
  <c r="C81" i="6" s="1"/>
  <c r="H81" i="6" s="1"/>
  <c r="BC51" i="2"/>
  <c r="C51" i="6" s="1"/>
  <c r="H51" i="6" s="1"/>
  <c r="BC85" i="2"/>
  <c r="C85" i="6" s="1"/>
  <c r="H85" i="6" s="1"/>
  <c r="BC77" i="2"/>
  <c r="C77" i="6" s="1"/>
  <c r="H77" i="6" s="1"/>
  <c r="BC13" i="2"/>
  <c r="C13" i="6" s="1"/>
  <c r="H13" i="6" s="1"/>
  <c r="BC25" i="2"/>
  <c r="C25" i="6" s="1"/>
  <c r="H25" i="6" s="1"/>
  <c r="BC46" i="2"/>
  <c r="C46" i="6" s="1"/>
  <c r="H46" i="6" s="1"/>
  <c r="BC24" i="2"/>
  <c r="C24" i="6" s="1"/>
  <c r="H24" i="6" s="1"/>
  <c r="BC61" i="2"/>
  <c r="C61" i="6" s="1"/>
  <c r="H61" i="6" s="1"/>
</calcChain>
</file>

<file path=xl/sharedStrings.xml><?xml version="1.0" encoding="utf-8"?>
<sst xmlns="http://schemas.openxmlformats.org/spreadsheetml/2006/main" count="2714" uniqueCount="133">
  <si>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</si>
  <si>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</si>
  <si>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</si>
  <si>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</si>
  <si>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</si>
  <si>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</si>
  <si>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</si>
  <si>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</si>
  <si>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</si>
  <si>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</si>
  <si>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</si>
  <si>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</si>
  <si>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</si>
  <si>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</si>
  <si>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</si>
  <si>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</si>
  <si>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</si>
  <si>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High</t>
  </si>
  <si>
    <t>Medium</t>
  </si>
  <si>
    <t>SD</t>
  </si>
  <si>
    <t>T-Test</t>
  </si>
  <si>
    <t>Significant changes</t>
  </si>
  <si>
    <t>Sum SD</t>
  </si>
  <si>
    <t>Apo_PLIN3</t>
  </si>
  <si>
    <t>GHMSADGAEADGSTQV</t>
  </si>
  <si>
    <t>HMSADGAEADGSTQV</t>
  </si>
  <si>
    <t>VTVEEPVQQPSVV</t>
  </si>
  <si>
    <t>VTVEEPVQQPSVVDRVASM</t>
  </si>
  <si>
    <t>TVEEPVQQPSVVD</t>
  </si>
  <si>
    <t>VEEPVQQPSV</t>
  </si>
  <si>
    <t>VEEPVQQPSVVD</t>
  </si>
  <si>
    <t>VEEPVQQPSVVDRVASM</t>
  </si>
  <si>
    <t>VDRVASM</t>
  </si>
  <si>
    <t>PLISSTCDM</t>
  </si>
  <si>
    <t>DMVSAA</t>
  </si>
  <si>
    <t>VSAAY</t>
  </si>
  <si>
    <t>YASTKESYPHIKTVC</t>
  </si>
  <si>
    <t>YASTKESYPHIKTVCD</t>
  </si>
  <si>
    <t>AAEKGVRTLTAA</t>
  </si>
  <si>
    <t>GVRTLTAAAVS</t>
  </si>
  <si>
    <t>AAVSGAQPIL</t>
  </si>
  <si>
    <t>SKLEPQIASA</t>
  </si>
  <si>
    <t>YAHRGLDKL</t>
  </si>
  <si>
    <t>YAHRGLDKLEENL</t>
  </si>
  <si>
    <t>PILQQPTEKVLA</t>
  </si>
  <si>
    <t>PILQQPTEKVLADTKE</t>
  </si>
  <si>
    <t>KVLADTKE</t>
  </si>
  <si>
    <t>LVSSKVSGAQ</t>
  </si>
  <si>
    <t>LVSSKVSGAQE</t>
  </si>
  <si>
    <t>LVSSKVSGAQEM</t>
  </si>
  <si>
    <t>VSSAKDTVA</t>
  </si>
  <si>
    <t>TQLSE</t>
  </si>
  <si>
    <t>SEAVD</t>
  </si>
  <si>
    <t>SEAVDATRGAVQSGVDKTKSVVTGGVQS</t>
  </si>
  <si>
    <t>AVDATRGAVQSGVDKTKSVVTGGVQS</t>
  </si>
  <si>
    <t>ATRGAVQSGVDKTKSVVTGGVQS</t>
  </si>
  <si>
    <t>SVMGSRLGQ</t>
  </si>
  <si>
    <t>SVMGSRLGQMVL</t>
  </si>
  <si>
    <t>MVLSGVD</t>
  </si>
  <si>
    <t>TVLGKSEE</t>
  </si>
  <si>
    <t>WADNHLPLTDAE</t>
  </si>
  <si>
    <t>WADNHLPLTDAEL</t>
  </si>
  <si>
    <t>LARIATSL</t>
  </si>
  <si>
    <t>LARIATSLDGF</t>
  </si>
  <si>
    <t>ARIATSLDGF</t>
  </si>
  <si>
    <t>ARIATSLDGFDVASVQQQRQEQSY</t>
  </si>
  <si>
    <t>DGFDVASVQQQRQEQSY</t>
  </si>
  <si>
    <t>DVASVQQQRQEQS</t>
  </si>
  <si>
    <t>DVASVQQQRQEQSY</t>
  </si>
  <si>
    <t>DVASVQQQRQEQSYF</t>
  </si>
  <si>
    <t>VASVQQQRQEQSY</t>
  </si>
  <si>
    <t>VASVQQQRQEQSYF</t>
  </si>
  <si>
    <t>SVQQQRQEQSY</t>
  </si>
  <si>
    <t>VQQQRQEQSY</t>
  </si>
  <si>
    <t>YFVRLGSL</t>
  </si>
  <si>
    <t>FVRLGSL</t>
  </si>
  <si>
    <t>FVRLGSLSE</t>
  </si>
  <si>
    <t>SERLRQHAYE</t>
  </si>
  <si>
    <t>RATKQRAQEAL</t>
  </si>
  <si>
    <t>RATKQRAQEALL</t>
  </si>
  <si>
    <t>TKQRAQEAL</t>
  </si>
  <si>
    <t>LQLSQV</t>
  </si>
  <si>
    <t>LQLSQVLSL</t>
  </si>
  <si>
    <t>SQVLSL</t>
  </si>
  <si>
    <t>METVKQGVDQKL</t>
  </si>
  <si>
    <t>MWLSWNQKQLQGPEKEPPKPEQVESRA</t>
  </si>
  <si>
    <t>LSWNQKQLQGPEKEPPKPEQVESRA</t>
  </si>
  <si>
    <t>LSWNQKQLQGPEKEPPKPEQVESRALTM</t>
  </si>
  <si>
    <t>SWNQKQLQGPEKEPPKPEQVESRAL</t>
  </si>
  <si>
    <t>FRDIAQQL</t>
  </si>
  <si>
    <t>FRDIAQQLQA</t>
  </si>
  <si>
    <t>FRDIAQQLQATC</t>
  </si>
  <si>
    <t>TCTSLGSS</t>
  </si>
  <si>
    <t>TCTSLGSSIQGLPTNVKDQVQQARRQVEDL</t>
  </si>
  <si>
    <t>TSLGSSIQGLPTNVKDQVQQARRQVEDL</t>
  </si>
  <si>
    <t>GSSIQGLPTNVKDQVQQARRQVEDL</t>
  </si>
  <si>
    <t>QATFSSIHSFQDLSS</t>
  </si>
  <si>
    <t>QATFSSIHSFQDLSSSIL</t>
  </si>
  <si>
    <t>SSIHSFQDLSS</t>
  </si>
  <si>
    <t>SSIHSFQDLSSSIL</t>
  </si>
  <si>
    <t>SSSIL</t>
  </si>
  <si>
    <t>AQSRERVASA</t>
  </si>
  <si>
    <t>AQSRERVASARE</t>
  </si>
  <si>
    <t>AQSRERVASAREAL</t>
  </si>
  <si>
    <t>AQSRERVASAREALDHMVEY</t>
  </si>
  <si>
    <t>REALDHMVE</t>
  </si>
  <si>
    <t>ALDHMVEY</t>
  </si>
  <si>
    <t>YVAQNTPVTW</t>
  </si>
  <si>
    <t>YVAQNTPVTWL</t>
  </si>
  <si>
    <t>VAQNTPVTW</t>
  </si>
  <si>
    <t>VAQNTPVTWL</t>
  </si>
  <si>
    <t>LVGPFAPGITEKAPEEKK</t>
  </si>
  <si>
    <t>VGPFAPGITEKAPEEKK</t>
  </si>
  <si>
    <t>EKAPEEKK</t>
  </si>
  <si>
    <t>Memb_PLIN3</t>
  </si>
  <si>
    <t>PLIN3 vs PLIN3+Liposome</t>
  </si>
  <si>
    <t xml:space="preserve"> Standard Deviation PLIN3 vs PLIN3+Liposome</t>
  </si>
  <si>
    <t>PLIN3</t>
  </si>
  <si>
    <t>PLIN3+Liposome</t>
  </si>
  <si>
    <t>% D (PLIN3 vs PLIN3+Liposome)</t>
  </si>
  <si>
    <t># D (PLIN3 vs PLIN3+Liposome)</t>
  </si>
  <si>
    <t>Bimodal</t>
  </si>
  <si>
    <t>*</t>
  </si>
  <si>
    <t>Yes</t>
  </si>
  <si>
    <t>sum #D</t>
  </si>
  <si>
    <t>centre of peptide</t>
  </si>
  <si>
    <t>Inverted Values</t>
  </si>
  <si>
    <t>Apo</t>
  </si>
  <si>
    <t>Memb</t>
  </si>
  <si>
    <t>26-32</t>
  </si>
  <si>
    <t>40-45</t>
  </si>
  <si>
    <t>388-397</t>
  </si>
  <si>
    <t>270-278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</si>
</sst>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0000"/>
    <numFmt numFmtId="166" formatCode="0.00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Border="1"/>
    <xf numFmtId="0" fontId="3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2" fillId="0" borderId="0" xfId="0" applyNumberFormat="1" applyFont="1" applyBorder="1" applyAlignmen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2" fontId="4" fillId="0" borderId="0" xfId="0" applyNumberFormat="1" applyFont="1" applyBorder="1" applyAlignment="1"/>
    <xf numFmtId="11" fontId="0" fillId="0" borderId="0" xfId="0" applyNumberFormat="1" applyFill="1"/>
    <xf numFmtId="11" fontId="0" fillId="0" borderId="0" xfId="0" applyNumberFormat="1"/>
    <xf numFmtId="2" fontId="4" fillId="0" borderId="0" xfId="0" applyNumberFormat="1" applyFont="1" applyBorder="1" applyAlignment="1">
      <alignment horizontal="center"/>
    </xf>
    <xf numFmtId="164" fontId="6" fillId="0" borderId="0" xfId="0" applyNumberFormat="1" applyFont="1" applyBorder="1"/>
    <xf numFmtId="164" fontId="0" fillId="5" borderId="0" xfId="0" applyNumberForma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1"/>
  <sheetViews>
    <sheetView zoomScale="50" zoomScaleNormal="50" zoomScalePageLayoutView="55" workbookViewId="0">
      <selection sqref="A1:CA182"/>
    </sheetView>
  </sheetViews>
  <sheetFormatPr defaultColWidth="8.85546875" defaultRowHeight="15" x14ac:dyDescent="0.25"/>
  <cols>
    <col min="1" max="1" width="32.42578125" bestFit="1" customWidth="1"/>
    <col min="5" max="10" width="8.85546875" customWidth="1"/>
    <col min="12" max="16" width="8.85546875" customWidth="1"/>
    <col min="18" max="22" width="8.85546875" customWidth="1"/>
    <col min="24" max="28" width="8.85546875" customWidth="1"/>
    <col min="30" max="34" width="8.85546875" customWidth="1"/>
    <col min="36" max="40" width="8.85546875" customWidth="1"/>
    <col min="42" max="46" width="8.85546875" customWidth="1"/>
    <col min="48" max="52" width="8.85546875" customWidth="1"/>
    <col min="54" max="58" width="8.85546875" customWidth="1"/>
    <col min="60" max="64" width="8.85546875" customWidth="1"/>
    <col min="66" max="76" width="8.85546875" customWidth="1"/>
    <col min="78" max="79" width="8.85546875" customWidth="1"/>
  </cols>
  <sheetData>
    <row r="1" spans="1:79" x14ac:dyDescent="0.25">
      <c r="H1" t="s">
        <v>0</v>
      </c>
      <c r="N1" t="s">
        <v>0</v>
      </c>
      <c r="T1" t="s">
        <v>0</v>
      </c>
      <c r="Z1" t="s">
        <v>1</v>
      </c>
      <c r="AF1" t="s">
        <v>1</v>
      </c>
      <c r="AL1" t="s">
        <v>1</v>
      </c>
      <c r="AR1" t="s">
        <v>2</v>
      </c>
      <c r="AX1" t="s">
        <v>2</v>
      </c>
      <c r="BD1" t="s">
        <v>2</v>
      </c>
      <c r="BJ1" t="s">
        <v>3</v>
      </c>
      <c r="BP1" t="s">
        <v>3</v>
      </c>
      <c r="BV1" t="s">
        <v>3</v>
      </c>
    </row>
    <row r="2" spans="1:7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16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11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11</v>
      </c>
      <c r="BQ2" t="s">
        <v>12</v>
      </c>
      <c r="BR2" t="s">
        <v>13</v>
      </c>
      <c r="BS2" t="s">
        <v>14</v>
      </c>
      <c r="BT2" t="s">
        <v>15</v>
      </c>
      <c r="BU2" t="s">
        <v>16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</row>
    <row r="3" spans="1:79" x14ac:dyDescent="0.25">
      <c r="A3" t="s">
        <v>23</v>
      </c>
      <c r="B3">
        <v>-1</v>
      </c>
      <c r="C3">
        <v>14</v>
      </c>
      <c r="D3" t="s">
        <v>24</v>
      </c>
      <c r="E3">
        <v>6.64</v>
      </c>
      <c r="F3">
        <v>2</v>
      </c>
      <c r="G3">
        <v>14</v>
      </c>
      <c r="H3">
        <v>6.51</v>
      </c>
      <c r="I3">
        <v>6.8</v>
      </c>
      <c r="J3">
        <v>7.298</v>
      </c>
      <c r="K3">
        <v>52.13</v>
      </c>
      <c r="L3">
        <v>0.87539999999999996</v>
      </c>
      <c r="M3" t="s">
        <v>18</v>
      </c>
      <c r="N3">
        <v>6.51</v>
      </c>
      <c r="O3">
        <v>6.81</v>
      </c>
      <c r="P3">
        <v>7.319</v>
      </c>
      <c r="Q3">
        <v>52.28</v>
      </c>
      <c r="R3">
        <v>0.86419999999999997</v>
      </c>
      <c r="S3" t="s">
        <v>18</v>
      </c>
      <c r="T3">
        <v>6.64</v>
      </c>
      <c r="U3">
        <v>6.71</v>
      </c>
      <c r="V3">
        <v>7.4569999999999999</v>
      </c>
      <c r="W3">
        <v>53.262999999999998</v>
      </c>
      <c r="X3">
        <v>0.80559999999999998</v>
      </c>
      <c r="Y3" t="s">
        <v>18</v>
      </c>
      <c r="Z3">
        <v>6.51</v>
      </c>
      <c r="AA3">
        <v>6.8</v>
      </c>
      <c r="AB3">
        <v>7.3319999999999999</v>
      </c>
      <c r="AC3">
        <v>52.368000000000002</v>
      </c>
      <c r="AD3">
        <v>0.81320000000000003</v>
      </c>
      <c r="AE3" t="s">
        <v>18</v>
      </c>
      <c r="AF3">
        <v>6.51</v>
      </c>
      <c r="AG3">
        <v>6.81</v>
      </c>
      <c r="AH3">
        <v>7.367</v>
      </c>
      <c r="AI3">
        <v>52.624000000000002</v>
      </c>
      <c r="AJ3">
        <v>0.82579999999999998</v>
      </c>
      <c r="AK3" t="s">
        <v>18</v>
      </c>
      <c r="AL3">
        <v>6.51</v>
      </c>
      <c r="AM3">
        <v>6.81</v>
      </c>
      <c r="AN3">
        <v>7.4160000000000004</v>
      </c>
      <c r="AO3">
        <v>52.972000000000001</v>
      </c>
      <c r="AP3">
        <v>0.75539999999999996</v>
      </c>
      <c r="AQ3" t="s">
        <v>18</v>
      </c>
      <c r="AR3">
        <v>6.51</v>
      </c>
      <c r="AS3">
        <v>6.81</v>
      </c>
      <c r="AT3">
        <v>7.4950000000000001</v>
      </c>
      <c r="AU3">
        <v>53.539000000000001</v>
      </c>
      <c r="AV3">
        <v>0.87460000000000004</v>
      </c>
      <c r="AW3" t="s">
        <v>18</v>
      </c>
      <c r="AX3">
        <v>6.51</v>
      </c>
      <c r="AY3">
        <v>6.8</v>
      </c>
      <c r="AZ3">
        <v>7.4720000000000004</v>
      </c>
      <c r="BA3">
        <v>53.374000000000002</v>
      </c>
      <c r="BB3">
        <v>0.85729999999999995</v>
      </c>
      <c r="BC3" t="s">
        <v>18</v>
      </c>
      <c r="BD3">
        <v>6.59</v>
      </c>
      <c r="BE3">
        <v>6.69</v>
      </c>
      <c r="BF3">
        <v>7.7409999999999997</v>
      </c>
      <c r="BG3">
        <v>55.295999999999999</v>
      </c>
      <c r="BH3">
        <v>0.81850000000000001</v>
      </c>
      <c r="BI3" t="s">
        <v>18</v>
      </c>
      <c r="BJ3">
        <v>6.54</v>
      </c>
      <c r="BK3">
        <v>6.62</v>
      </c>
      <c r="BL3">
        <v>7.452</v>
      </c>
      <c r="BM3">
        <v>53.225999999999999</v>
      </c>
      <c r="BN3">
        <v>0.7833</v>
      </c>
      <c r="BO3" t="s">
        <v>18</v>
      </c>
      <c r="BP3">
        <v>6.6</v>
      </c>
      <c r="BQ3">
        <v>6.7</v>
      </c>
      <c r="BR3">
        <v>7.681</v>
      </c>
      <c r="BS3">
        <v>54.863</v>
      </c>
      <c r="BT3">
        <v>0.7984</v>
      </c>
      <c r="BU3" t="s">
        <v>18</v>
      </c>
      <c r="BV3">
        <v>6.51</v>
      </c>
      <c r="BW3">
        <v>6.8</v>
      </c>
      <c r="BX3">
        <v>7.6260000000000003</v>
      </c>
      <c r="BY3">
        <v>54.468000000000004</v>
      </c>
      <c r="BZ3">
        <v>0.86170000000000002</v>
      </c>
      <c r="CA3" t="s">
        <v>18</v>
      </c>
    </row>
    <row r="4" spans="1:79" s="17" customFormat="1" x14ac:dyDescent="0.25">
      <c r="A4" s="17" t="s">
        <v>23</v>
      </c>
      <c r="B4" s="17">
        <v>0</v>
      </c>
      <c r="C4" s="17">
        <v>14</v>
      </c>
      <c r="D4" s="17" t="s">
        <v>25</v>
      </c>
      <c r="E4" s="17">
        <v>6.46</v>
      </c>
      <c r="F4" s="17">
        <v>2</v>
      </c>
      <c r="G4" s="17">
        <v>13</v>
      </c>
      <c r="H4" s="17">
        <v>6.45</v>
      </c>
      <c r="I4" s="17">
        <v>6.66</v>
      </c>
      <c r="J4" s="17">
        <v>6.9379999999999997</v>
      </c>
      <c r="K4" s="17">
        <v>53.372</v>
      </c>
      <c r="L4" s="17">
        <v>0.83240000000000003</v>
      </c>
      <c r="M4" s="17" t="s">
        <v>18</v>
      </c>
      <c r="N4" s="17">
        <v>6.45</v>
      </c>
      <c r="O4" s="17">
        <v>6.66</v>
      </c>
      <c r="P4" s="17">
        <v>6.968</v>
      </c>
      <c r="Q4" s="17">
        <v>53.603999999999999</v>
      </c>
      <c r="R4" s="17">
        <v>0.80130000000000001</v>
      </c>
      <c r="S4" s="17" t="s">
        <v>18</v>
      </c>
      <c r="T4" s="17">
        <v>6.45</v>
      </c>
      <c r="U4" s="17">
        <v>6.66</v>
      </c>
      <c r="V4" s="17">
        <v>6.93</v>
      </c>
      <c r="W4" s="17">
        <v>53.308999999999997</v>
      </c>
      <c r="X4" s="17">
        <v>0.84370000000000001</v>
      </c>
      <c r="Y4" s="17" t="s">
        <v>18</v>
      </c>
      <c r="Z4" s="17">
        <v>6.52</v>
      </c>
      <c r="AA4" s="17">
        <v>6.62</v>
      </c>
      <c r="AB4" s="17">
        <v>7.1429999999999998</v>
      </c>
      <c r="AC4" s="17">
        <v>54.944000000000003</v>
      </c>
      <c r="AD4" s="17">
        <v>0.76559999999999995</v>
      </c>
      <c r="AE4" s="17" t="s">
        <v>18</v>
      </c>
      <c r="AF4" s="17">
        <v>6.46</v>
      </c>
      <c r="AG4" s="17">
        <v>6.56</v>
      </c>
      <c r="AH4" s="17">
        <v>7.0030000000000001</v>
      </c>
      <c r="AI4" s="17">
        <v>53.87</v>
      </c>
      <c r="AJ4" s="17">
        <v>0.77749999999999997</v>
      </c>
      <c r="AK4" s="17" t="s">
        <v>18</v>
      </c>
      <c r="AL4" s="17">
        <v>6.49</v>
      </c>
      <c r="AM4" s="17">
        <v>6.59</v>
      </c>
      <c r="AN4" s="17">
        <v>7.3079999999999998</v>
      </c>
      <c r="AO4" s="17">
        <v>56.218000000000004</v>
      </c>
      <c r="AP4" s="17">
        <v>0.78120000000000001</v>
      </c>
      <c r="AQ4" s="17" t="s">
        <v>18</v>
      </c>
      <c r="AR4" s="17">
        <v>6.45</v>
      </c>
      <c r="AS4" s="17">
        <v>6.66</v>
      </c>
      <c r="AT4" s="17">
        <v>7.18</v>
      </c>
      <c r="AU4" s="17">
        <v>55.226999999999997</v>
      </c>
      <c r="AV4" s="17">
        <v>0.79730000000000001</v>
      </c>
      <c r="AW4" s="17" t="s">
        <v>18</v>
      </c>
      <c r="AX4" s="17">
        <v>6.45</v>
      </c>
      <c r="AY4" s="17">
        <v>6.66</v>
      </c>
      <c r="AZ4" s="17">
        <v>7.1189999999999998</v>
      </c>
      <c r="BA4" s="17">
        <v>54.76</v>
      </c>
      <c r="BB4" s="17">
        <v>0.8155</v>
      </c>
      <c r="BC4" s="17" t="s">
        <v>18</v>
      </c>
      <c r="BD4" s="17">
        <v>6.45</v>
      </c>
      <c r="BE4" s="17">
        <v>6.66</v>
      </c>
      <c r="BF4" s="17">
        <v>7.2060000000000004</v>
      </c>
      <c r="BG4" s="17">
        <v>55.427</v>
      </c>
      <c r="BH4" s="17">
        <v>0.84140000000000004</v>
      </c>
      <c r="BI4" s="17" t="s">
        <v>18</v>
      </c>
      <c r="BJ4" s="17">
        <v>6.45</v>
      </c>
      <c r="BK4" s="17">
        <v>6.66</v>
      </c>
      <c r="BL4" s="17">
        <v>6.8810000000000002</v>
      </c>
      <c r="BM4" s="17">
        <v>52.93</v>
      </c>
      <c r="BN4" s="17">
        <v>0.74119999999999997</v>
      </c>
      <c r="BO4" s="17" t="s">
        <v>18</v>
      </c>
      <c r="BP4" s="17">
        <v>6.45</v>
      </c>
      <c r="BQ4" s="17">
        <v>6.66</v>
      </c>
      <c r="BR4" s="17">
        <v>6.9320000000000004</v>
      </c>
      <c r="BS4" s="17">
        <v>53.320999999999998</v>
      </c>
      <c r="BT4" s="17">
        <v>0.79220000000000002</v>
      </c>
      <c r="BU4" s="17" t="s">
        <v>18</v>
      </c>
      <c r="BV4" s="17">
        <v>6.45</v>
      </c>
      <c r="BW4" s="17">
        <v>6.66</v>
      </c>
      <c r="BX4" s="17">
        <v>7.0030000000000001</v>
      </c>
      <c r="BY4" s="17">
        <v>53.866</v>
      </c>
      <c r="BZ4" s="17">
        <v>0.84209999999999996</v>
      </c>
      <c r="CA4" s="17" t="s">
        <v>18</v>
      </c>
    </row>
    <row r="5" spans="1:79" x14ac:dyDescent="0.25">
      <c r="A5" t="s">
        <v>23</v>
      </c>
      <c r="B5">
        <v>14</v>
      </c>
      <c r="C5">
        <v>26</v>
      </c>
      <c r="D5" t="s">
        <v>26</v>
      </c>
      <c r="E5">
        <v>8.98</v>
      </c>
      <c r="F5">
        <v>2</v>
      </c>
      <c r="G5">
        <v>9</v>
      </c>
      <c r="H5">
        <v>9.1300000000000008</v>
      </c>
      <c r="I5">
        <v>9.1999999999999993</v>
      </c>
      <c r="J5">
        <v>6.4109999999999996</v>
      </c>
      <c r="K5">
        <v>71.238</v>
      </c>
      <c r="L5">
        <v>0.86470000000000002</v>
      </c>
      <c r="M5" t="s">
        <v>18</v>
      </c>
      <c r="N5">
        <v>9.1300000000000008</v>
      </c>
      <c r="O5">
        <v>9.1999999999999993</v>
      </c>
      <c r="P5">
        <v>6.4059999999999997</v>
      </c>
      <c r="Q5">
        <v>71.177000000000007</v>
      </c>
      <c r="R5">
        <v>0.81499999999999995</v>
      </c>
      <c r="S5" t="s">
        <v>18</v>
      </c>
      <c r="T5">
        <v>9.06</v>
      </c>
      <c r="U5">
        <v>9.14</v>
      </c>
      <c r="V5">
        <v>6.36</v>
      </c>
      <c r="W5">
        <v>70.668999999999997</v>
      </c>
      <c r="X5">
        <v>0.84309999999999996</v>
      </c>
      <c r="Y5" t="s">
        <v>18</v>
      </c>
      <c r="Z5">
        <v>9.1300000000000008</v>
      </c>
      <c r="AA5">
        <v>9.19</v>
      </c>
      <c r="AB5">
        <v>6.2510000000000003</v>
      </c>
      <c r="AC5">
        <v>69.459000000000003</v>
      </c>
      <c r="AD5">
        <v>0.8105</v>
      </c>
      <c r="AE5" t="s">
        <v>18</v>
      </c>
      <c r="AF5">
        <v>9.1300000000000008</v>
      </c>
      <c r="AG5">
        <v>9.1999999999999993</v>
      </c>
      <c r="AH5">
        <v>6.335</v>
      </c>
      <c r="AI5">
        <v>70.388000000000005</v>
      </c>
      <c r="AJ5">
        <v>0.83579999999999999</v>
      </c>
      <c r="AK5" t="s">
        <v>18</v>
      </c>
      <c r="AL5">
        <v>9.1300000000000008</v>
      </c>
      <c r="AM5">
        <v>9.1999999999999993</v>
      </c>
      <c r="AN5">
        <v>6.2930000000000001</v>
      </c>
      <c r="AO5">
        <v>69.918999999999997</v>
      </c>
      <c r="AP5">
        <v>0.80589999999999995</v>
      </c>
      <c r="AQ5" t="s">
        <v>18</v>
      </c>
      <c r="AR5">
        <v>9.1300000000000008</v>
      </c>
      <c r="AS5">
        <v>9.1999999999999993</v>
      </c>
      <c r="AT5">
        <v>6.41</v>
      </c>
      <c r="AU5">
        <v>71.227999999999994</v>
      </c>
      <c r="AV5">
        <v>0.86850000000000005</v>
      </c>
      <c r="AW5" t="s">
        <v>18</v>
      </c>
      <c r="AX5">
        <v>9.1300000000000008</v>
      </c>
      <c r="AY5">
        <v>9.1999999999999993</v>
      </c>
      <c r="AZ5">
        <v>6.4880000000000004</v>
      </c>
      <c r="BA5">
        <v>72.093000000000004</v>
      </c>
      <c r="BB5">
        <v>0.87760000000000005</v>
      </c>
      <c r="BC5" t="s">
        <v>18</v>
      </c>
      <c r="BD5">
        <v>9.08</v>
      </c>
      <c r="BE5">
        <v>9.15</v>
      </c>
      <c r="BF5">
        <v>6.4219999999999997</v>
      </c>
      <c r="BG5">
        <v>71.358999999999995</v>
      </c>
      <c r="BH5">
        <v>0.86529999999999996</v>
      </c>
      <c r="BI5" t="s">
        <v>18</v>
      </c>
      <c r="BJ5">
        <v>9.06</v>
      </c>
      <c r="BK5">
        <v>9.15</v>
      </c>
      <c r="BL5">
        <v>6.3929999999999998</v>
      </c>
      <c r="BM5">
        <v>71.028000000000006</v>
      </c>
      <c r="BN5">
        <v>0.85260000000000002</v>
      </c>
      <c r="BO5" t="s">
        <v>18</v>
      </c>
      <c r="BP5">
        <v>9.1300000000000008</v>
      </c>
      <c r="BQ5">
        <v>9.1999999999999993</v>
      </c>
      <c r="BR5">
        <v>6.3860000000000001</v>
      </c>
      <c r="BS5">
        <v>70.957999999999998</v>
      </c>
      <c r="BT5">
        <v>0.87129999999999996</v>
      </c>
      <c r="BU5" t="s">
        <v>18</v>
      </c>
      <c r="BV5">
        <v>9.02</v>
      </c>
      <c r="BW5">
        <v>9.09</v>
      </c>
      <c r="BX5">
        <v>6.3979999999999997</v>
      </c>
      <c r="BY5">
        <v>71.093999999999994</v>
      </c>
      <c r="BZ5">
        <v>0.80789999999999995</v>
      </c>
      <c r="CA5" t="s">
        <v>18</v>
      </c>
    </row>
    <row r="6" spans="1:79" x14ac:dyDescent="0.25">
      <c r="A6" t="s">
        <v>23</v>
      </c>
      <c r="B6">
        <v>14</v>
      </c>
      <c r="C6">
        <v>32</v>
      </c>
      <c r="D6" t="s">
        <v>27</v>
      </c>
      <c r="E6">
        <v>10.5</v>
      </c>
      <c r="F6">
        <v>2</v>
      </c>
      <c r="G6">
        <v>15</v>
      </c>
      <c r="H6">
        <v>10.8</v>
      </c>
      <c r="I6">
        <v>10.88</v>
      </c>
      <c r="J6">
        <v>9.9670000000000005</v>
      </c>
      <c r="K6">
        <v>66.447999999999993</v>
      </c>
      <c r="L6">
        <v>0.87450000000000006</v>
      </c>
      <c r="M6" t="s">
        <v>17</v>
      </c>
      <c r="N6">
        <v>10.8</v>
      </c>
      <c r="O6">
        <v>10.88</v>
      </c>
      <c r="P6">
        <v>10.082000000000001</v>
      </c>
      <c r="Q6">
        <v>67.212000000000003</v>
      </c>
      <c r="R6">
        <v>0.86760000000000004</v>
      </c>
      <c r="S6" t="s">
        <v>17</v>
      </c>
      <c r="T6">
        <v>10.8</v>
      </c>
      <c r="U6">
        <v>10.88</v>
      </c>
      <c r="V6">
        <v>9.81</v>
      </c>
      <c r="W6">
        <v>65.399000000000001</v>
      </c>
      <c r="X6">
        <v>0.86040000000000005</v>
      </c>
      <c r="Y6" t="s">
        <v>17</v>
      </c>
      <c r="Z6">
        <v>10.8</v>
      </c>
      <c r="AA6">
        <v>10.87</v>
      </c>
      <c r="AB6">
        <v>9.7620000000000005</v>
      </c>
      <c r="AC6">
        <v>65.081000000000003</v>
      </c>
      <c r="AD6">
        <v>0.88260000000000005</v>
      </c>
      <c r="AE6" t="s">
        <v>17</v>
      </c>
      <c r="AF6">
        <v>10.8</v>
      </c>
      <c r="AG6">
        <v>10.88</v>
      </c>
      <c r="AH6">
        <v>9.9149999999999991</v>
      </c>
      <c r="AI6">
        <v>66.097999999999999</v>
      </c>
      <c r="AJ6">
        <v>0.89449999999999996</v>
      </c>
      <c r="AK6" t="s">
        <v>17</v>
      </c>
      <c r="AL6">
        <v>10.8</v>
      </c>
      <c r="AM6">
        <v>10.88</v>
      </c>
      <c r="AN6">
        <v>9.8049999999999997</v>
      </c>
      <c r="AO6">
        <v>65.364999999999995</v>
      </c>
      <c r="AP6">
        <v>0.86550000000000005</v>
      </c>
      <c r="AQ6" t="s">
        <v>17</v>
      </c>
      <c r="AR6">
        <v>10.8</v>
      </c>
      <c r="AS6">
        <v>10.88</v>
      </c>
      <c r="AT6">
        <v>10.119999999999999</v>
      </c>
      <c r="AU6">
        <v>67.466999999999999</v>
      </c>
      <c r="AV6">
        <v>0.87139999999999995</v>
      </c>
      <c r="AW6" t="s">
        <v>18</v>
      </c>
      <c r="AX6">
        <v>10.8</v>
      </c>
      <c r="AY6">
        <v>10.88</v>
      </c>
      <c r="AZ6">
        <v>10.065</v>
      </c>
      <c r="BA6">
        <v>67.097999999999999</v>
      </c>
      <c r="BB6">
        <v>0.86839999999999995</v>
      </c>
      <c r="BC6" t="s">
        <v>17</v>
      </c>
      <c r="BD6">
        <v>10.8</v>
      </c>
      <c r="BE6">
        <v>10.87</v>
      </c>
      <c r="BF6">
        <v>10.215999999999999</v>
      </c>
      <c r="BG6">
        <v>68.105000000000004</v>
      </c>
      <c r="BH6">
        <v>0.84419999999999995</v>
      </c>
      <c r="BI6" t="s">
        <v>18</v>
      </c>
      <c r="BJ6">
        <v>10.8</v>
      </c>
      <c r="BK6">
        <v>10.88</v>
      </c>
      <c r="BL6">
        <v>9.9339999999999993</v>
      </c>
      <c r="BM6">
        <v>66.228999999999999</v>
      </c>
      <c r="BN6">
        <v>0.88419999999999999</v>
      </c>
      <c r="BO6" t="s">
        <v>17</v>
      </c>
      <c r="BP6">
        <v>10.8</v>
      </c>
      <c r="BQ6">
        <v>10.88</v>
      </c>
      <c r="BR6">
        <v>10.029999999999999</v>
      </c>
      <c r="BS6">
        <v>66.866</v>
      </c>
      <c r="BT6">
        <v>0.86099999999999999</v>
      </c>
      <c r="BU6" t="s">
        <v>17</v>
      </c>
      <c r="BV6">
        <v>10.8</v>
      </c>
      <c r="BW6">
        <v>10.87</v>
      </c>
      <c r="BX6">
        <v>9.9550000000000001</v>
      </c>
      <c r="BY6">
        <v>66.366</v>
      </c>
      <c r="BZ6">
        <v>0.85389999999999999</v>
      </c>
      <c r="CA6" t="s">
        <v>18</v>
      </c>
    </row>
    <row r="7" spans="1:79" x14ac:dyDescent="0.25">
      <c r="A7" t="s">
        <v>23</v>
      </c>
      <c r="B7">
        <v>15</v>
      </c>
      <c r="C7">
        <v>27</v>
      </c>
      <c r="D7" t="s">
        <v>28</v>
      </c>
      <c r="E7">
        <v>7.98</v>
      </c>
      <c r="F7">
        <v>2</v>
      </c>
      <c r="G7">
        <v>9</v>
      </c>
      <c r="H7">
        <v>8.0299999999999994</v>
      </c>
      <c r="I7">
        <v>8.11</v>
      </c>
      <c r="J7">
        <v>6.3259999999999996</v>
      </c>
      <c r="K7">
        <v>70.290999999999997</v>
      </c>
      <c r="L7">
        <v>0.83689999999999998</v>
      </c>
      <c r="M7" t="s">
        <v>18</v>
      </c>
      <c r="N7">
        <v>8.09</v>
      </c>
      <c r="O7">
        <v>8.16</v>
      </c>
      <c r="P7">
        <v>6.2220000000000004</v>
      </c>
      <c r="Q7">
        <v>69.132000000000005</v>
      </c>
      <c r="R7">
        <v>0.83750000000000002</v>
      </c>
      <c r="S7" t="s">
        <v>18</v>
      </c>
      <c r="T7">
        <v>8.1</v>
      </c>
      <c r="U7">
        <v>8.17</v>
      </c>
      <c r="V7">
        <v>6.343</v>
      </c>
      <c r="W7">
        <v>70.471999999999994</v>
      </c>
      <c r="X7">
        <v>0.84360000000000002</v>
      </c>
      <c r="Y7" t="s">
        <v>18</v>
      </c>
      <c r="Z7">
        <v>8.16</v>
      </c>
      <c r="AA7">
        <v>8.24</v>
      </c>
      <c r="AB7">
        <v>6.181</v>
      </c>
      <c r="AC7">
        <v>68.674000000000007</v>
      </c>
      <c r="AD7">
        <v>0.85089999999999999</v>
      </c>
      <c r="AE7" t="s">
        <v>18</v>
      </c>
      <c r="AF7">
        <v>8.17</v>
      </c>
      <c r="AG7">
        <v>8.24</v>
      </c>
      <c r="AH7">
        <v>6.0620000000000003</v>
      </c>
      <c r="AI7">
        <v>67.349999999999994</v>
      </c>
      <c r="AJ7">
        <v>0.84109999999999996</v>
      </c>
      <c r="AK7" t="s">
        <v>18</v>
      </c>
      <c r="AL7">
        <v>8.17</v>
      </c>
      <c r="AM7">
        <v>8.24</v>
      </c>
      <c r="AN7">
        <v>6.1529999999999996</v>
      </c>
      <c r="AO7">
        <v>68.364000000000004</v>
      </c>
      <c r="AP7">
        <v>0.83260000000000001</v>
      </c>
      <c r="AQ7" t="s">
        <v>18</v>
      </c>
      <c r="AR7">
        <v>8.17</v>
      </c>
      <c r="AS7">
        <v>8.24</v>
      </c>
      <c r="AT7">
        <v>6.3220000000000001</v>
      </c>
      <c r="AU7">
        <v>70.247</v>
      </c>
      <c r="AV7">
        <v>0.82979999999999998</v>
      </c>
      <c r="AW7" t="s">
        <v>18</v>
      </c>
      <c r="AX7">
        <v>8.17</v>
      </c>
      <c r="AY7">
        <v>8.24</v>
      </c>
      <c r="AZ7">
        <v>6.2439999999999998</v>
      </c>
      <c r="BA7">
        <v>69.379000000000005</v>
      </c>
      <c r="BB7">
        <v>0.81369999999999998</v>
      </c>
      <c r="BC7" t="s">
        <v>18</v>
      </c>
      <c r="BD7">
        <v>8.16</v>
      </c>
      <c r="BE7">
        <v>8.24</v>
      </c>
      <c r="BF7">
        <v>6.1660000000000004</v>
      </c>
      <c r="BG7">
        <v>68.506</v>
      </c>
      <c r="BH7">
        <v>0.85829999999999995</v>
      </c>
      <c r="BI7" t="s">
        <v>18</v>
      </c>
      <c r="BJ7">
        <v>8.16</v>
      </c>
      <c r="BK7">
        <v>8.24</v>
      </c>
      <c r="BL7">
        <v>6.1260000000000003</v>
      </c>
      <c r="BM7">
        <v>68.069000000000003</v>
      </c>
      <c r="BN7">
        <v>0.84150000000000003</v>
      </c>
      <c r="BO7" t="s">
        <v>18</v>
      </c>
      <c r="BP7">
        <v>8.16</v>
      </c>
      <c r="BQ7">
        <v>8.24</v>
      </c>
      <c r="BR7">
        <v>6.1740000000000004</v>
      </c>
      <c r="BS7">
        <v>68.603999999999999</v>
      </c>
      <c r="BT7">
        <v>0.83020000000000005</v>
      </c>
      <c r="BU7" t="s">
        <v>18</v>
      </c>
      <c r="BV7">
        <v>8.16</v>
      </c>
      <c r="BW7">
        <v>8.24</v>
      </c>
      <c r="BX7">
        <v>6.0190000000000001</v>
      </c>
      <c r="BY7">
        <v>66.875</v>
      </c>
      <c r="BZ7">
        <v>0.82979999999999998</v>
      </c>
      <c r="CA7" t="s">
        <v>18</v>
      </c>
    </row>
    <row r="8" spans="1:79" x14ac:dyDescent="0.25">
      <c r="A8" t="s">
        <v>23</v>
      </c>
      <c r="B8">
        <v>16</v>
      </c>
      <c r="C8">
        <v>25</v>
      </c>
      <c r="D8" t="s">
        <v>29</v>
      </c>
      <c r="E8">
        <v>7.75</v>
      </c>
      <c r="F8">
        <v>1</v>
      </c>
      <c r="G8">
        <v>6</v>
      </c>
      <c r="H8">
        <v>7.9</v>
      </c>
      <c r="I8">
        <v>7.96</v>
      </c>
      <c r="J8">
        <v>4.2220000000000004</v>
      </c>
      <c r="K8">
        <v>70.361000000000004</v>
      </c>
      <c r="L8">
        <v>0.90920000000000001</v>
      </c>
      <c r="M8" t="s">
        <v>17</v>
      </c>
      <c r="N8">
        <v>7.9</v>
      </c>
      <c r="O8">
        <v>7.96</v>
      </c>
      <c r="P8">
        <v>4.1539999999999999</v>
      </c>
      <c r="Q8">
        <v>69.225999999999999</v>
      </c>
      <c r="R8">
        <v>0.91369999999999996</v>
      </c>
      <c r="S8" t="s">
        <v>17</v>
      </c>
      <c r="T8">
        <v>7.9</v>
      </c>
      <c r="U8">
        <v>7.96</v>
      </c>
      <c r="V8">
        <v>4.2300000000000004</v>
      </c>
      <c r="W8">
        <v>70.501999999999995</v>
      </c>
      <c r="X8">
        <v>0.91149999999999998</v>
      </c>
      <c r="Y8" t="s">
        <v>17</v>
      </c>
      <c r="Z8">
        <v>7.89</v>
      </c>
      <c r="AA8">
        <v>7.96</v>
      </c>
      <c r="AB8">
        <v>4.1749999999999998</v>
      </c>
      <c r="AC8">
        <v>69.578999999999994</v>
      </c>
      <c r="AD8">
        <v>0.91020000000000001</v>
      </c>
      <c r="AE8" t="s">
        <v>17</v>
      </c>
      <c r="AF8">
        <v>7.9</v>
      </c>
      <c r="AG8">
        <v>7.97</v>
      </c>
      <c r="AH8">
        <v>4.07</v>
      </c>
      <c r="AI8">
        <v>67.832999999999998</v>
      </c>
      <c r="AJ8">
        <v>0.91739999999999999</v>
      </c>
      <c r="AK8" t="s">
        <v>17</v>
      </c>
      <c r="AL8">
        <v>7.9</v>
      </c>
      <c r="AM8">
        <v>7.96</v>
      </c>
      <c r="AN8">
        <v>4.1079999999999997</v>
      </c>
      <c r="AO8">
        <v>68.468999999999994</v>
      </c>
      <c r="AP8">
        <v>0.91810000000000003</v>
      </c>
      <c r="AQ8" t="s">
        <v>17</v>
      </c>
      <c r="AR8">
        <v>7.9</v>
      </c>
      <c r="AS8">
        <v>7.96</v>
      </c>
      <c r="AT8">
        <v>4.2060000000000004</v>
      </c>
      <c r="AU8">
        <v>70.099999999999994</v>
      </c>
      <c r="AV8">
        <v>0.91100000000000003</v>
      </c>
      <c r="AW8" t="s">
        <v>17</v>
      </c>
      <c r="AX8">
        <v>7.9</v>
      </c>
      <c r="AY8">
        <v>7.96</v>
      </c>
      <c r="AZ8">
        <v>4.1970000000000001</v>
      </c>
      <c r="BA8">
        <v>69.95</v>
      </c>
      <c r="BB8">
        <v>0.88900000000000001</v>
      </c>
      <c r="BC8" t="s">
        <v>17</v>
      </c>
      <c r="BD8">
        <v>7.89</v>
      </c>
      <c r="BE8">
        <v>7.96</v>
      </c>
      <c r="BF8">
        <v>4.1280000000000001</v>
      </c>
      <c r="BG8">
        <v>68.795000000000002</v>
      </c>
      <c r="BH8">
        <v>0.92249999999999999</v>
      </c>
      <c r="BI8" t="s">
        <v>17</v>
      </c>
      <c r="BJ8">
        <v>7.9</v>
      </c>
      <c r="BK8">
        <v>7.96</v>
      </c>
      <c r="BL8">
        <v>4.085</v>
      </c>
      <c r="BM8">
        <v>68.075999999999993</v>
      </c>
      <c r="BN8">
        <v>0.91239999999999999</v>
      </c>
      <c r="BO8" t="s">
        <v>17</v>
      </c>
      <c r="BP8">
        <v>7.9</v>
      </c>
      <c r="BQ8">
        <v>7.96</v>
      </c>
      <c r="BR8">
        <v>4.1929999999999996</v>
      </c>
      <c r="BS8">
        <v>69.888999999999996</v>
      </c>
      <c r="BT8">
        <v>0.90469999999999995</v>
      </c>
      <c r="BU8" t="s">
        <v>17</v>
      </c>
      <c r="BV8">
        <v>7.83</v>
      </c>
      <c r="BW8">
        <v>7.91</v>
      </c>
      <c r="BX8">
        <v>4.1219999999999999</v>
      </c>
      <c r="BY8">
        <v>68.704999999999998</v>
      </c>
      <c r="BZ8">
        <v>0.88480000000000003</v>
      </c>
      <c r="CA8" t="s">
        <v>18</v>
      </c>
    </row>
    <row r="9" spans="1:79" x14ac:dyDescent="0.25">
      <c r="A9" t="s">
        <v>23</v>
      </c>
      <c r="B9">
        <v>16</v>
      </c>
      <c r="C9">
        <v>27</v>
      </c>
      <c r="D9" t="s">
        <v>30</v>
      </c>
      <c r="E9">
        <v>7.72</v>
      </c>
      <c r="F9">
        <v>2</v>
      </c>
      <c r="G9">
        <v>8</v>
      </c>
      <c r="H9">
        <v>8.06</v>
      </c>
      <c r="I9">
        <v>8.1300000000000008</v>
      </c>
      <c r="J9">
        <v>4.8220000000000001</v>
      </c>
      <c r="K9">
        <v>60.274999999999999</v>
      </c>
      <c r="L9">
        <v>0.76829999999999998</v>
      </c>
      <c r="M9" t="s">
        <v>18</v>
      </c>
      <c r="N9">
        <v>8.06</v>
      </c>
      <c r="O9">
        <v>8.1300000000000008</v>
      </c>
      <c r="P9">
        <v>4.782</v>
      </c>
      <c r="Q9">
        <v>59.771999999999998</v>
      </c>
      <c r="R9">
        <v>0.75190000000000001</v>
      </c>
      <c r="S9" t="s">
        <v>18</v>
      </c>
      <c r="T9">
        <v>8.06</v>
      </c>
      <c r="U9">
        <v>8.1300000000000008</v>
      </c>
      <c r="V9">
        <v>4.7679999999999998</v>
      </c>
      <c r="W9">
        <v>59.6</v>
      </c>
      <c r="X9">
        <v>0.74570000000000003</v>
      </c>
      <c r="Y9" t="s">
        <v>18</v>
      </c>
      <c r="Z9">
        <v>8.0500000000000007</v>
      </c>
      <c r="AA9">
        <v>8.1300000000000008</v>
      </c>
      <c r="AB9">
        <v>4.9189999999999996</v>
      </c>
      <c r="AC9">
        <v>61.484999999999999</v>
      </c>
      <c r="AD9">
        <v>0.80830000000000002</v>
      </c>
      <c r="AE9" t="s">
        <v>18</v>
      </c>
      <c r="AF9">
        <v>7.98</v>
      </c>
      <c r="AG9">
        <v>8.06</v>
      </c>
      <c r="AH9">
        <v>4.867</v>
      </c>
      <c r="AI9">
        <v>60.834000000000003</v>
      </c>
      <c r="AJ9">
        <v>0.82079999999999997</v>
      </c>
      <c r="AK9" t="s">
        <v>18</v>
      </c>
      <c r="AL9">
        <v>8.06</v>
      </c>
      <c r="AM9">
        <v>8.1300000000000008</v>
      </c>
      <c r="AN9">
        <v>4.8609999999999998</v>
      </c>
      <c r="AO9">
        <v>60.761000000000003</v>
      </c>
      <c r="AP9">
        <v>0.76429999999999998</v>
      </c>
      <c r="AQ9" t="s">
        <v>18</v>
      </c>
      <c r="AR9">
        <v>8.06</v>
      </c>
      <c r="AS9">
        <v>8.1300000000000008</v>
      </c>
      <c r="AT9">
        <v>4.9740000000000002</v>
      </c>
      <c r="AU9">
        <v>62.179000000000002</v>
      </c>
      <c r="AV9">
        <v>0.81169999999999998</v>
      </c>
      <c r="AW9" t="s">
        <v>18</v>
      </c>
      <c r="AX9">
        <v>8.06</v>
      </c>
      <c r="AY9">
        <v>8.1300000000000008</v>
      </c>
      <c r="AZ9">
        <v>4.9960000000000004</v>
      </c>
      <c r="BA9">
        <v>62.456000000000003</v>
      </c>
      <c r="BB9">
        <v>0.80330000000000001</v>
      </c>
      <c r="BC9" t="s">
        <v>18</v>
      </c>
      <c r="BD9">
        <v>8.0500000000000007</v>
      </c>
      <c r="BE9">
        <v>8.1300000000000008</v>
      </c>
      <c r="BF9">
        <v>5.0389999999999997</v>
      </c>
      <c r="BG9">
        <v>62.984000000000002</v>
      </c>
      <c r="BH9">
        <v>0.76100000000000001</v>
      </c>
      <c r="BI9" t="s">
        <v>18</v>
      </c>
      <c r="BJ9">
        <v>7.95</v>
      </c>
      <c r="BK9">
        <v>8.02</v>
      </c>
      <c r="BL9">
        <v>4.9630000000000001</v>
      </c>
      <c r="BM9">
        <v>62.033999999999999</v>
      </c>
      <c r="BN9">
        <v>0.8226</v>
      </c>
      <c r="BO9" t="s">
        <v>18</v>
      </c>
      <c r="BP9">
        <v>8.0500000000000007</v>
      </c>
      <c r="BQ9">
        <v>8.1300000000000008</v>
      </c>
      <c r="BR9">
        <v>4.9779999999999998</v>
      </c>
      <c r="BS9">
        <v>62.219000000000001</v>
      </c>
      <c r="BT9">
        <v>0.7984</v>
      </c>
      <c r="BU9" t="s">
        <v>18</v>
      </c>
      <c r="BV9">
        <v>7.92</v>
      </c>
      <c r="BW9">
        <v>8.02</v>
      </c>
      <c r="BX9">
        <v>4.8330000000000002</v>
      </c>
      <c r="BY9">
        <v>60.417000000000002</v>
      </c>
      <c r="BZ9">
        <v>0.81950000000000001</v>
      </c>
      <c r="CA9" t="s">
        <v>18</v>
      </c>
    </row>
    <row r="10" spans="1:79" x14ac:dyDescent="0.25">
      <c r="A10" t="s">
        <v>23</v>
      </c>
      <c r="B10">
        <v>16</v>
      </c>
      <c r="C10">
        <v>32</v>
      </c>
      <c r="D10" t="s">
        <v>31</v>
      </c>
      <c r="E10">
        <v>10.37</v>
      </c>
      <c r="F10">
        <v>2</v>
      </c>
      <c r="G10">
        <v>13</v>
      </c>
      <c r="H10">
        <v>10.58</v>
      </c>
      <c r="I10">
        <v>10.66</v>
      </c>
      <c r="J10">
        <v>8.5920000000000005</v>
      </c>
      <c r="K10">
        <v>66.091999999999999</v>
      </c>
      <c r="L10">
        <v>0.93400000000000005</v>
      </c>
      <c r="M10" t="s">
        <v>17</v>
      </c>
      <c r="N10">
        <v>10.58</v>
      </c>
      <c r="O10">
        <v>10.66</v>
      </c>
      <c r="P10">
        <v>8.69</v>
      </c>
      <c r="Q10">
        <v>66.849999999999994</v>
      </c>
      <c r="R10">
        <v>0.9335</v>
      </c>
      <c r="S10" t="s">
        <v>17</v>
      </c>
      <c r="T10">
        <v>10.58</v>
      </c>
      <c r="U10">
        <v>10.66</v>
      </c>
      <c r="V10">
        <v>8.5</v>
      </c>
      <c r="W10">
        <v>65.382000000000005</v>
      </c>
      <c r="X10">
        <v>0.92130000000000001</v>
      </c>
      <c r="Y10" t="s">
        <v>17</v>
      </c>
      <c r="Z10">
        <v>10.58</v>
      </c>
      <c r="AA10">
        <v>10.65</v>
      </c>
      <c r="AB10">
        <v>8.4480000000000004</v>
      </c>
      <c r="AC10">
        <v>64.988</v>
      </c>
      <c r="AD10">
        <v>0.92490000000000006</v>
      </c>
      <c r="AE10" t="s">
        <v>17</v>
      </c>
      <c r="AF10">
        <v>10.58</v>
      </c>
      <c r="AG10">
        <v>10.66</v>
      </c>
      <c r="AH10">
        <v>8.5679999999999996</v>
      </c>
      <c r="AI10">
        <v>65.909000000000006</v>
      </c>
      <c r="AJ10">
        <v>0.9214</v>
      </c>
      <c r="AK10" t="s">
        <v>17</v>
      </c>
      <c r="AL10">
        <v>10.58</v>
      </c>
      <c r="AM10">
        <v>10.66</v>
      </c>
      <c r="AN10">
        <v>8.5730000000000004</v>
      </c>
      <c r="AO10">
        <v>65.95</v>
      </c>
      <c r="AP10">
        <v>0.91290000000000004</v>
      </c>
      <c r="AQ10" t="s">
        <v>17</v>
      </c>
      <c r="AR10">
        <v>10.58</v>
      </c>
      <c r="AS10">
        <v>10.66</v>
      </c>
      <c r="AT10">
        <v>8.7379999999999995</v>
      </c>
      <c r="AU10">
        <v>67.218999999999994</v>
      </c>
      <c r="AV10">
        <v>0.93020000000000003</v>
      </c>
      <c r="AW10" t="s">
        <v>17</v>
      </c>
      <c r="AX10">
        <v>10.58</v>
      </c>
      <c r="AY10">
        <v>10.66</v>
      </c>
      <c r="AZ10">
        <v>8.7430000000000003</v>
      </c>
      <c r="BA10">
        <v>67.256</v>
      </c>
      <c r="BB10">
        <v>0.9153</v>
      </c>
      <c r="BC10" t="s">
        <v>17</v>
      </c>
      <c r="BD10">
        <v>10.58</v>
      </c>
      <c r="BE10">
        <v>10.66</v>
      </c>
      <c r="BF10">
        <v>8.8059999999999992</v>
      </c>
      <c r="BG10">
        <v>67.739000000000004</v>
      </c>
      <c r="BH10">
        <v>0.92310000000000003</v>
      </c>
      <c r="BI10" t="s">
        <v>17</v>
      </c>
      <c r="BJ10">
        <v>10.58</v>
      </c>
      <c r="BK10">
        <v>10.66</v>
      </c>
      <c r="BL10">
        <v>8.5299999999999994</v>
      </c>
      <c r="BM10">
        <v>65.616</v>
      </c>
      <c r="BN10">
        <v>0.92110000000000003</v>
      </c>
      <c r="BO10" t="s">
        <v>17</v>
      </c>
      <c r="BP10">
        <v>10.58</v>
      </c>
      <c r="BQ10">
        <v>10.66</v>
      </c>
      <c r="BR10">
        <v>8.6289999999999996</v>
      </c>
      <c r="BS10">
        <v>66.373000000000005</v>
      </c>
      <c r="BT10">
        <v>0.92559999999999998</v>
      </c>
      <c r="BU10" t="s">
        <v>17</v>
      </c>
      <c r="BV10">
        <v>10.58</v>
      </c>
      <c r="BW10">
        <v>10.66</v>
      </c>
      <c r="BX10">
        <v>8.5890000000000004</v>
      </c>
      <c r="BY10">
        <v>66.069999999999993</v>
      </c>
      <c r="BZ10">
        <v>0.92410000000000003</v>
      </c>
      <c r="CA10" t="s">
        <v>17</v>
      </c>
    </row>
    <row r="11" spans="1:79" x14ac:dyDescent="0.25">
      <c r="A11" t="s">
        <v>23</v>
      </c>
      <c r="B11">
        <v>26</v>
      </c>
      <c r="C11">
        <v>32</v>
      </c>
      <c r="D11" t="s">
        <v>32</v>
      </c>
      <c r="E11">
        <v>6.44</v>
      </c>
      <c r="F11">
        <v>2</v>
      </c>
      <c r="G11">
        <v>5</v>
      </c>
      <c r="H11">
        <v>6.68</v>
      </c>
      <c r="I11">
        <v>6.75</v>
      </c>
      <c r="J11">
        <v>3.1920000000000002</v>
      </c>
      <c r="K11">
        <v>63.848999999999997</v>
      </c>
      <c r="L11">
        <v>0.9526</v>
      </c>
      <c r="M11" t="s">
        <v>17</v>
      </c>
      <c r="N11">
        <v>6.68</v>
      </c>
      <c r="O11">
        <v>6.75</v>
      </c>
      <c r="P11">
        <v>3.125</v>
      </c>
      <c r="Q11">
        <v>62.509</v>
      </c>
      <c r="R11">
        <v>0.95089999999999997</v>
      </c>
      <c r="S11" t="s">
        <v>17</v>
      </c>
      <c r="T11">
        <v>6.68</v>
      </c>
      <c r="U11">
        <v>6.75</v>
      </c>
      <c r="V11">
        <v>3.2080000000000002</v>
      </c>
      <c r="W11">
        <v>64.17</v>
      </c>
      <c r="X11">
        <v>0.94079999999999997</v>
      </c>
      <c r="Y11" t="s">
        <v>17</v>
      </c>
      <c r="Z11">
        <v>6.67</v>
      </c>
      <c r="AA11">
        <v>6.75</v>
      </c>
      <c r="AB11">
        <v>3.173</v>
      </c>
      <c r="AC11">
        <v>63.451000000000001</v>
      </c>
      <c r="AD11">
        <v>0.94189999999999996</v>
      </c>
      <c r="AE11" t="s">
        <v>17</v>
      </c>
      <c r="AF11">
        <v>6.68</v>
      </c>
      <c r="AG11">
        <v>6.76</v>
      </c>
      <c r="AH11">
        <v>3.0859999999999999</v>
      </c>
      <c r="AI11">
        <v>61.720999999999997</v>
      </c>
      <c r="AJ11">
        <v>0.94820000000000004</v>
      </c>
      <c r="AK11" t="s">
        <v>17</v>
      </c>
      <c r="AL11">
        <v>6.68</v>
      </c>
      <c r="AM11">
        <v>6.76</v>
      </c>
      <c r="AN11">
        <v>3.1619999999999999</v>
      </c>
      <c r="AO11">
        <v>63.238</v>
      </c>
      <c r="AP11">
        <v>0.9425</v>
      </c>
      <c r="AQ11" t="s">
        <v>17</v>
      </c>
      <c r="AR11">
        <v>6.68</v>
      </c>
      <c r="AS11">
        <v>6.76</v>
      </c>
      <c r="AT11">
        <v>3.2320000000000002</v>
      </c>
      <c r="AU11">
        <v>64.641999999999996</v>
      </c>
      <c r="AV11">
        <v>0.95020000000000004</v>
      </c>
      <c r="AW11" t="s">
        <v>17</v>
      </c>
      <c r="AX11">
        <v>6.68</v>
      </c>
      <c r="AY11">
        <v>6.75</v>
      </c>
      <c r="AZ11">
        <v>3.2240000000000002</v>
      </c>
      <c r="BA11">
        <v>64.486000000000004</v>
      </c>
      <c r="BB11">
        <v>0.91020000000000001</v>
      </c>
      <c r="BC11" t="s">
        <v>17</v>
      </c>
      <c r="BD11">
        <v>6.68</v>
      </c>
      <c r="BE11">
        <v>6.75</v>
      </c>
      <c r="BF11">
        <v>3.2210000000000001</v>
      </c>
      <c r="BG11">
        <v>64.418000000000006</v>
      </c>
      <c r="BH11">
        <v>0.94579999999999997</v>
      </c>
      <c r="BI11" t="s">
        <v>17</v>
      </c>
      <c r="BJ11">
        <v>6.68</v>
      </c>
      <c r="BK11">
        <v>6.75</v>
      </c>
      <c r="BL11">
        <v>3.1</v>
      </c>
      <c r="BM11">
        <v>62.003999999999998</v>
      </c>
      <c r="BN11">
        <v>0.95109999999999995</v>
      </c>
      <c r="BO11" t="s">
        <v>17</v>
      </c>
      <c r="BP11">
        <v>6.68</v>
      </c>
      <c r="BQ11">
        <v>6.75</v>
      </c>
      <c r="BR11">
        <v>3.1890000000000001</v>
      </c>
      <c r="BS11">
        <v>63.789000000000001</v>
      </c>
      <c r="BT11">
        <v>0.94289999999999996</v>
      </c>
      <c r="BU11" t="s">
        <v>17</v>
      </c>
      <c r="BV11">
        <v>6.68</v>
      </c>
      <c r="BW11">
        <v>6.75</v>
      </c>
      <c r="BX11">
        <v>3.1379999999999999</v>
      </c>
      <c r="BY11">
        <v>62.756999999999998</v>
      </c>
      <c r="BZ11">
        <v>0.94130000000000003</v>
      </c>
      <c r="CA11" t="s">
        <v>17</v>
      </c>
    </row>
    <row r="12" spans="1:79" x14ac:dyDescent="0.25">
      <c r="A12" t="s">
        <v>23</v>
      </c>
      <c r="B12">
        <v>33</v>
      </c>
      <c r="C12">
        <v>41</v>
      </c>
      <c r="D12" t="s">
        <v>33</v>
      </c>
      <c r="E12">
        <v>10.69</v>
      </c>
      <c r="F12">
        <v>1</v>
      </c>
      <c r="G12">
        <v>7</v>
      </c>
      <c r="H12">
        <v>10.75</v>
      </c>
      <c r="I12">
        <v>10.82</v>
      </c>
      <c r="J12">
        <v>4.1230000000000002</v>
      </c>
      <c r="K12">
        <v>58.901000000000003</v>
      </c>
      <c r="L12">
        <v>0.90620000000000001</v>
      </c>
      <c r="M12" t="s">
        <v>18</v>
      </c>
      <c r="N12">
        <v>10.75</v>
      </c>
      <c r="O12">
        <v>10.82</v>
      </c>
      <c r="P12">
        <v>4.1609999999999996</v>
      </c>
      <c r="Q12">
        <v>59.445999999999998</v>
      </c>
      <c r="R12">
        <v>0.91820000000000002</v>
      </c>
      <c r="S12" t="s">
        <v>17</v>
      </c>
      <c r="T12">
        <v>10.75</v>
      </c>
      <c r="U12">
        <v>10.82</v>
      </c>
      <c r="V12">
        <v>4.0880000000000001</v>
      </c>
      <c r="W12">
        <v>58.406999999999996</v>
      </c>
      <c r="X12">
        <v>0.89439999999999997</v>
      </c>
      <c r="Y12" t="s">
        <v>17</v>
      </c>
      <c r="Z12">
        <v>10.75</v>
      </c>
      <c r="AA12">
        <v>10.81</v>
      </c>
      <c r="AB12">
        <v>4.0609999999999999</v>
      </c>
      <c r="AC12">
        <v>58.018000000000001</v>
      </c>
      <c r="AD12">
        <v>0.87919999999999998</v>
      </c>
      <c r="AE12" t="s">
        <v>18</v>
      </c>
      <c r="AF12">
        <v>10.75</v>
      </c>
      <c r="AG12">
        <v>10.82</v>
      </c>
      <c r="AH12">
        <v>4.0839999999999996</v>
      </c>
      <c r="AI12">
        <v>58.344999999999999</v>
      </c>
      <c r="AJ12">
        <v>0.92320000000000002</v>
      </c>
      <c r="AK12" t="s">
        <v>18</v>
      </c>
      <c r="AL12">
        <v>10.75</v>
      </c>
      <c r="AM12">
        <v>10.82</v>
      </c>
      <c r="AN12">
        <v>4.0350000000000001</v>
      </c>
      <c r="AO12">
        <v>57.645000000000003</v>
      </c>
      <c r="AP12">
        <v>0.91139999999999999</v>
      </c>
      <c r="AQ12" t="s">
        <v>18</v>
      </c>
      <c r="AR12">
        <v>10.75</v>
      </c>
      <c r="AS12">
        <v>10.82</v>
      </c>
      <c r="AT12">
        <v>4.1689999999999996</v>
      </c>
      <c r="AU12">
        <v>59.564</v>
      </c>
      <c r="AV12">
        <v>0.89610000000000001</v>
      </c>
      <c r="AW12" t="s">
        <v>18</v>
      </c>
      <c r="AX12">
        <v>10.75</v>
      </c>
      <c r="AY12">
        <v>10.82</v>
      </c>
      <c r="AZ12">
        <v>4.0579999999999998</v>
      </c>
      <c r="BA12">
        <v>57.968000000000004</v>
      </c>
      <c r="BB12">
        <v>0.84360000000000002</v>
      </c>
      <c r="BC12" t="s">
        <v>18</v>
      </c>
      <c r="BD12">
        <v>10.75</v>
      </c>
      <c r="BE12">
        <v>10.82</v>
      </c>
      <c r="BF12">
        <v>4.1589999999999998</v>
      </c>
      <c r="BG12">
        <v>59.42</v>
      </c>
      <c r="BH12">
        <v>0.89849999999999997</v>
      </c>
      <c r="BI12" t="s">
        <v>18</v>
      </c>
      <c r="BJ12">
        <v>10.75</v>
      </c>
      <c r="BK12">
        <v>10.82</v>
      </c>
      <c r="BL12">
        <v>4.048</v>
      </c>
      <c r="BM12">
        <v>57.825000000000003</v>
      </c>
      <c r="BN12">
        <v>0.91779999999999995</v>
      </c>
      <c r="BO12" t="s">
        <v>18</v>
      </c>
      <c r="BP12">
        <v>10.75</v>
      </c>
      <c r="BQ12">
        <v>10.82</v>
      </c>
      <c r="BR12">
        <v>4.125</v>
      </c>
      <c r="BS12">
        <v>58.933999999999997</v>
      </c>
      <c r="BT12">
        <v>0.89949999999999997</v>
      </c>
      <c r="BU12" t="s">
        <v>18</v>
      </c>
      <c r="BV12">
        <v>10.75</v>
      </c>
      <c r="BW12">
        <v>10.81</v>
      </c>
      <c r="BX12">
        <v>4.093</v>
      </c>
      <c r="BY12">
        <v>58.473999999999997</v>
      </c>
      <c r="BZ12">
        <v>0.89439999999999997</v>
      </c>
      <c r="CA12" t="s">
        <v>18</v>
      </c>
    </row>
    <row r="13" spans="1:79" x14ac:dyDescent="0.25">
      <c r="A13" t="s">
        <v>23</v>
      </c>
      <c r="B13">
        <v>40</v>
      </c>
      <c r="C13">
        <v>45</v>
      </c>
      <c r="D13" t="s">
        <v>34</v>
      </c>
      <c r="E13">
        <v>7.03</v>
      </c>
      <c r="F13">
        <v>1</v>
      </c>
      <c r="G13">
        <v>4</v>
      </c>
      <c r="H13">
        <v>7.2</v>
      </c>
      <c r="I13">
        <v>7.27</v>
      </c>
      <c r="J13">
        <v>2.1779999999999999</v>
      </c>
      <c r="K13">
        <v>54.457999999999998</v>
      </c>
      <c r="L13">
        <v>0.92710000000000004</v>
      </c>
      <c r="M13" t="s">
        <v>18</v>
      </c>
      <c r="N13">
        <v>7.2</v>
      </c>
      <c r="O13">
        <v>7.28</v>
      </c>
      <c r="P13">
        <v>2.1629999999999998</v>
      </c>
      <c r="Q13">
        <v>54.082999999999998</v>
      </c>
      <c r="R13">
        <v>0.92030000000000001</v>
      </c>
      <c r="S13" t="s">
        <v>18</v>
      </c>
      <c r="T13">
        <v>7.2</v>
      </c>
      <c r="U13">
        <v>7.27</v>
      </c>
      <c r="V13">
        <v>2.2309999999999999</v>
      </c>
      <c r="W13">
        <v>55.765999999999998</v>
      </c>
      <c r="X13">
        <v>0.88170000000000004</v>
      </c>
      <c r="Y13" t="s">
        <v>18</v>
      </c>
      <c r="Z13">
        <v>7.2</v>
      </c>
      <c r="AA13">
        <v>7.27</v>
      </c>
      <c r="AB13">
        <v>2.2280000000000002</v>
      </c>
      <c r="AC13">
        <v>55.698</v>
      </c>
      <c r="AD13">
        <v>0.94030000000000002</v>
      </c>
      <c r="AE13" t="s">
        <v>18</v>
      </c>
      <c r="AF13">
        <v>7.1</v>
      </c>
      <c r="AG13">
        <v>7.18</v>
      </c>
      <c r="AH13">
        <v>2.2549999999999999</v>
      </c>
      <c r="AI13">
        <v>56.371000000000002</v>
      </c>
      <c r="AJ13">
        <v>0.93489999999999995</v>
      </c>
      <c r="AK13" t="s">
        <v>18</v>
      </c>
      <c r="AL13">
        <v>7.2</v>
      </c>
      <c r="AM13">
        <v>7.28</v>
      </c>
      <c r="AN13">
        <v>2.2000000000000002</v>
      </c>
      <c r="AO13">
        <v>54.997</v>
      </c>
      <c r="AP13">
        <v>0.91990000000000005</v>
      </c>
      <c r="AQ13" t="s">
        <v>18</v>
      </c>
      <c r="AR13">
        <v>7.2</v>
      </c>
      <c r="AS13">
        <v>7.28</v>
      </c>
      <c r="AT13">
        <v>2.238</v>
      </c>
      <c r="AU13">
        <v>55.957999999999998</v>
      </c>
      <c r="AV13">
        <v>0.93889999999999996</v>
      </c>
      <c r="AW13" t="s">
        <v>18</v>
      </c>
      <c r="AX13">
        <v>7.2</v>
      </c>
      <c r="AY13">
        <v>7.28</v>
      </c>
      <c r="AZ13">
        <v>2.2090000000000001</v>
      </c>
      <c r="BA13">
        <v>55.23</v>
      </c>
      <c r="BB13">
        <v>0.92910000000000004</v>
      </c>
      <c r="BC13" t="s">
        <v>18</v>
      </c>
      <c r="BD13">
        <v>7.2</v>
      </c>
      <c r="BE13">
        <v>7.27</v>
      </c>
      <c r="BF13">
        <v>2.2000000000000002</v>
      </c>
      <c r="BG13">
        <v>54.988999999999997</v>
      </c>
      <c r="BH13">
        <v>0.91259999999999997</v>
      </c>
      <c r="BI13" t="s">
        <v>18</v>
      </c>
      <c r="BJ13">
        <v>7.2</v>
      </c>
      <c r="BK13">
        <v>7.27</v>
      </c>
      <c r="BL13">
        <v>2.1379999999999999</v>
      </c>
      <c r="BM13">
        <v>53.462000000000003</v>
      </c>
      <c r="BN13">
        <v>0.93240000000000001</v>
      </c>
      <c r="BO13" t="s">
        <v>18</v>
      </c>
      <c r="BP13">
        <v>7.2</v>
      </c>
      <c r="BQ13">
        <v>7.27</v>
      </c>
      <c r="BR13">
        <v>2.2309999999999999</v>
      </c>
      <c r="BS13">
        <v>55.771999999999998</v>
      </c>
      <c r="BT13">
        <v>0.92469999999999997</v>
      </c>
      <c r="BU13" t="s">
        <v>18</v>
      </c>
      <c r="BV13">
        <v>7.2</v>
      </c>
      <c r="BW13">
        <v>7.27</v>
      </c>
      <c r="BX13">
        <v>2.161</v>
      </c>
      <c r="BY13">
        <v>54.021999999999998</v>
      </c>
      <c r="BZ13">
        <v>0.9163</v>
      </c>
      <c r="CA13" t="s">
        <v>18</v>
      </c>
    </row>
    <row r="14" spans="1:79" x14ac:dyDescent="0.25">
      <c r="A14" t="s">
        <v>23</v>
      </c>
      <c r="B14">
        <v>42</v>
      </c>
      <c r="C14">
        <v>46</v>
      </c>
      <c r="D14" t="s">
        <v>35</v>
      </c>
      <c r="E14">
        <v>6.54</v>
      </c>
      <c r="F14">
        <v>1</v>
      </c>
      <c r="G14">
        <v>3</v>
      </c>
      <c r="H14">
        <v>6.8</v>
      </c>
      <c r="I14">
        <v>6.87</v>
      </c>
      <c r="J14">
        <v>2.0009999999999999</v>
      </c>
      <c r="K14">
        <v>66.697000000000003</v>
      </c>
      <c r="L14">
        <v>0.84379999999999999</v>
      </c>
      <c r="M14" t="s">
        <v>18</v>
      </c>
      <c r="N14">
        <v>6.81</v>
      </c>
      <c r="O14">
        <v>6.87</v>
      </c>
      <c r="P14">
        <v>2.0259999999999998</v>
      </c>
      <c r="Q14">
        <v>67.522000000000006</v>
      </c>
      <c r="R14">
        <v>0.86960000000000004</v>
      </c>
      <c r="S14" t="s">
        <v>18</v>
      </c>
      <c r="T14">
        <v>6.8</v>
      </c>
      <c r="U14">
        <v>6.87</v>
      </c>
      <c r="V14">
        <v>2.0219999999999998</v>
      </c>
      <c r="W14">
        <v>67.400999999999996</v>
      </c>
      <c r="X14">
        <v>0.84179999999999999</v>
      </c>
      <c r="Y14" t="s">
        <v>18</v>
      </c>
      <c r="Z14">
        <v>6.8</v>
      </c>
      <c r="AA14">
        <v>6.87</v>
      </c>
      <c r="AB14">
        <v>2.052</v>
      </c>
      <c r="AC14">
        <v>68.406999999999996</v>
      </c>
      <c r="AD14">
        <v>0.87770000000000004</v>
      </c>
      <c r="AE14" t="s">
        <v>18</v>
      </c>
      <c r="AF14">
        <v>6.66</v>
      </c>
      <c r="AG14">
        <v>6.73</v>
      </c>
      <c r="AH14">
        <v>2.0939999999999999</v>
      </c>
      <c r="AI14">
        <v>69.816000000000003</v>
      </c>
      <c r="AJ14">
        <v>0.87619999999999998</v>
      </c>
      <c r="AK14" t="s">
        <v>18</v>
      </c>
      <c r="AL14">
        <v>6.77</v>
      </c>
      <c r="AM14">
        <v>6.85</v>
      </c>
      <c r="AN14">
        <v>2.044</v>
      </c>
      <c r="AO14">
        <v>68.141999999999996</v>
      </c>
      <c r="AP14">
        <v>0.87949999999999995</v>
      </c>
      <c r="AQ14" t="s">
        <v>18</v>
      </c>
      <c r="AR14">
        <v>6.81</v>
      </c>
      <c r="AS14">
        <v>6.87</v>
      </c>
      <c r="AT14">
        <v>2.0670000000000002</v>
      </c>
      <c r="AU14">
        <v>68.905000000000001</v>
      </c>
      <c r="AV14">
        <v>0.873</v>
      </c>
      <c r="AW14" t="s">
        <v>18</v>
      </c>
      <c r="AX14">
        <v>6.75</v>
      </c>
      <c r="AY14">
        <v>6.82</v>
      </c>
      <c r="AZ14">
        <v>2.052</v>
      </c>
      <c r="BA14">
        <v>68.388000000000005</v>
      </c>
      <c r="BB14">
        <v>0.88039999999999996</v>
      </c>
      <c r="BC14" t="s">
        <v>18</v>
      </c>
      <c r="BD14">
        <v>6.8</v>
      </c>
      <c r="BE14">
        <v>6.87</v>
      </c>
      <c r="BF14">
        <v>2.0550000000000002</v>
      </c>
      <c r="BG14">
        <v>68.492999999999995</v>
      </c>
      <c r="BH14">
        <v>0.85399999999999998</v>
      </c>
      <c r="BI14" t="s">
        <v>18</v>
      </c>
      <c r="BJ14">
        <v>6.72</v>
      </c>
      <c r="BK14">
        <v>6.8</v>
      </c>
      <c r="BL14">
        <v>2.0179999999999998</v>
      </c>
      <c r="BM14">
        <v>67.278999999999996</v>
      </c>
      <c r="BN14">
        <v>0.87560000000000004</v>
      </c>
      <c r="BO14" t="s">
        <v>18</v>
      </c>
      <c r="BP14">
        <v>6.8</v>
      </c>
      <c r="BQ14">
        <v>6.87</v>
      </c>
      <c r="BR14">
        <v>2.0129999999999999</v>
      </c>
      <c r="BS14">
        <v>67.102000000000004</v>
      </c>
      <c r="BT14">
        <v>0.87819999999999998</v>
      </c>
      <c r="BU14" t="s">
        <v>18</v>
      </c>
      <c r="BV14">
        <v>6.72</v>
      </c>
      <c r="BW14">
        <v>6.8</v>
      </c>
      <c r="BX14">
        <v>2.0470000000000002</v>
      </c>
      <c r="BY14">
        <v>68.218000000000004</v>
      </c>
      <c r="BZ14">
        <v>0.88080000000000003</v>
      </c>
      <c r="CA14" t="s">
        <v>18</v>
      </c>
    </row>
    <row r="15" spans="1:79" x14ac:dyDescent="0.25">
      <c r="A15" t="s">
        <v>23</v>
      </c>
      <c r="B15">
        <v>46</v>
      </c>
      <c r="C15">
        <v>60</v>
      </c>
      <c r="D15" t="s">
        <v>36</v>
      </c>
      <c r="E15">
        <v>7.52</v>
      </c>
      <c r="F15">
        <v>3</v>
      </c>
      <c r="G15">
        <v>12</v>
      </c>
      <c r="H15">
        <v>7.7</v>
      </c>
      <c r="I15">
        <v>7.82</v>
      </c>
      <c r="J15">
        <v>6.2930000000000001</v>
      </c>
      <c r="K15">
        <v>52.44</v>
      </c>
      <c r="L15">
        <v>0.77949999999999997</v>
      </c>
      <c r="M15" t="s">
        <v>18</v>
      </c>
      <c r="N15">
        <v>7.7</v>
      </c>
      <c r="O15">
        <v>7.82</v>
      </c>
      <c r="P15">
        <v>6.3310000000000004</v>
      </c>
      <c r="Q15">
        <v>52.756999999999998</v>
      </c>
      <c r="R15">
        <v>0.77480000000000004</v>
      </c>
      <c r="S15" t="s">
        <v>18</v>
      </c>
      <c r="T15">
        <v>7.7</v>
      </c>
      <c r="U15">
        <v>7.82</v>
      </c>
      <c r="V15">
        <v>6.4880000000000004</v>
      </c>
      <c r="W15">
        <v>54.064999999999998</v>
      </c>
      <c r="X15">
        <v>0.77059999999999995</v>
      </c>
      <c r="Y15" t="s">
        <v>18</v>
      </c>
      <c r="Z15">
        <v>7.7</v>
      </c>
      <c r="AA15">
        <v>7.82</v>
      </c>
      <c r="AB15">
        <v>6.1230000000000002</v>
      </c>
      <c r="AC15">
        <v>51.021999999999998</v>
      </c>
      <c r="AD15">
        <v>0.77390000000000003</v>
      </c>
      <c r="AE15" t="s">
        <v>18</v>
      </c>
      <c r="AF15">
        <v>7.71</v>
      </c>
      <c r="AG15">
        <v>7.82</v>
      </c>
      <c r="AH15">
        <v>6.0279999999999996</v>
      </c>
      <c r="AI15">
        <v>50.234999999999999</v>
      </c>
      <c r="AJ15">
        <v>0.76480000000000004</v>
      </c>
      <c r="AK15" t="s">
        <v>18</v>
      </c>
      <c r="AL15">
        <v>7.7</v>
      </c>
      <c r="AM15">
        <v>7.82</v>
      </c>
      <c r="AN15">
        <v>6.1790000000000003</v>
      </c>
      <c r="AO15">
        <v>51.49</v>
      </c>
      <c r="AP15">
        <v>0.74890000000000001</v>
      </c>
      <c r="AQ15" t="s">
        <v>18</v>
      </c>
      <c r="AR15">
        <v>7.7</v>
      </c>
      <c r="AS15">
        <v>7.82</v>
      </c>
      <c r="AT15">
        <v>6.2220000000000004</v>
      </c>
      <c r="AU15">
        <v>51.847000000000001</v>
      </c>
      <c r="AV15">
        <v>0.79379999999999995</v>
      </c>
      <c r="AW15" t="s">
        <v>18</v>
      </c>
      <c r="AX15">
        <v>7.7</v>
      </c>
      <c r="AY15">
        <v>7.82</v>
      </c>
      <c r="AZ15">
        <v>6.1719999999999997</v>
      </c>
      <c r="BA15">
        <v>51.430999999999997</v>
      </c>
      <c r="BB15">
        <v>0.77939999999999998</v>
      </c>
      <c r="BC15" t="s">
        <v>18</v>
      </c>
      <c r="BD15">
        <v>7.7</v>
      </c>
      <c r="BE15">
        <v>7.82</v>
      </c>
      <c r="BF15">
        <v>6.3959999999999999</v>
      </c>
      <c r="BG15">
        <v>53.3</v>
      </c>
      <c r="BH15">
        <v>0.77339999999999998</v>
      </c>
      <c r="BI15" t="s">
        <v>18</v>
      </c>
      <c r="BJ15">
        <v>7.7</v>
      </c>
      <c r="BK15">
        <v>7.82</v>
      </c>
      <c r="BL15">
        <v>6.0640000000000001</v>
      </c>
      <c r="BM15">
        <v>50.536999999999999</v>
      </c>
      <c r="BN15">
        <v>0.74690000000000001</v>
      </c>
      <c r="BO15" t="s">
        <v>18</v>
      </c>
      <c r="BP15">
        <v>7.7</v>
      </c>
      <c r="BQ15">
        <v>7.82</v>
      </c>
      <c r="BR15">
        <v>6.2220000000000004</v>
      </c>
      <c r="BS15">
        <v>51.848999999999997</v>
      </c>
      <c r="BT15">
        <v>0.76649999999999996</v>
      </c>
      <c r="BU15" t="s">
        <v>18</v>
      </c>
      <c r="BV15">
        <v>7.7</v>
      </c>
      <c r="BW15">
        <v>7.82</v>
      </c>
      <c r="BX15">
        <v>6.2729999999999997</v>
      </c>
      <c r="BY15">
        <v>52.271000000000001</v>
      </c>
      <c r="BZ15">
        <v>0.76219999999999999</v>
      </c>
      <c r="CA15" t="s">
        <v>18</v>
      </c>
    </row>
    <row r="16" spans="1:79" x14ac:dyDescent="0.25">
      <c r="A16" t="s">
        <v>23</v>
      </c>
      <c r="B16">
        <v>46</v>
      </c>
      <c r="C16">
        <v>61</v>
      </c>
      <c r="D16" t="s">
        <v>37</v>
      </c>
      <c r="E16">
        <v>7.51</v>
      </c>
      <c r="F16">
        <v>3</v>
      </c>
      <c r="G16">
        <v>13</v>
      </c>
      <c r="H16">
        <v>7.56</v>
      </c>
      <c r="I16">
        <v>7.66</v>
      </c>
      <c r="J16">
        <v>6.6639999999999997</v>
      </c>
      <c r="K16">
        <v>51.264000000000003</v>
      </c>
      <c r="L16">
        <v>0.93289999999999995</v>
      </c>
      <c r="M16" t="s">
        <v>17</v>
      </c>
      <c r="N16">
        <v>7.56</v>
      </c>
      <c r="O16">
        <v>7.66</v>
      </c>
      <c r="P16">
        <v>6.5819999999999999</v>
      </c>
      <c r="Q16">
        <v>50.63</v>
      </c>
      <c r="R16">
        <v>0.93089999999999995</v>
      </c>
      <c r="S16" t="s">
        <v>17</v>
      </c>
      <c r="T16">
        <v>7.56</v>
      </c>
      <c r="U16">
        <v>7.66</v>
      </c>
      <c r="V16">
        <v>6.7510000000000003</v>
      </c>
      <c r="W16">
        <v>51.929000000000002</v>
      </c>
      <c r="X16">
        <v>0.93489999999999995</v>
      </c>
      <c r="Y16" t="s">
        <v>17</v>
      </c>
      <c r="Z16">
        <v>7.56</v>
      </c>
      <c r="AA16">
        <v>7.66</v>
      </c>
      <c r="AB16">
        <v>6.4260000000000002</v>
      </c>
      <c r="AC16">
        <v>49.433999999999997</v>
      </c>
      <c r="AD16">
        <v>0.93410000000000004</v>
      </c>
      <c r="AE16" t="s">
        <v>17</v>
      </c>
      <c r="AF16">
        <v>7.56</v>
      </c>
      <c r="AG16">
        <v>7.66</v>
      </c>
      <c r="AH16">
        <v>6.3710000000000004</v>
      </c>
      <c r="AI16">
        <v>49.006999999999998</v>
      </c>
      <c r="AJ16">
        <v>0.92530000000000001</v>
      </c>
      <c r="AK16" t="s">
        <v>17</v>
      </c>
      <c r="AL16">
        <v>7.63</v>
      </c>
      <c r="AM16">
        <v>7.7</v>
      </c>
      <c r="AN16">
        <v>6.601</v>
      </c>
      <c r="AO16">
        <v>50.779000000000003</v>
      </c>
      <c r="AP16">
        <v>0.92579999999999996</v>
      </c>
      <c r="AQ16" t="s">
        <v>17</v>
      </c>
      <c r="AR16">
        <v>7.56</v>
      </c>
      <c r="AS16">
        <v>7.66</v>
      </c>
      <c r="AT16">
        <v>6.5869999999999997</v>
      </c>
      <c r="AU16">
        <v>50.67</v>
      </c>
      <c r="AV16">
        <v>0.93020000000000003</v>
      </c>
      <c r="AW16" t="s">
        <v>17</v>
      </c>
      <c r="AX16">
        <v>7.56</v>
      </c>
      <c r="AY16">
        <v>7.66</v>
      </c>
      <c r="AZ16">
        <v>6.68</v>
      </c>
      <c r="BA16">
        <v>51.381</v>
      </c>
      <c r="BB16">
        <v>0.93569999999999998</v>
      </c>
      <c r="BC16" t="s">
        <v>17</v>
      </c>
      <c r="BD16">
        <v>7.56</v>
      </c>
      <c r="BE16">
        <v>7.66</v>
      </c>
      <c r="BF16">
        <v>6.7119999999999997</v>
      </c>
      <c r="BG16">
        <v>51.631</v>
      </c>
      <c r="BH16">
        <v>0.93479999999999996</v>
      </c>
      <c r="BI16" t="s">
        <v>17</v>
      </c>
      <c r="BJ16">
        <v>7.56</v>
      </c>
      <c r="BK16">
        <v>7.66</v>
      </c>
      <c r="BL16">
        <v>6.3719999999999999</v>
      </c>
      <c r="BM16">
        <v>49.012</v>
      </c>
      <c r="BN16">
        <v>0.93189999999999995</v>
      </c>
      <c r="BO16" t="s">
        <v>17</v>
      </c>
      <c r="BP16">
        <v>7.64</v>
      </c>
      <c r="BQ16">
        <v>7.71</v>
      </c>
      <c r="BR16">
        <v>6.6580000000000004</v>
      </c>
      <c r="BS16">
        <v>51.213999999999999</v>
      </c>
      <c r="BT16">
        <v>0.92730000000000001</v>
      </c>
      <c r="BU16" t="s">
        <v>17</v>
      </c>
      <c r="BV16">
        <v>7.56</v>
      </c>
      <c r="BW16">
        <v>7.66</v>
      </c>
      <c r="BX16">
        <v>6.4930000000000003</v>
      </c>
      <c r="BY16">
        <v>49.948</v>
      </c>
      <c r="BZ16">
        <v>0.92</v>
      </c>
      <c r="CA16" t="s">
        <v>17</v>
      </c>
    </row>
    <row r="17" spans="1:79" x14ac:dyDescent="0.25">
      <c r="A17" t="s">
        <v>23</v>
      </c>
      <c r="B17">
        <v>62</v>
      </c>
      <c r="C17">
        <v>73</v>
      </c>
      <c r="D17" t="s">
        <v>38</v>
      </c>
      <c r="E17">
        <v>6.07</v>
      </c>
      <c r="F17">
        <v>2</v>
      </c>
      <c r="G17">
        <v>10</v>
      </c>
      <c r="H17">
        <v>6.11</v>
      </c>
      <c r="I17">
        <v>6.32</v>
      </c>
      <c r="J17">
        <v>6.4119999999999999</v>
      </c>
      <c r="K17">
        <v>64.123000000000005</v>
      </c>
      <c r="L17">
        <v>0.77829999999999999</v>
      </c>
      <c r="M17" t="s">
        <v>18</v>
      </c>
      <c r="N17">
        <v>6.11</v>
      </c>
      <c r="O17">
        <v>6.32</v>
      </c>
      <c r="P17">
        <v>6.3760000000000003</v>
      </c>
      <c r="Q17">
        <v>63.764000000000003</v>
      </c>
      <c r="R17">
        <v>0.76419999999999999</v>
      </c>
      <c r="S17" t="s">
        <v>18</v>
      </c>
      <c r="T17">
        <v>6.18</v>
      </c>
      <c r="U17">
        <v>6.26</v>
      </c>
      <c r="V17">
        <v>6.3090000000000002</v>
      </c>
      <c r="W17">
        <v>63.09</v>
      </c>
      <c r="X17">
        <v>0.72389999999999999</v>
      </c>
      <c r="Y17" t="s">
        <v>18</v>
      </c>
      <c r="Z17">
        <v>6.1</v>
      </c>
      <c r="AA17">
        <v>6.31</v>
      </c>
      <c r="AB17">
        <v>6.3129999999999997</v>
      </c>
      <c r="AC17">
        <v>63.125999999999998</v>
      </c>
      <c r="AD17">
        <v>0.7026</v>
      </c>
      <c r="AE17" t="s">
        <v>18</v>
      </c>
      <c r="AF17">
        <v>6.11</v>
      </c>
      <c r="AG17">
        <v>6.32</v>
      </c>
      <c r="AH17">
        <v>6.2949999999999999</v>
      </c>
      <c r="AI17">
        <v>62.954000000000001</v>
      </c>
      <c r="AJ17">
        <v>0.79049999999999998</v>
      </c>
      <c r="AK17" t="s">
        <v>18</v>
      </c>
      <c r="AL17">
        <v>6.16</v>
      </c>
      <c r="AM17">
        <v>6.24</v>
      </c>
      <c r="AN17">
        <v>6.1619999999999999</v>
      </c>
      <c r="AO17">
        <v>61.615000000000002</v>
      </c>
      <c r="AP17">
        <v>0.73219999999999996</v>
      </c>
      <c r="AQ17" t="s">
        <v>18</v>
      </c>
      <c r="AR17">
        <v>6.11</v>
      </c>
      <c r="AS17">
        <v>6.32</v>
      </c>
      <c r="AT17">
        <v>6.6980000000000004</v>
      </c>
      <c r="AU17">
        <v>66.984999999999999</v>
      </c>
      <c r="AV17">
        <v>0.71930000000000005</v>
      </c>
      <c r="AW17" t="s">
        <v>18</v>
      </c>
      <c r="AX17">
        <v>6.14</v>
      </c>
      <c r="AY17">
        <v>6.22</v>
      </c>
      <c r="AZ17">
        <v>6.5259999999999998</v>
      </c>
      <c r="BA17">
        <v>65.260000000000005</v>
      </c>
      <c r="BB17">
        <v>0.6986</v>
      </c>
      <c r="BC17" t="s">
        <v>18</v>
      </c>
      <c r="BD17">
        <v>6.11</v>
      </c>
      <c r="BE17">
        <v>6.32</v>
      </c>
      <c r="BF17">
        <v>6.6</v>
      </c>
      <c r="BG17">
        <v>65.998999999999995</v>
      </c>
      <c r="BH17">
        <v>0.747</v>
      </c>
      <c r="BI17" t="s">
        <v>18</v>
      </c>
      <c r="BJ17">
        <v>6.11</v>
      </c>
      <c r="BK17">
        <v>6.32</v>
      </c>
      <c r="BL17">
        <v>6.2809999999999997</v>
      </c>
      <c r="BM17">
        <v>62.811</v>
      </c>
      <c r="BN17">
        <v>0.74439999999999995</v>
      </c>
      <c r="BO17" t="s">
        <v>18</v>
      </c>
      <c r="BP17">
        <v>6.17</v>
      </c>
      <c r="BQ17">
        <v>6.24</v>
      </c>
      <c r="BR17">
        <v>6.24</v>
      </c>
      <c r="BS17">
        <v>62.401000000000003</v>
      </c>
      <c r="BT17">
        <v>0.71689999999999998</v>
      </c>
      <c r="BU17" t="s">
        <v>18</v>
      </c>
      <c r="BV17">
        <v>6.11</v>
      </c>
      <c r="BW17">
        <v>6.32</v>
      </c>
      <c r="BX17">
        <v>6.109</v>
      </c>
      <c r="BY17">
        <v>61.088999999999999</v>
      </c>
      <c r="BZ17">
        <v>0.74260000000000004</v>
      </c>
      <c r="CA17" t="s">
        <v>18</v>
      </c>
    </row>
    <row r="18" spans="1:79" x14ac:dyDescent="0.25">
      <c r="A18" t="s">
        <v>23</v>
      </c>
      <c r="B18">
        <v>66</v>
      </c>
      <c r="C18">
        <v>76</v>
      </c>
      <c r="D18" t="s">
        <v>39</v>
      </c>
      <c r="E18">
        <v>5.9</v>
      </c>
      <c r="F18">
        <v>3</v>
      </c>
      <c r="G18">
        <v>9</v>
      </c>
      <c r="H18">
        <v>6.04</v>
      </c>
      <c r="I18">
        <v>6.16</v>
      </c>
      <c r="J18">
        <v>5.109</v>
      </c>
      <c r="K18">
        <v>56.764000000000003</v>
      </c>
      <c r="L18">
        <v>0.94530000000000003</v>
      </c>
      <c r="M18" t="s">
        <v>17</v>
      </c>
      <c r="N18">
        <v>6.04</v>
      </c>
      <c r="O18">
        <v>6.16</v>
      </c>
      <c r="P18">
        <v>5.1369999999999996</v>
      </c>
      <c r="Q18">
        <v>57.073999999999998</v>
      </c>
      <c r="R18">
        <v>0.94379999999999997</v>
      </c>
      <c r="S18" t="s">
        <v>17</v>
      </c>
      <c r="T18">
        <v>6.04</v>
      </c>
      <c r="U18">
        <v>6.16</v>
      </c>
      <c r="V18">
        <v>5.2229999999999999</v>
      </c>
      <c r="W18">
        <v>58.036000000000001</v>
      </c>
      <c r="X18">
        <v>0.94720000000000004</v>
      </c>
      <c r="Y18" t="s">
        <v>17</v>
      </c>
      <c r="Z18">
        <v>6.04</v>
      </c>
      <c r="AA18">
        <v>6.15</v>
      </c>
      <c r="AB18">
        <v>5.1369999999999996</v>
      </c>
      <c r="AC18">
        <v>57.082999999999998</v>
      </c>
      <c r="AD18">
        <v>0.94399999999999995</v>
      </c>
      <c r="AE18" t="s">
        <v>17</v>
      </c>
      <c r="AF18">
        <v>6.04</v>
      </c>
      <c r="AG18">
        <v>6.16</v>
      </c>
      <c r="AH18">
        <v>5.1559999999999997</v>
      </c>
      <c r="AI18">
        <v>57.292999999999999</v>
      </c>
      <c r="AJ18">
        <v>0.93940000000000001</v>
      </c>
      <c r="AK18" t="s">
        <v>17</v>
      </c>
      <c r="AL18">
        <v>6.04</v>
      </c>
      <c r="AM18">
        <v>6.16</v>
      </c>
      <c r="AN18">
        <v>5.1619999999999999</v>
      </c>
      <c r="AO18">
        <v>57.354999999999997</v>
      </c>
      <c r="AP18">
        <v>0.93989999999999996</v>
      </c>
      <c r="AQ18" t="s">
        <v>17</v>
      </c>
      <c r="AR18">
        <v>6.04</v>
      </c>
      <c r="AS18">
        <v>6.16</v>
      </c>
      <c r="AT18">
        <v>5.3719999999999999</v>
      </c>
      <c r="AU18">
        <v>59.694000000000003</v>
      </c>
      <c r="AV18">
        <v>0.94610000000000005</v>
      </c>
      <c r="AW18" t="s">
        <v>17</v>
      </c>
      <c r="AX18">
        <v>6.04</v>
      </c>
      <c r="AY18">
        <v>6.16</v>
      </c>
      <c r="AZ18">
        <v>5.1360000000000001</v>
      </c>
      <c r="BA18">
        <v>57.066000000000003</v>
      </c>
      <c r="BB18">
        <v>0.9496</v>
      </c>
      <c r="BC18" t="s">
        <v>17</v>
      </c>
      <c r="BD18">
        <v>6.04</v>
      </c>
      <c r="BE18">
        <v>6.16</v>
      </c>
      <c r="BF18">
        <v>5.2439999999999998</v>
      </c>
      <c r="BG18">
        <v>58.267000000000003</v>
      </c>
      <c r="BH18">
        <v>0.93679999999999997</v>
      </c>
      <c r="BI18" t="s">
        <v>17</v>
      </c>
      <c r="BJ18">
        <v>6.04</v>
      </c>
      <c r="BK18">
        <v>6.16</v>
      </c>
      <c r="BL18">
        <v>5.0570000000000004</v>
      </c>
      <c r="BM18">
        <v>56.186999999999998</v>
      </c>
      <c r="BN18">
        <v>0.94789999999999996</v>
      </c>
      <c r="BO18" t="s">
        <v>17</v>
      </c>
      <c r="BP18">
        <v>6.04</v>
      </c>
      <c r="BQ18">
        <v>6.16</v>
      </c>
      <c r="BR18">
        <v>5.1379999999999999</v>
      </c>
      <c r="BS18">
        <v>57.088999999999999</v>
      </c>
      <c r="BT18">
        <v>0.94669999999999999</v>
      </c>
      <c r="BU18" t="s">
        <v>17</v>
      </c>
      <c r="BV18">
        <v>6.04</v>
      </c>
      <c r="BW18">
        <v>6.16</v>
      </c>
      <c r="BX18">
        <v>5.13</v>
      </c>
      <c r="BY18">
        <v>57</v>
      </c>
      <c r="BZ18">
        <v>0.93740000000000001</v>
      </c>
      <c r="CA18" t="s">
        <v>17</v>
      </c>
    </row>
    <row r="19" spans="1:79" x14ac:dyDescent="0.25">
      <c r="A19" t="s">
        <v>23</v>
      </c>
      <c r="B19">
        <v>73</v>
      </c>
      <c r="C19">
        <v>82</v>
      </c>
      <c r="D19" t="s">
        <v>40</v>
      </c>
      <c r="E19">
        <v>9.59</v>
      </c>
      <c r="F19">
        <v>1</v>
      </c>
      <c r="G19">
        <v>7</v>
      </c>
      <c r="H19">
        <v>9.75</v>
      </c>
      <c r="I19">
        <v>9.89</v>
      </c>
      <c r="J19">
        <v>4.9429999999999996</v>
      </c>
      <c r="K19">
        <v>70.620999999999995</v>
      </c>
      <c r="L19">
        <v>0.86250000000000004</v>
      </c>
      <c r="M19" t="s">
        <v>17</v>
      </c>
      <c r="N19">
        <v>9.75</v>
      </c>
      <c r="O19">
        <v>9.89</v>
      </c>
      <c r="P19">
        <v>4.9219999999999997</v>
      </c>
      <c r="Q19">
        <v>70.316999999999993</v>
      </c>
      <c r="R19">
        <v>0.88009999999999999</v>
      </c>
      <c r="S19" t="s">
        <v>17</v>
      </c>
      <c r="T19">
        <v>9.75</v>
      </c>
      <c r="U19">
        <v>9.89</v>
      </c>
      <c r="V19">
        <v>4.9450000000000003</v>
      </c>
      <c r="W19">
        <v>70.641000000000005</v>
      </c>
      <c r="X19">
        <v>0.86729999999999996</v>
      </c>
      <c r="Y19" t="s">
        <v>17</v>
      </c>
      <c r="Z19">
        <v>9.94</v>
      </c>
      <c r="AA19">
        <v>10.02</v>
      </c>
      <c r="AB19">
        <v>4.7709999999999999</v>
      </c>
      <c r="AC19">
        <v>68.152000000000001</v>
      </c>
      <c r="AD19">
        <v>0.87890000000000001</v>
      </c>
      <c r="AE19" t="s">
        <v>17</v>
      </c>
      <c r="AF19">
        <v>9.85</v>
      </c>
      <c r="AG19">
        <v>9.93</v>
      </c>
      <c r="AH19">
        <v>4.7519999999999998</v>
      </c>
      <c r="AI19">
        <v>67.888999999999996</v>
      </c>
      <c r="AJ19">
        <v>0.87409999999999999</v>
      </c>
      <c r="AK19" t="s">
        <v>17</v>
      </c>
      <c r="AL19">
        <v>9.84</v>
      </c>
      <c r="AM19">
        <v>9.9</v>
      </c>
      <c r="AN19">
        <v>4.7750000000000004</v>
      </c>
      <c r="AO19">
        <v>68.210999999999999</v>
      </c>
      <c r="AP19">
        <v>0.87570000000000003</v>
      </c>
      <c r="AQ19" t="s">
        <v>17</v>
      </c>
      <c r="AR19">
        <v>9.75</v>
      </c>
      <c r="AS19">
        <v>9.89</v>
      </c>
      <c r="AT19">
        <v>5.0549999999999997</v>
      </c>
      <c r="AU19">
        <v>72.221000000000004</v>
      </c>
      <c r="AV19">
        <v>0.89119999999999999</v>
      </c>
      <c r="AW19" t="s">
        <v>17</v>
      </c>
      <c r="AX19">
        <v>9.75</v>
      </c>
      <c r="AY19">
        <v>9.89</v>
      </c>
      <c r="AZ19">
        <v>4.9800000000000004</v>
      </c>
      <c r="BA19">
        <v>71.138999999999996</v>
      </c>
      <c r="BB19">
        <v>0.87680000000000002</v>
      </c>
      <c r="BC19" t="s">
        <v>17</v>
      </c>
      <c r="BD19">
        <v>9.75</v>
      </c>
      <c r="BE19">
        <v>9.8800000000000008</v>
      </c>
      <c r="BF19">
        <v>4.9580000000000002</v>
      </c>
      <c r="BG19">
        <v>70.825999999999993</v>
      </c>
      <c r="BH19">
        <v>0.87519999999999998</v>
      </c>
      <c r="BI19" t="s">
        <v>17</v>
      </c>
      <c r="BJ19">
        <v>9.75</v>
      </c>
      <c r="BK19">
        <v>9.89</v>
      </c>
      <c r="BL19">
        <v>4.9139999999999997</v>
      </c>
      <c r="BM19">
        <v>70.203000000000003</v>
      </c>
      <c r="BN19">
        <v>0.86970000000000003</v>
      </c>
      <c r="BO19" t="s">
        <v>17</v>
      </c>
      <c r="BP19">
        <v>9.75</v>
      </c>
      <c r="BQ19">
        <v>9.8800000000000008</v>
      </c>
      <c r="BR19">
        <v>4.899</v>
      </c>
      <c r="BS19">
        <v>69.984999999999999</v>
      </c>
      <c r="BT19">
        <v>0.86319999999999997</v>
      </c>
      <c r="BU19" t="s">
        <v>17</v>
      </c>
      <c r="BV19">
        <v>9.75</v>
      </c>
      <c r="BW19">
        <v>9.8800000000000008</v>
      </c>
      <c r="BX19">
        <v>4.83</v>
      </c>
      <c r="BY19">
        <v>68.995999999999995</v>
      </c>
      <c r="BZ19">
        <v>0.86240000000000006</v>
      </c>
      <c r="CA19" t="s">
        <v>17</v>
      </c>
    </row>
    <row r="20" spans="1:79" x14ac:dyDescent="0.25">
      <c r="A20" t="s">
        <v>23</v>
      </c>
      <c r="B20">
        <v>83</v>
      </c>
      <c r="C20">
        <v>92</v>
      </c>
      <c r="D20" t="s">
        <v>41</v>
      </c>
      <c r="E20">
        <v>7.2</v>
      </c>
      <c r="F20">
        <v>2</v>
      </c>
      <c r="G20">
        <v>7</v>
      </c>
      <c r="H20">
        <v>7.29</v>
      </c>
      <c r="I20">
        <v>7.59</v>
      </c>
      <c r="J20">
        <v>4.931</v>
      </c>
      <c r="K20">
        <v>70.448999999999998</v>
      </c>
      <c r="L20">
        <v>0.92520000000000002</v>
      </c>
      <c r="M20" t="s">
        <v>18</v>
      </c>
      <c r="N20">
        <v>7.34</v>
      </c>
      <c r="O20">
        <v>7.42</v>
      </c>
      <c r="P20">
        <v>4.8769999999999998</v>
      </c>
      <c r="Q20">
        <v>69.665999999999997</v>
      </c>
      <c r="R20">
        <v>0.88260000000000005</v>
      </c>
      <c r="S20" t="s">
        <v>18</v>
      </c>
      <c r="T20">
        <v>7.29</v>
      </c>
      <c r="U20">
        <v>7.59</v>
      </c>
      <c r="V20">
        <v>4.9560000000000004</v>
      </c>
      <c r="W20">
        <v>70.802999999999997</v>
      </c>
      <c r="X20">
        <v>0.93630000000000002</v>
      </c>
      <c r="Y20" t="s">
        <v>18</v>
      </c>
      <c r="Z20">
        <v>7.29</v>
      </c>
      <c r="AA20">
        <v>7.58</v>
      </c>
      <c r="AB20">
        <v>4.9669999999999996</v>
      </c>
      <c r="AC20">
        <v>70.957999999999998</v>
      </c>
      <c r="AD20">
        <v>0.91279999999999994</v>
      </c>
      <c r="AE20" t="s">
        <v>18</v>
      </c>
      <c r="AF20">
        <v>7.29</v>
      </c>
      <c r="AG20">
        <v>7.59</v>
      </c>
      <c r="AH20">
        <v>4.8550000000000004</v>
      </c>
      <c r="AI20">
        <v>69.349999999999994</v>
      </c>
      <c r="AJ20">
        <v>0.93079999999999996</v>
      </c>
      <c r="AK20" t="s">
        <v>18</v>
      </c>
      <c r="AL20">
        <v>7.29</v>
      </c>
      <c r="AM20">
        <v>7.59</v>
      </c>
      <c r="AN20">
        <v>4.835</v>
      </c>
      <c r="AO20">
        <v>69.070999999999998</v>
      </c>
      <c r="AP20">
        <v>0.92169999999999996</v>
      </c>
      <c r="AQ20" t="s">
        <v>18</v>
      </c>
      <c r="AR20">
        <v>7.37</v>
      </c>
      <c r="AS20">
        <v>7.44</v>
      </c>
      <c r="AT20">
        <v>4.9039999999999999</v>
      </c>
      <c r="AU20">
        <v>70.058999999999997</v>
      </c>
      <c r="AV20">
        <v>0.78990000000000005</v>
      </c>
      <c r="AW20" t="s">
        <v>18</v>
      </c>
      <c r="AX20">
        <v>7.29</v>
      </c>
      <c r="AY20">
        <v>7.59</v>
      </c>
      <c r="AZ20">
        <v>4.9400000000000004</v>
      </c>
      <c r="BA20">
        <v>70.570999999999998</v>
      </c>
      <c r="BB20">
        <v>0.92530000000000001</v>
      </c>
      <c r="BC20" t="s">
        <v>18</v>
      </c>
      <c r="BD20">
        <v>7.29</v>
      </c>
      <c r="BE20">
        <v>7.58</v>
      </c>
      <c r="BF20">
        <v>4.8499999999999996</v>
      </c>
      <c r="BG20">
        <v>69.286000000000001</v>
      </c>
      <c r="BH20">
        <v>0.92679999999999996</v>
      </c>
      <c r="BI20" t="s">
        <v>18</v>
      </c>
      <c r="BJ20">
        <v>7.29</v>
      </c>
      <c r="BK20">
        <v>7.59</v>
      </c>
      <c r="BL20">
        <v>4.843</v>
      </c>
      <c r="BM20">
        <v>69.186999999999998</v>
      </c>
      <c r="BN20">
        <v>0.93799999999999994</v>
      </c>
      <c r="BO20" t="s">
        <v>18</v>
      </c>
      <c r="BP20">
        <v>7.29</v>
      </c>
      <c r="BQ20">
        <v>7.58</v>
      </c>
      <c r="BR20">
        <v>4.9059999999999997</v>
      </c>
      <c r="BS20">
        <v>70.078999999999994</v>
      </c>
      <c r="BT20">
        <v>0.92330000000000001</v>
      </c>
      <c r="BU20" t="s">
        <v>18</v>
      </c>
      <c r="BV20">
        <v>7.33</v>
      </c>
      <c r="BW20">
        <v>7.42</v>
      </c>
      <c r="BX20">
        <v>4.8369999999999997</v>
      </c>
      <c r="BY20">
        <v>69.102000000000004</v>
      </c>
      <c r="BZ20">
        <v>0.91930000000000001</v>
      </c>
      <c r="CA20" t="s">
        <v>18</v>
      </c>
    </row>
    <row r="21" spans="1:79" x14ac:dyDescent="0.25">
      <c r="A21" t="s">
        <v>23</v>
      </c>
      <c r="B21">
        <v>95</v>
      </c>
      <c r="C21">
        <v>103</v>
      </c>
      <c r="D21" t="s">
        <v>42</v>
      </c>
      <c r="E21">
        <v>6.42</v>
      </c>
      <c r="F21">
        <v>2</v>
      </c>
      <c r="G21">
        <v>7</v>
      </c>
      <c r="H21">
        <v>6.49</v>
      </c>
      <c r="I21">
        <v>6.59</v>
      </c>
      <c r="J21">
        <v>2.395</v>
      </c>
      <c r="K21">
        <v>34.207999999999998</v>
      </c>
      <c r="L21">
        <v>0.93579999999999997</v>
      </c>
      <c r="M21" t="s">
        <v>17</v>
      </c>
      <c r="N21">
        <v>6.49</v>
      </c>
      <c r="O21">
        <v>6.59</v>
      </c>
      <c r="P21">
        <v>2.391</v>
      </c>
      <c r="Q21">
        <v>34.158000000000001</v>
      </c>
      <c r="R21">
        <v>0.92410000000000003</v>
      </c>
      <c r="S21" t="s">
        <v>17</v>
      </c>
      <c r="T21">
        <v>6.58</v>
      </c>
      <c r="U21">
        <v>6.65</v>
      </c>
      <c r="V21">
        <v>2.4580000000000002</v>
      </c>
      <c r="W21">
        <v>35.121000000000002</v>
      </c>
      <c r="X21">
        <v>0.92800000000000005</v>
      </c>
      <c r="Y21" t="s">
        <v>17</v>
      </c>
      <c r="Z21">
        <v>6.49</v>
      </c>
      <c r="AA21">
        <v>6.58</v>
      </c>
      <c r="AB21">
        <v>2.3929999999999998</v>
      </c>
      <c r="AC21">
        <v>34.192</v>
      </c>
      <c r="AD21">
        <v>0.93340000000000001</v>
      </c>
      <c r="AE21" t="s">
        <v>17</v>
      </c>
      <c r="AF21">
        <v>6.5</v>
      </c>
      <c r="AG21">
        <v>6.59</v>
      </c>
      <c r="AH21">
        <v>2.3340000000000001</v>
      </c>
      <c r="AI21">
        <v>33.335999999999999</v>
      </c>
      <c r="AJ21">
        <v>0.93940000000000001</v>
      </c>
      <c r="AK21" t="s">
        <v>17</v>
      </c>
      <c r="AL21">
        <v>6.5</v>
      </c>
      <c r="AM21">
        <v>6.59</v>
      </c>
      <c r="AN21">
        <v>2.4510000000000001</v>
      </c>
      <c r="AO21">
        <v>35.021000000000001</v>
      </c>
      <c r="AP21">
        <v>0.9234</v>
      </c>
      <c r="AQ21" t="s">
        <v>17</v>
      </c>
      <c r="AR21">
        <v>6.5</v>
      </c>
      <c r="AS21">
        <v>6.59</v>
      </c>
      <c r="AT21">
        <v>2.508</v>
      </c>
      <c r="AU21">
        <v>35.822000000000003</v>
      </c>
      <c r="AV21">
        <v>0.9385</v>
      </c>
      <c r="AW21" t="s">
        <v>17</v>
      </c>
      <c r="AX21">
        <v>6.49</v>
      </c>
      <c r="AY21">
        <v>6.59</v>
      </c>
      <c r="AZ21">
        <v>2.4449999999999998</v>
      </c>
      <c r="BA21">
        <v>34.927</v>
      </c>
      <c r="BB21">
        <v>0.93810000000000004</v>
      </c>
      <c r="BC21" t="s">
        <v>17</v>
      </c>
      <c r="BD21">
        <v>6.49</v>
      </c>
      <c r="BE21">
        <v>6.59</v>
      </c>
      <c r="BF21">
        <v>2.524</v>
      </c>
      <c r="BG21">
        <v>36.063000000000002</v>
      </c>
      <c r="BH21">
        <v>0.94199999999999995</v>
      </c>
      <c r="BI21" t="s">
        <v>17</v>
      </c>
      <c r="BJ21">
        <v>6.45</v>
      </c>
      <c r="BK21">
        <v>6.53</v>
      </c>
      <c r="BL21">
        <v>2.4239999999999999</v>
      </c>
      <c r="BM21">
        <v>34.630000000000003</v>
      </c>
      <c r="BN21">
        <v>0.9224</v>
      </c>
      <c r="BO21" t="s">
        <v>17</v>
      </c>
      <c r="BP21">
        <v>6.54</v>
      </c>
      <c r="BQ21">
        <v>6.62</v>
      </c>
      <c r="BR21">
        <v>2.4209999999999998</v>
      </c>
      <c r="BS21">
        <v>34.585999999999999</v>
      </c>
      <c r="BT21">
        <v>0.93069999999999997</v>
      </c>
      <c r="BU21" t="s">
        <v>17</v>
      </c>
      <c r="BV21">
        <v>6.49</v>
      </c>
      <c r="BW21">
        <v>6.59</v>
      </c>
      <c r="BX21">
        <v>2.4420000000000002</v>
      </c>
      <c r="BY21">
        <v>34.884999999999998</v>
      </c>
      <c r="BZ21">
        <v>0.9234</v>
      </c>
      <c r="CA21" t="s">
        <v>17</v>
      </c>
    </row>
    <row r="22" spans="1:79" x14ac:dyDescent="0.25">
      <c r="A22" t="s">
        <v>23</v>
      </c>
      <c r="B22">
        <v>95</v>
      </c>
      <c r="C22">
        <v>107</v>
      </c>
      <c r="D22" t="s">
        <v>43</v>
      </c>
      <c r="E22">
        <v>8.82</v>
      </c>
      <c r="F22">
        <v>3</v>
      </c>
      <c r="G22">
        <v>11</v>
      </c>
      <c r="H22">
        <v>8.92</v>
      </c>
      <c r="I22">
        <v>9</v>
      </c>
      <c r="J22">
        <v>5.0190000000000001</v>
      </c>
      <c r="K22">
        <v>45.622999999999998</v>
      </c>
      <c r="L22">
        <v>0.91700000000000004</v>
      </c>
      <c r="M22" t="s">
        <v>17</v>
      </c>
      <c r="N22">
        <v>8.9600000000000009</v>
      </c>
      <c r="O22">
        <v>9.1199999999999992</v>
      </c>
      <c r="P22">
        <v>4.9690000000000003</v>
      </c>
      <c r="Q22">
        <v>45.176000000000002</v>
      </c>
      <c r="R22">
        <v>0.91300000000000003</v>
      </c>
      <c r="S22" t="s">
        <v>17</v>
      </c>
      <c r="T22">
        <v>8.9600000000000009</v>
      </c>
      <c r="U22">
        <v>9.1199999999999992</v>
      </c>
      <c r="V22">
        <v>4.9960000000000004</v>
      </c>
      <c r="W22">
        <v>45.414000000000001</v>
      </c>
      <c r="X22">
        <v>0.9264</v>
      </c>
      <c r="Y22" t="s">
        <v>17</v>
      </c>
      <c r="Z22">
        <v>8.9700000000000006</v>
      </c>
      <c r="AA22">
        <v>9.0500000000000007</v>
      </c>
      <c r="AB22">
        <v>4.8819999999999997</v>
      </c>
      <c r="AC22">
        <v>44.386000000000003</v>
      </c>
      <c r="AD22">
        <v>0.91459999999999997</v>
      </c>
      <c r="AE22" t="s">
        <v>17</v>
      </c>
      <c r="AF22">
        <v>8.9</v>
      </c>
      <c r="AG22">
        <v>9</v>
      </c>
      <c r="AH22">
        <v>4.8789999999999996</v>
      </c>
      <c r="AI22">
        <v>44.353999999999999</v>
      </c>
      <c r="AJ22">
        <v>0.89249999999999996</v>
      </c>
      <c r="AK22" t="s">
        <v>17</v>
      </c>
      <c r="AL22">
        <v>8.9600000000000009</v>
      </c>
      <c r="AM22">
        <v>9.1199999999999992</v>
      </c>
      <c r="AN22">
        <v>4.851</v>
      </c>
      <c r="AO22">
        <v>44.100999999999999</v>
      </c>
      <c r="AP22">
        <v>0.9143</v>
      </c>
      <c r="AQ22" t="s">
        <v>17</v>
      </c>
      <c r="AR22">
        <v>8.91</v>
      </c>
      <c r="AS22">
        <v>8.99</v>
      </c>
      <c r="AT22">
        <v>5.0330000000000004</v>
      </c>
      <c r="AU22">
        <v>45.753999999999998</v>
      </c>
      <c r="AV22">
        <v>0.92669999999999997</v>
      </c>
      <c r="AW22" t="s">
        <v>17</v>
      </c>
      <c r="AX22">
        <v>8.9600000000000009</v>
      </c>
      <c r="AY22">
        <v>9.1199999999999992</v>
      </c>
      <c r="AZ22">
        <v>5.0259999999999998</v>
      </c>
      <c r="BA22">
        <v>45.695</v>
      </c>
      <c r="BB22">
        <v>0.92159999999999997</v>
      </c>
      <c r="BC22" t="s">
        <v>17</v>
      </c>
      <c r="BD22">
        <v>8.9600000000000009</v>
      </c>
      <c r="BE22">
        <v>9.1199999999999992</v>
      </c>
      <c r="BF22">
        <v>4.8849999999999998</v>
      </c>
      <c r="BG22">
        <v>44.412999999999997</v>
      </c>
      <c r="BH22">
        <v>0.92110000000000003</v>
      </c>
      <c r="BI22" t="s">
        <v>17</v>
      </c>
      <c r="BJ22">
        <v>8.9</v>
      </c>
      <c r="BK22">
        <v>8.99</v>
      </c>
      <c r="BL22">
        <v>4.9349999999999996</v>
      </c>
      <c r="BM22">
        <v>44.863</v>
      </c>
      <c r="BN22">
        <v>0.91900000000000004</v>
      </c>
      <c r="BO22" t="s">
        <v>17</v>
      </c>
      <c r="BP22">
        <v>8.9600000000000009</v>
      </c>
      <c r="BQ22">
        <v>9.1199999999999992</v>
      </c>
      <c r="BR22">
        <v>4.9349999999999996</v>
      </c>
      <c r="BS22">
        <v>44.868000000000002</v>
      </c>
      <c r="BT22">
        <v>0.90559999999999996</v>
      </c>
      <c r="BU22" t="s">
        <v>17</v>
      </c>
      <c r="BV22">
        <v>8.89</v>
      </c>
      <c r="BW22">
        <v>8.99</v>
      </c>
      <c r="BX22">
        <v>4.9480000000000004</v>
      </c>
      <c r="BY22">
        <v>44.982999999999997</v>
      </c>
      <c r="BZ22">
        <v>0.9093</v>
      </c>
      <c r="CA22" t="s">
        <v>17</v>
      </c>
    </row>
    <row r="23" spans="1:79" s="17" customFormat="1" x14ac:dyDescent="0.25">
      <c r="A23" s="17" t="s">
        <v>23</v>
      </c>
      <c r="B23" s="17">
        <v>108</v>
      </c>
      <c r="C23" s="17">
        <v>119</v>
      </c>
      <c r="D23" s="17" t="s">
        <v>44</v>
      </c>
      <c r="E23" s="17">
        <v>8.99</v>
      </c>
      <c r="F23" s="17">
        <v>2</v>
      </c>
      <c r="G23" s="17">
        <v>9</v>
      </c>
      <c r="H23" s="17">
        <v>9.09</v>
      </c>
      <c r="I23" s="17">
        <v>9.2899999999999991</v>
      </c>
      <c r="J23" s="17">
        <v>6.5609999999999999</v>
      </c>
      <c r="K23" s="17">
        <v>72.897000000000006</v>
      </c>
      <c r="L23" s="17">
        <v>0.89570000000000005</v>
      </c>
      <c r="M23" s="17" t="s">
        <v>18</v>
      </c>
      <c r="N23" s="17">
        <v>9.09</v>
      </c>
      <c r="O23" s="17">
        <v>9.2899999999999991</v>
      </c>
      <c r="P23" s="17">
        <v>6.5119999999999996</v>
      </c>
      <c r="Q23" s="17">
        <v>72.36</v>
      </c>
      <c r="R23" s="17">
        <v>0.88890000000000002</v>
      </c>
      <c r="S23" s="17" t="s">
        <v>18</v>
      </c>
      <c r="T23" s="17">
        <v>9.09</v>
      </c>
      <c r="U23" s="17">
        <v>9.2899999999999991</v>
      </c>
      <c r="V23" s="17">
        <v>6.492</v>
      </c>
      <c r="W23" s="17">
        <v>72.135000000000005</v>
      </c>
      <c r="X23" s="17">
        <v>0.87350000000000005</v>
      </c>
      <c r="Y23" s="17" t="s">
        <v>18</v>
      </c>
      <c r="Z23" s="17">
        <v>9.08</v>
      </c>
      <c r="AA23" s="17">
        <v>9.2899999999999991</v>
      </c>
      <c r="AB23" s="17">
        <v>6.4729999999999999</v>
      </c>
      <c r="AC23" s="17">
        <v>71.923000000000002</v>
      </c>
      <c r="AD23" s="17">
        <v>0.84940000000000004</v>
      </c>
      <c r="AE23" s="17" t="s">
        <v>18</v>
      </c>
      <c r="AF23" s="17">
        <v>9.09</v>
      </c>
      <c r="AG23" s="17">
        <v>9.2899999999999991</v>
      </c>
      <c r="AH23" s="17">
        <v>6.4509999999999996</v>
      </c>
      <c r="AI23" s="17">
        <v>71.674999999999997</v>
      </c>
      <c r="AJ23" s="17">
        <v>0.89570000000000005</v>
      </c>
      <c r="AK23" s="17" t="s">
        <v>18</v>
      </c>
      <c r="AL23" s="17">
        <v>9.09</v>
      </c>
      <c r="AM23" s="17">
        <v>9.2899999999999991</v>
      </c>
      <c r="AN23" s="17">
        <v>6.4139999999999997</v>
      </c>
      <c r="AO23" s="17">
        <v>71.268000000000001</v>
      </c>
      <c r="AP23" s="17">
        <v>0.86870000000000003</v>
      </c>
      <c r="AQ23" s="17" t="s">
        <v>18</v>
      </c>
      <c r="AR23" s="17">
        <v>9.09</v>
      </c>
      <c r="AS23" s="17">
        <v>9.2899999999999991</v>
      </c>
      <c r="AT23" s="17">
        <v>6.6159999999999997</v>
      </c>
      <c r="AU23" s="17">
        <v>73.507000000000005</v>
      </c>
      <c r="AV23" s="17">
        <v>0.86070000000000002</v>
      </c>
      <c r="AW23" s="17" t="s">
        <v>18</v>
      </c>
      <c r="AX23" s="17">
        <v>9.09</v>
      </c>
      <c r="AY23" s="17">
        <v>9.2899999999999991</v>
      </c>
      <c r="AZ23" s="17">
        <v>6.593</v>
      </c>
      <c r="BA23" s="17">
        <v>73.257000000000005</v>
      </c>
      <c r="BB23" s="17">
        <v>0.84389999999999998</v>
      </c>
      <c r="BC23" s="17" t="s">
        <v>18</v>
      </c>
      <c r="BD23" s="17">
        <v>9.09</v>
      </c>
      <c r="BE23" s="17">
        <v>9.2899999999999991</v>
      </c>
      <c r="BF23" s="17">
        <v>6.4610000000000003</v>
      </c>
      <c r="BG23" s="17">
        <v>71.793000000000006</v>
      </c>
      <c r="BH23" s="17">
        <v>0.86360000000000003</v>
      </c>
      <c r="BI23" s="17" t="s">
        <v>18</v>
      </c>
      <c r="BJ23" s="17">
        <v>9.09</v>
      </c>
      <c r="BK23" s="17">
        <v>9.2899999999999991</v>
      </c>
      <c r="BL23" s="17">
        <v>6.4420000000000002</v>
      </c>
      <c r="BM23" s="17">
        <v>71.581000000000003</v>
      </c>
      <c r="BN23" s="17">
        <v>0.88060000000000005</v>
      </c>
      <c r="BO23" s="17" t="s">
        <v>18</v>
      </c>
      <c r="BP23" s="17">
        <v>9.09</v>
      </c>
      <c r="BQ23" s="17">
        <v>9.2899999999999991</v>
      </c>
      <c r="BR23" s="17">
        <v>6.5110000000000001</v>
      </c>
      <c r="BS23" s="17">
        <v>72.343999999999994</v>
      </c>
      <c r="BT23" s="17">
        <v>0.85040000000000004</v>
      </c>
      <c r="BU23" s="17" t="s">
        <v>18</v>
      </c>
      <c r="BV23" s="17">
        <v>9.09</v>
      </c>
      <c r="BW23" s="17">
        <v>9.2899999999999991</v>
      </c>
      <c r="BX23" s="17">
        <v>6.3529999999999998</v>
      </c>
      <c r="BY23" s="17">
        <v>70.588999999999999</v>
      </c>
      <c r="BZ23" s="17">
        <v>0.86280000000000001</v>
      </c>
      <c r="CA23" s="17" t="s">
        <v>18</v>
      </c>
    </row>
    <row r="24" spans="1:79" x14ac:dyDescent="0.25">
      <c r="A24" t="s">
        <v>23</v>
      </c>
      <c r="B24">
        <v>108</v>
      </c>
      <c r="C24">
        <v>123</v>
      </c>
      <c r="D24" t="s">
        <v>45</v>
      </c>
      <c r="E24">
        <v>8.5</v>
      </c>
      <c r="F24">
        <v>3</v>
      </c>
      <c r="G24">
        <v>13</v>
      </c>
      <c r="H24">
        <v>8.75</v>
      </c>
      <c r="I24">
        <v>8.86</v>
      </c>
      <c r="J24">
        <v>8.7910000000000004</v>
      </c>
      <c r="K24">
        <v>67.626000000000005</v>
      </c>
      <c r="L24">
        <v>0.87560000000000004</v>
      </c>
      <c r="M24" t="s">
        <v>17</v>
      </c>
      <c r="N24">
        <v>8.75</v>
      </c>
      <c r="O24">
        <v>8.86</v>
      </c>
      <c r="P24">
        <v>8.8829999999999991</v>
      </c>
      <c r="Q24">
        <v>68.331999999999994</v>
      </c>
      <c r="R24">
        <v>0.89290000000000003</v>
      </c>
      <c r="S24" t="s">
        <v>17</v>
      </c>
      <c r="T24">
        <v>8.75</v>
      </c>
      <c r="U24">
        <v>8.86</v>
      </c>
      <c r="V24">
        <v>9.0299999999999994</v>
      </c>
      <c r="W24">
        <v>69.459999999999994</v>
      </c>
      <c r="X24">
        <v>0.89770000000000005</v>
      </c>
      <c r="Y24" t="s">
        <v>17</v>
      </c>
      <c r="Z24">
        <v>8.75</v>
      </c>
      <c r="AA24">
        <v>8.86</v>
      </c>
      <c r="AB24">
        <v>8.859</v>
      </c>
      <c r="AC24">
        <v>68.146000000000001</v>
      </c>
      <c r="AD24">
        <v>0.89810000000000001</v>
      </c>
      <c r="AE24" t="s">
        <v>17</v>
      </c>
      <c r="AF24">
        <v>8.75</v>
      </c>
      <c r="AG24">
        <v>8.86</v>
      </c>
      <c r="AH24">
        <v>8.66</v>
      </c>
      <c r="AI24">
        <v>66.617000000000004</v>
      </c>
      <c r="AJ24">
        <v>0.89539999999999997</v>
      </c>
      <c r="AK24" t="s">
        <v>17</v>
      </c>
      <c r="AL24">
        <v>8.75</v>
      </c>
      <c r="AM24">
        <v>8.86</v>
      </c>
      <c r="AN24">
        <v>8.7850000000000001</v>
      </c>
      <c r="AO24">
        <v>67.578999999999994</v>
      </c>
      <c r="AP24">
        <v>0.88339999999999996</v>
      </c>
      <c r="AQ24" t="s">
        <v>17</v>
      </c>
      <c r="AR24">
        <v>8.75</v>
      </c>
      <c r="AS24">
        <v>8.86</v>
      </c>
      <c r="AT24">
        <v>8.85</v>
      </c>
      <c r="AU24">
        <v>68.076999999999998</v>
      </c>
      <c r="AV24">
        <v>0.87239999999999995</v>
      </c>
      <c r="AW24" t="s">
        <v>17</v>
      </c>
      <c r="AX24">
        <v>8.75</v>
      </c>
      <c r="AY24">
        <v>8.86</v>
      </c>
      <c r="AZ24">
        <v>8.9930000000000003</v>
      </c>
      <c r="BA24">
        <v>69.180000000000007</v>
      </c>
      <c r="BB24">
        <v>0.88890000000000002</v>
      </c>
      <c r="BC24" t="s">
        <v>17</v>
      </c>
      <c r="BD24">
        <v>8.75</v>
      </c>
      <c r="BE24">
        <v>8.86</v>
      </c>
      <c r="BF24">
        <v>8.8379999999999992</v>
      </c>
      <c r="BG24">
        <v>67.988</v>
      </c>
      <c r="BH24">
        <v>0.87419999999999998</v>
      </c>
      <c r="BI24" t="s">
        <v>17</v>
      </c>
      <c r="BJ24">
        <v>8.6300000000000008</v>
      </c>
      <c r="BK24">
        <v>8.7100000000000009</v>
      </c>
      <c r="BL24">
        <v>9.1440000000000001</v>
      </c>
      <c r="BM24">
        <v>70.338999999999999</v>
      </c>
      <c r="BN24">
        <v>0.87370000000000003</v>
      </c>
      <c r="BO24" t="s">
        <v>17</v>
      </c>
      <c r="BP24">
        <v>8.75</v>
      </c>
      <c r="BQ24">
        <v>8.86</v>
      </c>
      <c r="BR24">
        <v>8.9789999999999992</v>
      </c>
      <c r="BS24">
        <v>69.067999999999998</v>
      </c>
      <c r="BT24">
        <v>0.86780000000000002</v>
      </c>
      <c r="BU24" t="s">
        <v>17</v>
      </c>
      <c r="BV24">
        <v>8.6300000000000008</v>
      </c>
      <c r="BW24">
        <v>8.7100000000000009</v>
      </c>
      <c r="BX24">
        <v>9.1270000000000007</v>
      </c>
      <c r="BY24">
        <v>70.207999999999998</v>
      </c>
      <c r="BZ24">
        <v>0.89559999999999995</v>
      </c>
      <c r="CA24" t="s">
        <v>18</v>
      </c>
    </row>
    <row r="25" spans="1:79" x14ac:dyDescent="0.25">
      <c r="A25" t="s">
        <v>23</v>
      </c>
      <c r="B25">
        <v>116</v>
      </c>
      <c r="C25">
        <v>123</v>
      </c>
      <c r="D25" t="s">
        <v>46</v>
      </c>
      <c r="E25">
        <v>4.38</v>
      </c>
      <c r="F25">
        <v>2</v>
      </c>
      <c r="G25">
        <v>6</v>
      </c>
      <c r="H25">
        <v>4.41</v>
      </c>
      <c r="I25">
        <v>4.5</v>
      </c>
      <c r="J25">
        <v>3.629</v>
      </c>
      <c r="K25">
        <v>60.476999999999997</v>
      </c>
      <c r="L25">
        <v>0.94240000000000002</v>
      </c>
      <c r="M25" t="s">
        <v>18</v>
      </c>
      <c r="N25">
        <v>4.41</v>
      </c>
      <c r="O25">
        <v>4.5</v>
      </c>
      <c r="P25">
        <v>3.6619999999999999</v>
      </c>
      <c r="Q25">
        <v>61.034999999999997</v>
      </c>
      <c r="R25">
        <v>0.95020000000000004</v>
      </c>
      <c r="S25" t="s">
        <v>18</v>
      </c>
      <c r="T25">
        <v>4.41</v>
      </c>
      <c r="U25">
        <v>4.5</v>
      </c>
      <c r="V25">
        <v>3.5830000000000002</v>
      </c>
      <c r="W25">
        <v>59.718000000000004</v>
      </c>
      <c r="X25">
        <v>0.9476</v>
      </c>
      <c r="Y25" t="s">
        <v>18</v>
      </c>
      <c r="Z25">
        <v>4.41</v>
      </c>
      <c r="AA25">
        <v>4.5</v>
      </c>
      <c r="AB25">
        <v>3.62</v>
      </c>
      <c r="AC25">
        <v>60.326999999999998</v>
      </c>
      <c r="AD25">
        <v>0.94920000000000004</v>
      </c>
      <c r="AE25" t="s">
        <v>17</v>
      </c>
      <c r="AF25">
        <v>4.42</v>
      </c>
      <c r="AG25">
        <v>4.51</v>
      </c>
      <c r="AH25">
        <v>3.5779999999999998</v>
      </c>
      <c r="AI25">
        <v>59.628</v>
      </c>
      <c r="AJ25">
        <v>0.92059999999999997</v>
      </c>
      <c r="AK25" t="s">
        <v>18</v>
      </c>
      <c r="AL25">
        <v>4.41</v>
      </c>
      <c r="AM25">
        <v>4.51</v>
      </c>
      <c r="AN25">
        <v>3.5659999999999998</v>
      </c>
      <c r="AO25">
        <v>59.438000000000002</v>
      </c>
      <c r="AP25">
        <v>0.94689999999999996</v>
      </c>
      <c r="AQ25" t="s">
        <v>18</v>
      </c>
      <c r="AR25">
        <v>4.41</v>
      </c>
      <c r="AS25">
        <v>4.5</v>
      </c>
      <c r="AT25">
        <v>3.694</v>
      </c>
      <c r="AU25">
        <v>61.570999999999998</v>
      </c>
      <c r="AV25">
        <v>0.94650000000000001</v>
      </c>
      <c r="AW25" t="s">
        <v>18</v>
      </c>
      <c r="AX25">
        <v>4.41</v>
      </c>
      <c r="AY25">
        <v>4.5</v>
      </c>
      <c r="AZ25">
        <v>3.669</v>
      </c>
      <c r="BA25">
        <v>61.146000000000001</v>
      </c>
      <c r="BB25">
        <v>0.94299999999999995</v>
      </c>
      <c r="BC25" t="s">
        <v>18</v>
      </c>
      <c r="BD25">
        <v>4.41</v>
      </c>
      <c r="BE25">
        <v>4.5</v>
      </c>
      <c r="BF25">
        <v>3.6709999999999998</v>
      </c>
      <c r="BG25">
        <v>61.177</v>
      </c>
      <c r="BH25">
        <v>0.94550000000000001</v>
      </c>
      <c r="BI25" t="s">
        <v>18</v>
      </c>
      <c r="BJ25">
        <v>4.41</v>
      </c>
      <c r="BK25">
        <v>4.5</v>
      </c>
      <c r="BL25">
        <v>3.63</v>
      </c>
      <c r="BM25">
        <v>60.496000000000002</v>
      </c>
      <c r="BN25">
        <v>0.94650000000000001</v>
      </c>
      <c r="BO25" t="s">
        <v>18</v>
      </c>
      <c r="BP25">
        <v>4.41</v>
      </c>
      <c r="BQ25">
        <v>4.5</v>
      </c>
      <c r="BR25">
        <v>3.5939999999999999</v>
      </c>
      <c r="BS25">
        <v>59.905999999999999</v>
      </c>
      <c r="BT25">
        <v>0.93989999999999996</v>
      </c>
      <c r="BU25" t="s">
        <v>18</v>
      </c>
      <c r="BV25">
        <v>4.41</v>
      </c>
      <c r="BW25">
        <v>4.5</v>
      </c>
      <c r="BX25">
        <v>3.6080000000000001</v>
      </c>
      <c r="BY25">
        <v>60.14</v>
      </c>
      <c r="BZ25">
        <v>0.94799999999999995</v>
      </c>
      <c r="CA25" t="s">
        <v>18</v>
      </c>
    </row>
    <row r="26" spans="1:79" x14ac:dyDescent="0.25">
      <c r="A26" t="s">
        <v>23</v>
      </c>
      <c r="B26">
        <v>124</v>
      </c>
      <c r="C26">
        <v>133</v>
      </c>
      <c r="D26" t="s">
        <v>47</v>
      </c>
      <c r="E26">
        <v>4.97</v>
      </c>
      <c r="F26">
        <v>2</v>
      </c>
      <c r="G26">
        <v>8</v>
      </c>
      <c r="H26">
        <v>4.9400000000000004</v>
      </c>
      <c r="I26">
        <v>5.07</v>
      </c>
      <c r="J26">
        <v>4.7930000000000001</v>
      </c>
      <c r="K26">
        <v>59.917999999999999</v>
      </c>
      <c r="L26">
        <v>0.93030000000000002</v>
      </c>
      <c r="M26" t="s">
        <v>18</v>
      </c>
      <c r="N26">
        <v>4.9400000000000004</v>
      </c>
      <c r="O26">
        <v>5.07</v>
      </c>
      <c r="P26">
        <v>4.8680000000000003</v>
      </c>
      <c r="Q26">
        <v>60.853999999999999</v>
      </c>
      <c r="R26">
        <v>0.93520000000000003</v>
      </c>
      <c r="S26" t="s">
        <v>18</v>
      </c>
      <c r="T26">
        <v>4.9400000000000004</v>
      </c>
      <c r="U26">
        <v>5.07</v>
      </c>
      <c r="V26">
        <v>4.8739999999999997</v>
      </c>
      <c r="W26">
        <v>60.926000000000002</v>
      </c>
      <c r="X26">
        <v>0.94589999999999996</v>
      </c>
      <c r="Y26" t="s">
        <v>17</v>
      </c>
      <c r="Z26">
        <v>4.9400000000000004</v>
      </c>
      <c r="AA26">
        <v>5.0599999999999996</v>
      </c>
      <c r="AB26">
        <v>4.8460000000000001</v>
      </c>
      <c r="AC26">
        <v>60.572000000000003</v>
      </c>
      <c r="AD26">
        <v>0.92869999999999997</v>
      </c>
      <c r="AE26" t="s">
        <v>17</v>
      </c>
      <c r="AF26">
        <v>4.9400000000000004</v>
      </c>
      <c r="AG26">
        <v>5.07</v>
      </c>
      <c r="AH26">
        <v>4.673</v>
      </c>
      <c r="AI26">
        <v>58.415999999999997</v>
      </c>
      <c r="AJ26">
        <v>0.91930000000000001</v>
      </c>
      <c r="AK26" t="s">
        <v>18</v>
      </c>
      <c r="AL26">
        <v>4.9400000000000004</v>
      </c>
      <c r="AM26">
        <v>5.07</v>
      </c>
      <c r="AN26">
        <v>4.7590000000000003</v>
      </c>
      <c r="AO26">
        <v>59.49</v>
      </c>
      <c r="AP26">
        <v>0.93410000000000004</v>
      </c>
      <c r="AQ26" t="s">
        <v>18</v>
      </c>
      <c r="AR26">
        <v>4.9400000000000004</v>
      </c>
      <c r="AS26">
        <v>5.07</v>
      </c>
      <c r="AT26">
        <v>4.952</v>
      </c>
      <c r="AU26">
        <v>61.896000000000001</v>
      </c>
      <c r="AV26">
        <v>0.93379999999999996</v>
      </c>
      <c r="AW26" t="s">
        <v>17</v>
      </c>
      <c r="AX26">
        <v>4.9400000000000004</v>
      </c>
      <c r="AY26">
        <v>5.07</v>
      </c>
      <c r="AZ26">
        <v>4.8310000000000004</v>
      </c>
      <c r="BA26">
        <v>60.381999999999998</v>
      </c>
      <c r="BB26">
        <v>0.93340000000000001</v>
      </c>
      <c r="BC26" t="s">
        <v>18</v>
      </c>
      <c r="BD26">
        <v>4.9400000000000004</v>
      </c>
      <c r="BE26">
        <v>5.07</v>
      </c>
      <c r="BF26">
        <v>4.9269999999999996</v>
      </c>
      <c r="BG26">
        <v>61.591999999999999</v>
      </c>
      <c r="BH26">
        <v>0.92369999999999997</v>
      </c>
      <c r="BI26" t="s">
        <v>18</v>
      </c>
      <c r="BJ26">
        <v>4.9400000000000004</v>
      </c>
      <c r="BK26">
        <v>5.07</v>
      </c>
      <c r="BL26">
        <v>4.8109999999999999</v>
      </c>
      <c r="BM26">
        <v>60.14</v>
      </c>
      <c r="BN26">
        <v>0.91759999999999997</v>
      </c>
      <c r="BO26" t="s">
        <v>17</v>
      </c>
      <c r="BP26">
        <v>4.9400000000000004</v>
      </c>
      <c r="BQ26">
        <v>5.07</v>
      </c>
      <c r="BR26">
        <v>4.8730000000000002</v>
      </c>
      <c r="BS26">
        <v>60.917999999999999</v>
      </c>
      <c r="BT26">
        <v>0.92249999999999999</v>
      </c>
      <c r="BU26" t="s">
        <v>18</v>
      </c>
      <c r="BV26">
        <v>4.9400000000000004</v>
      </c>
      <c r="BW26">
        <v>5.07</v>
      </c>
      <c r="BX26">
        <v>4.7439999999999998</v>
      </c>
      <c r="BY26">
        <v>59.298999999999999</v>
      </c>
      <c r="BZ26">
        <v>0.9214</v>
      </c>
      <c r="CA26" t="s">
        <v>18</v>
      </c>
    </row>
    <row r="27" spans="1:79" x14ac:dyDescent="0.25">
      <c r="A27" t="s">
        <v>23</v>
      </c>
      <c r="B27">
        <v>124</v>
      </c>
      <c r="C27">
        <v>134</v>
      </c>
      <c r="D27" t="s">
        <v>48</v>
      </c>
      <c r="E27">
        <v>5.2</v>
      </c>
      <c r="F27">
        <v>1</v>
      </c>
      <c r="G27">
        <v>9</v>
      </c>
      <c r="H27">
        <v>5.33</v>
      </c>
      <c r="I27">
        <v>5.46</v>
      </c>
      <c r="J27">
        <v>5.2539999999999996</v>
      </c>
      <c r="K27">
        <v>58.383000000000003</v>
      </c>
      <c r="L27">
        <v>0.93110000000000004</v>
      </c>
      <c r="M27" t="s">
        <v>17</v>
      </c>
      <c r="N27">
        <v>5.33</v>
      </c>
      <c r="O27">
        <v>5.46</v>
      </c>
      <c r="P27">
        <v>5.3019999999999996</v>
      </c>
      <c r="Q27">
        <v>58.911000000000001</v>
      </c>
      <c r="R27">
        <v>0.92569999999999997</v>
      </c>
      <c r="S27" t="s">
        <v>17</v>
      </c>
      <c r="T27">
        <v>5.33</v>
      </c>
      <c r="U27">
        <v>5.46</v>
      </c>
      <c r="V27">
        <v>5.367</v>
      </c>
      <c r="W27">
        <v>59.628999999999998</v>
      </c>
      <c r="X27">
        <v>0.93259999999999998</v>
      </c>
      <c r="Y27" t="s">
        <v>17</v>
      </c>
      <c r="Z27">
        <v>5.32</v>
      </c>
      <c r="AA27">
        <v>5.46</v>
      </c>
      <c r="AB27">
        <v>5.35</v>
      </c>
      <c r="AC27">
        <v>59.444000000000003</v>
      </c>
      <c r="AD27">
        <v>0.9244</v>
      </c>
      <c r="AE27" t="s">
        <v>17</v>
      </c>
      <c r="AF27">
        <v>5.33</v>
      </c>
      <c r="AG27">
        <v>5.46</v>
      </c>
      <c r="AH27">
        <v>5.2210000000000001</v>
      </c>
      <c r="AI27">
        <v>58.006999999999998</v>
      </c>
      <c r="AJ27">
        <v>0.9163</v>
      </c>
      <c r="AK27" t="s">
        <v>17</v>
      </c>
      <c r="AL27">
        <v>5.33</v>
      </c>
      <c r="AM27">
        <v>5.46</v>
      </c>
      <c r="AN27">
        <v>5.2539999999999996</v>
      </c>
      <c r="AO27">
        <v>58.381</v>
      </c>
      <c r="AP27">
        <v>0.91369999999999996</v>
      </c>
      <c r="AQ27" t="s">
        <v>17</v>
      </c>
      <c r="AR27">
        <v>5.33</v>
      </c>
      <c r="AS27">
        <v>5.46</v>
      </c>
      <c r="AT27">
        <v>5.4859999999999998</v>
      </c>
      <c r="AU27">
        <v>60.951000000000001</v>
      </c>
      <c r="AV27">
        <v>0.92810000000000004</v>
      </c>
      <c r="AW27" t="s">
        <v>17</v>
      </c>
      <c r="AX27">
        <v>5.33</v>
      </c>
      <c r="AY27">
        <v>5.46</v>
      </c>
      <c r="AZ27">
        <v>5.2720000000000002</v>
      </c>
      <c r="BA27">
        <v>58.582999999999998</v>
      </c>
      <c r="BB27">
        <v>0.93020000000000003</v>
      </c>
      <c r="BC27" t="s">
        <v>17</v>
      </c>
      <c r="BD27">
        <v>5.33</v>
      </c>
      <c r="BE27">
        <v>5.46</v>
      </c>
      <c r="BF27">
        <v>5.4130000000000003</v>
      </c>
      <c r="BG27">
        <v>60.14</v>
      </c>
      <c r="BH27">
        <v>0.92490000000000006</v>
      </c>
      <c r="BI27" t="s">
        <v>17</v>
      </c>
      <c r="BJ27">
        <v>5.33</v>
      </c>
      <c r="BK27">
        <v>5.46</v>
      </c>
      <c r="BL27">
        <v>5.2409999999999997</v>
      </c>
      <c r="BM27">
        <v>58.228999999999999</v>
      </c>
      <c r="BN27">
        <v>0.92879999999999996</v>
      </c>
      <c r="BO27" t="s">
        <v>17</v>
      </c>
      <c r="BP27">
        <v>5.33</v>
      </c>
      <c r="BQ27">
        <v>5.46</v>
      </c>
      <c r="BR27">
        <v>5.2759999999999998</v>
      </c>
      <c r="BS27">
        <v>58.62</v>
      </c>
      <c r="BT27">
        <v>0.93030000000000002</v>
      </c>
      <c r="BU27" t="s">
        <v>17</v>
      </c>
      <c r="BV27">
        <v>5.33</v>
      </c>
      <c r="BW27">
        <v>5.46</v>
      </c>
      <c r="BX27">
        <v>5.2320000000000002</v>
      </c>
      <c r="BY27">
        <v>58.136000000000003</v>
      </c>
      <c r="BZ27">
        <v>0.92469999999999997</v>
      </c>
      <c r="CA27" t="s">
        <v>17</v>
      </c>
    </row>
    <row r="28" spans="1:79" x14ac:dyDescent="0.25">
      <c r="A28" t="s">
        <v>23</v>
      </c>
      <c r="B28">
        <v>124</v>
      </c>
      <c r="C28">
        <v>135</v>
      </c>
      <c r="D28" t="s">
        <v>49</v>
      </c>
      <c r="E28">
        <v>6.88</v>
      </c>
      <c r="F28">
        <v>2</v>
      </c>
      <c r="G28">
        <v>10</v>
      </c>
      <c r="H28">
        <v>7.05</v>
      </c>
      <c r="I28">
        <v>7.18</v>
      </c>
      <c r="J28">
        <v>5.8639999999999999</v>
      </c>
      <c r="K28">
        <v>58.643000000000001</v>
      </c>
      <c r="L28">
        <v>0.83179999999999998</v>
      </c>
      <c r="M28" t="s">
        <v>18</v>
      </c>
      <c r="N28">
        <v>7.05</v>
      </c>
      <c r="O28">
        <v>7.18</v>
      </c>
      <c r="P28">
        <v>5.8280000000000003</v>
      </c>
      <c r="Q28">
        <v>58.280999999999999</v>
      </c>
      <c r="R28">
        <v>0.81930000000000003</v>
      </c>
      <c r="S28" t="s">
        <v>18</v>
      </c>
      <c r="T28">
        <v>7.05</v>
      </c>
      <c r="U28">
        <v>7.18</v>
      </c>
      <c r="V28">
        <v>5.9660000000000002</v>
      </c>
      <c r="W28">
        <v>59.66</v>
      </c>
      <c r="X28">
        <v>0.82410000000000005</v>
      </c>
      <c r="Y28" t="s">
        <v>18</v>
      </c>
      <c r="Z28">
        <v>7.04</v>
      </c>
      <c r="AA28">
        <v>7.18</v>
      </c>
      <c r="AB28">
        <v>5.8140000000000001</v>
      </c>
      <c r="AC28">
        <v>58.142000000000003</v>
      </c>
      <c r="AD28">
        <v>0.81679999999999997</v>
      </c>
      <c r="AE28" t="s">
        <v>18</v>
      </c>
      <c r="AF28">
        <v>7.05</v>
      </c>
      <c r="AG28">
        <v>7.18</v>
      </c>
      <c r="AH28">
        <v>5.7190000000000003</v>
      </c>
      <c r="AI28">
        <v>57.189</v>
      </c>
      <c r="AJ28">
        <v>0.86260000000000003</v>
      </c>
      <c r="AK28" t="s">
        <v>18</v>
      </c>
      <c r="AL28">
        <v>7.05</v>
      </c>
      <c r="AM28">
        <v>7.18</v>
      </c>
      <c r="AN28">
        <v>5.8739999999999997</v>
      </c>
      <c r="AO28">
        <v>58.741</v>
      </c>
      <c r="AP28">
        <v>0.83040000000000003</v>
      </c>
      <c r="AQ28" t="s">
        <v>18</v>
      </c>
      <c r="AR28">
        <v>7.05</v>
      </c>
      <c r="AS28">
        <v>7.18</v>
      </c>
      <c r="AT28">
        <v>5.9720000000000004</v>
      </c>
      <c r="AU28">
        <v>59.716000000000001</v>
      </c>
      <c r="AV28">
        <v>0.82289999999999996</v>
      </c>
      <c r="AW28" t="s">
        <v>18</v>
      </c>
      <c r="AX28">
        <v>7.05</v>
      </c>
      <c r="AY28">
        <v>7.18</v>
      </c>
      <c r="AZ28">
        <v>5.8390000000000004</v>
      </c>
      <c r="BA28">
        <v>58.393000000000001</v>
      </c>
      <c r="BB28">
        <v>0.83430000000000004</v>
      </c>
      <c r="BC28" t="s">
        <v>18</v>
      </c>
      <c r="BD28">
        <v>7.05</v>
      </c>
      <c r="BE28">
        <v>7.18</v>
      </c>
      <c r="BF28">
        <v>5.9660000000000002</v>
      </c>
      <c r="BG28">
        <v>59.662999999999997</v>
      </c>
      <c r="BH28">
        <v>0.83599999999999997</v>
      </c>
      <c r="BI28" t="s">
        <v>18</v>
      </c>
      <c r="BJ28">
        <v>7.05</v>
      </c>
      <c r="BK28">
        <v>7.18</v>
      </c>
      <c r="BL28">
        <v>5.7089999999999996</v>
      </c>
      <c r="BM28">
        <v>57.091999999999999</v>
      </c>
      <c r="BN28">
        <v>0.83830000000000005</v>
      </c>
      <c r="BO28" t="s">
        <v>18</v>
      </c>
      <c r="BP28">
        <v>7.05</v>
      </c>
      <c r="BQ28">
        <v>7.18</v>
      </c>
      <c r="BR28">
        <v>5.923</v>
      </c>
      <c r="BS28">
        <v>59.228000000000002</v>
      </c>
      <c r="BT28">
        <v>0.8387</v>
      </c>
      <c r="BU28" t="s">
        <v>18</v>
      </c>
      <c r="BV28">
        <v>7.05</v>
      </c>
      <c r="BW28">
        <v>7.18</v>
      </c>
      <c r="BX28">
        <v>5.8049999999999997</v>
      </c>
      <c r="BY28">
        <v>58.052</v>
      </c>
      <c r="BZ28">
        <v>0.83889999999999998</v>
      </c>
      <c r="CA28" t="s">
        <v>18</v>
      </c>
    </row>
    <row r="29" spans="1:79" s="17" customFormat="1" x14ac:dyDescent="0.25">
      <c r="A29" s="17" t="s">
        <v>23</v>
      </c>
      <c r="B29" s="17">
        <v>136</v>
      </c>
      <c r="C29" s="17">
        <v>144</v>
      </c>
      <c r="D29" s="17" t="s">
        <v>50</v>
      </c>
      <c r="E29" s="17">
        <v>4.5</v>
      </c>
      <c r="F29" s="17">
        <v>2</v>
      </c>
      <c r="G29" s="17">
        <v>7</v>
      </c>
      <c r="H29" s="17">
        <v>4.55</v>
      </c>
      <c r="I29" s="17">
        <v>4.66</v>
      </c>
      <c r="J29" s="17">
        <v>4.2080000000000002</v>
      </c>
      <c r="K29" s="17">
        <v>60.113</v>
      </c>
      <c r="L29" s="17">
        <v>0.95469999999999999</v>
      </c>
      <c r="M29" s="17" t="s">
        <v>17</v>
      </c>
      <c r="N29" s="17">
        <v>4.55</v>
      </c>
      <c r="O29" s="17">
        <v>4.66</v>
      </c>
      <c r="P29" s="17">
        <v>4.306</v>
      </c>
      <c r="Q29" s="17">
        <v>61.514000000000003</v>
      </c>
      <c r="R29" s="17">
        <v>0.95109999999999995</v>
      </c>
      <c r="S29" s="17" t="s">
        <v>17</v>
      </c>
      <c r="T29" s="17">
        <v>4.55</v>
      </c>
      <c r="U29" s="17">
        <v>4.66</v>
      </c>
      <c r="V29" s="17">
        <v>4.2320000000000002</v>
      </c>
      <c r="W29" s="17">
        <v>60.45</v>
      </c>
      <c r="X29" s="17">
        <v>0.95479999999999998</v>
      </c>
      <c r="Y29" s="17" t="s">
        <v>17</v>
      </c>
      <c r="Z29" s="17">
        <v>4.54</v>
      </c>
      <c r="AA29" s="17">
        <v>4.66</v>
      </c>
      <c r="AB29" s="17">
        <v>4.2270000000000003</v>
      </c>
      <c r="AC29" s="17">
        <v>60.390999999999998</v>
      </c>
      <c r="AD29" s="17">
        <v>0.95599999999999996</v>
      </c>
      <c r="AE29" s="17" t="s">
        <v>17</v>
      </c>
      <c r="AF29" s="17">
        <v>4.55</v>
      </c>
      <c r="AG29" s="17">
        <v>4.67</v>
      </c>
      <c r="AH29" s="17">
        <v>4.1639999999999997</v>
      </c>
      <c r="AI29" s="17">
        <v>59.482999999999997</v>
      </c>
      <c r="AJ29" s="17">
        <v>0.93799999999999994</v>
      </c>
      <c r="AK29" s="17" t="s">
        <v>18</v>
      </c>
      <c r="AL29" s="17">
        <v>4.55</v>
      </c>
      <c r="AM29" s="17">
        <v>4.66</v>
      </c>
      <c r="AN29" s="17">
        <v>4.1879999999999997</v>
      </c>
      <c r="AO29" s="17">
        <v>59.823999999999998</v>
      </c>
      <c r="AP29" s="17">
        <v>0.95330000000000004</v>
      </c>
      <c r="AQ29" s="17" t="s">
        <v>17</v>
      </c>
      <c r="AR29" s="17">
        <v>4.55</v>
      </c>
      <c r="AS29" s="17">
        <v>4.66</v>
      </c>
      <c r="AT29" s="17">
        <v>4.3289999999999997</v>
      </c>
      <c r="AU29" s="17">
        <v>61.835999999999999</v>
      </c>
      <c r="AV29" s="17">
        <v>0.95889999999999997</v>
      </c>
      <c r="AW29" s="17" t="s">
        <v>17</v>
      </c>
      <c r="AX29" s="17">
        <v>4.55</v>
      </c>
      <c r="AY29" s="17">
        <v>4.66</v>
      </c>
      <c r="AZ29" s="17">
        <v>4.2489999999999997</v>
      </c>
      <c r="BA29" s="17">
        <v>60.694000000000003</v>
      </c>
      <c r="BB29" s="17">
        <v>0.9456</v>
      </c>
      <c r="BC29" s="17" t="s">
        <v>17</v>
      </c>
      <c r="BD29" s="17">
        <v>4.54</v>
      </c>
      <c r="BE29" s="17">
        <v>4.66</v>
      </c>
      <c r="BF29" s="17">
        <v>4.3230000000000004</v>
      </c>
      <c r="BG29" s="17">
        <v>61.755000000000003</v>
      </c>
      <c r="BH29" s="17">
        <v>0.95150000000000001</v>
      </c>
      <c r="BI29" s="17" t="s">
        <v>17</v>
      </c>
      <c r="BJ29" s="17">
        <v>4.55</v>
      </c>
      <c r="BK29" s="17">
        <v>4.66</v>
      </c>
      <c r="BL29" s="17">
        <v>4.2290000000000001</v>
      </c>
      <c r="BM29" s="17">
        <v>60.406999999999996</v>
      </c>
      <c r="BN29" s="17">
        <v>0.94989999999999997</v>
      </c>
      <c r="BO29" s="17" t="s">
        <v>17</v>
      </c>
      <c r="BP29" s="17">
        <v>4.54</v>
      </c>
      <c r="BQ29" s="17">
        <v>4.66</v>
      </c>
      <c r="BR29" s="17">
        <v>4.2629999999999999</v>
      </c>
      <c r="BS29" s="17">
        <v>60.899000000000001</v>
      </c>
      <c r="BT29" s="17">
        <v>0.9476</v>
      </c>
      <c r="BU29" s="17" t="s">
        <v>17</v>
      </c>
      <c r="BV29" s="17">
        <v>4.54</v>
      </c>
      <c r="BW29" s="17">
        <v>4.66</v>
      </c>
      <c r="BX29" s="17">
        <v>4.202</v>
      </c>
      <c r="BY29" s="17">
        <v>60.031999999999996</v>
      </c>
      <c r="BZ29" s="17">
        <v>0.95530000000000004</v>
      </c>
      <c r="CA29" s="17" t="s">
        <v>17</v>
      </c>
    </row>
    <row r="30" spans="1:79" x14ac:dyDescent="0.25">
      <c r="A30" t="s">
        <v>23</v>
      </c>
      <c r="B30">
        <v>145</v>
      </c>
      <c r="C30">
        <v>149</v>
      </c>
      <c r="D30" t="s">
        <v>51</v>
      </c>
      <c r="E30">
        <v>5.55</v>
      </c>
      <c r="F30">
        <v>1</v>
      </c>
      <c r="G30">
        <v>3</v>
      </c>
      <c r="H30">
        <v>5.59</v>
      </c>
      <c r="I30">
        <v>5.71</v>
      </c>
      <c r="J30">
        <v>2.0539999999999998</v>
      </c>
      <c r="K30">
        <v>68.477000000000004</v>
      </c>
      <c r="L30">
        <v>0.94550000000000001</v>
      </c>
      <c r="M30" t="s">
        <v>17</v>
      </c>
      <c r="N30">
        <v>5.59</v>
      </c>
      <c r="O30">
        <v>5.71</v>
      </c>
      <c r="P30">
        <v>2.0670000000000002</v>
      </c>
      <c r="Q30">
        <v>68.915999999999997</v>
      </c>
      <c r="R30">
        <v>0.9345</v>
      </c>
      <c r="S30" t="s">
        <v>17</v>
      </c>
      <c r="T30">
        <v>5.59</v>
      </c>
      <c r="U30">
        <v>5.71</v>
      </c>
      <c r="V30">
        <v>2.0680000000000001</v>
      </c>
      <c r="W30">
        <v>68.936999999999998</v>
      </c>
      <c r="X30">
        <v>0.91239999999999999</v>
      </c>
      <c r="Y30" t="s">
        <v>17</v>
      </c>
      <c r="Z30">
        <v>5.58</v>
      </c>
      <c r="AA30">
        <v>5.71</v>
      </c>
      <c r="AB30">
        <v>2.0539999999999998</v>
      </c>
      <c r="AC30">
        <v>68.465000000000003</v>
      </c>
      <c r="AD30">
        <v>0.93799999999999994</v>
      </c>
      <c r="AE30" t="s">
        <v>17</v>
      </c>
      <c r="AF30">
        <v>5.59</v>
      </c>
      <c r="AG30">
        <v>5.72</v>
      </c>
      <c r="AH30">
        <v>2.016</v>
      </c>
      <c r="AI30">
        <v>67.209000000000003</v>
      </c>
      <c r="AJ30">
        <v>0.95679999999999998</v>
      </c>
      <c r="AK30" t="s">
        <v>17</v>
      </c>
      <c r="AL30">
        <v>5.59</v>
      </c>
      <c r="AM30">
        <v>5.71</v>
      </c>
      <c r="AN30">
        <v>2.06</v>
      </c>
      <c r="AO30">
        <v>68.683000000000007</v>
      </c>
      <c r="AP30">
        <v>0.93710000000000004</v>
      </c>
      <c r="AQ30" t="s">
        <v>17</v>
      </c>
      <c r="AR30">
        <v>5.59</v>
      </c>
      <c r="AS30">
        <v>5.71</v>
      </c>
      <c r="AT30">
        <v>2.1230000000000002</v>
      </c>
      <c r="AU30">
        <v>70.775999999999996</v>
      </c>
      <c r="AV30">
        <v>0.94</v>
      </c>
      <c r="AW30" t="s">
        <v>17</v>
      </c>
      <c r="AX30">
        <v>5.59</v>
      </c>
      <c r="AY30">
        <v>5.71</v>
      </c>
      <c r="AZ30">
        <v>2.0659999999999998</v>
      </c>
      <c r="BA30">
        <v>68.873000000000005</v>
      </c>
      <c r="BB30">
        <v>0.93300000000000005</v>
      </c>
      <c r="BC30" t="s">
        <v>17</v>
      </c>
      <c r="BD30">
        <v>5.59</v>
      </c>
      <c r="BE30">
        <v>5.71</v>
      </c>
      <c r="BF30">
        <v>2.1120000000000001</v>
      </c>
      <c r="BG30">
        <v>70.388999999999996</v>
      </c>
      <c r="BH30">
        <v>0.9375</v>
      </c>
      <c r="BI30" t="s">
        <v>17</v>
      </c>
      <c r="BJ30">
        <v>5.59</v>
      </c>
      <c r="BK30">
        <v>5.71</v>
      </c>
      <c r="BL30">
        <v>2.0310000000000001</v>
      </c>
      <c r="BM30">
        <v>67.691999999999993</v>
      </c>
      <c r="BN30">
        <v>0.93930000000000002</v>
      </c>
      <c r="BO30" t="s">
        <v>17</v>
      </c>
      <c r="BP30">
        <v>5.59</v>
      </c>
      <c r="BQ30">
        <v>5.71</v>
      </c>
      <c r="BR30">
        <v>2.0529999999999999</v>
      </c>
      <c r="BS30">
        <v>68.444999999999993</v>
      </c>
      <c r="BT30">
        <v>0.92669999999999997</v>
      </c>
      <c r="BU30" t="s">
        <v>17</v>
      </c>
      <c r="BV30">
        <v>5.59</v>
      </c>
      <c r="BW30">
        <v>5.71</v>
      </c>
      <c r="BX30">
        <v>2.0259999999999998</v>
      </c>
      <c r="BY30">
        <v>67.531999999999996</v>
      </c>
      <c r="BZ30">
        <v>0.94159999999999999</v>
      </c>
      <c r="CA30" t="s">
        <v>17</v>
      </c>
    </row>
    <row r="31" spans="1:79" x14ac:dyDescent="0.25">
      <c r="A31" t="s">
        <v>23</v>
      </c>
      <c r="B31">
        <v>148</v>
      </c>
      <c r="C31">
        <v>152</v>
      </c>
      <c r="D31" t="s">
        <v>52</v>
      </c>
      <c r="E31">
        <v>4.25</v>
      </c>
      <c r="F31">
        <v>1</v>
      </c>
      <c r="G31">
        <v>3</v>
      </c>
      <c r="H31">
        <v>4.25</v>
      </c>
      <c r="I31">
        <v>4.5599999999999996</v>
      </c>
      <c r="J31">
        <v>1.97</v>
      </c>
      <c r="K31">
        <v>65.650000000000006</v>
      </c>
      <c r="L31">
        <v>0.88180000000000003</v>
      </c>
      <c r="M31" t="s">
        <v>18</v>
      </c>
      <c r="N31">
        <v>4.25</v>
      </c>
      <c r="O31">
        <v>4.5599999999999996</v>
      </c>
      <c r="P31">
        <v>1.9419999999999999</v>
      </c>
      <c r="Q31">
        <v>64.721999999999994</v>
      </c>
      <c r="R31">
        <v>0.85009999999999997</v>
      </c>
      <c r="S31" t="s">
        <v>18</v>
      </c>
      <c r="T31">
        <v>4.25</v>
      </c>
      <c r="U31">
        <v>4.5599999999999996</v>
      </c>
      <c r="V31">
        <v>1.972</v>
      </c>
      <c r="W31">
        <v>65.724999999999994</v>
      </c>
      <c r="X31">
        <v>0.89510000000000001</v>
      </c>
      <c r="Y31" t="s">
        <v>18</v>
      </c>
      <c r="Z31">
        <v>4.25</v>
      </c>
      <c r="AA31">
        <v>4.5599999999999996</v>
      </c>
      <c r="AB31">
        <v>1.9650000000000001</v>
      </c>
      <c r="AC31">
        <v>65.504999999999995</v>
      </c>
      <c r="AD31">
        <v>0.90720000000000001</v>
      </c>
      <c r="AE31" t="s">
        <v>18</v>
      </c>
      <c r="AF31">
        <v>4.25</v>
      </c>
      <c r="AG31">
        <v>4.57</v>
      </c>
      <c r="AH31">
        <v>1.9410000000000001</v>
      </c>
      <c r="AI31">
        <v>64.685000000000002</v>
      </c>
      <c r="AJ31">
        <v>0.89219999999999999</v>
      </c>
      <c r="AK31" t="s">
        <v>18</v>
      </c>
      <c r="AL31">
        <v>4.25</v>
      </c>
      <c r="AM31">
        <v>4.5599999999999996</v>
      </c>
      <c r="AN31">
        <v>1.962</v>
      </c>
      <c r="AO31">
        <v>65.388999999999996</v>
      </c>
      <c r="AP31">
        <v>0.8478</v>
      </c>
      <c r="AQ31" t="s">
        <v>18</v>
      </c>
      <c r="AR31">
        <v>4.25</v>
      </c>
      <c r="AS31">
        <v>4.5599999999999996</v>
      </c>
      <c r="AT31">
        <v>1.9890000000000001</v>
      </c>
      <c r="AU31">
        <v>66.311999999999998</v>
      </c>
      <c r="AV31">
        <v>0.90959999999999996</v>
      </c>
      <c r="AW31" t="s">
        <v>18</v>
      </c>
      <c r="AX31">
        <v>4.25</v>
      </c>
      <c r="AY31">
        <v>4.5599999999999996</v>
      </c>
      <c r="AZ31">
        <v>1.9319999999999999</v>
      </c>
      <c r="BA31">
        <v>64.385000000000005</v>
      </c>
      <c r="BB31">
        <v>0.83589999999999998</v>
      </c>
      <c r="BC31" t="s">
        <v>18</v>
      </c>
      <c r="BD31">
        <v>4.25</v>
      </c>
      <c r="BE31">
        <v>4.5599999999999996</v>
      </c>
      <c r="BF31">
        <v>1.9590000000000001</v>
      </c>
      <c r="BG31">
        <v>65.3</v>
      </c>
      <c r="BH31">
        <v>0.86329999999999996</v>
      </c>
      <c r="BI31" t="s">
        <v>18</v>
      </c>
      <c r="BJ31">
        <v>4.25</v>
      </c>
      <c r="BK31">
        <v>4.5599999999999996</v>
      </c>
      <c r="BL31">
        <v>1.972</v>
      </c>
      <c r="BM31">
        <v>65.736000000000004</v>
      </c>
      <c r="BN31">
        <v>0.90849999999999997</v>
      </c>
      <c r="BO31" t="s">
        <v>18</v>
      </c>
      <c r="BP31">
        <v>4.25</v>
      </c>
      <c r="BQ31">
        <v>4.5599999999999996</v>
      </c>
      <c r="BR31">
        <v>1.9510000000000001</v>
      </c>
      <c r="BS31">
        <v>65.025000000000006</v>
      </c>
      <c r="BT31">
        <v>0.85740000000000005</v>
      </c>
      <c r="BU31" t="s">
        <v>18</v>
      </c>
      <c r="BV31">
        <v>4.25</v>
      </c>
      <c r="BW31">
        <v>4.5599999999999996</v>
      </c>
      <c r="BX31">
        <v>1.929</v>
      </c>
      <c r="BY31">
        <v>64.31</v>
      </c>
      <c r="BZ31">
        <v>0.85940000000000005</v>
      </c>
      <c r="CA31" t="s">
        <v>18</v>
      </c>
    </row>
    <row r="32" spans="1:79" x14ac:dyDescent="0.25">
      <c r="A32" t="s">
        <v>23</v>
      </c>
      <c r="B32">
        <v>148</v>
      </c>
      <c r="C32">
        <v>175</v>
      </c>
      <c r="D32" t="s">
        <v>53</v>
      </c>
      <c r="E32">
        <v>9.39</v>
      </c>
      <c r="F32">
        <v>4</v>
      </c>
      <c r="G32">
        <v>26</v>
      </c>
      <c r="H32">
        <v>9.34</v>
      </c>
      <c r="I32">
        <v>9.73</v>
      </c>
      <c r="J32">
        <v>17.568000000000001</v>
      </c>
      <c r="K32">
        <v>67.567999999999998</v>
      </c>
      <c r="L32">
        <v>0.78610000000000002</v>
      </c>
      <c r="M32" t="s">
        <v>18</v>
      </c>
      <c r="N32">
        <v>9.34</v>
      </c>
      <c r="O32">
        <v>9.73</v>
      </c>
      <c r="P32">
        <v>17.812999999999999</v>
      </c>
      <c r="Q32">
        <v>68.510000000000005</v>
      </c>
      <c r="R32">
        <v>0.77070000000000005</v>
      </c>
      <c r="S32" t="s">
        <v>18</v>
      </c>
      <c r="T32">
        <v>9.34</v>
      </c>
      <c r="U32">
        <v>9.73</v>
      </c>
      <c r="V32">
        <v>17.670000000000002</v>
      </c>
      <c r="W32">
        <v>67.962999999999994</v>
      </c>
      <c r="X32">
        <v>0.79239999999999999</v>
      </c>
      <c r="Y32" t="s">
        <v>18</v>
      </c>
      <c r="Z32">
        <v>9.34</v>
      </c>
      <c r="AA32">
        <v>9.73</v>
      </c>
      <c r="AB32">
        <v>17.57</v>
      </c>
      <c r="AC32">
        <v>67.575999999999993</v>
      </c>
      <c r="AD32">
        <v>0.7792</v>
      </c>
      <c r="AE32" t="s">
        <v>18</v>
      </c>
      <c r="AF32">
        <v>9.34</v>
      </c>
      <c r="AG32">
        <v>9.74</v>
      </c>
      <c r="AH32">
        <v>17.048999999999999</v>
      </c>
      <c r="AI32">
        <v>65.573999999999998</v>
      </c>
      <c r="AJ32">
        <v>0.70340000000000003</v>
      </c>
      <c r="AK32" t="s">
        <v>18</v>
      </c>
      <c r="AL32">
        <v>9.34</v>
      </c>
      <c r="AM32">
        <v>9.73</v>
      </c>
      <c r="AN32">
        <v>17.446999999999999</v>
      </c>
      <c r="AO32">
        <v>67.103999999999999</v>
      </c>
      <c r="AP32">
        <v>0.76160000000000005</v>
      </c>
      <c r="AQ32" t="s">
        <v>18</v>
      </c>
      <c r="AR32">
        <v>9.34</v>
      </c>
      <c r="AS32">
        <v>9.74</v>
      </c>
      <c r="AT32">
        <v>17.404</v>
      </c>
      <c r="AU32">
        <v>66.94</v>
      </c>
      <c r="AV32">
        <v>0.80630000000000002</v>
      </c>
      <c r="AW32" t="s">
        <v>18</v>
      </c>
      <c r="AX32">
        <v>9.34</v>
      </c>
      <c r="AY32">
        <v>9.73</v>
      </c>
      <c r="AZ32">
        <v>17.788</v>
      </c>
      <c r="BA32">
        <v>68.415999999999997</v>
      </c>
      <c r="BB32">
        <v>0.79849999999999999</v>
      </c>
      <c r="BC32" t="s">
        <v>18</v>
      </c>
      <c r="BD32">
        <v>9.34</v>
      </c>
      <c r="BE32">
        <v>9.73</v>
      </c>
      <c r="BF32">
        <v>17.641999999999999</v>
      </c>
      <c r="BG32">
        <v>67.855000000000004</v>
      </c>
      <c r="BH32">
        <v>0.7752</v>
      </c>
      <c r="BI32" t="s">
        <v>18</v>
      </c>
      <c r="BJ32">
        <v>9.34</v>
      </c>
      <c r="BK32">
        <v>9.73</v>
      </c>
      <c r="BL32">
        <v>17.273</v>
      </c>
      <c r="BM32">
        <v>66.436000000000007</v>
      </c>
      <c r="BN32">
        <v>0.78210000000000002</v>
      </c>
      <c r="BO32" t="s">
        <v>18</v>
      </c>
      <c r="BP32">
        <v>9.34</v>
      </c>
      <c r="BQ32">
        <v>9.73</v>
      </c>
      <c r="BR32">
        <v>17.728999999999999</v>
      </c>
      <c r="BS32">
        <v>68.19</v>
      </c>
      <c r="BT32">
        <v>0.7732</v>
      </c>
      <c r="BU32" t="s">
        <v>18</v>
      </c>
      <c r="BV32">
        <v>9.34</v>
      </c>
      <c r="BW32">
        <v>9.73</v>
      </c>
      <c r="BX32">
        <v>17.190000000000001</v>
      </c>
      <c r="BY32">
        <v>66.114999999999995</v>
      </c>
      <c r="BZ32">
        <v>0.76780000000000004</v>
      </c>
      <c r="CA32" t="s">
        <v>18</v>
      </c>
    </row>
    <row r="33" spans="1:79" x14ac:dyDescent="0.25">
      <c r="A33" t="s">
        <v>23</v>
      </c>
      <c r="B33">
        <v>150</v>
      </c>
      <c r="C33">
        <v>175</v>
      </c>
      <c r="D33" t="s">
        <v>54</v>
      </c>
      <c r="E33">
        <v>8.5</v>
      </c>
      <c r="F33">
        <v>3</v>
      </c>
      <c r="G33">
        <v>24</v>
      </c>
      <c r="H33">
        <v>8.42</v>
      </c>
      <c r="I33">
        <v>8.5500000000000007</v>
      </c>
      <c r="J33">
        <v>15.571</v>
      </c>
      <c r="K33">
        <v>64.879000000000005</v>
      </c>
      <c r="L33">
        <v>0.84740000000000004</v>
      </c>
      <c r="M33" t="s">
        <v>18</v>
      </c>
      <c r="N33">
        <v>8.42</v>
      </c>
      <c r="O33">
        <v>8.5500000000000007</v>
      </c>
      <c r="P33">
        <v>15.552</v>
      </c>
      <c r="Q33">
        <v>64.802000000000007</v>
      </c>
      <c r="R33">
        <v>0.84519999999999995</v>
      </c>
      <c r="S33" t="s">
        <v>18</v>
      </c>
      <c r="T33">
        <v>8.42</v>
      </c>
      <c r="U33">
        <v>8.5500000000000007</v>
      </c>
      <c r="V33">
        <v>15.683</v>
      </c>
      <c r="W33">
        <v>65.347999999999999</v>
      </c>
      <c r="X33">
        <v>0.87309999999999999</v>
      </c>
      <c r="Y33" t="s">
        <v>17</v>
      </c>
      <c r="Z33">
        <v>8.41</v>
      </c>
      <c r="AA33">
        <v>8.5500000000000007</v>
      </c>
      <c r="AB33">
        <v>15.545999999999999</v>
      </c>
      <c r="AC33">
        <v>64.775000000000006</v>
      </c>
      <c r="AD33">
        <v>0.85819999999999996</v>
      </c>
      <c r="AE33" t="s">
        <v>17</v>
      </c>
      <c r="AF33">
        <v>8.35</v>
      </c>
      <c r="AG33">
        <v>8.43</v>
      </c>
      <c r="AH33">
        <v>15.487</v>
      </c>
      <c r="AI33">
        <v>64.527000000000001</v>
      </c>
      <c r="AJ33">
        <v>0.89870000000000005</v>
      </c>
      <c r="AK33" t="s">
        <v>17</v>
      </c>
      <c r="AL33">
        <v>8.36</v>
      </c>
      <c r="AM33">
        <v>8.43</v>
      </c>
      <c r="AN33">
        <v>15.805999999999999</v>
      </c>
      <c r="AO33">
        <v>65.858999999999995</v>
      </c>
      <c r="AP33">
        <v>0.90800000000000003</v>
      </c>
      <c r="AQ33" t="s">
        <v>17</v>
      </c>
      <c r="AR33">
        <v>8.42</v>
      </c>
      <c r="AS33">
        <v>8.5500000000000007</v>
      </c>
      <c r="AT33">
        <v>15.396000000000001</v>
      </c>
      <c r="AU33">
        <v>64.149000000000001</v>
      </c>
      <c r="AV33">
        <v>0.84540000000000004</v>
      </c>
      <c r="AW33" t="s">
        <v>18</v>
      </c>
      <c r="AX33">
        <v>8.42</v>
      </c>
      <c r="AY33">
        <v>8.5500000000000007</v>
      </c>
      <c r="AZ33">
        <v>15.62</v>
      </c>
      <c r="BA33">
        <v>65.084999999999994</v>
      </c>
      <c r="BB33">
        <v>0.86219999999999997</v>
      </c>
      <c r="BC33" t="s">
        <v>17</v>
      </c>
      <c r="BD33">
        <v>8.42</v>
      </c>
      <c r="BE33">
        <v>8.5500000000000007</v>
      </c>
      <c r="BF33">
        <v>15.507</v>
      </c>
      <c r="BG33">
        <v>64.611000000000004</v>
      </c>
      <c r="BH33">
        <v>0.84289999999999998</v>
      </c>
      <c r="BI33" t="s">
        <v>18</v>
      </c>
      <c r="BJ33">
        <v>8.39</v>
      </c>
      <c r="BK33">
        <v>8.4600000000000009</v>
      </c>
      <c r="BL33">
        <v>15.275</v>
      </c>
      <c r="BM33">
        <v>63.646999999999998</v>
      </c>
      <c r="BN33">
        <v>0.89280000000000004</v>
      </c>
      <c r="BO33" t="s">
        <v>17</v>
      </c>
      <c r="BP33">
        <v>8.42</v>
      </c>
      <c r="BQ33">
        <v>8.5500000000000007</v>
      </c>
      <c r="BR33">
        <v>15.555</v>
      </c>
      <c r="BS33">
        <v>64.813999999999993</v>
      </c>
      <c r="BT33">
        <v>0.83109999999999995</v>
      </c>
      <c r="BU33" t="s">
        <v>18</v>
      </c>
      <c r="BV33">
        <v>8.36</v>
      </c>
      <c r="BW33">
        <v>8.48</v>
      </c>
      <c r="BX33">
        <v>15.407</v>
      </c>
      <c r="BY33">
        <v>64.194000000000003</v>
      </c>
      <c r="BZ33">
        <v>0.89749999999999996</v>
      </c>
      <c r="CA33" t="s">
        <v>17</v>
      </c>
    </row>
    <row r="34" spans="1:79" x14ac:dyDescent="0.25">
      <c r="A34" t="s">
        <v>23</v>
      </c>
      <c r="B34">
        <v>153</v>
      </c>
      <c r="C34">
        <v>175</v>
      </c>
      <c r="D34" t="s">
        <v>55</v>
      </c>
      <c r="E34">
        <v>7.48</v>
      </c>
      <c r="F34">
        <v>3</v>
      </c>
      <c r="G34">
        <v>21</v>
      </c>
      <c r="H34">
        <v>7.5</v>
      </c>
      <c r="I34">
        <v>7.61</v>
      </c>
      <c r="J34">
        <v>13.708</v>
      </c>
      <c r="K34">
        <v>65.277000000000001</v>
      </c>
      <c r="L34">
        <v>0.87419999999999998</v>
      </c>
      <c r="M34" t="s">
        <v>18</v>
      </c>
      <c r="N34">
        <v>7.5</v>
      </c>
      <c r="O34">
        <v>7.61</v>
      </c>
      <c r="P34">
        <v>13.531000000000001</v>
      </c>
      <c r="Q34">
        <v>64.433000000000007</v>
      </c>
      <c r="R34">
        <v>0.86070000000000002</v>
      </c>
      <c r="S34" t="s">
        <v>18</v>
      </c>
      <c r="T34">
        <v>7.5</v>
      </c>
      <c r="U34">
        <v>7.61</v>
      </c>
      <c r="V34">
        <v>13.737</v>
      </c>
      <c r="W34">
        <v>65.412999999999997</v>
      </c>
      <c r="X34">
        <v>0.85170000000000001</v>
      </c>
      <c r="Y34" t="s">
        <v>18</v>
      </c>
      <c r="Z34">
        <v>7.5</v>
      </c>
      <c r="AA34">
        <v>7.61</v>
      </c>
      <c r="AB34">
        <v>13.518000000000001</v>
      </c>
      <c r="AC34">
        <v>64.372</v>
      </c>
      <c r="AD34">
        <v>0.90590000000000004</v>
      </c>
      <c r="AE34" t="s">
        <v>18</v>
      </c>
      <c r="AF34">
        <v>7.43</v>
      </c>
      <c r="AG34">
        <v>7.5</v>
      </c>
      <c r="AH34">
        <v>13.74</v>
      </c>
      <c r="AI34">
        <v>65.427000000000007</v>
      </c>
      <c r="AJ34">
        <v>0.90169999999999995</v>
      </c>
      <c r="AK34" t="s">
        <v>17</v>
      </c>
      <c r="AL34">
        <v>7.5</v>
      </c>
      <c r="AM34">
        <v>7.61</v>
      </c>
      <c r="AN34">
        <v>13.712</v>
      </c>
      <c r="AO34">
        <v>65.296999999999997</v>
      </c>
      <c r="AP34">
        <v>0.86890000000000001</v>
      </c>
      <c r="AQ34" t="s">
        <v>18</v>
      </c>
      <c r="AR34">
        <v>7.5</v>
      </c>
      <c r="AS34">
        <v>7.61</v>
      </c>
      <c r="AT34">
        <v>13.651</v>
      </c>
      <c r="AU34">
        <v>65.006</v>
      </c>
      <c r="AV34">
        <v>0.89059999999999995</v>
      </c>
      <c r="AW34" t="s">
        <v>18</v>
      </c>
      <c r="AX34">
        <v>7.5</v>
      </c>
      <c r="AY34">
        <v>7.61</v>
      </c>
      <c r="AZ34">
        <v>13.711</v>
      </c>
      <c r="BA34">
        <v>65.290000000000006</v>
      </c>
      <c r="BB34">
        <v>0.879</v>
      </c>
      <c r="BC34" t="s">
        <v>18</v>
      </c>
      <c r="BD34">
        <v>7.5</v>
      </c>
      <c r="BE34">
        <v>7.61</v>
      </c>
      <c r="BF34">
        <v>13.712</v>
      </c>
      <c r="BG34">
        <v>65.296000000000006</v>
      </c>
      <c r="BH34">
        <v>0.86370000000000002</v>
      </c>
      <c r="BI34" t="s">
        <v>18</v>
      </c>
      <c r="BJ34">
        <v>7.54</v>
      </c>
      <c r="BK34">
        <v>7.61</v>
      </c>
      <c r="BL34">
        <v>13.468</v>
      </c>
      <c r="BM34">
        <v>64.132999999999996</v>
      </c>
      <c r="BN34">
        <v>0.83420000000000005</v>
      </c>
      <c r="BO34" t="s">
        <v>18</v>
      </c>
      <c r="BP34">
        <v>7.5</v>
      </c>
      <c r="BQ34">
        <v>7.61</v>
      </c>
      <c r="BR34">
        <v>13.775</v>
      </c>
      <c r="BS34">
        <v>65.593000000000004</v>
      </c>
      <c r="BT34">
        <v>0.87460000000000004</v>
      </c>
      <c r="BU34" t="s">
        <v>18</v>
      </c>
      <c r="BV34">
        <v>7.53</v>
      </c>
      <c r="BW34">
        <v>7.6</v>
      </c>
      <c r="BX34">
        <v>13.614000000000001</v>
      </c>
      <c r="BY34">
        <v>64.83</v>
      </c>
      <c r="BZ34">
        <v>0.84019999999999995</v>
      </c>
      <c r="CA34" t="s">
        <v>18</v>
      </c>
    </row>
    <row r="35" spans="1:79" x14ac:dyDescent="0.25">
      <c r="A35" t="s">
        <v>23</v>
      </c>
      <c r="B35">
        <v>175</v>
      </c>
      <c r="C35">
        <v>183</v>
      </c>
      <c r="D35" t="s">
        <v>56</v>
      </c>
      <c r="E35">
        <v>7.35</v>
      </c>
      <c r="F35">
        <v>2</v>
      </c>
      <c r="G35">
        <v>7</v>
      </c>
      <c r="H35">
        <v>7.44</v>
      </c>
      <c r="I35">
        <v>7.53</v>
      </c>
      <c r="J35">
        <v>4.4059999999999997</v>
      </c>
      <c r="K35">
        <v>62.941000000000003</v>
      </c>
      <c r="L35">
        <v>0.93220000000000003</v>
      </c>
      <c r="M35" t="s">
        <v>17</v>
      </c>
      <c r="N35">
        <v>7.42</v>
      </c>
      <c r="O35">
        <v>7.52</v>
      </c>
      <c r="P35">
        <v>4.3410000000000002</v>
      </c>
      <c r="Q35">
        <v>62.01</v>
      </c>
      <c r="R35">
        <v>0.91339999999999999</v>
      </c>
      <c r="S35" t="s">
        <v>17</v>
      </c>
      <c r="T35">
        <v>7.53</v>
      </c>
      <c r="U35">
        <v>7.6</v>
      </c>
      <c r="V35">
        <v>4.4390000000000001</v>
      </c>
      <c r="W35">
        <v>63.411999999999999</v>
      </c>
      <c r="X35">
        <v>0.87009999999999998</v>
      </c>
      <c r="Y35" t="s">
        <v>18</v>
      </c>
      <c r="Z35">
        <v>7.44</v>
      </c>
      <c r="AA35">
        <v>7.53</v>
      </c>
      <c r="AB35">
        <v>4.4589999999999996</v>
      </c>
      <c r="AC35">
        <v>63.704000000000001</v>
      </c>
      <c r="AD35">
        <v>0.9325</v>
      </c>
      <c r="AE35" t="s">
        <v>17</v>
      </c>
      <c r="AF35">
        <v>7.39</v>
      </c>
      <c r="AG35">
        <v>7.48</v>
      </c>
      <c r="AH35">
        <v>4.34</v>
      </c>
      <c r="AI35">
        <v>61.994999999999997</v>
      </c>
      <c r="AJ35">
        <v>0.93659999999999999</v>
      </c>
      <c r="AK35" t="s">
        <v>17</v>
      </c>
      <c r="AL35">
        <v>7.39</v>
      </c>
      <c r="AM35">
        <v>7.47</v>
      </c>
      <c r="AN35">
        <v>4.4009999999999998</v>
      </c>
      <c r="AO35">
        <v>62.875999999999998</v>
      </c>
      <c r="AP35">
        <v>0.91669999999999996</v>
      </c>
      <c r="AQ35" t="s">
        <v>17</v>
      </c>
      <c r="AR35">
        <v>7.51</v>
      </c>
      <c r="AS35">
        <v>7.59</v>
      </c>
      <c r="AT35">
        <v>4.3810000000000002</v>
      </c>
      <c r="AU35">
        <v>62.591999999999999</v>
      </c>
      <c r="AV35">
        <v>0.91859999999999997</v>
      </c>
      <c r="AW35" t="s">
        <v>18</v>
      </c>
      <c r="AX35">
        <v>7.43</v>
      </c>
      <c r="AY35">
        <v>7.51</v>
      </c>
      <c r="AZ35">
        <v>4.4119999999999999</v>
      </c>
      <c r="BA35">
        <v>63.034999999999997</v>
      </c>
      <c r="BB35">
        <v>0.90080000000000005</v>
      </c>
      <c r="BC35" t="s">
        <v>17</v>
      </c>
      <c r="BD35">
        <v>7.44</v>
      </c>
      <c r="BE35">
        <v>7.53</v>
      </c>
      <c r="BF35">
        <v>4.3609999999999998</v>
      </c>
      <c r="BG35">
        <v>62.298000000000002</v>
      </c>
      <c r="BH35">
        <v>0.91569999999999996</v>
      </c>
      <c r="BI35" t="s">
        <v>17</v>
      </c>
      <c r="BJ35">
        <v>7.42</v>
      </c>
      <c r="BK35">
        <v>7.49</v>
      </c>
      <c r="BL35">
        <v>4.3449999999999998</v>
      </c>
      <c r="BM35">
        <v>62.075000000000003</v>
      </c>
      <c r="BN35">
        <v>0.94199999999999995</v>
      </c>
      <c r="BO35" t="s">
        <v>17</v>
      </c>
      <c r="BP35">
        <v>7.44</v>
      </c>
      <c r="BQ35">
        <v>7.53</v>
      </c>
      <c r="BR35">
        <v>4.383</v>
      </c>
      <c r="BS35">
        <v>62.61</v>
      </c>
      <c r="BT35">
        <v>0.92730000000000001</v>
      </c>
      <c r="BU35" t="s">
        <v>17</v>
      </c>
      <c r="BV35">
        <v>7.41</v>
      </c>
      <c r="BW35">
        <v>7.48</v>
      </c>
      <c r="BX35">
        <v>4.3380000000000001</v>
      </c>
      <c r="BY35">
        <v>61.972000000000001</v>
      </c>
      <c r="BZ35">
        <v>0.87160000000000004</v>
      </c>
      <c r="CA35" t="s">
        <v>17</v>
      </c>
    </row>
    <row r="36" spans="1:79" x14ac:dyDescent="0.25">
      <c r="A36" t="s">
        <v>23</v>
      </c>
      <c r="B36">
        <v>175</v>
      </c>
      <c r="C36">
        <v>186</v>
      </c>
      <c r="D36" t="s">
        <v>57</v>
      </c>
      <c r="E36">
        <v>11.57</v>
      </c>
      <c r="F36">
        <v>2</v>
      </c>
      <c r="G36">
        <v>10</v>
      </c>
      <c r="H36">
        <v>11.89</v>
      </c>
      <c r="I36">
        <v>12</v>
      </c>
      <c r="J36">
        <v>6.2450000000000001</v>
      </c>
      <c r="K36">
        <v>62.451999999999998</v>
      </c>
      <c r="L36">
        <v>0.93520000000000003</v>
      </c>
      <c r="M36" t="s">
        <v>17</v>
      </c>
      <c r="N36">
        <v>11.89</v>
      </c>
      <c r="O36">
        <v>12</v>
      </c>
      <c r="P36">
        <v>6.3659999999999997</v>
      </c>
      <c r="Q36">
        <v>63.661000000000001</v>
      </c>
      <c r="R36">
        <v>0.9365</v>
      </c>
      <c r="S36" t="s">
        <v>17</v>
      </c>
      <c r="T36">
        <v>11.89</v>
      </c>
      <c r="U36">
        <v>12</v>
      </c>
      <c r="V36">
        <v>6.3029999999999999</v>
      </c>
      <c r="W36">
        <v>63.033000000000001</v>
      </c>
      <c r="X36">
        <v>0.92449999999999999</v>
      </c>
      <c r="Y36" t="s">
        <v>17</v>
      </c>
      <c r="Z36">
        <v>11.84</v>
      </c>
      <c r="AA36">
        <v>11.93</v>
      </c>
      <c r="AB36">
        <v>6.1719999999999997</v>
      </c>
      <c r="AC36">
        <v>61.719000000000001</v>
      </c>
      <c r="AD36">
        <v>0.90480000000000005</v>
      </c>
      <c r="AE36" t="s">
        <v>17</v>
      </c>
      <c r="AF36">
        <v>11.89</v>
      </c>
      <c r="AG36">
        <v>12</v>
      </c>
      <c r="AH36">
        <v>6.21</v>
      </c>
      <c r="AI36">
        <v>62.1</v>
      </c>
      <c r="AJ36">
        <v>0.93459999999999999</v>
      </c>
      <c r="AK36" t="s">
        <v>17</v>
      </c>
      <c r="AL36">
        <v>11.89</v>
      </c>
      <c r="AM36">
        <v>12</v>
      </c>
      <c r="AN36">
        <v>6.3150000000000004</v>
      </c>
      <c r="AO36">
        <v>63.146000000000001</v>
      </c>
      <c r="AP36">
        <v>0.93369999999999997</v>
      </c>
      <c r="AQ36" t="s">
        <v>17</v>
      </c>
      <c r="AR36">
        <v>11.89</v>
      </c>
      <c r="AS36">
        <v>12</v>
      </c>
      <c r="AT36">
        <v>6.3760000000000003</v>
      </c>
      <c r="AU36">
        <v>63.755000000000003</v>
      </c>
      <c r="AV36">
        <v>0.93179999999999996</v>
      </c>
      <c r="AW36" t="s">
        <v>17</v>
      </c>
      <c r="AX36">
        <v>11.89</v>
      </c>
      <c r="AY36">
        <v>12</v>
      </c>
      <c r="AZ36">
        <v>6.29</v>
      </c>
      <c r="BA36">
        <v>62.902999999999999</v>
      </c>
      <c r="BB36">
        <v>0.91949999999999998</v>
      </c>
      <c r="BC36" t="s">
        <v>17</v>
      </c>
      <c r="BD36">
        <v>11.86</v>
      </c>
      <c r="BE36">
        <v>11.94</v>
      </c>
      <c r="BF36">
        <v>6.3959999999999999</v>
      </c>
      <c r="BG36">
        <v>63.960999999999999</v>
      </c>
      <c r="BH36">
        <v>0.89529999999999998</v>
      </c>
      <c r="BI36" t="s">
        <v>17</v>
      </c>
      <c r="BJ36">
        <v>11.83</v>
      </c>
      <c r="BK36">
        <v>11.91</v>
      </c>
      <c r="BL36">
        <v>6.2560000000000002</v>
      </c>
      <c r="BM36">
        <v>62.558999999999997</v>
      </c>
      <c r="BN36">
        <v>0.91180000000000005</v>
      </c>
      <c r="BO36" t="s">
        <v>17</v>
      </c>
      <c r="BP36">
        <v>11.89</v>
      </c>
      <c r="BQ36">
        <v>12</v>
      </c>
      <c r="BR36">
        <v>6.3529999999999998</v>
      </c>
      <c r="BS36">
        <v>63.533999999999999</v>
      </c>
      <c r="BT36">
        <v>0.91759999999999997</v>
      </c>
      <c r="BU36" t="s">
        <v>17</v>
      </c>
      <c r="BV36">
        <v>11.89</v>
      </c>
      <c r="BW36">
        <v>12</v>
      </c>
      <c r="BX36">
        <v>6.2889999999999997</v>
      </c>
      <c r="BY36">
        <v>62.890999999999998</v>
      </c>
      <c r="BZ36">
        <v>0.92759999999999998</v>
      </c>
      <c r="CA36" t="s">
        <v>17</v>
      </c>
    </row>
    <row r="37" spans="1:79" x14ac:dyDescent="0.25">
      <c r="A37" t="s">
        <v>23</v>
      </c>
      <c r="B37">
        <v>184</v>
      </c>
      <c r="C37">
        <v>190</v>
      </c>
      <c r="D37" t="s">
        <v>58</v>
      </c>
      <c r="E37">
        <v>9.6300000000000008</v>
      </c>
      <c r="F37">
        <v>1</v>
      </c>
      <c r="G37">
        <v>5</v>
      </c>
      <c r="H37">
        <v>9.4700000000000006</v>
      </c>
      <c r="I37">
        <v>9.61</v>
      </c>
      <c r="J37">
        <v>3.0529999999999999</v>
      </c>
      <c r="K37">
        <v>61.055</v>
      </c>
      <c r="L37">
        <v>0.91310000000000002</v>
      </c>
      <c r="M37" t="s">
        <v>17</v>
      </c>
      <c r="N37">
        <v>9.4700000000000006</v>
      </c>
      <c r="O37">
        <v>9.61</v>
      </c>
      <c r="P37">
        <v>3.0739999999999998</v>
      </c>
      <c r="Q37">
        <v>61.488999999999997</v>
      </c>
      <c r="R37">
        <v>0.89510000000000001</v>
      </c>
      <c r="S37" t="s">
        <v>18</v>
      </c>
      <c r="T37">
        <v>9.4700000000000006</v>
      </c>
      <c r="U37">
        <v>9.61</v>
      </c>
      <c r="V37">
        <v>3.0720000000000001</v>
      </c>
      <c r="W37">
        <v>61.436</v>
      </c>
      <c r="X37">
        <v>0.87770000000000004</v>
      </c>
      <c r="Y37" t="s">
        <v>18</v>
      </c>
      <c r="Z37">
        <v>9.57</v>
      </c>
      <c r="AA37">
        <v>9.6999999999999993</v>
      </c>
      <c r="AB37">
        <v>3.0019999999999998</v>
      </c>
      <c r="AC37">
        <v>60.03</v>
      </c>
      <c r="AD37">
        <v>0.89739999999999998</v>
      </c>
      <c r="AE37" t="s">
        <v>18</v>
      </c>
      <c r="AF37">
        <v>9.4700000000000006</v>
      </c>
      <c r="AG37">
        <v>9.61</v>
      </c>
      <c r="AH37">
        <v>2.9729999999999999</v>
      </c>
      <c r="AI37">
        <v>59.454000000000001</v>
      </c>
      <c r="AJ37">
        <v>0.92100000000000004</v>
      </c>
      <c r="AK37" t="s">
        <v>17</v>
      </c>
      <c r="AL37">
        <v>9.4700000000000006</v>
      </c>
      <c r="AM37">
        <v>9.61</v>
      </c>
      <c r="AN37">
        <v>2.9319999999999999</v>
      </c>
      <c r="AO37">
        <v>58.643999999999998</v>
      </c>
      <c r="AP37">
        <v>0.90300000000000002</v>
      </c>
      <c r="AQ37" t="s">
        <v>18</v>
      </c>
      <c r="AR37">
        <v>9.4700000000000006</v>
      </c>
      <c r="AS37">
        <v>9.61</v>
      </c>
      <c r="AT37">
        <v>3.133</v>
      </c>
      <c r="AU37">
        <v>62.655000000000001</v>
      </c>
      <c r="AV37">
        <v>0.92779999999999996</v>
      </c>
      <c r="AW37" t="s">
        <v>17</v>
      </c>
      <c r="AX37">
        <v>9.4700000000000006</v>
      </c>
      <c r="AY37">
        <v>9.61</v>
      </c>
      <c r="AZ37">
        <v>3.08</v>
      </c>
      <c r="BA37">
        <v>61.595999999999997</v>
      </c>
      <c r="BB37">
        <v>0.91879999999999995</v>
      </c>
      <c r="BC37" t="s">
        <v>17</v>
      </c>
      <c r="BD37">
        <v>9.4600000000000009</v>
      </c>
      <c r="BE37">
        <v>9.61</v>
      </c>
      <c r="BF37">
        <v>3.1739999999999999</v>
      </c>
      <c r="BG37">
        <v>63.48</v>
      </c>
      <c r="BH37">
        <v>0.86109999999999998</v>
      </c>
      <c r="BI37" t="s">
        <v>18</v>
      </c>
      <c r="BJ37">
        <v>9.4700000000000006</v>
      </c>
      <c r="BK37">
        <v>9.61</v>
      </c>
      <c r="BL37">
        <v>3.02</v>
      </c>
      <c r="BM37">
        <v>60.404000000000003</v>
      </c>
      <c r="BN37">
        <v>0.92069999999999996</v>
      </c>
      <c r="BO37" t="s">
        <v>17</v>
      </c>
      <c r="BP37">
        <v>9.4700000000000006</v>
      </c>
      <c r="BQ37">
        <v>9.61</v>
      </c>
      <c r="BR37">
        <v>3.0110000000000001</v>
      </c>
      <c r="BS37">
        <v>60.21</v>
      </c>
      <c r="BT37">
        <v>0.92110000000000003</v>
      </c>
      <c r="BU37" t="s">
        <v>17</v>
      </c>
      <c r="BV37">
        <v>9.57</v>
      </c>
      <c r="BW37">
        <v>9.64</v>
      </c>
      <c r="BX37">
        <v>3.0019999999999998</v>
      </c>
      <c r="BY37">
        <v>60.030999999999999</v>
      </c>
      <c r="BZ37">
        <v>0.82079999999999997</v>
      </c>
      <c r="CA37" t="s">
        <v>18</v>
      </c>
    </row>
    <row r="38" spans="1:79" x14ac:dyDescent="0.25">
      <c r="A38" t="s">
        <v>23</v>
      </c>
      <c r="B38">
        <v>191</v>
      </c>
      <c r="C38">
        <v>198</v>
      </c>
      <c r="D38" t="s">
        <v>59</v>
      </c>
      <c r="E38">
        <v>5.59</v>
      </c>
      <c r="F38">
        <v>1</v>
      </c>
      <c r="G38">
        <v>6</v>
      </c>
      <c r="H38">
        <v>5.74</v>
      </c>
      <c r="I38">
        <v>5.88</v>
      </c>
      <c r="J38">
        <v>3.3969999999999998</v>
      </c>
      <c r="K38">
        <v>56.610999999999997</v>
      </c>
      <c r="L38">
        <v>0.90390000000000004</v>
      </c>
      <c r="M38" t="s">
        <v>17</v>
      </c>
      <c r="N38">
        <v>5.74</v>
      </c>
      <c r="O38">
        <v>5.88</v>
      </c>
      <c r="P38">
        <v>3.476</v>
      </c>
      <c r="Q38">
        <v>57.926000000000002</v>
      </c>
      <c r="R38">
        <v>0.90159999999999996</v>
      </c>
      <c r="S38" t="s">
        <v>17</v>
      </c>
      <c r="T38">
        <v>5.74</v>
      </c>
      <c r="U38">
        <v>5.88</v>
      </c>
      <c r="V38">
        <v>3.4929999999999999</v>
      </c>
      <c r="W38">
        <v>58.216000000000001</v>
      </c>
      <c r="X38">
        <v>0.92090000000000005</v>
      </c>
      <c r="Y38" t="s">
        <v>17</v>
      </c>
      <c r="Z38">
        <v>5.73</v>
      </c>
      <c r="AA38">
        <v>5.88</v>
      </c>
      <c r="AB38">
        <v>3.42</v>
      </c>
      <c r="AC38">
        <v>56.994999999999997</v>
      </c>
      <c r="AD38">
        <v>0.91139999999999999</v>
      </c>
      <c r="AE38" t="s">
        <v>17</v>
      </c>
      <c r="AF38">
        <v>5.74</v>
      </c>
      <c r="AG38">
        <v>5.88</v>
      </c>
      <c r="AH38">
        <v>3.3879999999999999</v>
      </c>
      <c r="AI38">
        <v>56.46</v>
      </c>
      <c r="AJ38">
        <v>0.92910000000000004</v>
      </c>
      <c r="AK38" t="s">
        <v>17</v>
      </c>
      <c r="AL38">
        <v>5.74</v>
      </c>
      <c r="AM38">
        <v>5.88</v>
      </c>
      <c r="AN38">
        <v>3.4119999999999999</v>
      </c>
      <c r="AO38">
        <v>56.875</v>
      </c>
      <c r="AP38">
        <v>0.90620000000000001</v>
      </c>
      <c r="AQ38" t="s">
        <v>17</v>
      </c>
      <c r="AR38">
        <v>5.74</v>
      </c>
      <c r="AS38">
        <v>5.88</v>
      </c>
      <c r="AT38">
        <v>3.57</v>
      </c>
      <c r="AU38">
        <v>59.491999999999997</v>
      </c>
      <c r="AV38">
        <v>0.92620000000000002</v>
      </c>
      <c r="AW38" t="s">
        <v>17</v>
      </c>
      <c r="AX38">
        <v>5.74</v>
      </c>
      <c r="AY38">
        <v>5.88</v>
      </c>
      <c r="AZ38">
        <v>3.4550000000000001</v>
      </c>
      <c r="BA38">
        <v>57.582999999999998</v>
      </c>
      <c r="BB38">
        <v>0.9224</v>
      </c>
      <c r="BC38" t="s">
        <v>17</v>
      </c>
      <c r="BD38">
        <v>5.74</v>
      </c>
      <c r="BE38">
        <v>5.88</v>
      </c>
      <c r="BF38">
        <v>3.5169999999999999</v>
      </c>
      <c r="BG38">
        <v>58.607999999999997</v>
      </c>
      <c r="BH38">
        <v>0.92510000000000003</v>
      </c>
      <c r="BI38" t="s">
        <v>17</v>
      </c>
      <c r="BJ38">
        <v>5.74</v>
      </c>
      <c r="BK38">
        <v>5.88</v>
      </c>
      <c r="BL38">
        <v>3.3820000000000001</v>
      </c>
      <c r="BM38">
        <v>56.363</v>
      </c>
      <c r="BN38">
        <v>0.90659999999999996</v>
      </c>
      <c r="BO38" t="s">
        <v>17</v>
      </c>
      <c r="BP38">
        <v>5.74</v>
      </c>
      <c r="BQ38">
        <v>5.88</v>
      </c>
      <c r="BR38">
        <v>3.4340000000000002</v>
      </c>
      <c r="BS38">
        <v>57.231999999999999</v>
      </c>
      <c r="BT38">
        <v>0.91620000000000001</v>
      </c>
      <c r="BU38" t="s">
        <v>17</v>
      </c>
      <c r="BV38">
        <v>5.74</v>
      </c>
      <c r="BW38">
        <v>5.88</v>
      </c>
      <c r="BX38">
        <v>3.407</v>
      </c>
      <c r="BY38">
        <v>56.790999999999997</v>
      </c>
      <c r="BZ38">
        <v>0.90410000000000001</v>
      </c>
      <c r="CA38" t="s">
        <v>17</v>
      </c>
    </row>
    <row r="39" spans="1:79" x14ac:dyDescent="0.25">
      <c r="A39" t="s">
        <v>23</v>
      </c>
      <c r="B39">
        <v>199</v>
      </c>
      <c r="C39">
        <v>210</v>
      </c>
      <c r="D39" t="s">
        <v>60</v>
      </c>
      <c r="E39">
        <v>10.06</v>
      </c>
      <c r="F39">
        <v>2</v>
      </c>
      <c r="G39">
        <v>9</v>
      </c>
      <c r="H39">
        <v>10.37</v>
      </c>
      <c r="I39">
        <v>10.53</v>
      </c>
      <c r="J39">
        <v>1.105</v>
      </c>
      <c r="K39">
        <v>12.276</v>
      </c>
      <c r="L39">
        <v>0.87860000000000005</v>
      </c>
      <c r="M39" t="s">
        <v>17</v>
      </c>
      <c r="N39">
        <v>10.37</v>
      </c>
      <c r="O39">
        <v>10.53</v>
      </c>
      <c r="P39">
        <v>1.1259999999999999</v>
      </c>
      <c r="Q39">
        <v>12.516</v>
      </c>
      <c r="R39">
        <v>0.85140000000000005</v>
      </c>
      <c r="S39" t="s">
        <v>17</v>
      </c>
      <c r="T39">
        <v>10.37</v>
      </c>
      <c r="U39">
        <v>10.53</v>
      </c>
      <c r="V39">
        <v>1.0669999999999999</v>
      </c>
      <c r="W39">
        <v>11.859</v>
      </c>
      <c r="X39">
        <v>0.87919999999999998</v>
      </c>
      <c r="Y39" t="s">
        <v>17</v>
      </c>
      <c r="Z39">
        <v>10.37</v>
      </c>
      <c r="AA39">
        <v>10.53</v>
      </c>
      <c r="AB39">
        <v>1.6819999999999999</v>
      </c>
      <c r="AC39">
        <v>18.689</v>
      </c>
      <c r="AD39">
        <v>0.87109999999999999</v>
      </c>
      <c r="AE39" t="s">
        <v>17</v>
      </c>
      <c r="AF39">
        <v>10.32</v>
      </c>
      <c r="AG39">
        <v>10.4</v>
      </c>
      <c r="AH39">
        <v>1.748</v>
      </c>
      <c r="AI39">
        <v>19.417999999999999</v>
      </c>
      <c r="AJ39">
        <v>0.85219999999999996</v>
      </c>
      <c r="AK39" t="s">
        <v>17</v>
      </c>
      <c r="AL39">
        <v>10.32</v>
      </c>
      <c r="AM39">
        <v>10.44</v>
      </c>
      <c r="AN39">
        <v>1.6419999999999999</v>
      </c>
      <c r="AO39">
        <v>18.244</v>
      </c>
      <c r="AP39">
        <v>0.75760000000000005</v>
      </c>
      <c r="AQ39" t="s">
        <v>18</v>
      </c>
      <c r="AR39">
        <v>10.37</v>
      </c>
      <c r="AS39">
        <v>10.53</v>
      </c>
      <c r="AT39">
        <v>3.2290000000000001</v>
      </c>
      <c r="AU39">
        <v>35.878</v>
      </c>
      <c r="AV39">
        <v>0.88829999999999998</v>
      </c>
      <c r="AW39" t="s">
        <v>17</v>
      </c>
      <c r="AX39">
        <v>10.37</v>
      </c>
      <c r="AY39">
        <v>10.53</v>
      </c>
      <c r="AZ39">
        <v>3.26</v>
      </c>
      <c r="BA39">
        <v>36.223999999999997</v>
      </c>
      <c r="BB39">
        <v>0.87170000000000003</v>
      </c>
      <c r="BC39" t="s">
        <v>17</v>
      </c>
      <c r="BD39">
        <v>10.37</v>
      </c>
      <c r="BE39">
        <v>10.53</v>
      </c>
      <c r="BF39">
        <v>3.3050000000000002</v>
      </c>
      <c r="BG39">
        <v>36.719000000000001</v>
      </c>
      <c r="BH39">
        <v>0.88290000000000002</v>
      </c>
      <c r="BI39" t="s">
        <v>17</v>
      </c>
      <c r="BJ39">
        <v>10.37</v>
      </c>
      <c r="BK39">
        <v>10.53</v>
      </c>
      <c r="BL39">
        <v>3.9849999999999999</v>
      </c>
      <c r="BM39">
        <v>44.273000000000003</v>
      </c>
      <c r="BN39">
        <v>0.86939999999999995</v>
      </c>
      <c r="BO39" t="s">
        <v>17</v>
      </c>
      <c r="BP39">
        <v>10.37</v>
      </c>
      <c r="BQ39">
        <v>10.53</v>
      </c>
      <c r="BR39">
        <v>4.0389999999999997</v>
      </c>
      <c r="BS39">
        <v>44.872999999999998</v>
      </c>
      <c r="BT39">
        <v>0.87860000000000005</v>
      </c>
      <c r="BU39" t="s">
        <v>17</v>
      </c>
      <c r="BV39">
        <v>10.37</v>
      </c>
      <c r="BW39">
        <v>10.53</v>
      </c>
      <c r="BX39">
        <v>4.0220000000000002</v>
      </c>
      <c r="BY39">
        <v>44.692</v>
      </c>
      <c r="BZ39">
        <v>0.88400000000000001</v>
      </c>
      <c r="CA39" t="s">
        <v>17</v>
      </c>
    </row>
    <row r="40" spans="1:79" x14ac:dyDescent="0.25">
      <c r="A40" t="s">
        <v>23</v>
      </c>
      <c r="B40">
        <v>199</v>
      </c>
      <c r="C40">
        <v>211</v>
      </c>
      <c r="D40" t="s">
        <v>61</v>
      </c>
      <c r="E40">
        <v>11.63</v>
      </c>
      <c r="F40">
        <v>2</v>
      </c>
      <c r="G40">
        <v>10</v>
      </c>
      <c r="H40">
        <v>11.92</v>
      </c>
      <c r="I40">
        <v>12.08</v>
      </c>
      <c r="J40">
        <v>1.0349999999999999</v>
      </c>
      <c r="K40">
        <v>10.349</v>
      </c>
      <c r="L40">
        <v>0.87470000000000003</v>
      </c>
      <c r="M40" t="s">
        <v>18</v>
      </c>
      <c r="N40">
        <v>11.92</v>
      </c>
      <c r="O40">
        <v>12.08</v>
      </c>
      <c r="P40">
        <v>1.133</v>
      </c>
      <c r="Q40">
        <v>11.324999999999999</v>
      </c>
      <c r="R40">
        <v>0.86780000000000002</v>
      </c>
      <c r="S40" t="s">
        <v>17</v>
      </c>
      <c r="T40">
        <v>11.92</v>
      </c>
      <c r="U40">
        <v>12.08</v>
      </c>
      <c r="V40">
        <v>0.98499999999999999</v>
      </c>
      <c r="W40">
        <v>9.8480000000000008</v>
      </c>
      <c r="X40">
        <v>0.88690000000000002</v>
      </c>
      <c r="Y40" t="s">
        <v>17</v>
      </c>
      <c r="Z40">
        <v>11.87</v>
      </c>
      <c r="AA40">
        <v>11.94</v>
      </c>
      <c r="AB40">
        <v>1.5589999999999999</v>
      </c>
      <c r="AC40">
        <v>15.586</v>
      </c>
      <c r="AD40">
        <v>0.86709999999999998</v>
      </c>
      <c r="AE40" t="s">
        <v>17</v>
      </c>
      <c r="AF40">
        <v>11.93</v>
      </c>
      <c r="AG40">
        <v>12.09</v>
      </c>
      <c r="AH40">
        <v>1.6579999999999999</v>
      </c>
      <c r="AI40">
        <v>16.584</v>
      </c>
      <c r="AJ40">
        <v>0.87129999999999996</v>
      </c>
      <c r="AK40" t="s">
        <v>17</v>
      </c>
      <c r="AL40">
        <v>11.92</v>
      </c>
      <c r="AM40">
        <v>12.08</v>
      </c>
      <c r="AN40">
        <v>1.5740000000000001</v>
      </c>
      <c r="AO40">
        <v>15.741</v>
      </c>
      <c r="AP40">
        <v>0.79059999999999997</v>
      </c>
      <c r="AQ40" t="s">
        <v>18</v>
      </c>
      <c r="AR40">
        <v>11.93</v>
      </c>
      <c r="AS40">
        <v>12.08</v>
      </c>
      <c r="AT40">
        <v>3.2160000000000002</v>
      </c>
      <c r="AU40">
        <v>32.156999999999996</v>
      </c>
      <c r="AV40">
        <v>0.87909999999999999</v>
      </c>
      <c r="AW40" t="s">
        <v>17</v>
      </c>
      <c r="AX40">
        <v>11.92</v>
      </c>
      <c r="AY40">
        <v>12.08</v>
      </c>
      <c r="AZ40">
        <v>3.258</v>
      </c>
      <c r="BA40">
        <v>32.58</v>
      </c>
      <c r="BB40">
        <v>0.86319999999999997</v>
      </c>
      <c r="BC40" t="s">
        <v>18</v>
      </c>
      <c r="BD40">
        <v>11.92</v>
      </c>
      <c r="BE40">
        <v>12.08</v>
      </c>
      <c r="BF40">
        <v>3.2330000000000001</v>
      </c>
      <c r="BG40">
        <v>32.328000000000003</v>
      </c>
      <c r="BH40">
        <v>0.84079999999999999</v>
      </c>
      <c r="BI40" t="s">
        <v>18</v>
      </c>
      <c r="BJ40">
        <v>11.93</v>
      </c>
      <c r="BK40">
        <v>12.08</v>
      </c>
      <c r="BL40">
        <v>4.4260000000000002</v>
      </c>
      <c r="BM40">
        <v>44.256</v>
      </c>
      <c r="BN40">
        <v>0.87660000000000005</v>
      </c>
      <c r="BO40" t="s">
        <v>17</v>
      </c>
      <c r="BP40">
        <v>11.92</v>
      </c>
      <c r="BQ40">
        <v>12.08</v>
      </c>
      <c r="BR40">
        <v>4.5199999999999996</v>
      </c>
      <c r="BS40">
        <v>45.2</v>
      </c>
      <c r="BT40">
        <v>0.874</v>
      </c>
      <c r="BU40" t="s">
        <v>17</v>
      </c>
      <c r="BV40">
        <v>11.92</v>
      </c>
      <c r="BW40">
        <v>12.08</v>
      </c>
      <c r="BX40">
        <v>4.6219999999999999</v>
      </c>
      <c r="BY40">
        <v>46.220999999999997</v>
      </c>
      <c r="BZ40">
        <v>0.87350000000000005</v>
      </c>
      <c r="CA40" t="s">
        <v>17</v>
      </c>
    </row>
    <row r="41" spans="1:79" x14ac:dyDescent="0.25">
      <c r="A41" t="s">
        <v>23</v>
      </c>
      <c r="B41">
        <v>211</v>
      </c>
      <c r="C41">
        <v>218</v>
      </c>
      <c r="D41" t="s">
        <v>62</v>
      </c>
      <c r="E41">
        <v>8.92</v>
      </c>
      <c r="F41">
        <v>2</v>
      </c>
      <c r="G41">
        <v>6</v>
      </c>
      <c r="H41">
        <v>9.0500000000000007</v>
      </c>
      <c r="I41">
        <v>9.2100000000000009</v>
      </c>
      <c r="J41">
        <v>1.786</v>
      </c>
      <c r="K41">
        <v>29.762</v>
      </c>
      <c r="L41">
        <v>0.90790000000000004</v>
      </c>
      <c r="M41" t="s">
        <v>17</v>
      </c>
      <c r="N41">
        <v>9.0500000000000007</v>
      </c>
      <c r="O41">
        <v>9.2100000000000009</v>
      </c>
      <c r="P41">
        <v>1.8180000000000001</v>
      </c>
      <c r="Q41">
        <v>30.302</v>
      </c>
      <c r="R41">
        <v>0.9103</v>
      </c>
      <c r="S41" t="s">
        <v>17</v>
      </c>
      <c r="T41">
        <v>9.0500000000000007</v>
      </c>
      <c r="U41">
        <v>9.2100000000000009</v>
      </c>
      <c r="V41">
        <v>1.766</v>
      </c>
      <c r="W41">
        <v>29.433</v>
      </c>
      <c r="X41">
        <v>0.9022</v>
      </c>
      <c r="Y41" t="s">
        <v>17</v>
      </c>
      <c r="Z41">
        <v>9.01</v>
      </c>
      <c r="AA41">
        <v>9.1300000000000008</v>
      </c>
      <c r="AB41">
        <v>2.589</v>
      </c>
      <c r="AC41">
        <v>43.148000000000003</v>
      </c>
      <c r="AD41">
        <v>0.90629999999999999</v>
      </c>
      <c r="AE41" t="s">
        <v>17</v>
      </c>
      <c r="AF41">
        <v>8.9600000000000009</v>
      </c>
      <c r="AG41">
        <v>9.0399999999999991</v>
      </c>
      <c r="AH41">
        <v>2.5739999999999998</v>
      </c>
      <c r="AI41">
        <v>42.902999999999999</v>
      </c>
      <c r="AJ41">
        <v>0.91239999999999999</v>
      </c>
      <c r="AK41" t="s">
        <v>17</v>
      </c>
      <c r="AL41">
        <v>9.0500000000000007</v>
      </c>
      <c r="AM41">
        <v>9.2100000000000009</v>
      </c>
      <c r="AN41">
        <v>2.6840000000000002</v>
      </c>
      <c r="AO41">
        <v>44.734999999999999</v>
      </c>
      <c r="AP41">
        <v>0.90349999999999997</v>
      </c>
      <c r="AQ41" t="s">
        <v>17</v>
      </c>
      <c r="AR41">
        <v>9.0500000000000007</v>
      </c>
      <c r="AS41">
        <v>9.2100000000000009</v>
      </c>
      <c r="AT41">
        <v>3.9710000000000001</v>
      </c>
      <c r="AU41">
        <v>66.177999999999997</v>
      </c>
      <c r="AV41">
        <v>0.91279999999999994</v>
      </c>
      <c r="AW41" t="s">
        <v>17</v>
      </c>
      <c r="AX41">
        <v>9.0500000000000007</v>
      </c>
      <c r="AY41">
        <v>9.2100000000000009</v>
      </c>
      <c r="AZ41">
        <v>4.0140000000000002</v>
      </c>
      <c r="BA41">
        <v>66.894999999999996</v>
      </c>
      <c r="BB41">
        <v>0.91490000000000005</v>
      </c>
      <c r="BC41" t="s">
        <v>17</v>
      </c>
      <c r="BD41">
        <v>9.0399999999999991</v>
      </c>
      <c r="BE41">
        <v>9.2100000000000009</v>
      </c>
      <c r="BF41">
        <v>3.9529999999999998</v>
      </c>
      <c r="BG41">
        <v>65.885000000000005</v>
      </c>
      <c r="BH41">
        <v>0.90669999999999995</v>
      </c>
      <c r="BI41" t="s">
        <v>17</v>
      </c>
      <c r="BJ41">
        <v>9.0500000000000007</v>
      </c>
      <c r="BK41">
        <v>9.2100000000000009</v>
      </c>
      <c r="BL41">
        <v>4.4080000000000004</v>
      </c>
      <c r="BM41">
        <v>73.459000000000003</v>
      </c>
      <c r="BN41">
        <v>0.91039999999999999</v>
      </c>
      <c r="BO41" t="s">
        <v>17</v>
      </c>
      <c r="BP41">
        <v>9.0500000000000007</v>
      </c>
      <c r="BQ41">
        <v>9.2100000000000009</v>
      </c>
      <c r="BR41">
        <v>4.4489999999999998</v>
      </c>
      <c r="BS41">
        <v>74.144000000000005</v>
      </c>
      <c r="BT41">
        <v>0.91859999999999997</v>
      </c>
      <c r="BU41" t="s">
        <v>17</v>
      </c>
      <c r="BV41">
        <v>9</v>
      </c>
      <c r="BW41">
        <v>9.09</v>
      </c>
      <c r="BX41">
        <v>4.3860000000000001</v>
      </c>
      <c r="BY41">
        <v>73.108000000000004</v>
      </c>
      <c r="BZ41">
        <v>0.91500000000000004</v>
      </c>
      <c r="CA41" t="s">
        <v>17</v>
      </c>
    </row>
    <row r="42" spans="1:79" x14ac:dyDescent="0.25">
      <c r="A42" t="s">
        <v>23</v>
      </c>
      <c r="B42">
        <v>211</v>
      </c>
      <c r="C42">
        <v>221</v>
      </c>
      <c r="D42" t="s">
        <v>63</v>
      </c>
      <c r="E42">
        <v>11.15</v>
      </c>
      <c r="F42">
        <v>2</v>
      </c>
      <c r="G42">
        <v>9</v>
      </c>
      <c r="H42">
        <v>11.34</v>
      </c>
      <c r="I42">
        <v>11.46</v>
      </c>
      <c r="J42">
        <v>3.3140000000000001</v>
      </c>
      <c r="K42">
        <v>36.817</v>
      </c>
      <c r="L42">
        <v>0.89280000000000004</v>
      </c>
      <c r="M42" t="s">
        <v>17</v>
      </c>
      <c r="N42">
        <v>11.34</v>
      </c>
      <c r="O42">
        <v>11.46</v>
      </c>
      <c r="P42">
        <v>3.379</v>
      </c>
      <c r="Q42">
        <v>37.546999999999997</v>
      </c>
      <c r="R42">
        <v>0.89059999999999995</v>
      </c>
      <c r="S42" t="s">
        <v>17</v>
      </c>
      <c r="T42">
        <v>11.34</v>
      </c>
      <c r="U42">
        <v>11.46</v>
      </c>
      <c r="V42">
        <v>3.3039999999999998</v>
      </c>
      <c r="W42">
        <v>36.712000000000003</v>
      </c>
      <c r="X42">
        <v>0.89400000000000002</v>
      </c>
      <c r="Y42" t="s">
        <v>17</v>
      </c>
      <c r="Z42">
        <v>11.33</v>
      </c>
      <c r="AA42">
        <v>11.46</v>
      </c>
      <c r="AB42">
        <v>3.9220000000000002</v>
      </c>
      <c r="AC42">
        <v>43.578000000000003</v>
      </c>
      <c r="AD42">
        <v>0.88880000000000003</v>
      </c>
      <c r="AE42" t="s">
        <v>17</v>
      </c>
      <c r="AF42">
        <v>11.34</v>
      </c>
      <c r="AG42">
        <v>11.47</v>
      </c>
      <c r="AH42">
        <v>3.944</v>
      </c>
      <c r="AI42">
        <v>43.819000000000003</v>
      </c>
      <c r="AJ42">
        <v>0.89259999999999995</v>
      </c>
      <c r="AK42" t="s">
        <v>17</v>
      </c>
      <c r="AL42">
        <v>11.34</v>
      </c>
      <c r="AM42">
        <v>11.46</v>
      </c>
      <c r="AN42">
        <v>3.7909999999999999</v>
      </c>
      <c r="AO42">
        <v>42.118000000000002</v>
      </c>
      <c r="AP42">
        <v>0.78749999999999998</v>
      </c>
      <c r="AQ42" t="s">
        <v>18</v>
      </c>
      <c r="AR42">
        <v>11.34</v>
      </c>
      <c r="AS42">
        <v>11.46</v>
      </c>
      <c r="AT42">
        <v>5.34</v>
      </c>
      <c r="AU42">
        <v>59.334000000000003</v>
      </c>
      <c r="AV42">
        <v>0.90090000000000003</v>
      </c>
      <c r="AW42" t="s">
        <v>17</v>
      </c>
      <c r="AX42">
        <v>11.34</v>
      </c>
      <c r="AY42">
        <v>11.46</v>
      </c>
      <c r="AZ42">
        <v>5.2830000000000004</v>
      </c>
      <c r="BA42">
        <v>58.698</v>
      </c>
      <c r="BB42">
        <v>0.89390000000000003</v>
      </c>
      <c r="BC42" t="s">
        <v>17</v>
      </c>
      <c r="BD42">
        <v>11.34</v>
      </c>
      <c r="BE42">
        <v>11.46</v>
      </c>
      <c r="BF42">
        <v>5.3140000000000001</v>
      </c>
      <c r="BG42">
        <v>59.048999999999999</v>
      </c>
      <c r="BH42">
        <v>0.88660000000000005</v>
      </c>
      <c r="BI42" t="s">
        <v>17</v>
      </c>
      <c r="BJ42">
        <v>11.34</v>
      </c>
      <c r="BK42">
        <v>11.46</v>
      </c>
      <c r="BL42">
        <v>5.6550000000000002</v>
      </c>
      <c r="BM42">
        <v>62.828000000000003</v>
      </c>
      <c r="BN42">
        <v>0.89559999999999995</v>
      </c>
      <c r="BO42" t="s">
        <v>17</v>
      </c>
      <c r="BP42">
        <v>11.34</v>
      </c>
      <c r="BQ42">
        <v>11.46</v>
      </c>
      <c r="BR42">
        <v>5.71</v>
      </c>
      <c r="BS42">
        <v>63.448</v>
      </c>
      <c r="BT42">
        <v>0.89400000000000002</v>
      </c>
      <c r="BU42" t="s">
        <v>17</v>
      </c>
      <c r="BV42">
        <v>11.33</v>
      </c>
      <c r="BW42">
        <v>11.46</v>
      </c>
      <c r="BX42">
        <v>5.6829999999999998</v>
      </c>
      <c r="BY42">
        <v>63.139000000000003</v>
      </c>
      <c r="BZ42">
        <v>0.89670000000000005</v>
      </c>
      <c r="CA42" t="s">
        <v>17</v>
      </c>
    </row>
    <row r="43" spans="1:79" x14ac:dyDescent="0.25">
      <c r="A43" t="s">
        <v>23</v>
      </c>
      <c r="B43">
        <v>212</v>
      </c>
      <c r="C43">
        <v>221</v>
      </c>
      <c r="D43" t="s">
        <v>64</v>
      </c>
      <c r="E43">
        <v>10.43</v>
      </c>
      <c r="F43">
        <v>2</v>
      </c>
      <c r="G43">
        <v>8</v>
      </c>
      <c r="H43">
        <v>10.67</v>
      </c>
      <c r="I43">
        <v>10.83</v>
      </c>
      <c r="J43">
        <v>3.3140000000000001</v>
      </c>
      <c r="K43">
        <v>41.429000000000002</v>
      </c>
      <c r="L43">
        <v>0.89400000000000002</v>
      </c>
      <c r="M43" t="s">
        <v>17</v>
      </c>
      <c r="N43">
        <v>10.67</v>
      </c>
      <c r="O43">
        <v>10.83</v>
      </c>
      <c r="P43">
        <v>3.3980000000000001</v>
      </c>
      <c r="Q43">
        <v>42.469000000000001</v>
      </c>
      <c r="R43">
        <v>0.89119999999999999</v>
      </c>
      <c r="S43" t="s">
        <v>17</v>
      </c>
      <c r="T43">
        <v>10.67</v>
      </c>
      <c r="U43">
        <v>10.82</v>
      </c>
      <c r="V43">
        <v>3.3010000000000002</v>
      </c>
      <c r="W43">
        <v>41.258000000000003</v>
      </c>
      <c r="X43">
        <v>0.89810000000000001</v>
      </c>
      <c r="Y43" t="s">
        <v>17</v>
      </c>
      <c r="Z43">
        <v>10.67</v>
      </c>
      <c r="AA43">
        <v>10.82</v>
      </c>
      <c r="AB43">
        <v>3.8650000000000002</v>
      </c>
      <c r="AC43">
        <v>48.314</v>
      </c>
      <c r="AD43">
        <v>0.88060000000000005</v>
      </c>
      <c r="AE43" t="s">
        <v>17</v>
      </c>
      <c r="AF43">
        <v>10.68</v>
      </c>
      <c r="AG43">
        <v>10.83</v>
      </c>
      <c r="AH43">
        <v>3.8610000000000002</v>
      </c>
      <c r="AI43">
        <v>48.268000000000001</v>
      </c>
      <c r="AJ43">
        <v>0.89139999999999997</v>
      </c>
      <c r="AK43" t="s">
        <v>17</v>
      </c>
      <c r="AL43">
        <v>10.67</v>
      </c>
      <c r="AM43">
        <v>10.83</v>
      </c>
      <c r="AN43">
        <v>3.9980000000000002</v>
      </c>
      <c r="AO43">
        <v>49.973999999999997</v>
      </c>
      <c r="AP43">
        <v>0.89170000000000005</v>
      </c>
      <c r="AQ43" t="s">
        <v>17</v>
      </c>
      <c r="AR43">
        <v>10.68</v>
      </c>
      <c r="AS43">
        <v>10.83</v>
      </c>
      <c r="AT43">
        <v>4.9020000000000001</v>
      </c>
      <c r="AU43">
        <v>61.271999999999998</v>
      </c>
      <c r="AV43">
        <v>0.89380000000000004</v>
      </c>
      <c r="AW43" t="s">
        <v>17</v>
      </c>
      <c r="AX43">
        <v>10.67</v>
      </c>
      <c r="AY43">
        <v>10.83</v>
      </c>
      <c r="AZ43">
        <v>4.8600000000000003</v>
      </c>
      <c r="BA43">
        <v>60.746000000000002</v>
      </c>
      <c r="BB43">
        <v>0.88470000000000004</v>
      </c>
      <c r="BC43" t="s">
        <v>17</v>
      </c>
      <c r="BD43">
        <v>10.67</v>
      </c>
      <c r="BE43">
        <v>10.82</v>
      </c>
      <c r="BF43">
        <v>4.7960000000000003</v>
      </c>
      <c r="BG43">
        <v>59.95</v>
      </c>
      <c r="BH43">
        <v>0.88619999999999999</v>
      </c>
      <c r="BI43" t="s">
        <v>17</v>
      </c>
      <c r="BJ43">
        <v>10.67</v>
      </c>
      <c r="BK43">
        <v>10.83</v>
      </c>
      <c r="BL43">
        <v>5.1619999999999999</v>
      </c>
      <c r="BM43">
        <v>64.528999999999996</v>
      </c>
      <c r="BN43">
        <v>0.89170000000000005</v>
      </c>
      <c r="BO43" t="s">
        <v>17</v>
      </c>
      <c r="BP43">
        <v>10.67</v>
      </c>
      <c r="BQ43">
        <v>10.82</v>
      </c>
      <c r="BR43">
        <v>5.1120000000000001</v>
      </c>
      <c r="BS43">
        <v>63.901000000000003</v>
      </c>
      <c r="BT43">
        <v>0.87219999999999998</v>
      </c>
      <c r="BU43" t="s">
        <v>17</v>
      </c>
      <c r="BV43">
        <v>10.67</v>
      </c>
      <c r="BW43">
        <v>10.82</v>
      </c>
      <c r="BX43">
        <v>5.101</v>
      </c>
      <c r="BY43">
        <v>63.765000000000001</v>
      </c>
      <c r="BZ43">
        <v>0.89270000000000005</v>
      </c>
      <c r="CA43" t="s">
        <v>17</v>
      </c>
    </row>
    <row r="44" spans="1:79" x14ac:dyDescent="0.25">
      <c r="A44" t="s">
        <v>23</v>
      </c>
      <c r="B44">
        <v>212</v>
      </c>
      <c r="C44">
        <v>235</v>
      </c>
      <c r="D44" t="s">
        <v>65</v>
      </c>
      <c r="E44">
        <v>10.11</v>
      </c>
      <c r="F44">
        <v>3</v>
      </c>
      <c r="G44">
        <v>22</v>
      </c>
      <c r="H44">
        <v>10.31</v>
      </c>
      <c r="I44">
        <v>10.47</v>
      </c>
      <c r="J44">
        <v>11.272</v>
      </c>
      <c r="K44">
        <v>51.235999999999997</v>
      </c>
      <c r="L44">
        <v>0.88600000000000001</v>
      </c>
      <c r="M44" t="s">
        <v>17</v>
      </c>
      <c r="N44">
        <v>10.31</v>
      </c>
      <c r="O44">
        <v>10.47</v>
      </c>
      <c r="P44">
        <v>11.46</v>
      </c>
      <c r="Q44">
        <v>52.09</v>
      </c>
      <c r="R44">
        <v>0.89059999999999995</v>
      </c>
      <c r="S44" t="s">
        <v>17</v>
      </c>
      <c r="T44">
        <v>10.31</v>
      </c>
      <c r="U44">
        <v>10.47</v>
      </c>
      <c r="V44">
        <v>11.154999999999999</v>
      </c>
      <c r="W44">
        <v>50.706000000000003</v>
      </c>
      <c r="X44">
        <v>0.88739999999999997</v>
      </c>
      <c r="Y44" t="s">
        <v>17</v>
      </c>
      <c r="Z44">
        <v>10.31</v>
      </c>
      <c r="AA44">
        <v>10.47</v>
      </c>
      <c r="AB44">
        <v>12.271000000000001</v>
      </c>
      <c r="AC44">
        <v>55.776000000000003</v>
      </c>
      <c r="AD44">
        <v>0.93840000000000001</v>
      </c>
      <c r="AE44" t="s">
        <v>17</v>
      </c>
      <c r="AF44">
        <v>10.32</v>
      </c>
      <c r="AG44">
        <v>10.48</v>
      </c>
      <c r="AH44">
        <v>12.467000000000001</v>
      </c>
      <c r="AI44">
        <v>56.667999999999999</v>
      </c>
      <c r="AJ44">
        <v>0.83479999999999999</v>
      </c>
      <c r="AK44" t="s">
        <v>18</v>
      </c>
      <c r="AL44">
        <v>10.31</v>
      </c>
      <c r="AM44">
        <v>10.47</v>
      </c>
      <c r="AN44">
        <v>12.43</v>
      </c>
      <c r="AO44">
        <v>56.499000000000002</v>
      </c>
      <c r="AP44">
        <v>0.88500000000000001</v>
      </c>
      <c r="AQ44" t="s">
        <v>17</v>
      </c>
      <c r="AR44">
        <v>10.31</v>
      </c>
      <c r="AS44">
        <v>10.47</v>
      </c>
      <c r="AT44">
        <v>14.124000000000001</v>
      </c>
      <c r="AU44">
        <v>64.200999999999993</v>
      </c>
      <c r="AV44">
        <v>0.88759999999999994</v>
      </c>
      <c r="AW44" t="s">
        <v>17</v>
      </c>
      <c r="AX44">
        <v>10.31</v>
      </c>
      <c r="AY44">
        <v>10.47</v>
      </c>
      <c r="AZ44">
        <v>14.077</v>
      </c>
      <c r="BA44">
        <v>63.985999999999997</v>
      </c>
      <c r="BB44">
        <v>0.85109999999999997</v>
      </c>
      <c r="BC44" t="s">
        <v>18</v>
      </c>
      <c r="BD44">
        <v>10.31</v>
      </c>
      <c r="BE44">
        <v>10.47</v>
      </c>
      <c r="BF44">
        <v>13.936999999999999</v>
      </c>
      <c r="BG44">
        <v>63.35</v>
      </c>
      <c r="BH44">
        <v>0.87190000000000001</v>
      </c>
      <c r="BI44" t="s">
        <v>18</v>
      </c>
      <c r="BJ44">
        <v>10.31</v>
      </c>
      <c r="BK44">
        <v>10.47</v>
      </c>
      <c r="BL44">
        <v>14.097</v>
      </c>
      <c r="BM44">
        <v>64.078999999999994</v>
      </c>
      <c r="BN44">
        <v>0.86960000000000004</v>
      </c>
      <c r="BO44" t="s">
        <v>18</v>
      </c>
      <c r="BP44">
        <v>10.31</v>
      </c>
      <c r="BQ44">
        <v>10.47</v>
      </c>
      <c r="BR44">
        <v>14.103</v>
      </c>
      <c r="BS44">
        <v>64.103999999999999</v>
      </c>
      <c r="BT44">
        <v>0.86350000000000005</v>
      </c>
      <c r="BU44" t="s">
        <v>18</v>
      </c>
      <c r="BV44">
        <v>10.31</v>
      </c>
      <c r="BW44">
        <v>10.47</v>
      </c>
      <c r="BX44">
        <v>13.97</v>
      </c>
      <c r="BY44">
        <v>63.497999999999998</v>
      </c>
      <c r="BZ44">
        <v>0.86909999999999998</v>
      </c>
      <c r="CA44" t="s">
        <v>17</v>
      </c>
    </row>
    <row r="45" spans="1:79" x14ac:dyDescent="0.25">
      <c r="A45" t="s">
        <v>23</v>
      </c>
      <c r="B45">
        <v>219</v>
      </c>
      <c r="C45">
        <v>235</v>
      </c>
      <c r="D45" t="s">
        <v>66</v>
      </c>
      <c r="E45">
        <v>9.2799999999999994</v>
      </c>
      <c r="F45">
        <v>2</v>
      </c>
      <c r="G45">
        <v>15</v>
      </c>
      <c r="H45">
        <v>9.49</v>
      </c>
      <c r="I45">
        <v>9.6300000000000008</v>
      </c>
      <c r="J45">
        <v>9.1720000000000006</v>
      </c>
      <c r="K45">
        <v>61.146999999999998</v>
      </c>
      <c r="L45">
        <v>0.90380000000000005</v>
      </c>
      <c r="M45" t="s">
        <v>17</v>
      </c>
      <c r="N45">
        <v>9.49</v>
      </c>
      <c r="O45">
        <v>9.6300000000000008</v>
      </c>
      <c r="P45">
        <v>9.2390000000000008</v>
      </c>
      <c r="Q45">
        <v>61.591999999999999</v>
      </c>
      <c r="R45">
        <v>0.89929999999999999</v>
      </c>
      <c r="S45" t="s">
        <v>17</v>
      </c>
      <c r="T45">
        <v>9.49</v>
      </c>
      <c r="U45">
        <v>9.6199999999999992</v>
      </c>
      <c r="V45">
        <v>9.1449999999999996</v>
      </c>
      <c r="W45">
        <v>60.965000000000003</v>
      </c>
      <c r="X45">
        <v>0.88870000000000005</v>
      </c>
      <c r="Y45" t="s">
        <v>17</v>
      </c>
      <c r="Z45">
        <v>9.49</v>
      </c>
      <c r="AA45">
        <v>9.6199999999999992</v>
      </c>
      <c r="AB45">
        <v>9.6920000000000002</v>
      </c>
      <c r="AC45">
        <v>64.611000000000004</v>
      </c>
      <c r="AD45">
        <v>0.89810000000000001</v>
      </c>
      <c r="AE45" t="s">
        <v>18</v>
      </c>
      <c r="AF45">
        <v>9.49</v>
      </c>
      <c r="AG45">
        <v>9.6300000000000008</v>
      </c>
      <c r="AH45">
        <v>9.8109999999999999</v>
      </c>
      <c r="AI45">
        <v>65.408000000000001</v>
      </c>
      <c r="AJ45">
        <v>0.89970000000000006</v>
      </c>
      <c r="AK45" t="s">
        <v>17</v>
      </c>
      <c r="AL45">
        <v>9.49</v>
      </c>
      <c r="AM45">
        <v>9.6300000000000008</v>
      </c>
      <c r="AN45">
        <v>9.8819999999999997</v>
      </c>
      <c r="AO45">
        <v>65.879000000000005</v>
      </c>
      <c r="AP45">
        <v>0.89390000000000003</v>
      </c>
      <c r="AQ45" t="s">
        <v>17</v>
      </c>
      <c r="AR45">
        <v>9.49</v>
      </c>
      <c r="AS45">
        <v>9.6300000000000008</v>
      </c>
      <c r="AT45">
        <v>10.407</v>
      </c>
      <c r="AU45">
        <v>69.38</v>
      </c>
      <c r="AV45">
        <v>0.89670000000000005</v>
      </c>
      <c r="AW45" t="s">
        <v>17</v>
      </c>
      <c r="AX45">
        <v>9.49</v>
      </c>
      <c r="AY45">
        <v>9.6300000000000008</v>
      </c>
      <c r="AZ45">
        <v>10.548</v>
      </c>
      <c r="BA45">
        <v>70.316999999999993</v>
      </c>
      <c r="BB45">
        <v>0.89739999999999998</v>
      </c>
      <c r="BC45" t="s">
        <v>17</v>
      </c>
      <c r="BD45">
        <v>9.49</v>
      </c>
      <c r="BE45">
        <v>9.6199999999999992</v>
      </c>
      <c r="BF45">
        <v>10.397</v>
      </c>
      <c r="BG45">
        <v>69.313999999999993</v>
      </c>
      <c r="BH45">
        <v>0.89029999999999998</v>
      </c>
      <c r="BI45" t="s">
        <v>17</v>
      </c>
      <c r="BJ45">
        <v>9.49</v>
      </c>
      <c r="BK45">
        <v>9.6300000000000008</v>
      </c>
      <c r="BL45">
        <v>10.294</v>
      </c>
      <c r="BM45">
        <v>68.626999999999995</v>
      </c>
      <c r="BN45">
        <v>0.90390000000000004</v>
      </c>
      <c r="BO45" t="s">
        <v>17</v>
      </c>
      <c r="BP45">
        <v>9.49</v>
      </c>
      <c r="BQ45">
        <v>9.6199999999999992</v>
      </c>
      <c r="BR45">
        <v>10.369</v>
      </c>
      <c r="BS45">
        <v>69.123999999999995</v>
      </c>
      <c r="BT45">
        <v>0.89290000000000003</v>
      </c>
      <c r="BU45" t="s">
        <v>17</v>
      </c>
      <c r="BV45">
        <v>9.49</v>
      </c>
      <c r="BW45">
        <v>9.6199999999999992</v>
      </c>
      <c r="BX45">
        <v>10.111000000000001</v>
      </c>
      <c r="BY45">
        <v>67.406999999999996</v>
      </c>
      <c r="BZ45">
        <v>0.89559999999999995</v>
      </c>
      <c r="CA45" t="s">
        <v>17</v>
      </c>
    </row>
    <row r="46" spans="1:79" x14ac:dyDescent="0.25">
      <c r="A46" t="s">
        <v>23</v>
      </c>
      <c r="B46">
        <v>222</v>
      </c>
      <c r="C46">
        <v>234</v>
      </c>
      <c r="D46" t="s">
        <v>67</v>
      </c>
      <c r="E46">
        <v>5.03</v>
      </c>
      <c r="F46">
        <v>2</v>
      </c>
      <c r="G46">
        <v>11</v>
      </c>
      <c r="H46">
        <v>5.12</v>
      </c>
      <c r="I46">
        <v>5.27</v>
      </c>
      <c r="J46">
        <v>7.7489999999999997</v>
      </c>
      <c r="K46">
        <v>70.445999999999998</v>
      </c>
      <c r="L46">
        <v>0.94420000000000004</v>
      </c>
      <c r="M46" t="s">
        <v>17</v>
      </c>
      <c r="N46">
        <v>5.13</v>
      </c>
      <c r="O46">
        <v>5.27</v>
      </c>
      <c r="P46">
        <v>7.9109999999999996</v>
      </c>
      <c r="Q46">
        <v>71.917000000000002</v>
      </c>
      <c r="R46">
        <v>0.93510000000000004</v>
      </c>
      <c r="S46" t="s">
        <v>17</v>
      </c>
      <c r="T46">
        <v>5.13</v>
      </c>
      <c r="U46">
        <v>5.27</v>
      </c>
      <c r="V46">
        <v>7.9370000000000003</v>
      </c>
      <c r="W46">
        <v>72.158000000000001</v>
      </c>
      <c r="X46">
        <v>0.93389999999999995</v>
      </c>
      <c r="Y46" t="s">
        <v>17</v>
      </c>
      <c r="Z46">
        <v>5.12</v>
      </c>
      <c r="AA46">
        <v>5.26</v>
      </c>
      <c r="AB46">
        <v>8.3230000000000004</v>
      </c>
      <c r="AC46">
        <v>75.665000000000006</v>
      </c>
      <c r="AD46">
        <v>0.94669999999999999</v>
      </c>
      <c r="AE46" t="s">
        <v>17</v>
      </c>
      <c r="AF46">
        <v>5.13</v>
      </c>
      <c r="AG46">
        <v>5.27</v>
      </c>
      <c r="AH46">
        <v>8.1259999999999994</v>
      </c>
      <c r="AI46">
        <v>73.873999999999995</v>
      </c>
      <c r="AJ46">
        <v>0.93059999999999998</v>
      </c>
      <c r="AK46" t="s">
        <v>17</v>
      </c>
      <c r="AL46">
        <v>5.13</v>
      </c>
      <c r="AM46">
        <v>5.27</v>
      </c>
      <c r="AN46">
        <v>8.2949999999999999</v>
      </c>
      <c r="AO46">
        <v>75.408000000000001</v>
      </c>
      <c r="AP46">
        <v>0.93230000000000002</v>
      </c>
      <c r="AQ46" t="s">
        <v>17</v>
      </c>
      <c r="AR46">
        <v>5.13</v>
      </c>
      <c r="AS46">
        <v>5.27</v>
      </c>
      <c r="AT46">
        <v>8.5730000000000004</v>
      </c>
      <c r="AU46">
        <v>77.938999999999993</v>
      </c>
      <c r="AV46">
        <v>0.93859999999999999</v>
      </c>
      <c r="AW46" t="s">
        <v>17</v>
      </c>
      <c r="AX46">
        <v>5.13</v>
      </c>
      <c r="AY46">
        <v>5.27</v>
      </c>
      <c r="AZ46">
        <v>8.4700000000000006</v>
      </c>
      <c r="BA46">
        <v>77</v>
      </c>
      <c r="BB46">
        <v>0.93589999999999995</v>
      </c>
      <c r="BC46" t="s">
        <v>17</v>
      </c>
      <c r="BD46">
        <v>5.12</v>
      </c>
      <c r="BE46">
        <v>5.27</v>
      </c>
      <c r="BF46">
        <v>8.4529999999999994</v>
      </c>
      <c r="BG46">
        <v>76.843999999999994</v>
      </c>
      <c r="BH46">
        <v>0.93379999999999996</v>
      </c>
      <c r="BI46" t="s">
        <v>17</v>
      </c>
      <c r="BJ46">
        <v>5.12</v>
      </c>
      <c r="BK46">
        <v>5.27</v>
      </c>
      <c r="BL46">
        <v>8.3019999999999996</v>
      </c>
      <c r="BM46">
        <v>75.474000000000004</v>
      </c>
      <c r="BN46">
        <v>0.94869999999999999</v>
      </c>
      <c r="BO46" t="s">
        <v>17</v>
      </c>
      <c r="BP46">
        <v>5.12</v>
      </c>
      <c r="BQ46">
        <v>5.27</v>
      </c>
      <c r="BR46">
        <v>8.3379999999999992</v>
      </c>
      <c r="BS46">
        <v>75.796000000000006</v>
      </c>
      <c r="BT46">
        <v>0.94220000000000004</v>
      </c>
      <c r="BU46" t="s">
        <v>17</v>
      </c>
      <c r="BV46">
        <v>5.12</v>
      </c>
      <c r="BW46">
        <v>5.27</v>
      </c>
      <c r="BX46">
        <v>8.2789999999999999</v>
      </c>
      <c r="BY46">
        <v>75.263999999999996</v>
      </c>
      <c r="BZ46">
        <v>0.93979999999999997</v>
      </c>
      <c r="CA46" t="s">
        <v>17</v>
      </c>
    </row>
    <row r="47" spans="1:79" x14ac:dyDescent="0.25">
      <c r="A47" t="s">
        <v>23</v>
      </c>
      <c r="B47">
        <v>222</v>
      </c>
      <c r="C47">
        <v>235</v>
      </c>
      <c r="D47" t="s">
        <v>68</v>
      </c>
      <c r="E47">
        <v>6.67</v>
      </c>
      <c r="F47">
        <v>2</v>
      </c>
      <c r="G47">
        <v>12</v>
      </c>
      <c r="H47">
        <v>6.85</v>
      </c>
      <c r="I47">
        <v>6.99</v>
      </c>
      <c r="J47">
        <v>7.6760000000000002</v>
      </c>
      <c r="K47">
        <v>63.969000000000001</v>
      </c>
      <c r="L47">
        <v>0.86839999999999995</v>
      </c>
      <c r="M47" t="s">
        <v>17</v>
      </c>
      <c r="N47">
        <v>6.86</v>
      </c>
      <c r="O47">
        <v>6.99</v>
      </c>
      <c r="P47">
        <v>7.7949999999999999</v>
      </c>
      <c r="Q47">
        <v>64.959000000000003</v>
      </c>
      <c r="R47">
        <v>0.87729999999999997</v>
      </c>
      <c r="S47" t="s">
        <v>17</v>
      </c>
      <c r="T47">
        <v>6.86</v>
      </c>
      <c r="U47">
        <v>6.99</v>
      </c>
      <c r="V47">
        <v>7.8949999999999996</v>
      </c>
      <c r="W47">
        <v>65.792000000000002</v>
      </c>
      <c r="X47">
        <v>0.88700000000000001</v>
      </c>
      <c r="Y47" t="s">
        <v>17</v>
      </c>
      <c r="Z47">
        <v>6.85</v>
      </c>
      <c r="AA47">
        <v>6.99</v>
      </c>
      <c r="AB47">
        <v>8.4550000000000001</v>
      </c>
      <c r="AC47">
        <v>70.459000000000003</v>
      </c>
      <c r="AD47">
        <v>0.88780000000000003</v>
      </c>
      <c r="AE47" t="s">
        <v>17</v>
      </c>
      <c r="AF47">
        <v>6.86</v>
      </c>
      <c r="AG47">
        <v>6.99</v>
      </c>
      <c r="AH47">
        <v>8.2560000000000002</v>
      </c>
      <c r="AI47">
        <v>68.802999999999997</v>
      </c>
      <c r="AJ47">
        <v>0.87670000000000003</v>
      </c>
      <c r="AK47" t="s">
        <v>17</v>
      </c>
      <c r="AL47">
        <v>6.86</v>
      </c>
      <c r="AM47">
        <v>6.99</v>
      </c>
      <c r="AN47">
        <v>8.5579999999999998</v>
      </c>
      <c r="AO47">
        <v>71.319999999999993</v>
      </c>
      <c r="AP47">
        <v>0.87980000000000003</v>
      </c>
      <c r="AQ47" t="s">
        <v>17</v>
      </c>
      <c r="AR47">
        <v>6.86</v>
      </c>
      <c r="AS47">
        <v>6.99</v>
      </c>
      <c r="AT47">
        <v>9.1649999999999991</v>
      </c>
      <c r="AU47">
        <v>76.373999999999995</v>
      </c>
      <c r="AV47">
        <v>0.88370000000000004</v>
      </c>
      <c r="AW47" t="s">
        <v>17</v>
      </c>
      <c r="AX47">
        <v>6.86</v>
      </c>
      <c r="AY47">
        <v>6.99</v>
      </c>
      <c r="AZ47">
        <v>9.0850000000000009</v>
      </c>
      <c r="BA47">
        <v>75.706000000000003</v>
      </c>
      <c r="BB47">
        <v>0.89</v>
      </c>
      <c r="BC47" t="s">
        <v>17</v>
      </c>
      <c r="BD47">
        <v>6.85</v>
      </c>
      <c r="BE47">
        <v>6.99</v>
      </c>
      <c r="BF47">
        <v>9.0920000000000005</v>
      </c>
      <c r="BG47">
        <v>75.763000000000005</v>
      </c>
      <c r="BH47">
        <v>0.88819999999999999</v>
      </c>
      <c r="BI47" t="s">
        <v>17</v>
      </c>
      <c r="BJ47">
        <v>6.86</v>
      </c>
      <c r="BK47">
        <v>6.99</v>
      </c>
      <c r="BL47">
        <v>8.8520000000000003</v>
      </c>
      <c r="BM47">
        <v>73.77</v>
      </c>
      <c r="BN47">
        <v>0.88160000000000005</v>
      </c>
      <c r="BO47" t="s">
        <v>17</v>
      </c>
      <c r="BP47">
        <v>6.85</v>
      </c>
      <c r="BQ47">
        <v>6.99</v>
      </c>
      <c r="BR47">
        <v>9.0640000000000001</v>
      </c>
      <c r="BS47">
        <v>75.534000000000006</v>
      </c>
      <c r="BT47">
        <v>0.88639999999999997</v>
      </c>
      <c r="BU47" t="s">
        <v>17</v>
      </c>
      <c r="BV47">
        <v>6.85</v>
      </c>
      <c r="BW47">
        <v>6.99</v>
      </c>
      <c r="BX47">
        <v>8.9380000000000006</v>
      </c>
      <c r="BY47">
        <v>74.484999999999999</v>
      </c>
      <c r="BZ47">
        <v>0.88129999999999997</v>
      </c>
      <c r="CA47" t="s">
        <v>17</v>
      </c>
    </row>
    <row r="48" spans="1:79" x14ac:dyDescent="0.25">
      <c r="A48" t="s">
        <v>23</v>
      </c>
      <c r="B48">
        <v>222</v>
      </c>
      <c r="C48">
        <v>236</v>
      </c>
      <c r="D48" t="s">
        <v>69</v>
      </c>
      <c r="E48">
        <v>9.8000000000000007</v>
      </c>
      <c r="F48">
        <v>2</v>
      </c>
      <c r="G48">
        <v>13</v>
      </c>
      <c r="H48">
        <v>10.039999999999999</v>
      </c>
      <c r="I48">
        <v>10.199999999999999</v>
      </c>
      <c r="J48">
        <v>7.48</v>
      </c>
      <c r="K48">
        <v>57.537999999999997</v>
      </c>
      <c r="L48">
        <v>0.92730000000000001</v>
      </c>
      <c r="M48" t="s">
        <v>17</v>
      </c>
      <c r="N48">
        <v>10.039999999999999</v>
      </c>
      <c r="O48">
        <v>10.199999999999999</v>
      </c>
      <c r="P48">
        <v>7.5670000000000002</v>
      </c>
      <c r="Q48">
        <v>58.206000000000003</v>
      </c>
      <c r="R48">
        <v>0.92869999999999997</v>
      </c>
      <c r="S48" t="s">
        <v>17</v>
      </c>
      <c r="T48">
        <v>10.039999999999999</v>
      </c>
      <c r="U48">
        <v>10.199999999999999</v>
      </c>
      <c r="V48">
        <v>7.415</v>
      </c>
      <c r="W48">
        <v>57.039000000000001</v>
      </c>
      <c r="X48">
        <v>0.90939999999999999</v>
      </c>
      <c r="Y48" t="s">
        <v>17</v>
      </c>
      <c r="Z48">
        <v>10.029999999999999</v>
      </c>
      <c r="AA48">
        <v>10.199999999999999</v>
      </c>
      <c r="AB48">
        <v>7.9729999999999999</v>
      </c>
      <c r="AC48">
        <v>61.329000000000001</v>
      </c>
      <c r="AD48">
        <v>0.93720000000000003</v>
      </c>
      <c r="AE48" t="s">
        <v>17</v>
      </c>
      <c r="AF48">
        <v>10.039999999999999</v>
      </c>
      <c r="AG48">
        <v>10.210000000000001</v>
      </c>
      <c r="AH48">
        <v>8.0609999999999999</v>
      </c>
      <c r="AI48">
        <v>62.011000000000003</v>
      </c>
      <c r="AJ48">
        <v>0.9284</v>
      </c>
      <c r="AK48" t="s">
        <v>17</v>
      </c>
      <c r="AL48">
        <v>10.039999999999999</v>
      </c>
      <c r="AM48">
        <v>10.199999999999999</v>
      </c>
      <c r="AN48">
        <v>7.9550000000000001</v>
      </c>
      <c r="AO48">
        <v>61.194000000000003</v>
      </c>
      <c r="AP48">
        <v>0.89249999999999996</v>
      </c>
      <c r="AQ48" t="s">
        <v>17</v>
      </c>
      <c r="AR48">
        <v>10.039999999999999</v>
      </c>
      <c r="AS48">
        <v>10.210000000000001</v>
      </c>
      <c r="AT48">
        <v>9.1690000000000005</v>
      </c>
      <c r="AU48">
        <v>70.531999999999996</v>
      </c>
      <c r="AV48">
        <v>0.92820000000000003</v>
      </c>
      <c r="AW48" t="s">
        <v>17</v>
      </c>
      <c r="AX48">
        <v>10.039999999999999</v>
      </c>
      <c r="AY48">
        <v>10.199999999999999</v>
      </c>
      <c r="AZ48">
        <v>9.1859999999999999</v>
      </c>
      <c r="BA48">
        <v>70.664000000000001</v>
      </c>
      <c r="BB48">
        <v>0.91839999999999999</v>
      </c>
      <c r="BC48" t="s">
        <v>17</v>
      </c>
      <c r="BD48">
        <v>10.029999999999999</v>
      </c>
      <c r="BE48">
        <v>10.199999999999999</v>
      </c>
      <c r="BF48">
        <v>9.1349999999999998</v>
      </c>
      <c r="BG48">
        <v>70.266000000000005</v>
      </c>
      <c r="BH48">
        <v>0.9103</v>
      </c>
      <c r="BI48" t="s">
        <v>17</v>
      </c>
      <c r="BJ48">
        <v>10.039999999999999</v>
      </c>
      <c r="BK48">
        <v>10.199999999999999</v>
      </c>
      <c r="BL48">
        <v>9.3629999999999995</v>
      </c>
      <c r="BM48">
        <v>72.02</v>
      </c>
      <c r="BN48">
        <v>0.92659999999999998</v>
      </c>
      <c r="BO48" t="s">
        <v>17</v>
      </c>
      <c r="BP48">
        <v>10.039999999999999</v>
      </c>
      <c r="BQ48">
        <v>10.199999999999999</v>
      </c>
      <c r="BR48">
        <v>9.4410000000000007</v>
      </c>
      <c r="BS48">
        <v>72.623000000000005</v>
      </c>
      <c r="BT48">
        <v>0.92979999999999996</v>
      </c>
      <c r="BU48" t="s">
        <v>17</v>
      </c>
      <c r="BV48">
        <v>10.029999999999999</v>
      </c>
      <c r="BW48">
        <v>10.199999999999999</v>
      </c>
      <c r="BX48">
        <v>9.3119999999999994</v>
      </c>
      <c r="BY48">
        <v>71.632999999999996</v>
      </c>
      <c r="BZ48">
        <v>0.92920000000000003</v>
      </c>
      <c r="CA48" t="s">
        <v>17</v>
      </c>
    </row>
    <row r="49" spans="1:79" x14ac:dyDescent="0.25">
      <c r="A49" t="s">
        <v>23</v>
      </c>
      <c r="B49">
        <v>223</v>
      </c>
      <c r="C49">
        <v>235</v>
      </c>
      <c r="D49" t="s">
        <v>70</v>
      </c>
      <c r="E49">
        <v>6.23</v>
      </c>
      <c r="F49">
        <v>2</v>
      </c>
      <c r="G49">
        <v>11</v>
      </c>
      <c r="H49">
        <v>6.13</v>
      </c>
      <c r="I49">
        <v>6.29</v>
      </c>
      <c r="J49">
        <v>7.0449999999999999</v>
      </c>
      <c r="K49">
        <v>64.045000000000002</v>
      </c>
      <c r="L49">
        <v>0.94879999999999998</v>
      </c>
      <c r="M49" t="s">
        <v>17</v>
      </c>
      <c r="N49">
        <v>6.13</v>
      </c>
      <c r="O49">
        <v>6.29</v>
      </c>
      <c r="P49">
        <v>7.0640000000000001</v>
      </c>
      <c r="Q49">
        <v>64.218999999999994</v>
      </c>
      <c r="R49">
        <v>0.94389999999999996</v>
      </c>
      <c r="S49" t="s">
        <v>17</v>
      </c>
      <c r="T49">
        <v>6.13</v>
      </c>
      <c r="U49">
        <v>6.29</v>
      </c>
      <c r="V49">
        <v>7.1349999999999998</v>
      </c>
      <c r="W49">
        <v>64.867000000000004</v>
      </c>
      <c r="X49">
        <v>0.94059999999999999</v>
      </c>
      <c r="Y49" t="s">
        <v>17</v>
      </c>
      <c r="Z49">
        <v>6.13</v>
      </c>
      <c r="AA49">
        <v>6.29</v>
      </c>
      <c r="AB49">
        <v>7.6150000000000002</v>
      </c>
      <c r="AC49">
        <v>69.230999999999995</v>
      </c>
      <c r="AD49">
        <v>0.94650000000000001</v>
      </c>
      <c r="AE49" t="s">
        <v>17</v>
      </c>
      <c r="AF49">
        <v>6.14</v>
      </c>
      <c r="AG49">
        <v>6.3</v>
      </c>
      <c r="AH49">
        <v>7.5949999999999998</v>
      </c>
      <c r="AI49">
        <v>69.043999999999997</v>
      </c>
      <c r="AJ49">
        <v>0.93410000000000004</v>
      </c>
      <c r="AK49" t="s">
        <v>17</v>
      </c>
      <c r="AL49">
        <v>6.13</v>
      </c>
      <c r="AM49">
        <v>6.29</v>
      </c>
      <c r="AN49">
        <v>7.6130000000000004</v>
      </c>
      <c r="AO49">
        <v>69.209999999999994</v>
      </c>
      <c r="AP49">
        <v>0.91579999999999995</v>
      </c>
      <c r="AQ49" t="s">
        <v>17</v>
      </c>
      <c r="AR49">
        <v>6.13</v>
      </c>
      <c r="AS49">
        <v>6.29</v>
      </c>
      <c r="AT49">
        <v>8.4879999999999995</v>
      </c>
      <c r="AU49">
        <v>77.165999999999997</v>
      </c>
      <c r="AV49">
        <v>0.9456</v>
      </c>
      <c r="AW49" t="s">
        <v>17</v>
      </c>
      <c r="AX49">
        <v>6.13</v>
      </c>
      <c r="AY49">
        <v>6.29</v>
      </c>
      <c r="AZ49">
        <v>8.3559999999999999</v>
      </c>
      <c r="BA49">
        <v>75.962000000000003</v>
      </c>
      <c r="BB49">
        <v>0.94189999999999996</v>
      </c>
      <c r="BC49" t="s">
        <v>17</v>
      </c>
      <c r="BD49">
        <v>6.13</v>
      </c>
      <c r="BE49">
        <v>6.29</v>
      </c>
      <c r="BF49">
        <v>8.4359999999999999</v>
      </c>
      <c r="BG49">
        <v>76.694000000000003</v>
      </c>
      <c r="BH49">
        <v>0.94159999999999999</v>
      </c>
      <c r="BI49" t="s">
        <v>17</v>
      </c>
      <c r="BJ49">
        <v>6.13</v>
      </c>
      <c r="BK49">
        <v>6.29</v>
      </c>
      <c r="BL49">
        <v>8.1850000000000005</v>
      </c>
      <c r="BM49">
        <v>74.412000000000006</v>
      </c>
      <c r="BN49">
        <v>0.94540000000000002</v>
      </c>
      <c r="BO49" t="s">
        <v>17</v>
      </c>
      <c r="BP49">
        <v>6.13</v>
      </c>
      <c r="BQ49">
        <v>6.29</v>
      </c>
      <c r="BR49">
        <v>8.3030000000000008</v>
      </c>
      <c r="BS49">
        <v>75.483999999999995</v>
      </c>
      <c r="BT49">
        <v>0.93940000000000001</v>
      </c>
      <c r="BU49" t="s">
        <v>17</v>
      </c>
      <c r="BV49">
        <v>6.13</v>
      </c>
      <c r="BW49">
        <v>6.29</v>
      </c>
      <c r="BX49">
        <v>8.2880000000000003</v>
      </c>
      <c r="BY49">
        <v>75.340999999999994</v>
      </c>
      <c r="BZ49">
        <v>0.93259999999999998</v>
      </c>
      <c r="CA49" t="s">
        <v>17</v>
      </c>
    </row>
    <row r="50" spans="1:79" x14ac:dyDescent="0.25">
      <c r="A50" t="s">
        <v>23</v>
      </c>
      <c r="B50">
        <v>223</v>
      </c>
      <c r="C50">
        <v>236</v>
      </c>
      <c r="D50" t="s">
        <v>71</v>
      </c>
      <c r="E50">
        <v>9.3000000000000007</v>
      </c>
      <c r="F50">
        <v>2</v>
      </c>
      <c r="G50">
        <v>12</v>
      </c>
      <c r="H50">
        <v>9.67</v>
      </c>
      <c r="I50">
        <v>9.7799999999999994</v>
      </c>
      <c r="J50">
        <v>6.5629999999999997</v>
      </c>
      <c r="K50">
        <v>54.691000000000003</v>
      </c>
      <c r="L50">
        <v>0.87160000000000004</v>
      </c>
      <c r="M50" t="s">
        <v>18</v>
      </c>
      <c r="N50">
        <v>9.67</v>
      </c>
      <c r="O50">
        <v>9.7799999999999994</v>
      </c>
      <c r="P50">
        <v>6.6849999999999996</v>
      </c>
      <c r="Q50">
        <v>55.706000000000003</v>
      </c>
      <c r="R50">
        <v>0.85940000000000005</v>
      </c>
      <c r="S50" t="s">
        <v>18</v>
      </c>
      <c r="T50">
        <v>9.67</v>
      </c>
      <c r="U50">
        <v>9.7799999999999994</v>
      </c>
      <c r="V50">
        <v>6.6020000000000003</v>
      </c>
      <c r="W50">
        <v>55.015999999999998</v>
      </c>
      <c r="X50">
        <v>0.87160000000000004</v>
      </c>
      <c r="Y50" t="s">
        <v>18</v>
      </c>
      <c r="Z50">
        <v>9.66</v>
      </c>
      <c r="AA50">
        <v>9.7799999999999994</v>
      </c>
      <c r="AB50">
        <v>7.17</v>
      </c>
      <c r="AC50">
        <v>59.747</v>
      </c>
      <c r="AD50">
        <v>0.89380000000000004</v>
      </c>
      <c r="AE50" t="s">
        <v>18</v>
      </c>
      <c r="AF50">
        <v>9.67</v>
      </c>
      <c r="AG50">
        <v>9.7899999999999991</v>
      </c>
      <c r="AH50">
        <v>7.165</v>
      </c>
      <c r="AI50">
        <v>59.712000000000003</v>
      </c>
      <c r="AJ50">
        <v>0.8569</v>
      </c>
      <c r="AK50" t="s">
        <v>18</v>
      </c>
      <c r="AL50">
        <v>9.67</v>
      </c>
      <c r="AM50">
        <v>9.7799999999999994</v>
      </c>
      <c r="AN50">
        <v>7.4189999999999996</v>
      </c>
      <c r="AO50">
        <v>61.823999999999998</v>
      </c>
      <c r="AP50">
        <v>0.85570000000000002</v>
      </c>
      <c r="AQ50" t="s">
        <v>18</v>
      </c>
      <c r="AR50">
        <v>9.67</v>
      </c>
      <c r="AS50">
        <v>9.7899999999999991</v>
      </c>
      <c r="AT50">
        <v>8.2149999999999999</v>
      </c>
      <c r="AU50">
        <v>68.457999999999998</v>
      </c>
      <c r="AV50">
        <v>0.88160000000000005</v>
      </c>
      <c r="AW50" t="s">
        <v>18</v>
      </c>
      <c r="AX50">
        <v>9.67</v>
      </c>
      <c r="AY50">
        <v>9.7799999999999994</v>
      </c>
      <c r="AZ50">
        <v>8.4220000000000006</v>
      </c>
      <c r="BA50">
        <v>70.183000000000007</v>
      </c>
      <c r="BB50">
        <v>0.87</v>
      </c>
      <c r="BC50" t="s">
        <v>18</v>
      </c>
      <c r="BD50">
        <v>9.67</v>
      </c>
      <c r="BE50">
        <v>9.7799999999999994</v>
      </c>
      <c r="BF50">
        <v>8.282</v>
      </c>
      <c r="BG50">
        <v>69.016999999999996</v>
      </c>
      <c r="BH50">
        <v>0.85929999999999995</v>
      </c>
      <c r="BI50" t="s">
        <v>18</v>
      </c>
      <c r="BJ50">
        <v>9.67</v>
      </c>
      <c r="BK50">
        <v>9.7799999999999994</v>
      </c>
      <c r="BL50">
        <v>8.5340000000000007</v>
      </c>
      <c r="BM50">
        <v>71.116</v>
      </c>
      <c r="BN50">
        <v>0.87039999999999995</v>
      </c>
      <c r="BO50" t="s">
        <v>18</v>
      </c>
      <c r="BP50">
        <v>9.67</v>
      </c>
      <c r="BQ50">
        <v>9.7799999999999994</v>
      </c>
      <c r="BR50">
        <v>8.6170000000000009</v>
      </c>
      <c r="BS50">
        <v>71.805000000000007</v>
      </c>
      <c r="BT50">
        <v>0.86699999999999999</v>
      </c>
      <c r="BU50" t="s">
        <v>18</v>
      </c>
      <c r="BV50">
        <v>9.67</v>
      </c>
      <c r="BW50">
        <v>9.7799999999999994</v>
      </c>
      <c r="BX50">
        <v>8.4629999999999992</v>
      </c>
      <c r="BY50">
        <v>70.525000000000006</v>
      </c>
      <c r="BZ50">
        <v>0.8518</v>
      </c>
      <c r="CA50" t="s">
        <v>18</v>
      </c>
    </row>
    <row r="51" spans="1:79" x14ac:dyDescent="0.25">
      <c r="A51" t="s">
        <v>23</v>
      </c>
      <c r="B51">
        <v>225</v>
      </c>
      <c r="C51">
        <v>235</v>
      </c>
      <c r="D51" t="s">
        <v>72</v>
      </c>
      <c r="E51">
        <v>5.49</v>
      </c>
      <c r="F51">
        <v>2</v>
      </c>
      <c r="G51">
        <v>9</v>
      </c>
      <c r="H51">
        <v>5.65</v>
      </c>
      <c r="I51">
        <v>5.78</v>
      </c>
      <c r="J51">
        <v>5.2629999999999999</v>
      </c>
      <c r="K51">
        <v>58.473999999999997</v>
      </c>
      <c r="L51">
        <v>0.93610000000000004</v>
      </c>
      <c r="M51" t="s">
        <v>17</v>
      </c>
      <c r="N51">
        <v>5.65</v>
      </c>
      <c r="O51">
        <v>5.78</v>
      </c>
      <c r="P51">
        <v>5.3719999999999999</v>
      </c>
      <c r="Q51">
        <v>59.689</v>
      </c>
      <c r="R51">
        <v>0.94420000000000004</v>
      </c>
      <c r="S51" t="s">
        <v>17</v>
      </c>
      <c r="T51">
        <v>5.65</v>
      </c>
      <c r="U51">
        <v>5.78</v>
      </c>
      <c r="V51">
        <v>5.3819999999999997</v>
      </c>
      <c r="W51">
        <v>59.804000000000002</v>
      </c>
      <c r="X51">
        <v>0.94379999999999997</v>
      </c>
      <c r="Y51" t="s">
        <v>17</v>
      </c>
      <c r="Z51">
        <v>5.64</v>
      </c>
      <c r="AA51">
        <v>5.78</v>
      </c>
      <c r="AB51">
        <v>5.952</v>
      </c>
      <c r="AC51">
        <v>66.134</v>
      </c>
      <c r="AD51">
        <v>0.9425</v>
      </c>
      <c r="AE51" t="s">
        <v>17</v>
      </c>
      <c r="AF51">
        <v>5.65</v>
      </c>
      <c r="AG51">
        <v>5.78</v>
      </c>
      <c r="AH51">
        <v>5.85</v>
      </c>
      <c r="AI51">
        <v>65.001000000000005</v>
      </c>
      <c r="AJ51">
        <v>0.89139999999999997</v>
      </c>
      <c r="AK51" t="s">
        <v>17</v>
      </c>
      <c r="AL51">
        <v>5.65</v>
      </c>
      <c r="AM51">
        <v>5.78</v>
      </c>
      <c r="AN51">
        <v>6.05</v>
      </c>
      <c r="AO51">
        <v>67.225999999999999</v>
      </c>
      <c r="AP51">
        <v>0.94810000000000005</v>
      </c>
      <c r="AQ51" t="s">
        <v>17</v>
      </c>
      <c r="AR51">
        <v>5.65</v>
      </c>
      <c r="AS51">
        <v>5.78</v>
      </c>
      <c r="AT51">
        <v>6.7210000000000001</v>
      </c>
      <c r="AU51">
        <v>74.674000000000007</v>
      </c>
      <c r="AV51">
        <v>0.94320000000000004</v>
      </c>
      <c r="AW51" t="s">
        <v>17</v>
      </c>
      <c r="AX51">
        <v>5.65</v>
      </c>
      <c r="AY51">
        <v>5.78</v>
      </c>
      <c r="AZ51">
        <v>6.6139999999999999</v>
      </c>
      <c r="BA51">
        <v>73.492000000000004</v>
      </c>
      <c r="BB51">
        <v>0.9425</v>
      </c>
      <c r="BC51" t="s">
        <v>17</v>
      </c>
      <c r="BD51">
        <v>5.64</v>
      </c>
      <c r="BE51">
        <v>5.78</v>
      </c>
      <c r="BF51">
        <v>6.6529999999999996</v>
      </c>
      <c r="BG51">
        <v>73.924999999999997</v>
      </c>
      <c r="BH51">
        <v>0.93930000000000002</v>
      </c>
      <c r="BI51" t="s">
        <v>17</v>
      </c>
      <c r="BJ51">
        <v>5.65</v>
      </c>
      <c r="BK51">
        <v>5.78</v>
      </c>
      <c r="BL51">
        <v>6.4939999999999998</v>
      </c>
      <c r="BM51">
        <v>72.150999999999996</v>
      </c>
      <c r="BN51">
        <v>0.93540000000000001</v>
      </c>
      <c r="BO51" t="s">
        <v>17</v>
      </c>
      <c r="BP51">
        <v>5.64</v>
      </c>
      <c r="BQ51">
        <v>5.78</v>
      </c>
      <c r="BR51">
        <v>6.569</v>
      </c>
      <c r="BS51">
        <v>72.989999999999995</v>
      </c>
      <c r="BT51">
        <v>0.93320000000000003</v>
      </c>
      <c r="BU51" t="s">
        <v>17</v>
      </c>
      <c r="BV51">
        <v>5.64</v>
      </c>
      <c r="BW51">
        <v>5.78</v>
      </c>
      <c r="BX51">
        <v>6.5019999999999998</v>
      </c>
      <c r="BY51">
        <v>72.244</v>
      </c>
      <c r="BZ51">
        <v>0.93500000000000005</v>
      </c>
      <c r="CA51" t="s">
        <v>17</v>
      </c>
    </row>
    <row r="52" spans="1:79" x14ac:dyDescent="0.25">
      <c r="A52" t="s">
        <v>23</v>
      </c>
      <c r="B52">
        <v>226</v>
      </c>
      <c r="C52">
        <v>235</v>
      </c>
      <c r="D52" t="s">
        <v>73</v>
      </c>
      <c r="E52">
        <v>5.36</v>
      </c>
      <c r="F52">
        <v>2</v>
      </c>
      <c r="G52">
        <v>8</v>
      </c>
      <c r="H52">
        <v>5.38</v>
      </c>
      <c r="I52">
        <v>5.48</v>
      </c>
      <c r="J52">
        <v>4.4180000000000001</v>
      </c>
      <c r="K52">
        <v>55.225000000000001</v>
      </c>
      <c r="L52">
        <v>0.89749999999999996</v>
      </c>
      <c r="M52" t="s">
        <v>17</v>
      </c>
      <c r="N52">
        <v>5.38</v>
      </c>
      <c r="O52">
        <v>5.48</v>
      </c>
      <c r="P52">
        <v>4.4119999999999999</v>
      </c>
      <c r="Q52">
        <v>55.146999999999998</v>
      </c>
      <c r="R52">
        <v>0.85350000000000004</v>
      </c>
      <c r="S52" t="s">
        <v>18</v>
      </c>
      <c r="T52">
        <v>5.38</v>
      </c>
      <c r="U52">
        <v>5.48</v>
      </c>
      <c r="V52">
        <v>4.4160000000000004</v>
      </c>
      <c r="W52">
        <v>55.206000000000003</v>
      </c>
      <c r="X52">
        <v>0.82330000000000003</v>
      </c>
      <c r="Y52" t="s">
        <v>18</v>
      </c>
      <c r="Z52">
        <v>5.37</v>
      </c>
      <c r="AA52">
        <v>5.47</v>
      </c>
      <c r="AB52">
        <v>5.0119999999999996</v>
      </c>
      <c r="AC52">
        <v>62.643999999999998</v>
      </c>
      <c r="AD52">
        <v>0.87</v>
      </c>
      <c r="AE52" t="s">
        <v>17</v>
      </c>
      <c r="AF52">
        <v>5.38</v>
      </c>
      <c r="AG52">
        <v>5.48</v>
      </c>
      <c r="AH52">
        <v>4.9790000000000001</v>
      </c>
      <c r="AI52">
        <v>62.243000000000002</v>
      </c>
      <c r="AJ52">
        <v>0.88549999999999995</v>
      </c>
      <c r="AK52" t="s">
        <v>17</v>
      </c>
      <c r="AL52">
        <v>5.38</v>
      </c>
      <c r="AM52">
        <v>5.48</v>
      </c>
      <c r="AN52">
        <v>5.16</v>
      </c>
      <c r="AO52">
        <v>64.501000000000005</v>
      </c>
      <c r="AP52">
        <v>0.84319999999999995</v>
      </c>
      <c r="AQ52" t="s">
        <v>18</v>
      </c>
      <c r="AR52">
        <v>5.38</v>
      </c>
      <c r="AS52">
        <v>5.48</v>
      </c>
      <c r="AT52">
        <v>5.7130000000000001</v>
      </c>
      <c r="AU52">
        <v>71.415000000000006</v>
      </c>
      <c r="AV52">
        <v>0.871</v>
      </c>
      <c r="AW52" t="s">
        <v>17</v>
      </c>
      <c r="AX52">
        <v>5.38</v>
      </c>
      <c r="AY52">
        <v>5.48</v>
      </c>
      <c r="AZ52">
        <v>5.7050000000000001</v>
      </c>
      <c r="BA52">
        <v>71.308999999999997</v>
      </c>
      <c r="BB52">
        <v>0.8387</v>
      </c>
      <c r="BC52" t="s">
        <v>18</v>
      </c>
      <c r="BD52">
        <v>5.38</v>
      </c>
      <c r="BE52">
        <v>5.48</v>
      </c>
      <c r="BF52">
        <v>5.6310000000000002</v>
      </c>
      <c r="BG52">
        <v>70.385000000000005</v>
      </c>
      <c r="BH52">
        <v>0.83079999999999998</v>
      </c>
      <c r="BI52" t="s">
        <v>18</v>
      </c>
      <c r="BJ52">
        <v>5.38</v>
      </c>
      <c r="BK52">
        <v>5.48</v>
      </c>
      <c r="BL52">
        <v>5.548</v>
      </c>
      <c r="BM52">
        <v>69.349999999999994</v>
      </c>
      <c r="BN52">
        <v>0.8921</v>
      </c>
      <c r="BO52" t="s">
        <v>17</v>
      </c>
      <c r="BP52">
        <v>5.38</v>
      </c>
      <c r="BQ52">
        <v>5.48</v>
      </c>
      <c r="BR52">
        <v>5.702</v>
      </c>
      <c r="BS52">
        <v>71.278999999999996</v>
      </c>
      <c r="BT52">
        <v>0.82879999999999998</v>
      </c>
      <c r="BU52" t="s">
        <v>18</v>
      </c>
      <c r="BV52">
        <v>5.38</v>
      </c>
      <c r="BW52">
        <v>5.48</v>
      </c>
      <c r="BX52">
        <v>5.6520000000000001</v>
      </c>
      <c r="BY52">
        <v>70.647999999999996</v>
      </c>
      <c r="BZ52">
        <v>0.84770000000000001</v>
      </c>
      <c r="CA52" t="s">
        <v>18</v>
      </c>
    </row>
    <row r="53" spans="1:79" x14ac:dyDescent="0.25">
      <c r="A53" t="s">
        <v>23</v>
      </c>
      <c r="B53">
        <v>235</v>
      </c>
      <c r="C53">
        <v>242</v>
      </c>
      <c r="D53" t="s">
        <v>74</v>
      </c>
      <c r="E53">
        <v>11.68</v>
      </c>
      <c r="F53">
        <v>2</v>
      </c>
      <c r="G53">
        <v>6</v>
      </c>
      <c r="H53">
        <v>11.95</v>
      </c>
      <c r="I53">
        <v>12.09</v>
      </c>
      <c r="J53">
        <v>0.23200000000000001</v>
      </c>
      <c r="K53">
        <v>3.8730000000000002</v>
      </c>
      <c r="L53">
        <v>0.94169999999999998</v>
      </c>
      <c r="M53" t="s">
        <v>17</v>
      </c>
      <c r="N53">
        <v>11.95</v>
      </c>
      <c r="O53">
        <v>12.09</v>
      </c>
      <c r="P53">
        <v>0.27700000000000002</v>
      </c>
      <c r="Q53">
        <v>4.6120000000000001</v>
      </c>
      <c r="R53">
        <v>0.93500000000000005</v>
      </c>
      <c r="S53" t="s">
        <v>17</v>
      </c>
      <c r="T53">
        <v>11.95</v>
      </c>
      <c r="U53">
        <v>12.09</v>
      </c>
      <c r="V53">
        <v>0.224</v>
      </c>
      <c r="W53">
        <v>3.7309999999999999</v>
      </c>
      <c r="X53">
        <v>0.94199999999999995</v>
      </c>
      <c r="Y53" t="s">
        <v>17</v>
      </c>
      <c r="Z53">
        <v>11.88</v>
      </c>
      <c r="AA53">
        <v>12</v>
      </c>
      <c r="AB53">
        <v>1.032</v>
      </c>
      <c r="AC53">
        <v>17.204000000000001</v>
      </c>
      <c r="AD53">
        <v>0.95030000000000003</v>
      </c>
      <c r="AE53" t="s">
        <v>17</v>
      </c>
      <c r="AF53">
        <v>11.85</v>
      </c>
      <c r="AG53">
        <v>11.94</v>
      </c>
      <c r="AH53">
        <v>1.054</v>
      </c>
      <c r="AI53">
        <v>17.571000000000002</v>
      </c>
      <c r="AJ53">
        <v>0.94389999999999996</v>
      </c>
      <c r="AK53" t="s">
        <v>17</v>
      </c>
      <c r="AL53">
        <v>11.85</v>
      </c>
      <c r="AM53">
        <v>11.92</v>
      </c>
      <c r="AN53">
        <v>1.0820000000000001</v>
      </c>
      <c r="AO53">
        <v>18.033000000000001</v>
      </c>
      <c r="AP53">
        <v>0.91110000000000002</v>
      </c>
      <c r="AQ53" t="s">
        <v>17</v>
      </c>
      <c r="AR53">
        <v>11.89</v>
      </c>
      <c r="AS53">
        <v>11.96</v>
      </c>
      <c r="AT53">
        <v>2.7309999999999999</v>
      </c>
      <c r="AU53">
        <v>45.521999999999998</v>
      </c>
      <c r="AV53">
        <v>0.93630000000000002</v>
      </c>
      <c r="AW53" t="s">
        <v>17</v>
      </c>
      <c r="AX53">
        <v>11.95</v>
      </c>
      <c r="AY53">
        <v>12.09</v>
      </c>
      <c r="AZ53">
        <v>2.67</v>
      </c>
      <c r="BA53">
        <v>44.502000000000002</v>
      </c>
      <c r="BB53">
        <v>0.93179999999999996</v>
      </c>
      <c r="BC53" t="s">
        <v>17</v>
      </c>
      <c r="BD53">
        <v>11.82</v>
      </c>
      <c r="BE53">
        <v>11.92</v>
      </c>
      <c r="BF53">
        <v>2.6579999999999999</v>
      </c>
      <c r="BG53">
        <v>44.302</v>
      </c>
      <c r="BH53">
        <v>0.93140000000000001</v>
      </c>
      <c r="BI53" t="s">
        <v>17</v>
      </c>
      <c r="BJ53">
        <v>11.95</v>
      </c>
      <c r="BK53">
        <v>12.09</v>
      </c>
      <c r="BL53">
        <v>3.758</v>
      </c>
      <c r="BM53">
        <v>62.64</v>
      </c>
      <c r="BN53">
        <v>0.93369999999999997</v>
      </c>
      <c r="BO53" t="s">
        <v>17</v>
      </c>
      <c r="BP53">
        <v>11.95</v>
      </c>
      <c r="BQ53">
        <v>12.09</v>
      </c>
      <c r="BR53">
        <v>3.6920000000000002</v>
      </c>
      <c r="BS53">
        <v>61.539000000000001</v>
      </c>
      <c r="BT53">
        <v>0.94079999999999997</v>
      </c>
      <c r="BU53" t="s">
        <v>17</v>
      </c>
      <c r="BV53">
        <v>11.85</v>
      </c>
      <c r="BW53">
        <v>11.96</v>
      </c>
      <c r="BX53">
        <v>3.6709999999999998</v>
      </c>
      <c r="BY53">
        <v>61.174999999999997</v>
      </c>
      <c r="BZ53">
        <v>0.9042</v>
      </c>
      <c r="CA53" t="s">
        <v>17</v>
      </c>
    </row>
    <row r="54" spans="1:79" x14ac:dyDescent="0.25">
      <c r="A54" t="s">
        <v>23</v>
      </c>
      <c r="B54">
        <v>236</v>
      </c>
      <c r="C54">
        <v>242</v>
      </c>
      <c r="D54" t="s">
        <v>75</v>
      </c>
      <c r="E54">
        <v>10.49</v>
      </c>
      <c r="F54">
        <v>2</v>
      </c>
      <c r="G54">
        <v>5</v>
      </c>
      <c r="H54">
        <v>10.76</v>
      </c>
      <c r="I54">
        <v>10.87</v>
      </c>
      <c r="J54">
        <v>0.20100000000000001</v>
      </c>
      <c r="K54">
        <v>4.0279999999999996</v>
      </c>
      <c r="L54">
        <v>0.91420000000000001</v>
      </c>
      <c r="M54" t="s">
        <v>17</v>
      </c>
      <c r="N54">
        <v>10.76</v>
      </c>
      <c r="O54">
        <v>10.87</v>
      </c>
      <c r="P54">
        <v>0.23699999999999999</v>
      </c>
      <c r="Q54">
        <v>4.7329999999999997</v>
      </c>
      <c r="R54">
        <v>0.91769999999999996</v>
      </c>
      <c r="S54" t="s">
        <v>17</v>
      </c>
      <c r="T54">
        <v>10.76</v>
      </c>
      <c r="U54">
        <v>10.87</v>
      </c>
      <c r="V54">
        <v>0.216</v>
      </c>
      <c r="W54">
        <v>4.3239999999999998</v>
      </c>
      <c r="X54">
        <v>0.9194</v>
      </c>
      <c r="Y54" t="s">
        <v>17</v>
      </c>
      <c r="Z54">
        <v>10.69</v>
      </c>
      <c r="AA54">
        <v>10.77</v>
      </c>
      <c r="AB54">
        <v>1.08</v>
      </c>
      <c r="AC54">
        <v>21.596</v>
      </c>
      <c r="AD54">
        <v>0.91120000000000001</v>
      </c>
      <c r="AE54" t="s">
        <v>17</v>
      </c>
      <c r="AF54">
        <v>10.63</v>
      </c>
      <c r="AG54">
        <v>10.7</v>
      </c>
      <c r="AH54">
        <v>1.0580000000000001</v>
      </c>
      <c r="AI54">
        <v>21.163</v>
      </c>
      <c r="AJ54">
        <v>0.87629999999999997</v>
      </c>
      <c r="AK54" t="s">
        <v>17</v>
      </c>
      <c r="AL54">
        <v>10.67</v>
      </c>
      <c r="AM54">
        <v>10.74</v>
      </c>
      <c r="AN54">
        <v>1.1000000000000001</v>
      </c>
      <c r="AO54">
        <v>22.007000000000001</v>
      </c>
      <c r="AP54">
        <v>0.86850000000000005</v>
      </c>
      <c r="AQ54" t="s">
        <v>17</v>
      </c>
      <c r="AR54">
        <v>10.76</v>
      </c>
      <c r="AS54">
        <v>10.87</v>
      </c>
      <c r="AT54">
        <v>2.7429999999999999</v>
      </c>
      <c r="AU54">
        <v>54.857999999999997</v>
      </c>
      <c r="AV54">
        <v>0.90980000000000005</v>
      </c>
      <c r="AW54" t="s">
        <v>17</v>
      </c>
      <c r="AX54">
        <v>10.76</v>
      </c>
      <c r="AY54">
        <v>10.87</v>
      </c>
      <c r="AZ54">
        <v>2.6589999999999998</v>
      </c>
      <c r="BA54">
        <v>53.183</v>
      </c>
      <c r="BB54">
        <v>0.91549999999999998</v>
      </c>
      <c r="BC54" t="s">
        <v>17</v>
      </c>
      <c r="BD54">
        <v>10.64</v>
      </c>
      <c r="BE54">
        <v>10.71</v>
      </c>
      <c r="BF54">
        <v>2.66</v>
      </c>
      <c r="BG54">
        <v>53.195999999999998</v>
      </c>
      <c r="BH54">
        <v>0.90990000000000004</v>
      </c>
      <c r="BI54" t="s">
        <v>17</v>
      </c>
      <c r="BJ54">
        <v>10.76</v>
      </c>
      <c r="BK54">
        <v>10.87</v>
      </c>
      <c r="BL54">
        <v>3.3980000000000001</v>
      </c>
      <c r="BM54">
        <v>67.959000000000003</v>
      </c>
      <c r="BN54">
        <v>0.90990000000000004</v>
      </c>
      <c r="BO54" t="s">
        <v>17</v>
      </c>
      <c r="BP54">
        <v>10.76</v>
      </c>
      <c r="BQ54">
        <v>10.87</v>
      </c>
      <c r="BR54">
        <v>3.3159999999999998</v>
      </c>
      <c r="BS54">
        <v>66.322000000000003</v>
      </c>
      <c r="BT54">
        <v>0.91159999999999997</v>
      </c>
      <c r="BU54" t="s">
        <v>17</v>
      </c>
      <c r="BV54">
        <v>10.76</v>
      </c>
      <c r="BW54">
        <v>10.87</v>
      </c>
      <c r="BX54">
        <v>3.3380000000000001</v>
      </c>
      <c r="BY54">
        <v>66.756</v>
      </c>
      <c r="BZ54">
        <v>0.87939999999999996</v>
      </c>
      <c r="CA54" t="s">
        <v>17</v>
      </c>
    </row>
    <row r="55" spans="1:79" s="17" customFormat="1" x14ac:dyDescent="0.25">
      <c r="A55" s="17" t="s">
        <v>23</v>
      </c>
      <c r="B55" s="17">
        <v>236</v>
      </c>
      <c r="C55" s="17">
        <v>244</v>
      </c>
      <c r="D55" s="17" t="s">
        <v>76</v>
      </c>
      <c r="E55" s="17">
        <v>9.6300000000000008</v>
      </c>
      <c r="F55" s="17">
        <v>2</v>
      </c>
      <c r="G55" s="17">
        <v>7</v>
      </c>
      <c r="H55" s="17">
        <v>9.85</v>
      </c>
      <c r="I55" s="17">
        <v>9.99</v>
      </c>
      <c r="J55" s="17">
        <v>1.5069999999999999</v>
      </c>
      <c r="K55" s="17">
        <v>21.521999999999998</v>
      </c>
      <c r="L55" s="17">
        <v>0.93620000000000003</v>
      </c>
      <c r="M55" s="17" t="s">
        <v>17</v>
      </c>
      <c r="N55" s="17">
        <v>9.85</v>
      </c>
      <c r="O55" s="17">
        <v>9.99</v>
      </c>
      <c r="P55" s="17">
        <v>1.544</v>
      </c>
      <c r="Q55" s="17">
        <v>22.062000000000001</v>
      </c>
      <c r="R55" s="17">
        <v>0.9284</v>
      </c>
      <c r="S55" s="17" t="s">
        <v>17</v>
      </c>
      <c r="T55" s="17">
        <v>9.85</v>
      </c>
      <c r="U55" s="17">
        <v>9.99</v>
      </c>
      <c r="V55" s="17">
        <v>1.4950000000000001</v>
      </c>
      <c r="W55" s="17">
        <v>21.364000000000001</v>
      </c>
      <c r="X55" s="17">
        <v>0.92130000000000001</v>
      </c>
      <c r="Y55" s="17" t="s">
        <v>17</v>
      </c>
      <c r="Z55" s="17">
        <v>9.85</v>
      </c>
      <c r="AA55" s="17">
        <v>9.98</v>
      </c>
      <c r="AB55" s="17">
        <v>2.25</v>
      </c>
      <c r="AC55" s="17">
        <v>32.14</v>
      </c>
      <c r="AD55" s="17">
        <v>0.92520000000000002</v>
      </c>
      <c r="AE55" s="17" t="s">
        <v>17</v>
      </c>
      <c r="AF55" s="17">
        <v>9.77</v>
      </c>
      <c r="AG55" s="17">
        <v>9.85</v>
      </c>
      <c r="AH55" s="17">
        <v>2.2719999999999998</v>
      </c>
      <c r="AI55" s="17">
        <v>32.463999999999999</v>
      </c>
      <c r="AJ55" s="17">
        <v>0.92320000000000002</v>
      </c>
      <c r="AK55" s="17" t="s">
        <v>17</v>
      </c>
      <c r="AL55" s="17">
        <v>9.85</v>
      </c>
      <c r="AM55" s="17">
        <v>9.99</v>
      </c>
      <c r="AN55" s="17">
        <v>2.3769999999999998</v>
      </c>
      <c r="AO55" s="17">
        <v>33.962000000000003</v>
      </c>
      <c r="AP55" s="17">
        <v>0.91539999999999999</v>
      </c>
      <c r="AQ55" s="17" t="s">
        <v>17</v>
      </c>
      <c r="AR55" s="17">
        <v>9.85</v>
      </c>
      <c r="AS55" s="17">
        <v>9.99</v>
      </c>
      <c r="AT55" s="17">
        <v>3.8940000000000001</v>
      </c>
      <c r="AU55" s="17">
        <v>55.625</v>
      </c>
      <c r="AV55" s="17">
        <v>0.92449999999999999</v>
      </c>
      <c r="AW55" s="17" t="s">
        <v>17</v>
      </c>
      <c r="AX55" s="17">
        <v>9.85</v>
      </c>
      <c r="AY55" s="17">
        <v>9.99</v>
      </c>
      <c r="AZ55" s="17">
        <v>3.8969999999999998</v>
      </c>
      <c r="BA55" s="17">
        <v>55.668999999999997</v>
      </c>
      <c r="BB55" s="17">
        <v>0.93369999999999997</v>
      </c>
      <c r="BC55" s="17" t="s">
        <v>17</v>
      </c>
      <c r="BD55" s="17">
        <v>9.82</v>
      </c>
      <c r="BE55" s="17">
        <v>9.89</v>
      </c>
      <c r="BF55" s="17">
        <v>3.9569999999999999</v>
      </c>
      <c r="BG55" s="17">
        <v>56.531999999999996</v>
      </c>
      <c r="BH55" s="17">
        <v>0.8992</v>
      </c>
      <c r="BI55" s="17" t="s">
        <v>17</v>
      </c>
      <c r="BJ55" s="17">
        <v>9.85</v>
      </c>
      <c r="BK55" s="17">
        <v>9.99</v>
      </c>
      <c r="BL55" s="17">
        <v>4.5789999999999997</v>
      </c>
      <c r="BM55" s="17">
        <v>65.412999999999997</v>
      </c>
      <c r="BN55" s="17">
        <v>0.93220000000000003</v>
      </c>
      <c r="BO55" s="17" t="s">
        <v>17</v>
      </c>
      <c r="BP55" s="17">
        <v>9.85</v>
      </c>
      <c r="BQ55" s="17">
        <v>9.99</v>
      </c>
      <c r="BR55" s="17">
        <v>4.5179999999999998</v>
      </c>
      <c r="BS55" s="17">
        <v>64.542000000000002</v>
      </c>
      <c r="BT55" s="17">
        <v>0.93479999999999996</v>
      </c>
      <c r="BU55" s="17" t="s">
        <v>17</v>
      </c>
      <c r="BV55" s="17">
        <v>9.81</v>
      </c>
      <c r="BW55" s="17">
        <v>9.8800000000000008</v>
      </c>
      <c r="BX55" s="17">
        <v>4.4829999999999997</v>
      </c>
      <c r="BY55" s="17">
        <v>64.048000000000002</v>
      </c>
      <c r="BZ55" s="17">
        <v>0.90529999999999999</v>
      </c>
      <c r="CA55" s="17" t="s">
        <v>17</v>
      </c>
    </row>
    <row r="56" spans="1:79" x14ac:dyDescent="0.25">
      <c r="A56" t="s">
        <v>23</v>
      </c>
      <c r="B56">
        <v>243</v>
      </c>
      <c r="C56">
        <v>252</v>
      </c>
      <c r="D56" t="s">
        <v>77</v>
      </c>
      <c r="E56">
        <v>4.87</v>
      </c>
      <c r="F56">
        <v>3</v>
      </c>
      <c r="G56">
        <v>8</v>
      </c>
      <c r="H56">
        <v>5.05</v>
      </c>
      <c r="I56">
        <v>5.15</v>
      </c>
      <c r="J56">
        <v>1.1779999999999999</v>
      </c>
      <c r="K56">
        <v>14.72</v>
      </c>
      <c r="L56">
        <v>0.93730000000000002</v>
      </c>
      <c r="M56" t="s">
        <v>18</v>
      </c>
      <c r="N56">
        <v>5.05</v>
      </c>
      <c r="O56">
        <v>5.15</v>
      </c>
      <c r="P56">
        <v>1.1990000000000001</v>
      </c>
      <c r="Q56">
        <v>14.986000000000001</v>
      </c>
      <c r="R56">
        <v>0.88590000000000002</v>
      </c>
      <c r="S56" t="s">
        <v>18</v>
      </c>
      <c r="T56">
        <v>5.05</v>
      </c>
      <c r="U56">
        <v>5.15</v>
      </c>
      <c r="V56">
        <v>1.3149999999999999</v>
      </c>
      <c r="W56">
        <v>16.439</v>
      </c>
      <c r="X56">
        <v>0.86629999999999996</v>
      </c>
      <c r="Y56" t="s">
        <v>18</v>
      </c>
      <c r="Z56">
        <v>5.05</v>
      </c>
      <c r="AA56">
        <v>5.15</v>
      </c>
      <c r="AB56">
        <v>1.4219999999999999</v>
      </c>
      <c r="AC56">
        <v>17.777999999999999</v>
      </c>
      <c r="AD56">
        <v>0.91649999999999998</v>
      </c>
      <c r="AE56" t="s">
        <v>18</v>
      </c>
      <c r="AF56">
        <v>5.05</v>
      </c>
      <c r="AG56">
        <v>5.15</v>
      </c>
      <c r="AH56">
        <v>1.4790000000000001</v>
      </c>
      <c r="AI56">
        <v>18.481999999999999</v>
      </c>
      <c r="AJ56">
        <v>0.89529999999999998</v>
      </c>
      <c r="AK56" t="s">
        <v>18</v>
      </c>
      <c r="AL56">
        <v>5.05</v>
      </c>
      <c r="AM56">
        <v>5.15</v>
      </c>
      <c r="AN56">
        <v>1.5</v>
      </c>
      <c r="AO56">
        <v>18.754000000000001</v>
      </c>
      <c r="AP56">
        <v>0.90759999999999996</v>
      </c>
      <c r="AQ56" t="s">
        <v>18</v>
      </c>
      <c r="AR56">
        <v>5.05</v>
      </c>
      <c r="AS56">
        <v>5.15</v>
      </c>
      <c r="AT56">
        <v>1.907</v>
      </c>
      <c r="AU56">
        <v>23.832000000000001</v>
      </c>
      <c r="AV56">
        <v>0.91349999999999998</v>
      </c>
      <c r="AW56" t="s">
        <v>18</v>
      </c>
      <c r="AX56">
        <v>5.05</v>
      </c>
      <c r="AY56">
        <v>5.15</v>
      </c>
      <c r="AZ56">
        <v>1.992</v>
      </c>
      <c r="BA56">
        <v>24.902999999999999</v>
      </c>
      <c r="BB56">
        <v>0.91769999999999996</v>
      </c>
      <c r="BC56" t="s">
        <v>18</v>
      </c>
      <c r="BD56">
        <v>5.05</v>
      </c>
      <c r="BE56">
        <v>5.15</v>
      </c>
      <c r="BF56">
        <v>2.0249999999999999</v>
      </c>
      <c r="BG56">
        <v>25.309000000000001</v>
      </c>
      <c r="BH56">
        <v>0.91820000000000002</v>
      </c>
      <c r="BI56" t="s">
        <v>18</v>
      </c>
      <c r="BJ56">
        <v>5.05</v>
      </c>
      <c r="BK56">
        <v>5.15</v>
      </c>
      <c r="BL56">
        <v>3.1030000000000002</v>
      </c>
      <c r="BM56">
        <v>38.783000000000001</v>
      </c>
      <c r="BN56">
        <v>0.9274</v>
      </c>
      <c r="BO56" t="s">
        <v>18</v>
      </c>
      <c r="BP56">
        <v>5.05</v>
      </c>
      <c r="BQ56">
        <v>5.15</v>
      </c>
      <c r="BR56">
        <v>3.157</v>
      </c>
      <c r="BS56">
        <v>39.457000000000001</v>
      </c>
      <c r="BT56">
        <v>0.91790000000000005</v>
      </c>
      <c r="BU56" t="s">
        <v>18</v>
      </c>
      <c r="BV56">
        <v>5.05</v>
      </c>
      <c r="BW56">
        <v>5.15</v>
      </c>
      <c r="BX56">
        <v>3.2469999999999999</v>
      </c>
      <c r="BY56">
        <v>40.585999999999999</v>
      </c>
      <c r="BZ56">
        <v>0.89219999999999999</v>
      </c>
      <c r="CA56" t="s">
        <v>18</v>
      </c>
    </row>
    <row r="57" spans="1:79" x14ac:dyDescent="0.25">
      <c r="A57" t="s">
        <v>23</v>
      </c>
      <c r="B57">
        <v>259</v>
      </c>
      <c r="C57">
        <v>269</v>
      </c>
      <c r="D57" t="s">
        <v>78</v>
      </c>
      <c r="E57">
        <v>4.8099999999999996</v>
      </c>
      <c r="F57">
        <v>3</v>
      </c>
      <c r="G57">
        <v>9</v>
      </c>
      <c r="H57">
        <v>4.67</v>
      </c>
      <c r="I57">
        <v>4.8499999999999996</v>
      </c>
      <c r="J57">
        <v>6.6000000000000003E-2</v>
      </c>
      <c r="K57">
        <v>0.72799999999999998</v>
      </c>
      <c r="L57">
        <v>0.92749999999999999</v>
      </c>
      <c r="M57" t="s">
        <v>17</v>
      </c>
      <c r="N57">
        <v>4.67</v>
      </c>
      <c r="O57">
        <v>4.8499999999999996</v>
      </c>
      <c r="P57">
        <v>8.2000000000000003E-2</v>
      </c>
      <c r="Q57">
        <v>0.90900000000000003</v>
      </c>
      <c r="R57">
        <v>0.92869999999999997</v>
      </c>
      <c r="S57" t="s">
        <v>17</v>
      </c>
      <c r="T57">
        <v>4.67</v>
      </c>
      <c r="U57">
        <v>4.8499999999999996</v>
      </c>
      <c r="V57">
        <v>6.2E-2</v>
      </c>
      <c r="W57">
        <v>0.68799999999999994</v>
      </c>
      <c r="X57">
        <v>0.93630000000000002</v>
      </c>
      <c r="Y57" t="s">
        <v>17</v>
      </c>
      <c r="Z57">
        <v>4.67</v>
      </c>
      <c r="AA57">
        <v>4.84</v>
      </c>
      <c r="AB57">
        <v>0.22900000000000001</v>
      </c>
      <c r="AC57">
        <v>2.5470000000000002</v>
      </c>
      <c r="AD57">
        <v>0.93320000000000003</v>
      </c>
      <c r="AE57" t="s">
        <v>17</v>
      </c>
      <c r="AF57">
        <v>4.68</v>
      </c>
      <c r="AG57">
        <v>4.8499999999999996</v>
      </c>
      <c r="AH57">
        <v>0.247</v>
      </c>
      <c r="AI57">
        <v>2.7490000000000001</v>
      </c>
      <c r="AJ57">
        <v>0.92869999999999997</v>
      </c>
      <c r="AK57" t="s">
        <v>17</v>
      </c>
      <c r="AL57">
        <v>4.67</v>
      </c>
      <c r="AM57">
        <v>4.8499999999999996</v>
      </c>
      <c r="AN57">
        <v>0.32200000000000001</v>
      </c>
      <c r="AO57">
        <v>3.5779999999999998</v>
      </c>
      <c r="AP57">
        <v>0.92</v>
      </c>
      <c r="AQ57" t="s">
        <v>17</v>
      </c>
      <c r="AR57">
        <v>4.67</v>
      </c>
      <c r="AS57">
        <v>4.8499999999999996</v>
      </c>
      <c r="AT57">
        <v>1.347</v>
      </c>
      <c r="AU57">
        <v>14.97</v>
      </c>
      <c r="AV57">
        <v>0.92020000000000002</v>
      </c>
      <c r="AW57" t="s">
        <v>17</v>
      </c>
      <c r="AX57">
        <v>4.67</v>
      </c>
      <c r="AY57">
        <v>4.8499999999999996</v>
      </c>
      <c r="AZ57">
        <v>1.403</v>
      </c>
      <c r="BA57">
        <v>15.589</v>
      </c>
      <c r="BB57">
        <v>0.93</v>
      </c>
      <c r="BC57" t="s">
        <v>17</v>
      </c>
      <c r="BD57">
        <v>4.67</v>
      </c>
      <c r="BE57">
        <v>4.8499999999999996</v>
      </c>
      <c r="BF57">
        <v>1.4279999999999999</v>
      </c>
      <c r="BG57">
        <v>15.87</v>
      </c>
      <c r="BH57">
        <v>0.93030000000000002</v>
      </c>
      <c r="BI57" t="s">
        <v>17</v>
      </c>
      <c r="BJ57">
        <v>4.67</v>
      </c>
      <c r="BK57">
        <v>4.8499999999999996</v>
      </c>
      <c r="BL57">
        <v>2.92</v>
      </c>
      <c r="BM57">
        <v>32.448999999999998</v>
      </c>
      <c r="BN57">
        <v>0.92210000000000003</v>
      </c>
      <c r="BO57" t="s">
        <v>17</v>
      </c>
      <c r="BP57">
        <v>4.67</v>
      </c>
      <c r="BQ57">
        <v>4.8499999999999996</v>
      </c>
      <c r="BR57">
        <v>2.9220000000000002</v>
      </c>
      <c r="BS57">
        <v>32.472000000000001</v>
      </c>
      <c r="BT57">
        <v>0.93089999999999995</v>
      </c>
      <c r="BU57" t="s">
        <v>17</v>
      </c>
      <c r="BV57">
        <v>4.67</v>
      </c>
      <c r="BW57">
        <v>4.8499999999999996</v>
      </c>
      <c r="BX57">
        <v>2.9769999999999999</v>
      </c>
      <c r="BY57">
        <v>33.081000000000003</v>
      </c>
      <c r="BZ57">
        <v>0.91910000000000003</v>
      </c>
      <c r="CA57" t="s">
        <v>17</v>
      </c>
    </row>
    <row r="58" spans="1:79" x14ac:dyDescent="0.25">
      <c r="A58" t="s">
        <v>23</v>
      </c>
      <c r="B58">
        <v>259</v>
      </c>
      <c r="C58">
        <v>270</v>
      </c>
      <c r="D58" t="s">
        <v>79</v>
      </c>
      <c r="E58">
        <v>7.03</v>
      </c>
      <c r="F58">
        <v>3</v>
      </c>
      <c r="G58">
        <v>10</v>
      </c>
      <c r="H58">
        <v>6.86</v>
      </c>
      <c r="I58">
        <v>7.04</v>
      </c>
      <c r="J58">
        <v>0.10199999999999999</v>
      </c>
      <c r="K58">
        <v>1.0229999999999999</v>
      </c>
      <c r="L58">
        <v>0.94920000000000004</v>
      </c>
      <c r="M58" t="s">
        <v>17</v>
      </c>
      <c r="N58">
        <v>6.86</v>
      </c>
      <c r="O58">
        <v>7.04</v>
      </c>
      <c r="P58">
        <v>9.5000000000000001E-2</v>
      </c>
      <c r="Q58">
        <v>0.95</v>
      </c>
      <c r="R58">
        <v>0.95679999999999998</v>
      </c>
      <c r="S58" t="s">
        <v>17</v>
      </c>
      <c r="T58">
        <v>6.86</v>
      </c>
      <c r="U58">
        <v>7.04</v>
      </c>
      <c r="V58">
        <v>5.7000000000000002E-2</v>
      </c>
      <c r="W58">
        <v>0.56499999999999995</v>
      </c>
      <c r="X58">
        <v>0.95409999999999995</v>
      </c>
      <c r="Y58" t="s">
        <v>17</v>
      </c>
      <c r="Z58">
        <v>6.86</v>
      </c>
      <c r="AA58">
        <v>7.04</v>
      </c>
      <c r="AB58">
        <v>0.20499999999999999</v>
      </c>
      <c r="AC58">
        <v>2.0449999999999999</v>
      </c>
      <c r="AD58">
        <v>0.95640000000000003</v>
      </c>
      <c r="AE58" t="s">
        <v>17</v>
      </c>
      <c r="AF58">
        <v>6.87</v>
      </c>
      <c r="AG58">
        <v>7.04</v>
      </c>
      <c r="AH58">
        <v>0.23100000000000001</v>
      </c>
      <c r="AI58">
        <v>2.3130000000000002</v>
      </c>
      <c r="AJ58">
        <v>0.94620000000000004</v>
      </c>
      <c r="AK58" t="s">
        <v>17</v>
      </c>
      <c r="AL58">
        <v>6.86</v>
      </c>
      <c r="AM58">
        <v>7.04</v>
      </c>
      <c r="AN58">
        <v>0.28299999999999997</v>
      </c>
      <c r="AO58">
        <v>2.83</v>
      </c>
      <c r="AP58">
        <v>0.9627</v>
      </c>
      <c r="AQ58" t="s">
        <v>17</v>
      </c>
      <c r="AR58">
        <v>6.86</v>
      </c>
      <c r="AS58">
        <v>7.04</v>
      </c>
      <c r="AT58">
        <v>1.222</v>
      </c>
      <c r="AU58">
        <v>12.223000000000001</v>
      </c>
      <c r="AV58">
        <v>0.95789999999999997</v>
      </c>
      <c r="AW58" t="s">
        <v>17</v>
      </c>
      <c r="AX58">
        <v>6.86</v>
      </c>
      <c r="AY58">
        <v>7.04</v>
      </c>
      <c r="AZ58">
        <v>1.27</v>
      </c>
      <c r="BA58">
        <v>12.7</v>
      </c>
      <c r="BB58">
        <v>0.95269999999999999</v>
      </c>
      <c r="BC58" t="s">
        <v>17</v>
      </c>
      <c r="BD58">
        <v>6.86</v>
      </c>
      <c r="BE58">
        <v>7.04</v>
      </c>
      <c r="BF58">
        <v>1.3120000000000001</v>
      </c>
      <c r="BG58">
        <v>13.125</v>
      </c>
      <c r="BH58">
        <v>0.9536</v>
      </c>
      <c r="BI58" t="s">
        <v>17</v>
      </c>
      <c r="BJ58">
        <v>6.86</v>
      </c>
      <c r="BK58">
        <v>7.04</v>
      </c>
      <c r="BL58">
        <v>2.6030000000000002</v>
      </c>
      <c r="BM58">
        <v>26.027000000000001</v>
      </c>
      <c r="BN58">
        <v>0.96230000000000004</v>
      </c>
      <c r="BO58" t="s">
        <v>17</v>
      </c>
      <c r="BP58">
        <v>6.86</v>
      </c>
      <c r="BQ58">
        <v>7.04</v>
      </c>
      <c r="BR58">
        <v>2.7570000000000001</v>
      </c>
      <c r="BS58">
        <v>27.574999999999999</v>
      </c>
      <c r="BT58">
        <v>0.95089999999999997</v>
      </c>
      <c r="BU58" t="s">
        <v>17</v>
      </c>
      <c r="BV58">
        <v>6.86</v>
      </c>
      <c r="BW58">
        <v>7.04</v>
      </c>
      <c r="BX58">
        <v>2.7789999999999999</v>
      </c>
      <c r="BY58">
        <v>27.792000000000002</v>
      </c>
      <c r="BZ58">
        <v>0.95250000000000001</v>
      </c>
      <c r="CA58" t="s">
        <v>17</v>
      </c>
    </row>
    <row r="59" spans="1:79" x14ac:dyDescent="0.25">
      <c r="A59" t="s">
        <v>23</v>
      </c>
      <c r="B59">
        <v>261</v>
      </c>
      <c r="C59">
        <v>269</v>
      </c>
      <c r="D59" t="s">
        <v>80</v>
      </c>
      <c r="E59">
        <v>5.16</v>
      </c>
      <c r="F59">
        <v>2</v>
      </c>
      <c r="G59">
        <v>7</v>
      </c>
      <c r="H59">
        <v>5.23</v>
      </c>
      <c r="I59">
        <v>5.5</v>
      </c>
      <c r="J59">
        <v>0.08</v>
      </c>
      <c r="K59">
        <v>1.149</v>
      </c>
      <c r="L59">
        <v>0.9163</v>
      </c>
      <c r="M59" t="s">
        <v>18</v>
      </c>
      <c r="N59">
        <v>5.23</v>
      </c>
      <c r="O59">
        <v>5.5</v>
      </c>
      <c r="P59">
        <v>9.9000000000000005E-2</v>
      </c>
      <c r="Q59">
        <v>1.42</v>
      </c>
      <c r="R59">
        <v>0.92379999999999995</v>
      </c>
      <c r="S59" t="s">
        <v>18</v>
      </c>
      <c r="T59">
        <v>5.23</v>
      </c>
      <c r="U59">
        <v>5.5</v>
      </c>
      <c r="V59">
        <v>5.8999999999999997E-2</v>
      </c>
      <c r="W59">
        <v>0.84599999999999997</v>
      </c>
      <c r="X59">
        <v>0.9365</v>
      </c>
      <c r="Y59" t="s">
        <v>18</v>
      </c>
      <c r="Z59">
        <v>5.23</v>
      </c>
      <c r="AA59">
        <v>5.5</v>
      </c>
      <c r="AB59">
        <v>0.20599999999999999</v>
      </c>
      <c r="AC59">
        <v>2.9359999999999999</v>
      </c>
      <c r="AD59">
        <v>0.89849999999999997</v>
      </c>
      <c r="AE59" t="s">
        <v>18</v>
      </c>
      <c r="AF59">
        <v>5.24</v>
      </c>
      <c r="AG59">
        <v>5.51</v>
      </c>
      <c r="AH59">
        <v>0.23100000000000001</v>
      </c>
      <c r="AI59">
        <v>3.3010000000000002</v>
      </c>
      <c r="AJ59">
        <v>0.85909999999999997</v>
      </c>
      <c r="AK59" t="s">
        <v>18</v>
      </c>
      <c r="AL59">
        <v>5.24</v>
      </c>
      <c r="AM59">
        <v>5.5</v>
      </c>
      <c r="AN59">
        <v>0.29099999999999998</v>
      </c>
      <c r="AO59">
        <v>4.1520000000000001</v>
      </c>
      <c r="AP59">
        <v>0.92030000000000001</v>
      </c>
      <c r="AQ59" t="s">
        <v>18</v>
      </c>
      <c r="AR59">
        <v>5.24</v>
      </c>
      <c r="AS59">
        <v>5.5</v>
      </c>
      <c r="AT59">
        <v>1.099</v>
      </c>
      <c r="AU59">
        <v>15.696999999999999</v>
      </c>
      <c r="AV59">
        <v>0.91349999999999998</v>
      </c>
      <c r="AW59" t="s">
        <v>18</v>
      </c>
      <c r="AX59">
        <v>5.23</v>
      </c>
      <c r="AY59">
        <v>5.5</v>
      </c>
      <c r="AZ59">
        <v>1.075</v>
      </c>
      <c r="BA59">
        <v>15.353</v>
      </c>
      <c r="BB59">
        <v>0.93379999999999996</v>
      </c>
      <c r="BC59" t="s">
        <v>18</v>
      </c>
      <c r="BD59">
        <v>5.23</v>
      </c>
      <c r="BE59">
        <v>5.5</v>
      </c>
      <c r="BF59">
        <v>1.0980000000000001</v>
      </c>
      <c r="BG59">
        <v>15.679</v>
      </c>
      <c r="BH59">
        <v>0.92879999999999996</v>
      </c>
      <c r="BI59" t="s">
        <v>18</v>
      </c>
      <c r="BJ59">
        <v>5.23</v>
      </c>
      <c r="BK59">
        <v>5.5</v>
      </c>
      <c r="BL59">
        <v>2.4860000000000002</v>
      </c>
      <c r="BM59">
        <v>35.515999999999998</v>
      </c>
      <c r="BN59">
        <v>0.88849999999999996</v>
      </c>
      <c r="BO59" t="s">
        <v>18</v>
      </c>
      <c r="BP59">
        <v>5.23</v>
      </c>
      <c r="BQ59">
        <v>5.5</v>
      </c>
      <c r="BR59">
        <v>2.3660000000000001</v>
      </c>
      <c r="BS59">
        <v>33.795000000000002</v>
      </c>
      <c r="BT59">
        <v>0.92569999999999997</v>
      </c>
      <c r="BU59" t="s">
        <v>18</v>
      </c>
      <c r="BV59">
        <v>5.23</v>
      </c>
      <c r="BW59">
        <v>5.5</v>
      </c>
      <c r="BX59">
        <v>2.4300000000000002</v>
      </c>
      <c r="BY59">
        <v>34.707999999999998</v>
      </c>
      <c r="BZ59">
        <v>0.92169999999999996</v>
      </c>
      <c r="CA59" t="s">
        <v>18</v>
      </c>
    </row>
    <row r="60" spans="1:79" x14ac:dyDescent="0.25">
      <c r="A60" t="s">
        <v>23</v>
      </c>
      <c r="B60">
        <v>270</v>
      </c>
      <c r="C60">
        <v>275</v>
      </c>
      <c r="D60" t="s">
        <v>81</v>
      </c>
      <c r="E60">
        <v>9.69</v>
      </c>
      <c r="F60">
        <v>1</v>
      </c>
      <c r="G60">
        <v>4</v>
      </c>
      <c r="H60">
        <v>9.74</v>
      </c>
      <c r="I60">
        <v>9.9700000000000006</v>
      </c>
      <c r="J60">
        <v>8.4000000000000005E-2</v>
      </c>
      <c r="K60">
        <v>2.1059999999999999</v>
      </c>
      <c r="L60">
        <v>0.85589999999999999</v>
      </c>
      <c r="M60" t="s">
        <v>18</v>
      </c>
      <c r="N60">
        <v>9.74</v>
      </c>
      <c r="O60">
        <v>9.9700000000000006</v>
      </c>
      <c r="P60">
        <v>0.14099999999999999</v>
      </c>
      <c r="Q60">
        <v>3.5259999999999998</v>
      </c>
      <c r="R60">
        <v>0.85029999999999994</v>
      </c>
      <c r="S60" t="s">
        <v>18</v>
      </c>
      <c r="T60">
        <v>9.74</v>
      </c>
      <c r="U60">
        <v>9.9700000000000006</v>
      </c>
      <c r="V60">
        <v>0.128</v>
      </c>
      <c r="W60">
        <v>3.1960000000000002</v>
      </c>
      <c r="X60">
        <v>0.85580000000000001</v>
      </c>
      <c r="Y60" t="s">
        <v>18</v>
      </c>
      <c r="Z60">
        <v>9.74</v>
      </c>
      <c r="AA60">
        <v>9.9600000000000009</v>
      </c>
      <c r="AB60">
        <v>9.4E-2</v>
      </c>
      <c r="AC60">
        <v>2.3479999999999999</v>
      </c>
      <c r="AD60">
        <v>0.85599999999999998</v>
      </c>
      <c r="AE60" t="s">
        <v>18</v>
      </c>
      <c r="AF60">
        <v>9.75</v>
      </c>
      <c r="AG60">
        <v>9.9700000000000006</v>
      </c>
      <c r="AH60">
        <v>0.151</v>
      </c>
      <c r="AI60">
        <v>3.7850000000000001</v>
      </c>
      <c r="AJ60">
        <v>0.85780000000000001</v>
      </c>
      <c r="AK60" t="s">
        <v>18</v>
      </c>
      <c r="AL60">
        <v>9.74</v>
      </c>
      <c r="AM60">
        <v>9.9700000000000006</v>
      </c>
      <c r="AN60">
        <v>0.111</v>
      </c>
      <c r="AO60">
        <v>2.7749999999999999</v>
      </c>
      <c r="AP60">
        <v>0.85650000000000004</v>
      </c>
      <c r="AQ60" t="s">
        <v>18</v>
      </c>
      <c r="AR60">
        <v>9.74</v>
      </c>
      <c r="AS60">
        <v>9.9700000000000006</v>
      </c>
      <c r="AT60">
        <v>0.27200000000000002</v>
      </c>
      <c r="AU60">
        <v>6.7910000000000004</v>
      </c>
      <c r="AV60">
        <v>0.87990000000000002</v>
      </c>
      <c r="AW60" t="s">
        <v>18</v>
      </c>
      <c r="AX60">
        <v>9.74</v>
      </c>
      <c r="AY60">
        <v>9.9700000000000006</v>
      </c>
      <c r="AZ60">
        <v>0.27</v>
      </c>
      <c r="BA60">
        <v>6.7439999999999998</v>
      </c>
      <c r="BB60">
        <v>0.87770000000000004</v>
      </c>
      <c r="BC60" t="s">
        <v>18</v>
      </c>
      <c r="BD60">
        <v>9.74</v>
      </c>
      <c r="BE60">
        <v>9.9700000000000006</v>
      </c>
      <c r="BF60">
        <v>0.249</v>
      </c>
      <c r="BG60">
        <v>6.2279999999999998</v>
      </c>
      <c r="BH60">
        <v>0.87339999999999995</v>
      </c>
      <c r="BI60" t="s">
        <v>18</v>
      </c>
      <c r="BJ60">
        <v>9.74</v>
      </c>
      <c r="BK60">
        <v>9.9700000000000006</v>
      </c>
      <c r="BL60">
        <v>0.81100000000000005</v>
      </c>
      <c r="BM60">
        <v>20.268999999999998</v>
      </c>
      <c r="BN60">
        <v>0.88019999999999998</v>
      </c>
      <c r="BO60" t="s">
        <v>18</v>
      </c>
      <c r="BP60">
        <v>9.74</v>
      </c>
      <c r="BQ60">
        <v>9.9700000000000006</v>
      </c>
      <c r="BR60">
        <v>0.84699999999999998</v>
      </c>
      <c r="BS60">
        <v>21.164000000000001</v>
      </c>
      <c r="BT60">
        <v>0.86929999999999996</v>
      </c>
      <c r="BU60" t="s">
        <v>18</v>
      </c>
      <c r="BV60">
        <v>9.74</v>
      </c>
      <c r="BW60">
        <v>9.9700000000000006</v>
      </c>
      <c r="BX60">
        <v>0.80600000000000005</v>
      </c>
      <c r="BY60">
        <v>20.140999999999998</v>
      </c>
      <c r="BZ60">
        <v>0.88039999999999996</v>
      </c>
      <c r="CA60" t="s">
        <v>18</v>
      </c>
    </row>
    <row r="61" spans="1:79" x14ac:dyDescent="0.25">
      <c r="A61" t="s">
        <v>23</v>
      </c>
      <c r="B61">
        <v>270</v>
      </c>
      <c r="C61">
        <v>278</v>
      </c>
      <c r="D61" t="s">
        <v>82</v>
      </c>
      <c r="E61">
        <v>13.75</v>
      </c>
      <c r="F61">
        <v>1</v>
      </c>
      <c r="G61">
        <v>7</v>
      </c>
      <c r="H61">
        <v>13.97</v>
      </c>
      <c r="I61">
        <v>14.1</v>
      </c>
      <c r="J61">
        <v>3.1E-2</v>
      </c>
      <c r="K61">
        <v>0.437</v>
      </c>
      <c r="L61">
        <v>0.90380000000000005</v>
      </c>
      <c r="M61" t="s">
        <v>18</v>
      </c>
      <c r="N61">
        <v>13.97</v>
      </c>
      <c r="O61">
        <v>14.1</v>
      </c>
      <c r="P61">
        <v>5.8000000000000003E-2</v>
      </c>
      <c r="Q61">
        <v>0.83199999999999996</v>
      </c>
      <c r="R61">
        <v>0.89900000000000002</v>
      </c>
      <c r="S61" t="s">
        <v>18</v>
      </c>
      <c r="T61">
        <v>13.97</v>
      </c>
      <c r="U61">
        <v>14.1</v>
      </c>
      <c r="V61">
        <v>4.5999999999999999E-2</v>
      </c>
      <c r="W61">
        <v>0.66400000000000003</v>
      </c>
      <c r="X61">
        <v>0.90990000000000004</v>
      </c>
      <c r="Y61" t="s">
        <v>18</v>
      </c>
      <c r="Z61">
        <v>13.97</v>
      </c>
      <c r="AA61">
        <v>14.09</v>
      </c>
      <c r="AB61">
        <v>9.6000000000000002E-2</v>
      </c>
      <c r="AC61">
        <v>1.367</v>
      </c>
      <c r="AD61">
        <v>0.90859999999999996</v>
      </c>
      <c r="AE61" t="s">
        <v>18</v>
      </c>
      <c r="AF61">
        <v>13.97</v>
      </c>
      <c r="AG61">
        <v>14.09</v>
      </c>
      <c r="AH61">
        <v>9.1999999999999998E-2</v>
      </c>
      <c r="AI61">
        <v>1.3160000000000001</v>
      </c>
      <c r="AJ61">
        <v>0.9012</v>
      </c>
      <c r="AK61" t="s">
        <v>18</v>
      </c>
      <c r="AL61">
        <v>13.97</v>
      </c>
      <c r="AM61">
        <v>14.1</v>
      </c>
      <c r="AN61">
        <v>0.16500000000000001</v>
      </c>
      <c r="AO61">
        <v>2.36</v>
      </c>
      <c r="AP61">
        <v>0.8982</v>
      </c>
      <c r="AQ61" t="s">
        <v>18</v>
      </c>
      <c r="AR61">
        <v>13.97</v>
      </c>
      <c r="AS61">
        <v>14.1</v>
      </c>
      <c r="AT61">
        <v>0.64800000000000002</v>
      </c>
      <c r="AU61">
        <v>9.2539999999999996</v>
      </c>
      <c r="AV61">
        <v>0.91120000000000001</v>
      </c>
      <c r="AW61" t="s">
        <v>18</v>
      </c>
      <c r="AX61">
        <v>13.97</v>
      </c>
      <c r="AY61">
        <v>14.1</v>
      </c>
      <c r="AZ61">
        <v>0.64300000000000002</v>
      </c>
      <c r="BA61">
        <v>9.1790000000000003</v>
      </c>
      <c r="BB61">
        <v>0.90739999999999998</v>
      </c>
      <c r="BC61" t="s">
        <v>18</v>
      </c>
      <c r="BD61">
        <v>13.97</v>
      </c>
      <c r="BE61">
        <v>14.09</v>
      </c>
      <c r="BF61">
        <v>0.623</v>
      </c>
      <c r="BG61">
        <v>8.9039999999999999</v>
      </c>
      <c r="BH61">
        <v>0.90229999999999999</v>
      </c>
      <c r="BI61" t="s">
        <v>18</v>
      </c>
      <c r="BJ61">
        <v>13.97</v>
      </c>
      <c r="BK61">
        <v>14.1</v>
      </c>
      <c r="BL61">
        <v>1.9630000000000001</v>
      </c>
      <c r="BM61">
        <v>28.036999999999999</v>
      </c>
      <c r="BN61">
        <v>0.90029999999999999</v>
      </c>
      <c r="BO61" t="s">
        <v>18</v>
      </c>
      <c r="BP61">
        <v>13.97</v>
      </c>
      <c r="BQ61">
        <v>14.1</v>
      </c>
      <c r="BR61">
        <v>2.0329999999999999</v>
      </c>
      <c r="BS61">
        <v>29.042999999999999</v>
      </c>
      <c r="BT61">
        <v>0.89390000000000003</v>
      </c>
      <c r="BU61" t="s">
        <v>18</v>
      </c>
      <c r="BV61">
        <v>13.97</v>
      </c>
      <c r="BW61">
        <v>14.09</v>
      </c>
      <c r="BX61">
        <v>1.962</v>
      </c>
      <c r="BY61">
        <v>28.033000000000001</v>
      </c>
      <c r="BZ61">
        <v>0.8952</v>
      </c>
      <c r="CA61" t="s">
        <v>18</v>
      </c>
    </row>
    <row r="62" spans="1:79" x14ac:dyDescent="0.25">
      <c r="A62" t="s">
        <v>23</v>
      </c>
      <c r="B62">
        <v>273</v>
      </c>
      <c r="C62">
        <v>278</v>
      </c>
      <c r="D62" t="s">
        <v>83</v>
      </c>
      <c r="E62">
        <v>10.64</v>
      </c>
      <c r="F62">
        <v>1</v>
      </c>
      <c r="G62">
        <v>4</v>
      </c>
      <c r="H62">
        <v>10.85</v>
      </c>
      <c r="I62">
        <v>11.13</v>
      </c>
      <c r="J62">
        <v>3.1E-2</v>
      </c>
      <c r="K62">
        <v>0.77900000000000003</v>
      </c>
      <c r="L62">
        <v>0.87609999999999999</v>
      </c>
      <c r="M62" t="s">
        <v>18</v>
      </c>
      <c r="N62">
        <v>10.85</v>
      </c>
      <c r="O62">
        <v>11.13</v>
      </c>
      <c r="P62">
        <v>6.9000000000000006E-2</v>
      </c>
      <c r="Q62">
        <v>1.7310000000000001</v>
      </c>
      <c r="R62">
        <v>0.86809999999999998</v>
      </c>
      <c r="S62" t="s">
        <v>18</v>
      </c>
      <c r="T62">
        <v>10.85</v>
      </c>
      <c r="U62">
        <v>11.13</v>
      </c>
      <c r="V62">
        <v>3.2000000000000001E-2</v>
      </c>
      <c r="W62">
        <v>0.80900000000000005</v>
      </c>
      <c r="X62">
        <v>0.87480000000000002</v>
      </c>
      <c r="Y62" t="s">
        <v>18</v>
      </c>
      <c r="Z62">
        <v>10.85</v>
      </c>
      <c r="AA62">
        <v>11.12</v>
      </c>
      <c r="AB62">
        <v>0.09</v>
      </c>
      <c r="AC62">
        <v>2.2410000000000001</v>
      </c>
      <c r="AD62">
        <v>0.87450000000000006</v>
      </c>
      <c r="AE62" t="s">
        <v>18</v>
      </c>
      <c r="AF62">
        <v>10.85</v>
      </c>
      <c r="AG62">
        <v>11.13</v>
      </c>
      <c r="AH62">
        <v>0.08</v>
      </c>
      <c r="AI62">
        <v>2.0110000000000001</v>
      </c>
      <c r="AJ62">
        <v>0.87739999999999996</v>
      </c>
      <c r="AK62" t="s">
        <v>18</v>
      </c>
      <c r="AL62">
        <v>10.85</v>
      </c>
      <c r="AM62">
        <v>11.13</v>
      </c>
      <c r="AN62">
        <v>9.7000000000000003E-2</v>
      </c>
      <c r="AO62">
        <v>2.4260000000000002</v>
      </c>
      <c r="AP62">
        <v>0.87490000000000001</v>
      </c>
      <c r="AQ62" t="s">
        <v>18</v>
      </c>
      <c r="AR62">
        <v>10.85</v>
      </c>
      <c r="AS62">
        <v>11.13</v>
      </c>
      <c r="AT62">
        <v>0.46400000000000002</v>
      </c>
      <c r="AU62">
        <v>11.6</v>
      </c>
      <c r="AV62">
        <v>0.89080000000000004</v>
      </c>
      <c r="AW62" t="s">
        <v>18</v>
      </c>
      <c r="AX62">
        <v>10.85</v>
      </c>
      <c r="AY62">
        <v>11.13</v>
      </c>
      <c r="AZ62">
        <v>0.44800000000000001</v>
      </c>
      <c r="BA62">
        <v>11.194000000000001</v>
      </c>
      <c r="BB62">
        <v>0.89559999999999995</v>
      </c>
      <c r="BC62" t="s">
        <v>18</v>
      </c>
      <c r="BD62">
        <v>10.85</v>
      </c>
      <c r="BE62">
        <v>11.13</v>
      </c>
      <c r="BF62">
        <v>0.441</v>
      </c>
      <c r="BG62">
        <v>11.022</v>
      </c>
      <c r="BH62">
        <v>0.88190000000000002</v>
      </c>
      <c r="BI62" t="s">
        <v>18</v>
      </c>
      <c r="BJ62">
        <v>10.85</v>
      </c>
      <c r="BK62">
        <v>11.13</v>
      </c>
      <c r="BL62">
        <v>1.1419999999999999</v>
      </c>
      <c r="BM62">
        <v>28.562000000000001</v>
      </c>
      <c r="BN62">
        <v>0.88619999999999999</v>
      </c>
      <c r="BO62" t="s">
        <v>18</v>
      </c>
      <c r="BP62">
        <v>10.85</v>
      </c>
      <c r="BQ62">
        <v>11.13</v>
      </c>
      <c r="BR62">
        <v>1.1599999999999999</v>
      </c>
      <c r="BS62">
        <v>29.01</v>
      </c>
      <c r="BT62">
        <v>0.87709999999999999</v>
      </c>
      <c r="BU62" t="s">
        <v>18</v>
      </c>
      <c r="BV62">
        <v>10.85</v>
      </c>
      <c r="BW62">
        <v>11.13</v>
      </c>
      <c r="BX62">
        <v>1.1439999999999999</v>
      </c>
      <c r="BY62">
        <v>28.603000000000002</v>
      </c>
      <c r="BZ62">
        <v>0.879</v>
      </c>
      <c r="CA62" t="s">
        <v>18</v>
      </c>
    </row>
    <row r="63" spans="1:79" x14ac:dyDescent="0.25">
      <c r="A63" t="s">
        <v>23</v>
      </c>
      <c r="B63">
        <v>279</v>
      </c>
      <c r="C63">
        <v>290</v>
      </c>
      <c r="D63" t="s">
        <v>84</v>
      </c>
      <c r="E63">
        <v>7.36</v>
      </c>
      <c r="F63">
        <v>2</v>
      </c>
      <c r="G63">
        <v>10</v>
      </c>
      <c r="H63">
        <v>7.51</v>
      </c>
      <c r="I63">
        <v>7.64</v>
      </c>
      <c r="J63">
        <v>5.3789999999999996</v>
      </c>
      <c r="K63">
        <v>53.789000000000001</v>
      </c>
      <c r="L63">
        <v>0.92379999999999995</v>
      </c>
      <c r="M63" t="s">
        <v>17</v>
      </c>
      <c r="N63">
        <v>7.51</v>
      </c>
      <c r="O63">
        <v>7.64</v>
      </c>
      <c r="P63">
        <v>5.4370000000000003</v>
      </c>
      <c r="Q63">
        <v>54.368000000000002</v>
      </c>
      <c r="R63">
        <v>0.91439999999999999</v>
      </c>
      <c r="S63" t="s">
        <v>17</v>
      </c>
      <c r="T63">
        <v>7.51</v>
      </c>
      <c r="U63">
        <v>7.64</v>
      </c>
      <c r="V63">
        <v>5.4260000000000002</v>
      </c>
      <c r="W63">
        <v>54.258000000000003</v>
      </c>
      <c r="X63">
        <v>0.91810000000000003</v>
      </c>
      <c r="Y63" t="s">
        <v>17</v>
      </c>
      <c r="Z63">
        <v>7.48</v>
      </c>
      <c r="AA63">
        <v>7.59</v>
      </c>
      <c r="AB63">
        <v>6.7859999999999996</v>
      </c>
      <c r="AC63">
        <v>67.864999999999995</v>
      </c>
      <c r="AD63">
        <v>0.92930000000000001</v>
      </c>
      <c r="AE63" t="s">
        <v>17</v>
      </c>
      <c r="AF63">
        <v>7.45</v>
      </c>
      <c r="AG63">
        <v>7.56</v>
      </c>
      <c r="AH63">
        <v>6.6120000000000001</v>
      </c>
      <c r="AI63">
        <v>66.123000000000005</v>
      </c>
      <c r="AJ63">
        <v>0.92900000000000005</v>
      </c>
      <c r="AK63" t="s">
        <v>17</v>
      </c>
      <c r="AL63">
        <v>7.47</v>
      </c>
      <c r="AM63">
        <v>7.54</v>
      </c>
      <c r="AN63">
        <v>6.7770000000000001</v>
      </c>
      <c r="AO63">
        <v>67.772999999999996</v>
      </c>
      <c r="AP63">
        <v>0.89659999999999995</v>
      </c>
      <c r="AQ63" t="s">
        <v>17</v>
      </c>
      <c r="AR63">
        <v>7.51</v>
      </c>
      <c r="AS63">
        <v>7.64</v>
      </c>
      <c r="AT63">
        <v>7.29</v>
      </c>
      <c r="AU63">
        <v>72.896000000000001</v>
      </c>
      <c r="AV63">
        <v>0.92479999999999996</v>
      </c>
      <c r="AW63" t="s">
        <v>17</v>
      </c>
      <c r="AX63">
        <v>7.51</v>
      </c>
      <c r="AY63">
        <v>7.64</v>
      </c>
      <c r="AZ63">
        <v>7.2839999999999998</v>
      </c>
      <c r="BA63">
        <v>72.837999999999994</v>
      </c>
      <c r="BB63">
        <v>0.92710000000000004</v>
      </c>
      <c r="BC63" t="s">
        <v>17</v>
      </c>
      <c r="BD63">
        <v>7.51</v>
      </c>
      <c r="BE63">
        <v>7.64</v>
      </c>
      <c r="BF63">
        <v>7.2649999999999997</v>
      </c>
      <c r="BG63">
        <v>72.647000000000006</v>
      </c>
      <c r="BH63">
        <v>0.92379999999999995</v>
      </c>
      <c r="BI63" t="s">
        <v>17</v>
      </c>
      <c r="BJ63">
        <v>7.47</v>
      </c>
      <c r="BK63">
        <v>7.57</v>
      </c>
      <c r="BL63">
        <v>7.2690000000000001</v>
      </c>
      <c r="BM63">
        <v>72.692999999999998</v>
      </c>
      <c r="BN63">
        <v>0.93089999999999995</v>
      </c>
      <c r="BO63" t="s">
        <v>17</v>
      </c>
      <c r="BP63">
        <v>7.51</v>
      </c>
      <c r="BQ63">
        <v>7.64</v>
      </c>
      <c r="BR63">
        <v>7.3109999999999999</v>
      </c>
      <c r="BS63">
        <v>73.111000000000004</v>
      </c>
      <c r="BT63">
        <v>0.92679999999999996</v>
      </c>
      <c r="BU63" t="s">
        <v>17</v>
      </c>
      <c r="BV63">
        <v>7.46</v>
      </c>
      <c r="BW63">
        <v>7.53</v>
      </c>
      <c r="BX63">
        <v>7.3890000000000002</v>
      </c>
      <c r="BY63">
        <v>73.887</v>
      </c>
      <c r="BZ63">
        <v>0.91139999999999999</v>
      </c>
      <c r="CA63" t="s">
        <v>17</v>
      </c>
    </row>
    <row r="64" spans="1:79" x14ac:dyDescent="0.25">
      <c r="A64" t="s">
        <v>23</v>
      </c>
      <c r="B64">
        <v>300</v>
      </c>
      <c r="C64">
        <v>326</v>
      </c>
      <c r="D64" t="s">
        <v>85</v>
      </c>
      <c r="E64">
        <v>9.8699999999999992</v>
      </c>
      <c r="F64">
        <v>4</v>
      </c>
      <c r="G64">
        <v>21</v>
      </c>
      <c r="H64">
        <v>10.02</v>
      </c>
      <c r="I64">
        <v>10.130000000000001</v>
      </c>
      <c r="J64">
        <v>10.227</v>
      </c>
      <c r="K64">
        <v>48.701000000000001</v>
      </c>
      <c r="L64">
        <v>0.83379999999999999</v>
      </c>
      <c r="M64" t="s">
        <v>18</v>
      </c>
      <c r="N64">
        <v>9.98</v>
      </c>
      <c r="O64">
        <v>10.050000000000001</v>
      </c>
      <c r="P64">
        <v>10.335000000000001</v>
      </c>
      <c r="Q64">
        <v>49.216000000000001</v>
      </c>
      <c r="R64">
        <v>0.81779999999999997</v>
      </c>
      <c r="S64" t="s">
        <v>18</v>
      </c>
      <c r="T64">
        <v>10.02</v>
      </c>
      <c r="U64">
        <v>10.130000000000001</v>
      </c>
      <c r="V64">
        <v>10.266999999999999</v>
      </c>
      <c r="W64">
        <v>48.890999999999998</v>
      </c>
      <c r="X64">
        <v>0.83030000000000004</v>
      </c>
      <c r="Y64" t="s">
        <v>18</v>
      </c>
      <c r="Z64">
        <v>10.02</v>
      </c>
      <c r="AA64">
        <v>10.119999999999999</v>
      </c>
      <c r="AB64">
        <v>11.377000000000001</v>
      </c>
      <c r="AC64">
        <v>54.177</v>
      </c>
      <c r="AD64">
        <v>0.85719999999999996</v>
      </c>
      <c r="AE64" t="s">
        <v>17</v>
      </c>
      <c r="AF64">
        <v>10.02</v>
      </c>
      <c r="AG64">
        <v>10.130000000000001</v>
      </c>
      <c r="AH64">
        <v>11.505000000000001</v>
      </c>
      <c r="AI64">
        <v>54.783999999999999</v>
      </c>
      <c r="AJ64">
        <v>0.83650000000000002</v>
      </c>
      <c r="AK64" t="s">
        <v>18</v>
      </c>
      <c r="AL64">
        <v>9.99</v>
      </c>
      <c r="AM64">
        <v>10.09</v>
      </c>
      <c r="AN64">
        <v>11.667</v>
      </c>
      <c r="AO64">
        <v>55.558</v>
      </c>
      <c r="AP64">
        <v>0.78559999999999997</v>
      </c>
      <c r="AQ64" t="s">
        <v>18</v>
      </c>
      <c r="AR64">
        <v>10.02</v>
      </c>
      <c r="AS64">
        <v>10.130000000000001</v>
      </c>
      <c r="AT64">
        <v>13.063000000000001</v>
      </c>
      <c r="AU64">
        <v>62.204000000000001</v>
      </c>
      <c r="AV64">
        <v>0.87560000000000004</v>
      </c>
      <c r="AW64" t="s">
        <v>17</v>
      </c>
      <c r="AX64">
        <v>10.02</v>
      </c>
      <c r="AY64">
        <v>10.130000000000001</v>
      </c>
      <c r="AZ64">
        <v>13.47</v>
      </c>
      <c r="BA64">
        <v>64.141999999999996</v>
      </c>
      <c r="BB64">
        <v>0.87619999999999998</v>
      </c>
      <c r="BC64" t="s">
        <v>17</v>
      </c>
      <c r="BD64">
        <v>10.02</v>
      </c>
      <c r="BE64">
        <v>10.130000000000001</v>
      </c>
      <c r="BF64">
        <v>13.409000000000001</v>
      </c>
      <c r="BG64">
        <v>63.853000000000002</v>
      </c>
      <c r="BH64">
        <v>0.85199999999999998</v>
      </c>
      <c r="BI64" t="s">
        <v>17</v>
      </c>
      <c r="BJ64">
        <v>9.9700000000000006</v>
      </c>
      <c r="BK64">
        <v>10.039999999999999</v>
      </c>
      <c r="BL64">
        <v>13.239000000000001</v>
      </c>
      <c r="BM64">
        <v>63.043999999999997</v>
      </c>
      <c r="BN64">
        <v>0.86429999999999996</v>
      </c>
      <c r="BO64" t="s">
        <v>17</v>
      </c>
      <c r="BP64">
        <v>10.02</v>
      </c>
      <c r="BQ64">
        <v>10.130000000000001</v>
      </c>
      <c r="BR64">
        <v>13.334</v>
      </c>
      <c r="BS64">
        <v>63.497999999999998</v>
      </c>
      <c r="BT64">
        <v>0.87519999999999998</v>
      </c>
      <c r="BU64" t="s">
        <v>17</v>
      </c>
      <c r="BV64">
        <v>10.02</v>
      </c>
      <c r="BW64">
        <v>10.130000000000001</v>
      </c>
      <c r="BX64">
        <v>13.244999999999999</v>
      </c>
      <c r="BY64">
        <v>63.073</v>
      </c>
      <c r="BZ64">
        <v>0.86750000000000005</v>
      </c>
      <c r="CA64" t="s">
        <v>17</v>
      </c>
    </row>
    <row r="65" spans="1:79" x14ac:dyDescent="0.25">
      <c r="A65" t="s">
        <v>23</v>
      </c>
      <c r="B65">
        <v>302</v>
      </c>
      <c r="C65">
        <v>326</v>
      </c>
      <c r="D65" t="s">
        <v>86</v>
      </c>
      <c r="E65">
        <v>7.51</v>
      </c>
      <c r="F65">
        <v>5</v>
      </c>
      <c r="G65">
        <v>19</v>
      </c>
      <c r="H65">
        <v>7.77</v>
      </c>
      <c r="I65">
        <v>7.9</v>
      </c>
      <c r="J65">
        <v>10.744</v>
      </c>
      <c r="K65">
        <v>56.545000000000002</v>
      </c>
      <c r="L65">
        <v>0.9002</v>
      </c>
      <c r="M65" t="s">
        <v>17</v>
      </c>
      <c r="N65">
        <v>7.77</v>
      </c>
      <c r="O65">
        <v>7.9</v>
      </c>
      <c r="P65">
        <v>10.912000000000001</v>
      </c>
      <c r="Q65">
        <v>57.433</v>
      </c>
      <c r="R65">
        <v>0.89670000000000005</v>
      </c>
      <c r="S65" t="s">
        <v>17</v>
      </c>
      <c r="T65">
        <v>7.69</v>
      </c>
      <c r="U65">
        <v>7.77</v>
      </c>
      <c r="V65">
        <v>10.958</v>
      </c>
      <c r="W65">
        <v>57.671999999999997</v>
      </c>
      <c r="X65">
        <v>0.89910000000000001</v>
      </c>
      <c r="Y65" t="s">
        <v>17</v>
      </c>
      <c r="Z65">
        <v>7.77</v>
      </c>
      <c r="AA65">
        <v>7.89</v>
      </c>
      <c r="AB65">
        <v>11.326000000000001</v>
      </c>
      <c r="AC65">
        <v>59.610999999999997</v>
      </c>
      <c r="AD65">
        <v>0.89419999999999999</v>
      </c>
      <c r="AE65" t="s">
        <v>17</v>
      </c>
      <c r="AF65">
        <v>7.77</v>
      </c>
      <c r="AG65">
        <v>7.9</v>
      </c>
      <c r="AH65">
        <v>11.481</v>
      </c>
      <c r="AI65">
        <v>60.424999999999997</v>
      </c>
      <c r="AJ65">
        <v>0.89580000000000004</v>
      </c>
      <c r="AK65" t="s">
        <v>17</v>
      </c>
      <c r="AL65">
        <v>7.77</v>
      </c>
      <c r="AM65">
        <v>7.9</v>
      </c>
      <c r="AN65">
        <v>11.712</v>
      </c>
      <c r="AO65">
        <v>61.643999999999998</v>
      </c>
      <c r="AP65">
        <v>0.85699999999999998</v>
      </c>
      <c r="AQ65" t="s">
        <v>17</v>
      </c>
      <c r="AR65">
        <v>7.71</v>
      </c>
      <c r="AS65">
        <v>7.79</v>
      </c>
      <c r="AT65">
        <v>12.371</v>
      </c>
      <c r="AU65">
        <v>65.111000000000004</v>
      </c>
      <c r="AV65">
        <v>0.90169999999999995</v>
      </c>
      <c r="AW65" t="s">
        <v>17</v>
      </c>
      <c r="AX65">
        <v>7.77</v>
      </c>
      <c r="AY65">
        <v>7.9</v>
      </c>
      <c r="AZ65">
        <v>12.6</v>
      </c>
      <c r="BA65">
        <v>66.314999999999998</v>
      </c>
      <c r="BB65">
        <v>0.89859999999999995</v>
      </c>
      <c r="BC65" t="s">
        <v>17</v>
      </c>
      <c r="BD65">
        <v>7.77</v>
      </c>
      <c r="BE65">
        <v>7.89</v>
      </c>
      <c r="BF65">
        <v>12.651999999999999</v>
      </c>
      <c r="BG65">
        <v>66.590999999999994</v>
      </c>
      <c r="BH65">
        <v>0.8972</v>
      </c>
      <c r="BI65" t="s">
        <v>17</v>
      </c>
      <c r="BJ65">
        <v>7.62</v>
      </c>
      <c r="BK65">
        <v>7.69</v>
      </c>
      <c r="BL65">
        <v>12.391999999999999</v>
      </c>
      <c r="BM65">
        <v>65.218999999999994</v>
      </c>
      <c r="BN65">
        <v>0.90680000000000005</v>
      </c>
      <c r="BO65" t="s">
        <v>17</v>
      </c>
      <c r="BP65">
        <v>7.72</v>
      </c>
      <c r="BQ65">
        <v>7.81</v>
      </c>
      <c r="BR65">
        <v>12.641999999999999</v>
      </c>
      <c r="BS65">
        <v>66.534999999999997</v>
      </c>
      <c r="BT65">
        <v>0.89339999999999997</v>
      </c>
      <c r="BU65" t="s">
        <v>17</v>
      </c>
      <c r="BV65">
        <v>7.73</v>
      </c>
      <c r="BW65">
        <v>7.81</v>
      </c>
      <c r="BX65">
        <v>12.436</v>
      </c>
      <c r="BY65">
        <v>65.453000000000003</v>
      </c>
      <c r="BZ65">
        <v>0.89529999999999998</v>
      </c>
      <c r="CA65" t="s">
        <v>17</v>
      </c>
    </row>
    <row r="66" spans="1:79" x14ac:dyDescent="0.25">
      <c r="A66" t="s">
        <v>23</v>
      </c>
      <c r="B66">
        <v>302</v>
      </c>
      <c r="C66">
        <v>329</v>
      </c>
      <c r="D66" t="s">
        <v>87</v>
      </c>
      <c r="E66">
        <v>8.92</v>
      </c>
      <c r="F66">
        <v>5</v>
      </c>
      <c r="G66">
        <v>22</v>
      </c>
      <c r="H66">
        <v>9.18</v>
      </c>
      <c r="I66">
        <v>9.31</v>
      </c>
      <c r="J66">
        <v>10.516999999999999</v>
      </c>
      <c r="K66">
        <v>47.805999999999997</v>
      </c>
      <c r="L66">
        <v>0.90949999999999998</v>
      </c>
      <c r="M66" t="s">
        <v>17</v>
      </c>
      <c r="N66">
        <v>9.1300000000000008</v>
      </c>
      <c r="O66">
        <v>9.2100000000000009</v>
      </c>
      <c r="P66">
        <v>10.307</v>
      </c>
      <c r="Q66">
        <v>46.848999999999997</v>
      </c>
      <c r="R66">
        <v>0.78349999999999997</v>
      </c>
      <c r="S66" t="s">
        <v>18</v>
      </c>
      <c r="T66">
        <v>9.18</v>
      </c>
      <c r="U66">
        <v>9.31</v>
      </c>
      <c r="V66">
        <v>10.426</v>
      </c>
      <c r="W66">
        <v>47.390999999999998</v>
      </c>
      <c r="X66">
        <v>0.9103</v>
      </c>
      <c r="Y66" t="s">
        <v>17</v>
      </c>
      <c r="Z66">
        <v>9.18</v>
      </c>
      <c r="AA66">
        <v>9.3000000000000007</v>
      </c>
      <c r="AB66">
        <v>11.010999999999999</v>
      </c>
      <c r="AC66">
        <v>50.048999999999999</v>
      </c>
      <c r="AD66">
        <v>0.90149999999999997</v>
      </c>
      <c r="AE66" t="s">
        <v>17</v>
      </c>
      <c r="AF66">
        <v>9.18</v>
      </c>
      <c r="AG66">
        <v>9.31</v>
      </c>
      <c r="AH66">
        <v>11.21</v>
      </c>
      <c r="AI66">
        <v>50.956000000000003</v>
      </c>
      <c r="AJ66">
        <v>0.90569999999999995</v>
      </c>
      <c r="AK66" t="s">
        <v>17</v>
      </c>
      <c r="AL66">
        <v>9.18</v>
      </c>
      <c r="AM66">
        <v>9.31</v>
      </c>
      <c r="AN66">
        <v>11.263999999999999</v>
      </c>
      <c r="AO66">
        <v>51.201000000000001</v>
      </c>
      <c r="AP66">
        <v>0.82099999999999995</v>
      </c>
      <c r="AQ66" t="s">
        <v>18</v>
      </c>
      <c r="AR66">
        <v>9.1199999999999992</v>
      </c>
      <c r="AS66">
        <v>9.2100000000000009</v>
      </c>
      <c r="AT66">
        <v>12.724</v>
      </c>
      <c r="AU66">
        <v>57.837000000000003</v>
      </c>
      <c r="AV66">
        <v>0.90980000000000005</v>
      </c>
      <c r="AW66" t="s">
        <v>17</v>
      </c>
      <c r="AX66">
        <v>9.18</v>
      </c>
      <c r="AY66">
        <v>9.31</v>
      </c>
      <c r="AZ66">
        <v>13.095000000000001</v>
      </c>
      <c r="BA66">
        <v>59.521999999999998</v>
      </c>
      <c r="BB66">
        <v>0.90469999999999995</v>
      </c>
      <c r="BC66" t="s">
        <v>17</v>
      </c>
      <c r="BD66">
        <v>9.18</v>
      </c>
      <c r="BE66">
        <v>9.3000000000000007</v>
      </c>
      <c r="BF66">
        <v>13.05</v>
      </c>
      <c r="BG66">
        <v>59.317999999999998</v>
      </c>
      <c r="BH66">
        <v>0.90890000000000004</v>
      </c>
      <c r="BI66" t="s">
        <v>17</v>
      </c>
      <c r="BJ66">
        <v>9.11</v>
      </c>
      <c r="BK66">
        <v>9.2100000000000009</v>
      </c>
      <c r="BL66">
        <v>13.912000000000001</v>
      </c>
      <c r="BM66">
        <v>63.237000000000002</v>
      </c>
      <c r="BN66">
        <v>0.87960000000000005</v>
      </c>
      <c r="BO66" t="s">
        <v>17</v>
      </c>
      <c r="BP66">
        <v>9.09</v>
      </c>
      <c r="BQ66">
        <v>9.16</v>
      </c>
      <c r="BR66">
        <v>13.834</v>
      </c>
      <c r="BS66">
        <v>62.884</v>
      </c>
      <c r="BT66">
        <v>0.80220000000000002</v>
      </c>
      <c r="BU66" t="s">
        <v>18</v>
      </c>
      <c r="BV66">
        <v>9.18</v>
      </c>
      <c r="BW66">
        <v>9.3000000000000007</v>
      </c>
      <c r="BX66">
        <v>13.885</v>
      </c>
      <c r="BY66">
        <v>63.112000000000002</v>
      </c>
      <c r="BZ66">
        <v>0.90490000000000004</v>
      </c>
      <c r="CA66" t="s">
        <v>17</v>
      </c>
    </row>
    <row r="67" spans="1:79" x14ac:dyDescent="0.25">
      <c r="A67" t="s">
        <v>23</v>
      </c>
      <c r="B67">
        <v>303</v>
      </c>
      <c r="C67">
        <v>327</v>
      </c>
      <c r="D67" t="s">
        <v>88</v>
      </c>
      <c r="E67">
        <v>7.31</v>
      </c>
      <c r="F67">
        <v>5</v>
      </c>
      <c r="G67">
        <v>19</v>
      </c>
      <c r="H67">
        <v>7.76</v>
      </c>
      <c r="I67">
        <v>7.9</v>
      </c>
      <c r="J67">
        <v>10.776999999999999</v>
      </c>
      <c r="K67">
        <v>56.722000000000001</v>
      </c>
      <c r="L67">
        <v>0.89910000000000001</v>
      </c>
      <c r="M67" t="s">
        <v>17</v>
      </c>
      <c r="N67">
        <v>7.76</v>
      </c>
      <c r="O67">
        <v>7.9</v>
      </c>
      <c r="P67">
        <v>10.891999999999999</v>
      </c>
      <c r="Q67">
        <v>57.323999999999998</v>
      </c>
      <c r="R67">
        <v>0.89829999999999999</v>
      </c>
      <c r="S67" t="s">
        <v>17</v>
      </c>
      <c r="T67">
        <v>7.76</v>
      </c>
      <c r="U67">
        <v>7.9</v>
      </c>
      <c r="V67">
        <v>10.808</v>
      </c>
      <c r="W67">
        <v>56.887</v>
      </c>
      <c r="X67">
        <v>0.89729999999999999</v>
      </c>
      <c r="Y67" t="s">
        <v>17</v>
      </c>
      <c r="Z67">
        <v>7.76</v>
      </c>
      <c r="AA67">
        <v>7.89</v>
      </c>
      <c r="AB67">
        <v>11.337</v>
      </c>
      <c r="AC67">
        <v>59.665999999999997</v>
      </c>
      <c r="AD67">
        <v>0.89390000000000003</v>
      </c>
      <c r="AE67" t="s">
        <v>17</v>
      </c>
      <c r="AF67">
        <v>7.76</v>
      </c>
      <c r="AG67">
        <v>7.9</v>
      </c>
      <c r="AH67">
        <v>11.499000000000001</v>
      </c>
      <c r="AI67">
        <v>60.523000000000003</v>
      </c>
      <c r="AJ67">
        <v>0.89610000000000001</v>
      </c>
      <c r="AK67" t="s">
        <v>17</v>
      </c>
      <c r="AL67">
        <v>7.76</v>
      </c>
      <c r="AM67">
        <v>7.9</v>
      </c>
      <c r="AN67">
        <v>11.722</v>
      </c>
      <c r="AO67">
        <v>61.697000000000003</v>
      </c>
      <c r="AP67">
        <v>0.85660000000000003</v>
      </c>
      <c r="AQ67" t="s">
        <v>17</v>
      </c>
      <c r="AR67">
        <v>7.76</v>
      </c>
      <c r="AS67">
        <v>7.9</v>
      </c>
      <c r="AT67">
        <v>12.225</v>
      </c>
      <c r="AU67">
        <v>64.343999999999994</v>
      </c>
      <c r="AV67">
        <v>0.90039999999999998</v>
      </c>
      <c r="AW67" t="s">
        <v>17</v>
      </c>
      <c r="AX67">
        <v>7.76</v>
      </c>
      <c r="AY67">
        <v>7.9</v>
      </c>
      <c r="AZ67">
        <v>12.367000000000001</v>
      </c>
      <c r="BA67">
        <v>65.09</v>
      </c>
      <c r="BB67">
        <v>0.87150000000000005</v>
      </c>
      <c r="BC67" t="s">
        <v>17</v>
      </c>
      <c r="BD67">
        <v>7.76</v>
      </c>
      <c r="BE67">
        <v>7.89</v>
      </c>
      <c r="BF67">
        <v>12.423</v>
      </c>
      <c r="BG67">
        <v>65.382999999999996</v>
      </c>
      <c r="BH67">
        <v>0.87749999999999995</v>
      </c>
      <c r="BI67" t="s">
        <v>17</v>
      </c>
      <c r="BJ67">
        <v>7.76</v>
      </c>
      <c r="BK67">
        <v>7.9</v>
      </c>
      <c r="BL67">
        <v>12.037000000000001</v>
      </c>
      <c r="BM67">
        <v>63.35</v>
      </c>
      <c r="BN67">
        <v>0.89129999999999998</v>
      </c>
      <c r="BO67" t="s">
        <v>17</v>
      </c>
      <c r="BP67">
        <v>7.69</v>
      </c>
      <c r="BQ67">
        <v>7.75</v>
      </c>
      <c r="BR67">
        <v>12.273999999999999</v>
      </c>
      <c r="BS67">
        <v>64.599999999999994</v>
      </c>
      <c r="BT67">
        <v>0.83169999999999999</v>
      </c>
      <c r="BU67" t="s">
        <v>18</v>
      </c>
      <c r="BV67">
        <v>7.76</v>
      </c>
      <c r="BW67">
        <v>7.89</v>
      </c>
      <c r="BX67">
        <v>12.321</v>
      </c>
      <c r="BY67">
        <v>64.849000000000004</v>
      </c>
      <c r="BZ67">
        <v>0.8952</v>
      </c>
      <c r="CA67" t="s">
        <v>17</v>
      </c>
    </row>
    <row r="68" spans="1:79" x14ac:dyDescent="0.25">
      <c r="A68" t="s">
        <v>23</v>
      </c>
      <c r="B68">
        <v>330</v>
      </c>
      <c r="C68">
        <v>337</v>
      </c>
      <c r="D68" t="s">
        <v>89</v>
      </c>
      <c r="E68">
        <v>9.85</v>
      </c>
      <c r="F68">
        <v>2</v>
      </c>
      <c r="G68">
        <v>6</v>
      </c>
      <c r="H68">
        <v>10.07</v>
      </c>
      <c r="I68">
        <v>10.19</v>
      </c>
      <c r="J68">
        <v>2.5999999999999999E-2</v>
      </c>
      <c r="K68">
        <v>0.43099999999999999</v>
      </c>
      <c r="L68">
        <v>0.8992</v>
      </c>
      <c r="M68" t="s">
        <v>17</v>
      </c>
      <c r="N68">
        <v>10.07</v>
      </c>
      <c r="O68">
        <v>10.19</v>
      </c>
      <c r="P68">
        <v>5.3999999999999999E-2</v>
      </c>
      <c r="Q68">
        <v>0.89500000000000002</v>
      </c>
      <c r="R68">
        <v>0.89500000000000002</v>
      </c>
      <c r="S68" t="s">
        <v>17</v>
      </c>
      <c r="T68">
        <v>10.07</v>
      </c>
      <c r="U68">
        <v>10.19</v>
      </c>
      <c r="V68">
        <v>3.5999999999999997E-2</v>
      </c>
      <c r="W68">
        <v>0.59599999999999997</v>
      </c>
      <c r="X68">
        <v>0.90359999999999996</v>
      </c>
      <c r="Y68" t="s">
        <v>17</v>
      </c>
      <c r="Z68">
        <v>10.07</v>
      </c>
      <c r="AA68">
        <v>10.18</v>
      </c>
      <c r="AB68">
        <v>4.2999999999999997E-2</v>
      </c>
      <c r="AC68">
        <v>0.71299999999999997</v>
      </c>
      <c r="AD68">
        <v>0.89470000000000005</v>
      </c>
      <c r="AE68" t="s">
        <v>17</v>
      </c>
      <c r="AF68">
        <v>10.07</v>
      </c>
      <c r="AG68">
        <v>10.19</v>
      </c>
      <c r="AH68">
        <v>6.2E-2</v>
      </c>
      <c r="AI68">
        <v>1.038</v>
      </c>
      <c r="AJ68">
        <v>0.89419999999999999</v>
      </c>
      <c r="AK68" t="s">
        <v>17</v>
      </c>
      <c r="AL68">
        <v>10.07</v>
      </c>
      <c r="AM68">
        <v>10.19</v>
      </c>
      <c r="AN68">
        <v>6.8000000000000005E-2</v>
      </c>
      <c r="AO68">
        <v>1.127</v>
      </c>
      <c r="AP68">
        <v>0.89590000000000003</v>
      </c>
      <c r="AQ68" t="s">
        <v>17</v>
      </c>
      <c r="AR68">
        <v>10.07</v>
      </c>
      <c r="AS68">
        <v>10.19</v>
      </c>
      <c r="AT68">
        <v>0.25800000000000001</v>
      </c>
      <c r="AU68">
        <v>4.298</v>
      </c>
      <c r="AV68">
        <v>0.90029999999999999</v>
      </c>
      <c r="AW68" t="s">
        <v>17</v>
      </c>
      <c r="AX68">
        <v>10.07</v>
      </c>
      <c r="AY68">
        <v>10.19</v>
      </c>
      <c r="AZ68">
        <v>0.23400000000000001</v>
      </c>
      <c r="BA68">
        <v>3.907</v>
      </c>
      <c r="BB68">
        <v>0.9052</v>
      </c>
      <c r="BC68" t="s">
        <v>17</v>
      </c>
      <c r="BD68">
        <v>10.07</v>
      </c>
      <c r="BE68">
        <v>10.19</v>
      </c>
      <c r="BF68">
        <v>0.24</v>
      </c>
      <c r="BG68">
        <v>4.008</v>
      </c>
      <c r="BH68">
        <v>0.90800000000000003</v>
      </c>
      <c r="BI68" t="s">
        <v>17</v>
      </c>
      <c r="BJ68">
        <v>10.07</v>
      </c>
      <c r="BK68">
        <v>10.19</v>
      </c>
      <c r="BL68">
        <v>0.77800000000000002</v>
      </c>
      <c r="BM68">
        <v>12.968999999999999</v>
      </c>
      <c r="BN68">
        <v>0.89029999999999998</v>
      </c>
      <c r="BO68" t="s">
        <v>17</v>
      </c>
      <c r="BP68">
        <v>10.07</v>
      </c>
      <c r="BQ68">
        <v>10.19</v>
      </c>
      <c r="BR68">
        <v>0.82599999999999996</v>
      </c>
      <c r="BS68">
        <v>13.765000000000001</v>
      </c>
      <c r="BT68">
        <v>0.90700000000000003</v>
      </c>
      <c r="BU68" t="s">
        <v>17</v>
      </c>
      <c r="BV68">
        <v>10.07</v>
      </c>
      <c r="BW68">
        <v>10.19</v>
      </c>
      <c r="BX68">
        <v>0.81899999999999995</v>
      </c>
      <c r="BY68">
        <v>13.651999999999999</v>
      </c>
      <c r="BZ68">
        <v>0.90039999999999998</v>
      </c>
      <c r="CA68" t="s">
        <v>17</v>
      </c>
    </row>
    <row r="69" spans="1:79" x14ac:dyDescent="0.25">
      <c r="A69" t="s">
        <v>23</v>
      </c>
      <c r="B69">
        <v>330</v>
      </c>
      <c r="C69">
        <v>339</v>
      </c>
      <c r="D69" t="s">
        <v>90</v>
      </c>
      <c r="E69">
        <v>9.85</v>
      </c>
      <c r="F69">
        <v>2</v>
      </c>
      <c r="G69">
        <v>8</v>
      </c>
      <c r="H69">
        <v>10.130000000000001</v>
      </c>
      <c r="I69">
        <v>10.31</v>
      </c>
      <c r="J69">
        <v>0.251</v>
      </c>
      <c r="K69">
        <v>3.1320000000000001</v>
      </c>
      <c r="L69">
        <v>0.87909999999999999</v>
      </c>
      <c r="M69" t="s">
        <v>17</v>
      </c>
      <c r="N69">
        <v>10.130000000000001</v>
      </c>
      <c r="O69">
        <v>10.31</v>
      </c>
      <c r="P69">
        <v>0.26800000000000002</v>
      </c>
      <c r="Q69">
        <v>3.3460000000000001</v>
      </c>
      <c r="R69">
        <v>0.88670000000000004</v>
      </c>
      <c r="S69" t="s">
        <v>17</v>
      </c>
      <c r="T69">
        <v>10.130000000000001</v>
      </c>
      <c r="U69">
        <v>10.3</v>
      </c>
      <c r="V69">
        <v>0.23599999999999999</v>
      </c>
      <c r="W69">
        <v>2.9460000000000002</v>
      </c>
      <c r="X69">
        <v>0.89039999999999997</v>
      </c>
      <c r="Y69" t="s">
        <v>17</v>
      </c>
      <c r="Z69">
        <v>10.119999999999999</v>
      </c>
      <c r="AA69">
        <v>10.3</v>
      </c>
      <c r="AB69">
        <v>0.67300000000000004</v>
      </c>
      <c r="AC69">
        <v>8.4179999999999993</v>
      </c>
      <c r="AD69">
        <v>0.90190000000000003</v>
      </c>
      <c r="AE69" t="s">
        <v>17</v>
      </c>
      <c r="AF69">
        <v>10.130000000000001</v>
      </c>
      <c r="AG69">
        <v>10.31</v>
      </c>
      <c r="AH69">
        <v>0.67800000000000005</v>
      </c>
      <c r="AI69">
        <v>8.4749999999999996</v>
      </c>
      <c r="AJ69">
        <v>0.87929999999999997</v>
      </c>
      <c r="AK69" t="s">
        <v>17</v>
      </c>
      <c r="AL69">
        <v>10.130000000000001</v>
      </c>
      <c r="AM69">
        <v>10.31</v>
      </c>
      <c r="AN69">
        <v>0.72499999999999998</v>
      </c>
      <c r="AO69">
        <v>9.0609999999999999</v>
      </c>
      <c r="AP69">
        <v>0.86909999999999998</v>
      </c>
      <c r="AQ69" t="s">
        <v>17</v>
      </c>
      <c r="AR69">
        <v>10.130000000000001</v>
      </c>
      <c r="AS69">
        <v>10.31</v>
      </c>
      <c r="AT69">
        <v>0.94299999999999995</v>
      </c>
      <c r="AU69">
        <v>11.79</v>
      </c>
      <c r="AV69">
        <v>0.88639999999999997</v>
      </c>
      <c r="AW69" t="s">
        <v>17</v>
      </c>
      <c r="AX69">
        <v>10.130000000000001</v>
      </c>
      <c r="AY69">
        <v>10.3</v>
      </c>
      <c r="AZ69">
        <v>0.95199999999999996</v>
      </c>
      <c r="BA69">
        <v>11.9</v>
      </c>
      <c r="BB69">
        <v>0.88959999999999995</v>
      </c>
      <c r="BC69" t="s">
        <v>17</v>
      </c>
      <c r="BD69">
        <v>10.130000000000001</v>
      </c>
      <c r="BE69">
        <v>10.3</v>
      </c>
      <c r="BF69">
        <v>0.94299999999999995</v>
      </c>
      <c r="BG69">
        <v>11.792</v>
      </c>
      <c r="BH69">
        <v>0.88539999999999996</v>
      </c>
      <c r="BI69" t="s">
        <v>17</v>
      </c>
      <c r="BJ69">
        <v>10.130000000000001</v>
      </c>
      <c r="BK69">
        <v>10.31</v>
      </c>
      <c r="BL69">
        <v>2.0049999999999999</v>
      </c>
      <c r="BM69">
        <v>25.06</v>
      </c>
      <c r="BN69">
        <v>0.88280000000000003</v>
      </c>
      <c r="BO69" t="s">
        <v>17</v>
      </c>
      <c r="BP69">
        <v>10.130000000000001</v>
      </c>
      <c r="BQ69">
        <v>10.3</v>
      </c>
      <c r="BR69">
        <v>1.9870000000000001</v>
      </c>
      <c r="BS69">
        <v>24.841999999999999</v>
      </c>
      <c r="BT69">
        <v>0.88270000000000004</v>
      </c>
      <c r="BU69" t="s">
        <v>17</v>
      </c>
      <c r="BV69">
        <v>10.130000000000001</v>
      </c>
      <c r="BW69">
        <v>10.3</v>
      </c>
      <c r="BX69">
        <v>1.9430000000000001</v>
      </c>
      <c r="BY69">
        <v>24.286999999999999</v>
      </c>
      <c r="BZ69">
        <v>0.88090000000000002</v>
      </c>
      <c r="CA69" t="s">
        <v>17</v>
      </c>
    </row>
    <row r="70" spans="1:79" x14ac:dyDescent="0.25">
      <c r="A70" t="s">
        <v>23</v>
      </c>
      <c r="B70">
        <v>330</v>
      </c>
      <c r="C70">
        <v>341</v>
      </c>
      <c r="D70" t="s">
        <v>91</v>
      </c>
      <c r="E70">
        <v>11.42</v>
      </c>
      <c r="F70">
        <v>2</v>
      </c>
      <c r="G70">
        <v>10</v>
      </c>
      <c r="H70">
        <v>11.76</v>
      </c>
      <c r="I70">
        <v>11.91</v>
      </c>
      <c r="J70">
        <v>0.38100000000000001</v>
      </c>
      <c r="K70">
        <v>3.8130000000000002</v>
      </c>
      <c r="L70">
        <v>0.91039999999999999</v>
      </c>
      <c r="M70" t="s">
        <v>17</v>
      </c>
      <c r="N70">
        <v>11.76</v>
      </c>
      <c r="O70">
        <v>11.91</v>
      </c>
      <c r="P70">
        <v>0.45200000000000001</v>
      </c>
      <c r="Q70">
        <v>4.5209999999999999</v>
      </c>
      <c r="R70">
        <v>0.90410000000000001</v>
      </c>
      <c r="S70" t="s">
        <v>17</v>
      </c>
      <c r="T70">
        <v>11.76</v>
      </c>
      <c r="U70">
        <v>11.91</v>
      </c>
      <c r="V70">
        <v>0.40699999999999997</v>
      </c>
      <c r="W70">
        <v>4.0670000000000002</v>
      </c>
      <c r="X70">
        <v>0.91090000000000004</v>
      </c>
      <c r="Y70" t="s">
        <v>17</v>
      </c>
      <c r="Z70">
        <v>11.76</v>
      </c>
      <c r="AA70">
        <v>11.91</v>
      </c>
      <c r="AB70">
        <v>1.41</v>
      </c>
      <c r="AC70">
        <v>14.098000000000001</v>
      </c>
      <c r="AD70">
        <v>0.90039999999999998</v>
      </c>
      <c r="AE70" t="s">
        <v>17</v>
      </c>
      <c r="AF70">
        <v>11.76</v>
      </c>
      <c r="AG70">
        <v>11.91</v>
      </c>
      <c r="AH70">
        <v>1.3939999999999999</v>
      </c>
      <c r="AI70">
        <v>13.936</v>
      </c>
      <c r="AJ70">
        <v>0.91459999999999997</v>
      </c>
      <c r="AK70" t="s">
        <v>17</v>
      </c>
      <c r="AL70">
        <v>11.76</v>
      </c>
      <c r="AM70">
        <v>11.91</v>
      </c>
      <c r="AN70">
        <v>1.538</v>
      </c>
      <c r="AO70">
        <v>15.375999999999999</v>
      </c>
      <c r="AP70">
        <v>0.90100000000000002</v>
      </c>
      <c r="AQ70" t="s">
        <v>17</v>
      </c>
      <c r="AR70">
        <v>11.76</v>
      </c>
      <c r="AS70">
        <v>11.91</v>
      </c>
      <c r="AT70">
        <v>2.0070000000000001</v>
      </c>
      <c r="AU70">
        <v>20.074000000000002</v>
      </c>
      <c r="AV70">
        <v>0.90810000000000002</v>
      </c>
      <c r="AW70" t="s">
        <v>17</v>
      </c>
      <c r="AX70">
        <v>11.76</v>
      </c>
      <c r="AY70">
        <v>11.91</v>
      </c>
      <c r="AZ70">
        <v>2.0190000000000001</v>
      </c>
      <c r="BA70">
        <v>20.193000000000001</v>
      </c>
      <c r="BB70">
        <v>0.89700000000000002</v>
      </c>
      <c r="BC70" t="s">
        <v>17</v>
      </c>
      <c r="BD70">
        <v>11.76</v>
      </c>
      <c r="BE70">
        <v>11.91</v>
      </c>
      <c r="BF70">
        <v>2.0059999999999998</v>
      </c>
      <c r="BG70">
        <v>20.062000000000001</v>
      </c>
      <c r="BH70">
        <v>0.91459999999999997</v>
      </c>
      <c r="BI70" t="s">
        <v>17</v>
      </c>
      <c r="BJ70">
        <v>11.76</v>
      </c>
      <c r="BK70">
        <v>11.91</v>
      </c>
      <c r="BL70">
        <v>3.4089999999999998</v>
      </c>
      <c r="BM70">
        <v>34.091999999999999</v>
      </c>
      <c r="BN70">
        <v>0.90769999999999995</v>
      </c>
      <c r="BO70" t="s">
        <v>17</v>
      </c>
      <c r="BP70">
        <v>11.76</v>
      </c>
      <c r="BQ70">
        <v>11.91</v>
      </c>
      <c r="BR70">
        <v>3.5030000000000001</v>
      </c>
      <c r="BS70">
        <v>35.031999999999996</v>
      </c>
      <c r="BT70">
        <v>0.90380000000000005</v>
      </c>
      <c r="BU70" t="s">
        <v>17</v>
      </c>
      <c r="BV70">
        <v>11.75</v>
      </c>
      <c r="BW70">
        <v>11.91</v>
      </c>
      <c r="BX70">
        <v>3.4260000000000002</v>
      </c>
      <c r="BY70">
        <v>34.262999999999998</v>
      </c>
      <c r="BZ70">
        <v>0.90580000000000005</v>
      </c>
      <c r="CA70" t="s">
        <v>17</v>
      </c>
    </row>
    <row r="71" spans="1:79" x14ac:dyDescent="0.25">
      <c r="A71" t="s">
        <v>23</v>
      </c>
      <c r="B71">
        <v>340</v>
      </c>
      <c r="C71">
        <v>347</v>
      </c>
      <c r="D71" t="s">
        <v>92</v>
      </c>
      <c r="E71">
        <v>6.26</v>
      </c>
      <c r="F71">
        <v>1</v>
      </c>
      <c r="G71">
        <v>6</v>
      </c>
      <c r="H71">
        <v>6.21</v>
      </c>
      <c r="I71">
        <v>6.28</v>
      </c>
      <c r="J71">
        <v>2.58</v>
      </c>
      <c r="K71">
        <v>42.994</v>
      </c>
      <c r="L71">
        <v>0.83130000000000004</v>
      </c>
      <c r="M71" t="s">
        <v>18</v>
      </c>
      <c r="N71">
        <v>6.26</v>
      </c>
      <c r="O71">
        <v>6.34</v>
      </c>
      <c r="P71">
        <v>2.5760000000000001</v>
      </c>
      <c r="Q71">
        <v>42.938000000000002</v>
      </c>
      <c r="R71">
        <v>0.78849999999999998</v>
      </c>
      <c r="S71" t="s">
        <v>18</v>
      </c>
      <c r="T71">
        <v>6.21</v>
      </c>
      <c r="U71">
        <v>6.28</v>
      </c>
      <c r="V71">
        <v>2.5409999999999999</v>
      </c>
      <c r="W71">
        <v>42.351999999999997</v>
      </c>
      <c r="X71">
        <v>0.83540000000000003</v>
      </c>
      <c r="Y71" t="s">
        <v>18</v>
      </c>
      <c r="Z71">
        <v>6.2</v>
      </c>
      <c r="AA71">
        <v>6.27</v>
      </c>
      <c r="AB71">
        <v>3.569</v>
      </c>
      <c r="AC71">
        <v>59.475999999999999</v>
      </c>
      <c r="AD71">
        <v>0.87250000000000005</v>
      </c>
      <c r="AE71" t="s">
        <v>18</v>
      </c>
      <c r="AF71">
        <v>6.21</v>
      </c>
      <c r="AG71">
        <v>6.28</v>
      </c>
      <c r="AH71">
        <v>3.5630000000000002</v>
      </c>
      <c r="AI71">
        <v>59.390999999999998</v>
      </c>
      <c r="AJ71">
        <v>0.76060000000000005</v>
      </c>
      <c r="AK71" t="s">
        <v>18</v>
      </c>
      <c r="AL71">
        <v>6.25</v>
      </c>
      <c r="AM71">
        <v>6.32</v>
      </c>
      <c r="AN71">
        <v>3.6179999999999999</v>
      </c>
      <c r="AO71">
        <v>60.302</v>
      </c>
      <c r="AP71">
        <v>0.80189999999999995</v>
      </c>
      <c r="AQ71" t="s">
        <v>18</v>
      </c>
      <c r="AR71">
        <v>6.26</v>
      </c>
      <c r="AS71">
        <v>6.34</v>
      </c>
      <c r="AT71">
        <v>3.9540000000000002</v>
      </c>
      <c r="AU71">
        <v>65.902000000000001</v>
      </c>
      <c r="AV71">
        <v>0.79630000000000001</v>
      </c>
      <c r="AW71" t="s">
        <v>18</v>
      </c>
      <c r="AX71">
        <v>6.21</v>
      </c>
      <c r="AY71">
        <v>6.28</v>
      </c>
      <c r="AZ71">
        <v>3.9260000000000002</v>
      </c>
      <c r="BA71">
        <v>65.430999999999997</v>
      </c>
      <c r="BB71">
        <v>0.85740000000000005</v>
      </c>
      <c r="BC71" t="s">
        <v>18</v>
      </c>
      <c r="BD71">
        <v>6.21</v>
      </c>
      <c r="BE71">
        <v>6.27</v>
      </c>
      <c r="BF71">
        <v>3.94</v>
      </c>
      <c r="BG71">
        <v>65.66</v>
      </c>
      <c r="BH71">
        <v>0.80289999999999995</v>
      </c>
      <c r="BI71" t="s">
        <v>18</v>
      </c>
      <c r="BJ71">
        <v>6.21</v>
      </c>
      <c r="BK71">
        <v>6.28</v>
      </c>
      <c r="BL71">
        <v>3.9060000000000001</v>
      </c>
      <c r="BM71">
        <v>65.100999999999999</v>
      </c>
      <c r="BN71">
        <v>0.82950000000000002</v>
      </c>
      <c r="BO71" t="s">
        <v>18</v>
      </c>
      <c r="BP71">
        <v>6.25</v>
      </c>
      <c r="BQ71">
        <v>6.32</v>
      </c>
      <c r="BR71">
        <v>3.948</v>
      </c>
      <c r="BS71">
        <v>65.805000000000007</v>
      </c>
      <c r="BT71">
        <v>0.81569999999999998</v>
      </c>
      <c r="BU71" t="s">
        <v>18</v>
      </c>
      <c r="BV71">
        <v>6.21</v>
      </c>
      <c r="BW71">
        <v>6.27</v>
      </c>
      <c r="BX71">
        <v>3.89</v>
      </c>
      <c r="BY71">
        <v>64.831999999999994</v>
      </c>
      <c r="BZ71">
        <v>0.83909999999999996</v>
      </c>
      <c r="CA71" t="s">
        <v>18</v>
      </c>
    </row>
    <row r="72" spans="1:79" x14ac:dyDescent="0.25">
      <c r="A72" t="s">
        <v>23</v>
      </c>
      <c r="B72">
        <v>340</v>
      </c>
      <c r="C72">
        <v>369</v>
      </c>
      <c r="D72" t="s">
        <v>93</v>
      </c>
      <c r="E72">
        <v>11.52</v>
      </c>
      <c r="F72">
        <v>4</v>
      </c>
      <c r="G72">
        <v>27</v>
      </c>
      <c r="H72">
        <v>11.74</v>
      </c>
      <c r="I72">
        <v>11.82</v>
      </c>
      <c r="J72">
        <v>4.0289999999999999</v>
      </c>
      <c r="K72">
        <v>14.923</v>
      </c>
      <c r="L72">
        <v>0.85919999999999996</v>
      </c>
      <c r="M72" t="s">
        <v>17</v>
      </c>
      <c r="N72">
        <v>11.74</v>
      </c>
      <c r="O72">
        <v>11.82</v>
      </c>
      <c r="P72">
        <v>4.28</v>
      </c>
      <c r="Q72">
        <v>15.851000000000001</v>
      </c>
      <c r="R72">
        <v>0.85070000000000001</v>
      </c>
      <c r="S72" t="s">
        <v>17</v>
      </c>
      <c r="T72">
        <v>11.74</v>
      </c>
      <c r="U72">
        <v>11.82</v>
      </c>
      <c r="V72">
        <v>3.8879999999999999</v>
      </c>
      <c r="W72">
        <v>14.401999999999999</v>
      </c>
      <c r="X72">
        <v>0.85640000000000005</v>
      </c>
      <c r="Y72" t="s">
        <v>17</v>
      </c>
      <c r="Z72">
        <v>11.57</v>
      </c>
      <c r="AA72">
        <v>11.64</v>
      </c>
      <c r="AB72">
        <v>6.7119999999999997</v>
      </c>
      <c r="AC72">
        <v>24.86</v>
      </c>
      <c r="AD72">
        <v>0.85609999999999997</v>
      </c>
      <c r="AE72" t="s">
        <v>17</v>
      </c>
      <c r="AF72">
        <v>11.65</v>
      </c>
      <c r="AG72">
        <v>11.73</v>
      </c>
      <c r="AH72">
        <v>6.9119999999999999</v>
      </c>
      <c r="AI72">
        <v>25.6</v>
      </c>
      <c r="AJ72">
        <v>0.8579</v>
      </c>
      <c r="AK72" t="s">
        <v>17</v>
      </c>
      <c r="AL72">
        <v>11.64</v>
      </c>
      <c r="AM72">
        <v>11.72</v>
      </c>
      <c r="AN72">
        <v>6.992</v>
      </c>
      <c r="AO72">
        <v>25.895</v>
      </c>
      <c r="AP72">
        <v>0.6966</v>
      </c>
      <c r="AQ72" t="s">
        <v>18</v>
      </c>
      <c r="AR72">
        <v>11.74</v>
      </c>
      <c r="AS72">
        <v>11.82</v>
      </c>
      <c r="AT72">
        <v>10.539</v>
      </c>
      <c r="AU72">
        <v>39.033999999999999</v>
      </c>
      <c r="AV72">
        <v>0.86470000000000002</v>
      </c>
      <c r="AW72" t="s">
        <v>17</v>
      </c>
      <c r="AX72">
        <v>11.65</v>
      </c>
      <c r="AY72">
        <v>11.72</v>
      </c>
      <c r="AZ72">
        <v>10.958</v>
      </c>
      <c r="BA72">
        <v>40.585000000000001</v>
      </c>
      <c r="BB72">
        <v>0.86160000000000003</v>
      </c>
      <c r="BC72" t="s">
        <v>17</v>
      </c>
      <c r="BD72">
        <v>11.74</v>
      </c>
      <c r="BE72">
        <v>11.82</v>
      </c>
      <c r="BF72">
        <v>11.211</v>
      </c>
      <c r="BG72">
        <v>41.521999999999998</v>
      </c>
      <c r="BH72">
        <v>0.85909999999999997</v>
      </c>
      <c r="BI72" t="s">
        <v>17</v>
      </c>
      <c r="BJ72">
        <v>11.74</v>
      </c>
      <c r="BK72">
        <v>11.82</v>
      </c>
      <c r="BL72">
        <v>11.449</v>
      </c>
      <c r="BM72">
        <v>42.405000000000001</v>
      </c>
      <c r="BN72">
        <v>0.8246</v>
      </c>
      <c r="BO72" t="s">
        <v>18</v>
      </c>
      <c r="BP72">
        <v>11.74</v>
      </c>
      <c r="BQ72">
        <v>11.82</v>
      </c>
      <c r="BR72">
        <v>12.16</v>
      </c>
      <c r="BS72">
        <v>45.037999999999997</v>
      </c>
      <c r="BT72">
        <v>0.85399999999999998</v>
      </c>
      <c r="BU72" t="s">
        <v>17</v>
      </c>
      <c r="BV72">
        <v>11.74</v>
      </c>
      <c r="BW72">
        <v>11.82</v>
      </c>
      <c r="BX72">
        <v>12.282999999999999</v>
      </c>
      <c r="BY72">
        <v>45.494</v>
      </c>
      <c r="BZ72">
        <v>0.85629999999999995</v>
      </c>
      <c r="CA72" t="s">
        <v>17</v>
      </c>
    </row>
    <row r="73" spans="1:79" x14ac:dyDescent="0.25">
      <c r="A73" t="s">
        <v>23</v>
      </c>
      <c r="B73">
        <v>342</v>
      </c>
      <c r="C73">
        <v>369</v>
      </c>
      <c r="D73" t="s">
        <v>94</v>
      </c>
      <c r="E73">
        <v>11.41</v>
      </c>
      <c r="F73">
        <v>4</v>
      </c>
      <c r="G73">
        <v>25</v>
      </c>
      <c r="H73">
        <v>11.62</v>
      </c>
      <c r="I73">
        <v>11.7</v>
      </c>
      <c r="J73">
        <v>3.7349999999999999</v>
      </c>
      <c r="K73">
        <v>14.938000000000001</v>
      </c>
      <c r="L73">
        <v>0.87749999999999995</v>
      </c>
      <c r="M73" t="s">
        <v>17</v>
      </c>
      <c r="N73">
        <v>11.62</v>
      </c>
      <c r="O73">
        <v>11.7</v>
      </c>
      <c r="P73">
        <v>3.9670000000000001</v>
      </c>
      <c r="Q73">
        <v>15.867000000000001</v>
      </c>
      <c r="R73">
        <v>0.87560000000000004</v>
      </c>
      <c r="S73" t="s">
        <v>17</v>
      </c>
      <c r="T73">
        <v>11.62</v>
      </c>
      <c r="U73">
        <v>11.7</v>
      </c>
      <c r="V73">
        <v>3.601</v>
      </c>
      <c r="W73">
        <v>14.404999999999999</v>
      </c>
      <c r="X73">
        <v>0.88100000000000001</v>
      </c>
      <c r="Y73" t="s">
        <v>17</v>
      </c>
      <c r="Z73">
        <v>11.51</v>
      </c>
      <c r="AA73">
        <v>11.58</v>
      </c>
      <c r="AB73">
        <v>5.8620000000000001</v>
      </c>
      <c r="AC73">
        <v>23.446999999999999</v>
      </c>
      <c r="AD73">
        <v>0.85370000000000001</v>
      </c>
      <c r="AE73" t="s">
        <v>17</v>
      </c>
      <c r="AF73">
        <v>11.51</v>
      </c>
      <c r="AG73">
        <v>11.58</v>
      </c>
      <c r="AH73">
        <v>6.1050000000000004</v>
      </c>
      <c r="AI73">
        <v>24.42</v>
      </c>
      <c r="AJ73">
        <v>0.81820000000000004</v>
      </c>
      <c r="AK73" t="s">
        <v>18</v>
      </c>
      <c r="AL73">
        <v>11.54</v>
      </c>
      <c r="AM73">
        <v>11.61</v>
      </c>
      <c r="AN73">
        <v>6.1020000000000003</v>
      </c>
      <c r="AO73">
        <v>24.407</v>
      </c>
      <c r="AP73">
        <v>0.62019999999999997</v>
      </c>
      <c r="AQ73" t="s">
        <v>18</v>
      </c>
      <c r="AR73">
        <v>11.62</v>
      </c>
      <c r="AS73">
        <v>11.7</v>
      </c>
      <c r="AT73">
        <v>10.009</v>
      </c>
      <c r="AU73">
        <v>40.034999999999997</v>
      </c>
      <c r="AV73">
        <v>0.89180000000000004</v>
      </c>
      <c r="AW73" t="s">
        <v>17</v>
      </c>
      <c r="AX73">
        <v>11.62</v>
      </c>
      <c r="AY73">
        <v>11.7</v>
      </c>
      <c r="AZ73">
        <v>10.028</v>
      </c>
      <c r="BA73">
        <v>40.110999999999997</v>
      </c>
      <c r="BB73">
        <v>0.88070000000000004</v>
      </c>
      <c r="BC73" t="s">
        <v>17</v>
      </c>
      <c r="BD73">
        <v>11.62</v>
      </c>
      <c r="BE73">
        <v>11.7</v>
      </c>
      <c r="BF73">
        <v>10.327999999999999</v>
      </c>
      <c r="BG73">
        <v>41.313000000000002</v>
      </c>
      <c r="BH73">
        <v>0.84840000000000004</v>
      </c>
      <c r="BI73" t="s">
        <v>18</v>
      </c>
      <c r="BJ73">
        <v>11.51</v>
      </c>
      <c r="BK73">
        <v>11.59</v>
      </c>
      <c r="BL73">
        <v>11.391</v>
      </c>
      <c r="BM73">
        <v>45.561999999999998</v>
      </c>
      <c r="BN73">
        <v>0.77349999999999997</v>
      </c>
      <c r="BO73" t="s">
        <v>18</v>
      </c>
      <c r="BP73">
        <v>11.62</v>
      </c>
      <c r="BQ73">
        <v>11.7</v>
      </c>
      <c r="BR73">
        <v>11.536</v>
      </c>
      <c r="BS73">
        <v>46.143000000000001</v>
      </c>
      <c r="BT73">
        <v>0.88100000000000001</v>
      </c>
      <c r="BU73" t="s">
        <v>17</v>
      </c>
      <c r="BV73">
        <v>11.62</v>
      </c>
      <c r="BW73">
        <v>11.7</v>
      </c>
      <c r="BX73">
        <v>11.651</v>
      </c>
      <c r="BY73">
        <v>46.603999999999999</v>
      </c>
      <c r="BZ73">
        <v>0.88990000000000002</v>
      </c>
      <c r="CA73" t="s">
        <v>17</v>
      </c>
    </row>
    <row r="74" spans="1:79" x14ac:dyDescent="0.25">
      <c r="A74" t="s">
        <v>23</v>
      </c>
      <c r="B74">
        <v>345</v>
      </c>
      <c r="C74">
        <v>369</v>
      </c>
      <c r="D74" t="s">
        <v>95</v>
      </c>
      <c r="E74">
        <v>10.61</v>
      </c>
      <c r="F74">
        <v>3</v>
      </c>
      <c r="G74">
        <v>22</v>
      </c>
      <c r="H74">
        <v>10.77</v>
      </c>
      <c r="I74">
        <v>10.84</v>
      </c>
      <c r="J74">
        <v>2.3010000000000002</v>
      </c>
      <c r="K74">
        <v>10.461</v>
      </c>
      <c r="L74">
        <v>0.9173</v>
      </c>
      <c r="M74" t="s">
        <v>17</v>
      </c>
      <c r="N74">
        <v>10.77</v>
      </c>
      <c r="O74">
        <v>10.84</v>
      </c>
      <c r="P74">
        <v>2.4660000000000002</v>
      </c>
      <c r="Q74">
        <v>11.209</v>
      </c>
      <c r="R74">
        <v>0.91969999999999996</v>
      </c>
      <c r="S74" t="s">
        <v>17</v>
      </c>
      <c r="T74">
        <v>10.77</v>
      </c>
      <c r="U74">
        <v>10.84</v>
      </c>
      <c r="V74">
        <v>2.1920000000000002</v>
      </c>
      <c r="W74">
        <v>9.9640000000000004</v>
      </c>
      <c r="X74">
        <v>0.93130000000000002</v>
      </c>
      <c r="Y74" t="s">
        <v>17</v>
      </c>
      <c r="Z74">
        <v>10.76</v>
      </c>
      <c r="AA74">
        <v>10.84</v>
      </c>
      <c r="AB74">
        <v>4.3040000000000003</v>
      </c>
      <c r="AC74">
        <v>19.562999999999999</v>
      </c>
      <c r="AD74">
        <v>0.88039999999999996</v>
      </c>
      <c r="AE74" t="s">
        <v>17</v>
      </c>
      <c r="AF74">
        <v>10.77</v>
      </c>
      <c r="AG74">
        <v>10.84</v>
      </c>
      <c r="AH74">
        <v>4.4619999999999997</v>
      </c>
      <c r="AI74">
        <v>20.282</v>
      </c>
      <c r="AJ74">
        <v>0.88539999999999996</v>
      </c>
      <c r="AK74" t="s">
        <v>17</v>
      </c>
      <c r="AL74">
        <v>10.77</v>
      </c>
      <c r="AM74">
        <v>10.84</v>
      </c>
      <c r="AN74">
        <v>4.4290000000000003</v>
      </c>
      <c r="AO74">
        <v>20.132000000000001</v>
      </c>
      <c r="AP74">
        <v>0.72870000000000001</v>
      </c>
      <c r="AQ74" t="s">
        <v>18</v>
      </c>
      <c r="AR74">
        <v>10.77</v>
      </c>
      <c r="AS74">
        <v>10.84</v>
      </c>
      <c r="AT74">
        <v>8.2729999999999997</v>
      </c>
      <c r="AU74">
        <v>37.604999999999997</v>
      </c>
      <c r="AV74">
        <v>0.75290000000000001</v>
      </c>
      <c r="AW74" t="s">
        <v>18</v>
      </c>
      <c r="AX74">
        <v>10.77</v>
      </c>
      <c r="AY74">
        <v>10.84</v>
      </c>
      <c r="AZ74">
        <v>8.298</v>
      </c>
      <c r="BA74">
        <v>37.716999999999999</v>
      </c>
      <c r="BB74">
        <v>0.91049999999999998</v>
      </c>
      <c r="BC74" t="s">
        <v>17</v>
      </c>
      <c r="BD74">
        <v>10.77</v>
      </c>
      <c r="BE74">
        <v>10.84</v>
      </c>
      <c r="BF74">
        <v>8.4109999999999996</v>
      </c>
      <c r="BG74">
        <v>38.231000000000002</v>
      </c>
      <c r="BH74">
        <v>0.9012</v>
      </c>
      <c r="BI74" t="s">
        <v>17</v>
      </c>
      <c r="BJ74">
        <v>10.77</v>
      </c>
      <c r="BK74">
        <v>10.84</v>
      </c>
      <c r="BL74">
        <v>9.5779999999999994</v>
      </c>
      <c r="BM74">
        <v>43.536999999999999</v>
      </c>
      <c r="BN74">
        <v>0.81840000000000002</v>
      </c>
      <c r="BO74" t="s">
        <v>17</v>
      </c>
      <c r="BP74">
        <v>10.77</v>
      </c>
      <c r="BQ74">
        <v>10.84</v>
      </c>
      <c r="BR74">
        <v>9.6850000000000005</v>
      </c>
      <c r="BS74">
        <v>44.023000000000003</v>
      </c>
      <c r="BT74">
        <v>0.91859999999999997</v>
      </c>
      <c r="BU74" t="s">
        <v>17</v>
      </c>
      <c r="BV74">
        <v>10.76</v>
      </c>
      <c r="BW74">
        <v>10.84</v>
      </c>
      <c r="BX74">
        <v>9.7360000000000007</v>
      </c>
      <c r="BY74">
        <v>44.256999999999998</v>
      </c>
      <c r="BZ74">
        <v>0.9143</v>
      </c>
      <c r="CA74" t="s">
        <v>17</v>
      </c>
    </row>
    <row r="75" spans="1:79" x14ac:dyDescent="0.25">
      <c r="A75" t="s">
        <v>23</v>
      </c>
      <c r="B75">
        <v>370</v>
      </c>
      <c r="C75">
        <v>384</v>
      </c>
      <c r="D75" t="s">
        <v>96</v>
      </c>
      <c r="E75">
        <v>10.48</v>
      </c>
      <c r="F75">
        <v>2</v>
      </c>
      <c r="G75">
        <v>13</v>
      </c>
      <c r="H75">
        <v>10.73</v>
      </c>
      <c r="I75">
        <v>10.81</v>
      </c>
      <c r="J75">
        <v>2.4710000000000001</v>
      </c>
      <c r="K75">
        <v>19.010000000000002</v>
      </c>
      <c r="L75">
        <v>0.84060000000000001</v>
      </c>
      <c r="M75" t="s">
        <v>18</v>
      </c>
      <c r="N75">
        <v>10.66</v>
      </c>
      <c r="O75">
        <v>10.72</v>
      </c>
      <c r="P75">
        <v>2.629</v>
      </c>
      <c r="Q75">
        <v>20.224</v>
      </c>
      <c r="R75">
        <v>0.81179999999999997</v>
      </c>
      <c r="S75" t="s">
        <v>18</v>
      </c>
      <c r="T75">
        <v>10.62</v>
      </c>
      <c r="U75">
        <v>10.7</v>
      </c>
      <c r="V75">
        <v>2.5830000000000002</v>
      </c>
      <c r="W75">
        <v>19.866</v>
      </c>
      <c r="X75">
        <v>0.89880000000000004</v>
      </c>
      <c r="Y75" t="s">
        <v>17</v>
      </c>
      <c r="Z75">
        <v>10.6</v>
      </c>
      <c r="AA75">
        <v>10.67</v>
      </c>
      <c r="AB75">
        <v>5.0119999999999996</v>
      </c>
      <c r="AC75">
        <v>38.555</v>
      </c>
      <c r="AD75">
        <v>0.87170000000000003</v>
      </c>
      <c r="AE75" t="s">
        <v>18</v>
      </c>
      <c r="AF75">
        <v>10.65</v>
      </c>
      <c r="AG75">
        <v>10.72</v>
      </c>
      <c r="AH75">
        <v>5.0090000000000003</v>
      </c>
      <c r="AI75">
        <v>38.529000000000003</v>
      </c>
      <c r="AJ75">
        <v>0.82799999999999996</v>
      </c>
      <c r="AK75" t="s">
        <v>18</v>
      </c>
      <c r="AL75">
        <v>10.65</v>
      </c>
      <c r="AM75">
        <v>10.72</v>
      </c>
      <c r="AN75">
        <v>5.0890000000000004</v>
      </c>
      <c r="AO75">
        <v>39.149000000000001</v>
      </c>
      <c r="AP75">
        <v>0.90410000000000001</v>
      </c>
      <c r="AQ75" t="s">
        <v>17</v>
      </c>
      <c r="AR75">
        <v>10.73</v>
      </c>
      <c r="AS75">
        <v>10.81</v>
      </c>
      <c r="AT75">
        <v>5.6189999999999998</v>
      </c>
      <c r="AU75">
        <v>43.219000000000001</v>
      </c>
      <c r="AV75">
        <v>0.9103</v>
      </c>
      <c r="AW75" t="s">
        <v>17</v>
      </c>
      <c r="AX75">
        <v>10.73</v>
      </c>
      <c r="AY75">
        <v>10.81</v>
      </c>
      <c r="AZ75">
        <v>5.5460000000000003</v>
      </c>
      <c r="BA75">
        <v>42.661999999999999</v>
      </c>
      <c r="BB75">
        <v>0.90759999999999996</v>
      </c>
      <c r="BC75" t="s">
        <v>17</v>
      </c>
      <c r="BD75">
        <v>10.73</v>
      </c>
      <c r="BE75">
        <v>10.81</v>
      </c>
      <c r="BF75">
        <v>5.6619999999999999</v>
      </c>
      <c r="BG75">
        <v>43.555</v>
      </c>
      <c r="BH75">
        <v>0.90959999999999996</v>
      </c>
      <c r="BI75" t="s">
        <v>17</v>
      </c>
      <c r="BJ75">
        <v>10.73</v>
      </c>
      <c r="BK75">
        <v>10.81</v>
      </c>
      <c r="BL75">
        <v>5.88</v>
      </c>
      <c r="BM75">
        <v>45.23</v>
      </c>
      <c r="BN75">
        <v>0.89759999999999995</v>
      </c>
      <c r="BO75" t="s">
        <v>17</v>
      </c>
      <c r="BP75">
        <v>10.73</v>
      </c>
      <c r="BQ75">
        <v>10.81</v>
      </c>
      <c r="BR75">
        <v>5.8630000000000004</v>
      </c>
      <c r="BS75">
        <v>45.103999999999999</v>
      </c>
      <c r="BT75">
        <v>0.90620000000000001</v>
      </c>
      <c r="BU75" t="s">
        <v>17</v>
      </c>
      <c r="BV75">
        <v>10.73</v>
      </c>
      <c r="BW75">
        <v>10.81</v>
      </c>
      <c r="BX75">
        <v>5.8710000000000004</v>
      </c>
      <c r="BY75">
        <v>45.16</v>
      </c>
      <c r="BZ75">
        <v>0.90369999999999995</v>
      </c>
      <c r="CA75" t="s">
        <v>17</v>
      </c>
    </row>
    <row r="76" spans="1:79" x14ac:dyDescent="0.25">
      <c r="A76" t="s">
        <v>23</v>
      </c>
      <c r="B76">
        <v>370</v>
      </c>
      <c r="C76">
        <v>387</v>
      </c>
      <c r="D76" t="s">
        <v>97</v>
      </c>
      <c r="E76">
        <v>12.88</v>
      </c>
      <c r="F76">
        <v>2</v>
      </c>
      <c r="G76">
        <v>16</v>
      </c>
      <c r="H76">
        <v>13.18</v>
      </c>
      <c r="I76">
        <v>13.25</v>
      </c>
      <c r="J76">
        <v>4.3029999999999999</v>
      </c>
      <c r="K76">
        <v>26.893999999999998</v>
      </c>
      <c r="L76">
        <v>0.87780000000000002</v>
      </c>
      <c r="M76" t="s">
        <v>17</v>
      </c>
      <c r="N76">
        <v>13.18</v>
      </c>
      <c r="O76">
        <v>13.25</v>
      </c>
      <c r="P76">
        <v>4.476</v>
      </c>
      <c r="Q76">
        <v>27.977</v>
      </c>
      <c r="R76">
        <v>0.86970000000000003</v>
      </c>
      <c r="S76" t="s">
        <v>17</v>
      </c>
      <c r="T76">
        <v>13.09</v>
      </c>
      <c r="U76">
        <v>13.17</v>
      </c>
      <c r="V76">
        <v>4.4489999999999998</v>
      </c>
      <c r="W76">
        <v>27.809000000000001</v>
      </c>
      <c r="X76">
        <v>0.86170000000000002</v>
      </c>
      <c r="Y76" t="s">
        <v>18</v>
      </c>
      <c r="Z76">
        <v>13.1</v>
      </c>
      <c r="AA76">
        <v>13.18</v>
      </c>
      <c r="AB76">
        <v>6.3289999999999997</v>
      </c>
      <c r="AC76">
        <v>39.555</v>
      </c>
      <c r="AD76">
        <v>0.84870000000000001</v>
      </c>
      <c r="AE76" t="s">
        <v>18</v>
      </c>
      <c r="AF76">
        <v>13.19</v>
      </c>
      <c r="AG76">
        <v>13.25</v>
      </c>
      <c r="AH76">
        <v>6.4480000000000004</v>
      </c>
      <c r="AI76">
        <v>40.298000000000002</v>
      </c>
      <c r="AJ76">
        <v>0.88370000000000004</v>
      </c>
      <c r="AK76" t="s">
        <v>17</v>
      </c>
      <c r="AL76">
        <v>13.09</v>
      </c>
      <c r="AM76">
        <v>13.17</v>
      </c>
      <c r="AN76">
        <v>6.5069999999999997</v>
      </c>
      <c r="AO76">
        <v>40.668999999999997</v>
      </c>
      <c r="AP76">
        <v>0.7319</v>
      </c>
      <c r="AQ76" t="s">
        <v>18</v>
      </c>
      <c r="AR76">
        <v>13.18</v>
      </c>
      <c r="AS76">
        <v>13.25</v>
      </c>
      <c r="AT76">
        <v>7.38</v>
      </c>
      <c r="AU76">
        <v>46.125</v>
      </c>
      <c r="AV76">
        <v>0.89019999999999999</v>
      </c>
      <c r="AW76" t="s">
        <v>17</v>
      </c>
      <c r="AX76">
        <v>13.18</v>
      </c>
      <c r="AY76">
        <v>13.25</v>
      </c>
      <c r="AZ76">
        <v>7.4450000000000003</v>
      </c>
      <c r="BA76">
        <v>46.533999999999999</v>
      </c>
      <c r="BB76">
        <v>0.88380000000000003</v>
      </c>
      <c r="BC76" t="s">
        <v>17</v>
      </c>
      <c r="BD76">
        <v>13.07</v>
      </c>
      <c r="BE76">
        <v>13.15</v>
      </c>
      <c r="BF76">
        <v>7.5330000000000004</v>
      </c>
      <c r="BG76">
        <v>47.084000000000003</v>
      </c>
      <c r="BH76">
        <v>0.77080000000000004</v>
      </c>
      <c r="BI76" t="s">
        <v>18</v>
      </c>
      <c r="BJ76">
        <v>13.07</v>
      </c>
      <c r="BK76">
        <v>13.14</v>
      </c>
      <c r="BL76">
        <v>7.8460000000000001</v>
      </c>
      <c r="BM76">
        <v>49.04</v>
      </c>
      <c r="BN76">
        <v>0.88739999999999997</v>
      </c>
      <c r="BO76" t="s">
        <v>17</v>
      </c>
      <c r="BP76">
        <v>13.18</v>
      </c>
      <c r="BQ76">
        <v>13.25</v>
      </c>
      <c r="BR76">
        <v>7.8639999999999999</v>
      </c>
      <c r="BS76">
        <v>49.152999999999999</v>
      </c>
      <c r="BT76">
        <v>0.88549999999999995</v>
      </c>
      <c r="BU76" t="s">
        <v>17</v>
      </c>
      <c r="BV76">
        <v>13.18</v>
      </c>
      <c r="BW76">
        <v>13.25</v>
      </c>
      <c r="BX76">
        <v>7.9429999999999996</v>
      </c>
      <c r="BY76">
        <v>49.643999999999998</v>
      </c>
      <c r="BZ76">
        <v>0.88229999999999997</v>
      </c>
      <c r="CA76" t="s">
        <v>17</v>
      </c>
    </row>
    <row r="77" spans="1:79" x14ac:dyDescent="0.25">
      <c r="A77" t="s">
        <v>23</v>
      </c>
      <c r="B77">
        <v>374</v>
      </c>
      <c r="C77">
        <v>384</v>
      </c>
      <c r="D77" t="s">
        <v>98</v>
      </c>
      <c r="E77">
        <v>8.89</v>
      </c>
      <c r="F77">
        <v>1</v>
      </c>
      <c r="G77">
        <v>9</v>
      </c>
      <c r="H77">
        <v>9.0399999999999991</v>
      </c>
      <c r="I77">
        <v>9.11</v>
      </c>
      <c r="J77">
        <v>2.5179999999999998</v>
      </c>
      <c r="K77">
        <v>27.975000000000001</v>
      </c>
      <c r="L77">
        <v>0.87629999999999997</v>
      </c>
      <c r="M77" t="s">
        <v>18</v>
      </c>
      <c r="N77">
        <v>9.0500000000000007</v>
      </c>
      <c r="O77">
        <v>9.11</v>
      </c>
      <c r="P77">
        <v>2.5190000000000001</v>
      </c>
      <c r="Q77">
        <v>27.988</v>
      </c>
      <c r="R77">
        <v>0.83379999999999999</v>
      </c>
      <c r="S77" t="s">
        <v>18</v>
      </c>
      <c r="T77">
        <v>9.0500000000000007</v>
      </c>
      <c r="U77">
        <v>9.11</v>
      </c>
      <c r="V77">
        <v>2.5510000000000002</v>
      </c>
      <c r="W77">
        <v>28.343</v>
      </c>
      <c r="X77">
        <v>0.87929999999999997</v>
      </c>
      <c r="Y77" t="s">
        <v>18</v>
      </c>
      <c r="Z77">
        <v>9.11</v>
      </c>
      <c r="AA77">
        <v>9.18</v>
      </c>
      <c r="AB77">
        <v>3.8090000000000002</v>
      </c>
      <c r="AC77">
        <v>42.323999999999998</v>
      </c>
      <c r="AD77">
        <v>0.84789999999999999</v>
      </c>
      <c r="AE77" t="s">
        <v>18</v>
      </c>
      <c r="AF77">
        <v>9.1199999999999992</v>
      </c>
      <c r="AG77">
        <v>9.18</v>
      </c>
      <c r="AH77">
        <v>3.7130000000000001</v>
      </c>
      <c r="AI77">
        <v>41.26</v>
      </c>
      <c r="AJ77">
        <v>0.83799999999999997</v>
      </c>
      <c r="AK77" t="s">
        <v>18</v>
      </c>
      <c r="AL77">
        <v>9.0500000000000007</v>
      </c>
      <c r="AM77">
        <v>9.11</v>
      </c>
      <c r="AN77">
        <v>3.8</v>
      </c>
      <c r="AO77">
        <v>42.228000000000002</v>
      </c>
      <c r="AP77">
        <v>0.78190000000000004</v>
      </c>
      <c r="AQ77" t="s">
        <v>18</v>
      </c>
      <c r="AR77">
        <v>9.11</v>
      </c>
      <c r="AS77">
        <v>9.18</v>
      </c>
      <c r="AT77">
        <v>4.2969999999999997</v>
      </c>
      <c r="AU77">
        <v>47.747</v>
      </c>
      <c r="AV77">
        <v>0.86099999999999999</v>
      </c>
      <c r="AW77" t="s">
        <v>18</v>
      </c>
      <c r="AX77">
        <v>9.11</v>
      </c>
      <c r="AY77">
        <v>9.18</v>
      </c>
      <c r="AZ77">
        <v>4.3570000000000002</v>
      </c>
      <c r="BA77">
        <v>48.411000000000001</v>
      </c>
      <c r="BB77">
        <v>0.84230000000000005</v>
      </c>
      <c r="BC77" t="s">
        <v>18</v>
      </c>
      <c r="BD77">
        <v>9.11</v>
      </c>
      <c r="BE77">
        <v>9.18</v>
      </c>
      <c r="BF77">
        <v>4.3</v>
      </c>
      <c r="BG77">
        <v>47.776000000000003</v>
      </c>
      <c r="BH77">
        <v>0.85750000000000004</v>
      </c>
      <c r="BI77" t="s">
        <v>18</v>
      </c>
      <c r="BJ77">
        <v>9.11</v>
      </c>
      <c r="BK77">
        <v>9.18</v>
      </c>
      <c r="BL77">
        <v>4.2240000000000002</v>
      </c>
      <c r="BM77">
        <v>46.936999999999998</v>
      </c>
      <c r="BN77">
        <v>0.86229999999999996</v>
      </c>
      <c r="BO77" t="s">
        <v>18</v>
      </c>
      <c r="BP77">
        <v>9.0299999999999994</v>
      </c>
      <c r="BQ77">
        <v>9.1</v>
      </c>
      <c r="BR77">
        <v>4.101</v>
      </c>
      <c r="BS77">
        <v>45.566000000000003</v>
      </c>
      <c r="BT77">
        <v>0.76490000000000002</v>
      </c>
      <c r="BU77" t="s">
        <v>18</v>
      </c>
      <c r="BV77">
        <v>9.11</v>
      </c>
      <c r="BW77">
        <v>9.18</v>
      </c>
      <c r="BX77">
        <v>4.2030000000000003</v>
      </c>
      <c r="BY77">
        <v>46.703000000000003</v>
      </c>
      <c r="BZ77">
        <v>0.83560000000000001</v>
      </c>
      <c r="CA77" t="s">
        <v>18</v>
      </c>
    </row>
    <row r="78" spans="1:79" x14ac:dyDescent="0.25">
      <c r="A78" t="s">
        <v>23</v>
      </c>
      <c r="B78">
        <v>374</v>
      </c>
      <c r="C78">
        <v>387</v>
      </c>
      <c r="D78" t="s">
        <v>99</v>
      </c>
      <c r="E78">
        <v>12.09</v>
      </c>
      <c r="F78">
        <v>2</v>
      </c>
      <c r="G78">
        <v>12</v>
      </c>
      <c r="H78">
        <v>12.25</v>
      </c>
      <c r="I78">
        <v>12.33</v>
      </c>
      <c r="J78">
        <v>3.91</v>
      </c>
      <c r="K78">
        <v>32.582999999999998</v>
      </c>
      <c r="L78">
        <v>0.85360000000000003</v>
      </c>
      <c r="M78" t="s">
        <v>18</v>
      </c>
      <c r="N78">
        <v>12.34</v>
      </c>
      <c r="O78">
        <v>12.42</v>
      </c>
      <c r="P78">
        <v>3.9689999999999999</v>
      </c>
      <c r="Q78">
        <v>33.073</v>
      </c>
      <c r="R78">
        <v>0.87529999999999997</v>
      </c>
      <c r="S78" t="s">
        <v>17</v>
      </c>
      <c r="T78">
        <v>12.24</v>
      </c>
      <c r="U78">
        <v>12.32</v>
      </c>
      <c r="V78">
        <v>4.0629999999999997</v>
      </c>
      <c r="W78">
        <v>33.856000000000002</v>
      </c>
      <c r="X78">
        <v>0.84819999999999995</v>
      </c>
      <c r="Y78" t="s">
        <v>18</v>
      </c>
      <c r="Z78">
        <v>12.22</v>
      </c>
      <c r="AA78">
        <v>12.3</v>
      </c>
      <c r="AB78">
        <v>5.5910000000000002</v>
      </c>
      <c r="AC78">
        <v>46.588000000000001</v>
      </c>
      <c r="AD78">
        <v>0.88009999999999999</v>
      </c>
      <c r="AE78" t="s">
        <v>18</v>
      </c>
      <c r="AF78">
        <v>12.24</v>
      </c>
      <c r="AG78">
        <v>12.31</v>
      </c>
      <c r="AH78">
        <v>5.5140000000000002</v>
      </c>
      <c r="AI78">
        <v>45.954000000000001</v>
      </c>
      <c r="AJ78">
        <v>0.84719999999999995</v>
      </c>
      <c r="AK78" t="s">
        <v>18</v>
      </c>
      <c r="AL78">
        <v>12.34</v>
      </c>
      <c r="AM78">
        <v>12.42</v>
      </c>
      <c r="AN78">
        <v>5.5640000000000001</v>
      </c>
      <c r="AO78">
        <v>46.366999999999997</v>
      </c>
      <c r="AP78">
        <v>0.84119999999999995</v>
      </c>
      <c r="AQ78" t="s">
        <v>18</v>
      </c>
      <c r="AR78">
        <v>12.35</v>
      </c>
      <c r="AS78">
        <v>12.42</v>
      </c>
      <c r="AT78">
        <v>6.2160000000000002</v>
      </c>
      <c r="AU78">
        <v>51.796999999999997</v>
      </c>
      <c r="AV78">
        <v>0.89670000000000005</v>
      </c>
      <c r="AW78" t="s">
        <v>17</v>
      </c>
      <c r="AX78">
        <v>12.34</v>
      </c>
      <c r="AY78">
        <v>12.42</v>
      </c>
      <c r="AZ78">
        <v>6.1289999999999996</v>
      </c>
      <c r="BA78">
        <v>51.075000000000003</v>
      </c>
      <c r="BB78">
        <v>0.89539999999999997</v>
      </c>
      <c r="BC78" t="s">
        <v>17</v>
      </c>
      <c r="BD78">
        <v>12.34</v>
      </c>
      <c r="BE78">
        <v>12.42</v>
      </c>
      <c r="BF78">
        <v>6.28</v>
      </c>
      <c r="BG78">
        <v>52.335999999999999</v>
      </c>
      <c r="BH78">
        <v>0.88080000000000003</v>
      </c>
      <c r="BI78" t="s">
        <v>17</v>
      </c>
      <c r="BJ78">
        <v>12.19</v>
      </c>
      <c r="BK78">
        <v>12.26</v>
      </c>
      <c r="BL78">
        <v>6.508</v>
      </c>
      <c r="BM78">
        <v>54.234000000000002</v>
      </c>
      <c r="BN78">
        <v>0.83179999999999998</v>
      </c>
      <c r="BO78" t="s">
        <v>18</v>
      </c>
      <c r="BP78">
        <v>12.27</v>
      </c>
      <c r="BQ78">
        <v>12.34</v>
      </c>
      <c r="BR78">
        <v>6.4619999999999997</v>
      </c>
      <c r="BS78">
        <v>53.851999999999997</v>
      </c>
      <c r="BT78">
        <v>0.86360000000000003</v>
      </c>
      <c r="BU78" t="s">
        <v>18</v>
      </c>
      <c r="BV78">
        <v>12.24</v>
      </c>
      <c r="BW78">
        <v>12.32</v>
      </c>
      <c r="BX78">
        <v>6.4619999999999997</v>
      </c>
      <c r="BY78">
        <v>53.847000000000001</v>
      </c>
      <c r="BZ78">
        <v>0.88759999999999994</v>
      </c>
      <c r="CA78" t="s">
        <v>17</v>
      </c>
    </row>
    <row r="79" spans="1:79" x14ac:dyDescent="0.25">
      <c r="A79" t="s">
        <v>23</v>
      </c>
      <c r="B79">
        <v>383</v>
      </c>
      <c r="C79">
        <v>387</v>
      </c>
      <c r="D79" t="s">
        <v>100</v>
      </c>
      <c r="E79">
        <v>9.08</v>
      </c>
      <c r="F79">
        <v>1</v>
      </c>
      <c r="G79">
        <v>3</v>
      </c>
      <c r="H79">
        <v>9.34</v>
      </c>
      <c r="I79">
        <v>9.42</v>
      </c>
      <c r="J79">
        <v>1.375</v>
      </c>
      <c r="K79">
        <v>45.819000000000003</v>
      </c>
      <c r="L79">
        <v>0.89739999999999998</v>
      </c>
      <c r="M79" t="s">
        <v>17</v>
      </c>
      <c r="N79">
        <v>9.34</v>
      </c>
      <c r="O79">
        <v>9.42</v>
      </c>
      <c r="P79">
        <v>1.405</v>
      </c>
      <c r="Q79">
        <v>46.848999999999997</v>
      </c>
      <c r="R79">
        <v>0.90480000000000005</v>
      </c>
      <c r="S79" t="s">
        <v>17</v>
      </c>
      <c r="T79">
        <v>9.34</v>
      </c>
      <c r="U79">
        <v>9.42</v>
      </c>
      <c r="V79">
        <v>1.3580000000000001</v>
      </c>
      <c r="W79">
        <v>45.258000000000003</v>
      </c>
      <c r="X79">
        <v>0.90210000000000001</v>
      </c>
      <c r="Y79" t="s">
        <v>17</v>
      </c>
      <c r="Z79">
        <v>9.34</v>
      </c>
      <c r="AA79">
        <v>9.41</v>
      </c>
      <c r="AB79">
        <v>1.86</v>
      </c>
      <c r="AC79">
        <v>62</v>
      </c>
      <c r="AD79">
        <v>0.90800000000000003</v>
      </c>
      <c r="AE79" t="s">
        <v>17</v>
      </c>
      <c r="AF79">
        <v>9.34</v>
      </c>
      <c r="AG79">
        <v>9.42</v>
      </c>
      <c r="AH79">
        <v>1.823</v>
      </c>
      <c r="AI79">
        <v>60.774999999999999</v>
      </c>
      <c r="AJ79">
        <v>0.89139999999999997</v>
      </c>
      <c r="AK79" t="s">
        <v>18</v>
      </c>
      <c r="AL79">
        <v>9.34</v>
      </c>
      <c r="AM79">
        <v>9.42</v>
      </c>
      <c r="AN79">
        <v>1.8919999999999999</v>
      </c>
      <c r="AO79">
        <v>63.061</v>
      </c>
      <c r="AP79">
        <v>0.89739999999999998</v>
      </c>
      <c r="AQ79" t="s">
        <v>17</v>
      </c>
      <c r="AR79">
        <v>9.34</v>
      </c>
      <c r="AS79">
        <v>9.42</v>
      </c>
      <c r="AT79">
        <v>2.0070000000000001</v>
      </c>
      <c r="AU79">
        <v>66.903999999999996</v>
      </c>
      <c r="AV79">
        <v>0.89929999999999999</v>
      </c>
      <c r="AW79" t="s">
        <v>18</v>
      </c>
      <c r="AX79">
        <v>9.34</v>
      </c>
      <c r="AY79">
        <v>9.42</v>
      </c>
      <c r="AZ79">
        <v>2.0169999999999999</v>
      </c>
      <c r="BA79">
        <v>67.234999999999999</v>
      </c>
      <c r="BB79">
        <v>0.89839999999999998</v>
      </c>
      <c r="BC79" t="s">
        <v>17</v>
      </c>
      <c r="BD79">
        <v>9.34</v>
      </c>
      <c r="BE79">
        <v>9.41</v>
      </c>
      <c r="BF79">
        <v>1.9750000000000001</v>
      </c>
      <c r="BG79">
        <v>65.846000000000004</v>
      </c>
      <c r="BH79">
        <v>0.90869999999999995</v>
      </c>
      <c r="BI79" t="s">
        <v>17</v>
      </c>
      <c r="BJ79">
        <v>9.34</v>
      </c>
      <c r="BK79">
        <v>9.42</v>
      </c>
      <c r="BL79">
        <v>1.9590000000000001</v>
      </c>
      <c r="BM79">
        <v>65.287999999999997</v>
      </c>
      <c r="BN79">
        <v>0.8972</v>
      </c>
      <c r="BO79" t="s">
        <v>18</v>
      </c>
      <c r="BP79">
        <v>9.34</v>
      </c>
      <c r="BQ79">
        <v>9.41</v>
      </c>
      <c r="BR79">
        <v>1.9690000000000001</v>
      </c>
      <c r="BS79">
        <v>65.622</v>
      </c>
      <c r="BT79">
        <v>0.8931</v>
      </c>
      <c r="BU79" t="s">
        <v>17</v>
      </c>
      <c r="BV79">
        <v>9.34</v>
      </c>
      <c r="BW79">
        <v>9.41</v>
      </c>
      <c r="BX79">
        <v>1.9330000000000001</v>
      </c>
      <c r="BY79">
        <v>64.424999999999997</v>
      </c>
      <c r="BZ79">
        <v>0.90639999999999998</v>
      </c>
      <c r="CA79" t="s">
        <v>17</v>
      </c>
    </row>
    <row r="80" spans="1:79" x14ac:dyDescent="0.25">
      <c r="A80" t="s">
        <v>23</v>
      </c>
      <c r="B80">
        <v>388</v>
      </c>
      <c r="C80">
        <v>397</v>
      </c>
      <c r="D80" t="s">
        <v>101</v>
      </c>
      <c r="E80">
        <v>4.0999999999999996</v>
      </c>
      <c r="F80">
        <v>2</v>
      </c>
      <c r="G80">
        <v>8</v>
      </c>
      <c r="H80">
        <v>4.1500000000000004</v>
      </c>
      <c r="I80">
        <v>4.22</v>
      </c>
      <c r="J80">
        <v>0.17699999999999999</v>
      </c>
      <c r="K80">
        <v>2.21</v>
      </c>
      <c r="L80">
        <v>0.93830000000000002</v>
      </c>
      <c r="M80" t="s">
        <v>18</v>
      </c>
      <c r="N80">
        <v>4.1500000000000004</v>
      </c>
      <c r="O80">
        <v>4.22</v>
      </c>
      <c r="P80">
        <v>0.22800000000000001</v>
      </c>
      <c r="Q80">
        <v>2.8530000000000002</v>
      </c>
      <c r="R80">
        <v>0.94140000000000001</v>
      </c>
      <c r="S80" t="s">
        <v>18</v>
      </c>
      <c r="T80">
        <v>4.1500000000000004</v>
      </c>
      <c r="U80">
        <v>4.22</v>
      </c>
      <c r="V80">
        <v>0.187</v>
      </c>
      <c r="W80">
        <v>2.343</v>
      </c>
      <c r="X80">
        <v>0.93640000000000001</v>
      </c>
      <c r="Y80" t="s">
        <v>18</v>
      </c>
      <c r="Z80">
        <v>4.1500000000000004</v>
      </c>
      <c r="AA80">
        <v>4.21</v>
      </c>
      <c r="AB80">
        <v>0.33100000000000002</v>
      </c>
      <c r="AC80">
        <v>4.133</v>
      </c>
      <c r="AD80">
        <v>0.92900000000000005</v>
      </c>
      <c r="AE80" t="s">
        <v>18</v>
      </c>
      <c r="AF80">
        <v>4.1500000000000004</v>
      </c>
      <c r="AG80">
        <v>4.21</v>
      </c>
      <c r="AH80">
        <v>0.35699999999999998</v>
      </c>
      <c r="AI80">
        <v>4.4630000000000001</v>
      </c>
      <c r="AJ80">
        <v>0.92210000000000003</v>
      </c>
      <c r="AK80" t="s">
        <v>18</v>
      </c>
      <c r="AL80">
        <v>4.1500000000000004</v>
      </c>
      <c r="AM80">
        <v>4.22</v>
      </c>
      <c r="AN80">
        <v>0.38300000000000001</v>
      </c>
      <c r="AO80">
        <v>4.7919999999999998</v>
      </c>
      <c r="AP80">
        <v>0.95250000000000001</v>
      </c>
      <c r="AQ80" t="s">
        <v>18</v>
      </c>
      <c r="AR80">
        <v>4.1500000000000004</v>
      </c>
      <c r="AS80">
        <v>4.22</v>
      </c>
      <c r="AT80">
        <v>1.3380000000000001</v>
      </c>
      <c r="AU80">
        <v>16.721</v>
      </c>
      <c r="AV80">
        <v>0.93230000000000002</v>
      </c>
      <c r="AW80" t="s">
        <v>18</v>
      </c>
      <c r="AX80">
        <v>4.1500000000000004</v>
      </c>
      <c r="AY80">
        <v>4.22</v>
      </c>
      <c r="AZ80">
        <v>1.347</v>
      </c>
      <c r="BA80">
        <v>16.843</v>
      </c>
      <c r="BB80">
        <v>0.95140000000000002</v>
      </c>
      <c r="BC80" t="s">
        <v>18</v>
      </c>
      <c r="BD80">
        <v>4.1500000000000004</v>
      </c>
      <c r="BE80">
        <v>4.22</v>
      </c>
      <c r="BF80">
        <v>1.31</v>
      </c>
      <c r="BG80">
        <v>16.369</v>
      </c>
      <c r="BH80">
        <v>0.93149999999999999</v>
      </c>
      <c r="BI80" t="s">
        <v>18</v>
      </c>
      <c r="BJ80">
        <v>4.1500000000000004</v>
      </c>
      <c r="BK80">
        <v>4.22</v>
      </c>
      <c r="BL80">
        <v>2.6629999999999998</v>
      </c>
      <c r="BM80">
        <v>33.281999999999996</v>
      </c>
      <c r="BN80">
        <v>0.93879999999999997</v>
      </c>
      <c r="BO80" t="s">
        <v>18</v>
      </c>
      <c r="BP80">
        <v>4.1500000000000004</v>
      </c>
      <c r="BQ80">
        <v>4.22</v>
      </c>
      <c r="BR80">
        <v>2.6080000000000001</v>
      </c>
      <c r="BS80">
        <v>32.606000000000002</v>
      </c>
      <c r="BT80">
        <v>0.93030000000000002</v>
      </c>
      <c r="BU80" t="s">
        <v>18</v>
      </c>
      <c r="BV80">
        <v>4.1500000000000004</v>
      </c>
      <c r="BW80">
        <v>4.22</v>
      </c>
      <c r="BX80">
        <v>2.5750000000000002</v>
      </c>
      <c r="BY80">
        <v>32.188000000000002</v>
      </c>
      <c r="BZ80">
        <v>0.94510000000000005</v>
      </c>
      <c r="CA80" t="s">
        <v>18</v>
      </c>
    </row>
    <row r="81" spans="1:79" x14ac:dyDescent="0.25">
      <c r="A81" t="s">
        <v>23</v>
      </c>
      <c r="B81">
        <v>388</v>
      </c>
      <c r="C81">
        <v>399</v>
      </c>
      <c r="D81" t="s">
        <v>102</v>
      </c>
      <c r="E81">
        <v>3.8</v>
      </c>
      <c r="F81">
        <v>3</v>
      </c>
      <c r="G81">
        <v>10</v>
      </c>
      <c r="H81">
        <v>4.04</v>
      </c>
      <c r="I81">
        <v>4.12</v>
      </c>
      <c r="J81">
        <v>0.17599999999999999</v>
      </c>
      <c r="K81">
        <v>1.7629999999999999</v>
      </c>
      <c r="L81">
        <v>0.94830000000000003</v>
      </c>
      <c r="M81" t="s">
        <v>17</v>
      </c>
      <c r="N81">
        <v>4.04</v>
      </c>
      <c r="O81">
        <v>4.12</v>
      </c>
      <c r="P81">
        <v>0.20599999999999999</v>
      </c>
      <c r="Q81">
        <v>2.0609999999999999</v>
      </c>
      <c r="R81">
        <v>0.95030000000000003</v>
      </c>
      <c r="S81" t="s">
        <v>17</v>
      </c>
      <c r="T81">
        <v>4.04</v>
      </c>
      <c r="U81">
        <v>4.12</v>
      </c>
      <c r="V81">
        <v>0.20899999999999999</v>
      </c>
      <c r="W81">
        <v>2.0870000000000002</v>
      </c>
      <c r="X81">
        <v>0.93</v>
      </c>
      <c r="Y81" t="s">
        <v>18</v>
      </c>
      <c r="Z81">
        <v>4.04</v>
      </c>
      <c r="AA81">
        <v>4.1100000000000003</v>
      </c>
      <c r="AB81">
        <v>0.30399999999999999</v>
      </c>
      <c r="AC81">
        <v>3.0409999999999999</v>
      </c>
      <c r="AD81">
        <v>0.93010000000000004</v>
      </c>
      <c r="AE81" t="s">
        <v>17</v>
      </c>
      <c r="AF81">
        <v>4.04</v>
      </c>
      <c r="AG81">
        <v>4.1100000000000003</v>
      </c>
      <c r="AH81">
        <v>0.25600000000000001</v>
      </c>
      <c r="AI81">
        <v>2.5550000000000002</v>
      </c>
      <c r="AJ81">
        <v>0.94969999999999999</v>
      </c>
      <c r="AK81" t="s">
        <v>17</v>
      </c>
      <c r="AL81">
        <v>4.04</v>
      </c>
      <c r="AM81">
        <v>4.12</v>
      </c>
      <c r="AN81">
        <v>0.39700000000000002</v>
      </c>
      <c r="AO81">
        <v>3.9689999999999999</v>
      </c>
      <c r="AP81">
        <v>0.95040000000000002</v>
      </c>
      <c r="AQ81" t="s">
        <v>17</v>
      </c>
      <c r="AR81">
        <v>4.04</v>
      </c>
      <c r="AS81">
        <v>4.12</v>
      </c>
      <c r="AT81">
        <v>1.2669999999999999</v>
      </c>
      <c r="AU81">
        <v>12.667</v>
      </c>
      <c r="AV81">
        <v>0.94040000000000001</v>
      </c>
      <c r="AW81" t="s">
        <v>17</v>
      </c>
      <c r="AX81">
        <v>4.04</v>
      </c>
      <c r="AY81">
        <v>4.12</v>
      </c>
      <c r="AZ81">
        <v>1.37</v>
      </c>
      <c r="BA81">
        <v>13.704000000000001</v>
      </c>
      <c r="BB81">
        <v>0.94259999999999999</v>
      </c>
      <c r="BC81" t="s">
        <v>17</v>
      </c>
      <c r="BD81">
        <v>4.04</v>
      </c>
      <c r="BE81">
        <v>4.12</v>
      </c>
      <c r="BF81">
        <v>1.3049999999999999</v>
      </c>
      <c r="BG81">
        <v>13.047000000000001</v>
      </c>
      <c r="BH81">
        <v>0.93759999999999999</v>
      </c>
      <c r="BI81" t="s">
        <v>17</v>
      </c>
      <c r="BJ81">
        <v>4.04</v>
      </c>
      <c r="BK81">
        <v>4.12</v>
      </c>
      <c r="BL81">
        <v>2.8050000000000002</v>
      </c>
      <c r="BM81">
        <v>28.050999999999998</v>
      </c>
      <c r="BN81">
        <v>0.92859999999999998</v>
      </c>
      <c r="BO81" t="s">
        <v>17</v>
      </c>
      <c r="BP81">
        <v>4.04</v>
      </c>
      <c r="BQ81">
        <v>4.12</v>
      </c>
      <c r="BR81">
        <v>2.7240000000000002</v>
      </c>
      <c r="BS81">
        <v>27.241</v>
      </c>
      <c r="BT81">
        <v>0.92630000000000001</v>
      </c>
      <c r="BU81" t="s">
        <v>17</v>
      </c>
      <c r="BV81">
        <v>4.04</v>
      </c>
      <c r="BW81">
        <v>4.12</v>
      </c>
      <c r="BX81">
        <v>2.6859999999999999</v>
      </c>
      <c r="BY81">
        <v>26.858000000000001</v>
      </c>
      <c r="BZ81">
        <v>0.93100000000000005</v>
      </c>
      <c r="CA81" t="s">
        <v>17</v>
      </c>
    </row>
    <row r="82" spans="1:79" x14ac:dyDescent="0.25">
      <c r="A82" t="s">
        <v>23</v>
      </c>
      <c r="B82">
        <v>388</v>
      </c>
      <c r="C82">
        <v>401</v>
      </c>
      <c r="D82" t="s">
        <v>103</v>
      </c>
      <c r="E82">
        <v>5.96</v>
      </c>
      <c r="F82">
        <v>4</v>
      </c>
      <c r="G82">
        <v>12</v>
      </c>
      <c r="H82">
        <v>5.96</v>
      </c>
      <c r="I82">
        <v>6.02</v>
      </c>
      <c r="J82">
        <v>0.29499999999999998</v>
      </c>
      <c r="K82">
        <v>2.4580000000000002</v>
      </c>
      <c r="L82">
        <v>0.89410000000000001</v>
      </c>
      <c r="M82" t="s">
        <v>17</v>
      </c>
      <c r="N82">
        <v>5.96</v>
      </c>
      <c r="O82">
        <v>6.02</v>
      </c>
      <c r="P82">
        <v>0.19900000000000001</v>
      </c>
      <c r="Q82">
        <v>1.6579999999999999</v>
      </c>
      <c r="R82">
        <v>0.89510000000000001</v>
      </c>
      <c r="S82" t="s">
        <v>18</v>
      </c>
      <c r="T82">
        <v>5.96</v>
      </c>
      <c r="U82">
        <v>6.02</v>
      </c>
      <c r="V82">
        <v>0.17599999999999999</v>
      </c>
      <c r="W82">
        <v>1.464</v>
      </c>
      <c r="X82">
        <v>0.83089999999999997</v>
      </c>
      <c r="Y82" t="s">
        <v>18</v>
      </c>
      <c r="Z82">
        <v>5.95</v>
      </c>
      <c r="AA82">
        <v>6.02</v>
      </c>
      <c r="AB82">
        <v>0.26900000000000002</v>
      </c>
      <c r="AC82">
        <v>2.2400000000000002</v>
      </c>
      <c r="AD82">
        <v>0.93779999999999997</v>
      </c>
      <c r="AE82" t="s">
        <v>17</v>
      </c>
      <c r="AF82">
        <v>5.96</v>
      </c>
      <c r="AG82">
        <v>6.03</v>
      </c>
      <c r="AH82">
        <v>0.29899999999999999</v>
      </c>
      <c r="AI82">
        <v>2.4889999999999999</v>
      </c>
      <c r="AJ82">
        <v>0.89070000000000005</v>
      </c>
      <c r="AK82" t="s">
        <v>18</v>
      </c>
      <c r="AL82">
        <v>5.96</v>
      </c>
      <c r="AM82">
        <v>6.03</v>
      </c>
      <c r="AN82">
        <v>0.373</v>
      </c>
      <c r="AO82">
        <v>3.1080000000000001</v>
      </c>
      <c r="AP82">
        <v>0.89049999999999996</v>
      </c>
      <c r="AQ82" t="s">
        <v>18</v>
      </c>
      <c r="AR82">
        <v>5.96</v>
      </c>
      <c r="AS82">
        <v>6.02</v>
      </c>
      <c r="AT82">
        <v>1.2450000000000001</v>
      </c>
      <c r="AU82">
        <v>10.375999999999999</v>
      </c>
      <c r="AV82">
        <v>0.93479999999999996</v>
      </c>
      <c r="AW82" t="s">
        <v>17</v>
      </c>
      <c r="AX82">
        <v>5.96</v>
      </c>
      <c r="AY82">
        <v>6.02</v>
      </c>
      <c r="AZ82">
        <v>1.339</v>
      </c>
      <c r="BA82">
        <v>11.159000000000001</v>
      </c>
      <c r="BB82">
        <v>0.9103</v>
      </c>
      <c r="BC82" t="s">
        <v>18</v>
      </c>
      <c r="BD82">
        <v>5.96</v>
      </c>
      <c r="BE82">
        <v>6.02</v>
      </c>
      <c r="BF82">
        <v>1.365</v>
      </c>
      <c r="BG82">
        <v>11.372</v>
      </c>
      <c r="BH82">
        <v>0.90939999999999999</v>
      </c>
      <c r="BI82" t="s">
        <v>18</v>
      </c>
      <c r="BJ82">
        <v>5.96</v>
      </c>
      <c r="BK82">
        <v>6.02</v>
      </c>
      <c r="BL82">
        <v>2.9319999999999999</v>
      </c>
      <c r="BM82">
        <v>24.431000000000001</v>
      </c>
      <c r="BN82">
        <v>0.9194</v>
      </c>
      <c r="BO82" t="s">
        <v>17</v>
      </c>
      <c r="BP82">
        <v>5.96</v>
      </c>
      <c r="BQ82">
        <v>6.02</v>
      </c>
      <c r="BR82">
        <v>3.1190000000000002</v>
      </c>
      <c r="BS82">
        <v>25.994</v>
      </c>
      <c r="BT82">
        <v>0.89100000000000001</v>
      </c>
      <c r="BU82" t="s">
        <v>18</v>
      </c>
      <c r="BV82">
        <v>5.96</v>
      </c>
      <c r="BW82">
        <v>6.02</v>
      </c>
      <c r="BX82">
        <v>3.2480000000000002</v>
      </c>
      <c r="BY82">
        <v>27.062999999999999</v>
      </c>
      <c r="BZ82">
        <v>0.9032</v>
      </c>
      <c r="CA82" t="s">
        <v>18</v>
      </c>
    </row>
    <row r="83" spans="1:79" x14ac:dyDescent="0.25">
      <c r="A83" t="s">
        <v>23</v>
      </c>
      <c r="B83">
        <v>388</v>
      </c>
      <c r="C83">
        <v>407</v>
      </c>
      <c r="D83" t="s">
        <v>104</v>
      </c>
      <c r="E83">
        <v>9.33</v>
      </c>
      <c r="F83">
        <v>4</v>
      </c>
      <c r="G83">
        <v>18</v>
      </c>
      <c r="H83">
        <v>9.51</v>
      </c>
      <c r="I83">
        <v>9.58</v>
      </c>
      <c r="J83">
        <v>0.79</v>
      </c>
      <c r="K83">
        <v>4.3869999999999996</v>
      </c>
      <c r="L83">
        <v>0.91259999999999997</v>
      </c>
      <c r="M83" t="s">
        <v>17</v>
      </c>
      <c r="N83">
        <v>9.51</v>
      </c>
      <c r="O83">
        <v>9.58</v>
      </c>
      <c r="P83">
        <v>1</v>
      </c>
      <c r="Q83">
        <v>5.5570000000000004</v>
      </c>
      <c r="R83">
        <v>0.90239999999999998</v>
      </c>
      <c r="S83" t="s">
        <v>17</v>
      </c>
      <c r="T83">
        <v>9.51</v>
      </c>
      <c r="U83">
        <v>9.58</v>
      </c>
      <c r="V83">
        <v>0.85599999999999998</v>
      </c>
      <c r="W83">
        <v>4.7560000000000002</v>
      </c>
      <c r="X83">
        <v>0.90069999999999995</v>
      </c>
      <c r="Y83" t="s">
        <v>18</v>
      </c>
      <c r="Z83">
        <v>9.5</v>
      </c>
      <c r="AA83">
        <v>9.58</v>
      </c>
      <c r="AB83">
        <v>2.2519999999999998</v>
      </c>
      <c r="AC83">
        <v>12.512</v>
      </c>
      <c r="AD83">
        <v>0.91279999999999994</v>
      </c>
      <c r="AE83" t="s">
        <v>17</v>
      </c>
      <c r="AF83">
        <v>9.51</v>
      </c>
      <c r="AG83">
        <v>9.59</v>
      </c>
      <c r="AH83">
        <v>2.2210000000000001</v>
      </c>
      <c r="AI83">
        <v>12.340999999999999</v>
      </c>
      <c r="AJ83">
        <v>0.89629999999999999</v>
      </c>
      <c r="AK83" t="s">
        <v>17</v>
      </c>
      <c r="AL83">
        <v>9.51</v>
      </c>
      <c r="AM83">
        <v>9.58</v>
      </c>
      <c r="AN83">
        <v>2.5630000000000002</v>
      </c>
      <c r="AO83">
        <v>14.238</v>
      </c>
      <c r="AP83">
        <v>0.89739999999999998</v>
      </c>
      <c r="AQ83" t="s">
        <v>17</v>
      </c>
      <c r="AR83">
        <v>9.51</v>
      </c>
      <c r="AS83">
        <v>9.58</v>
      </c>
      <c r="AT83">
        <v>3.7080000000000002</v>
      </c>
      <c r="AU83">
        <v>20.6</v>
      </c>
      <c r="AV83">
        <v>0.91120000000000001</v>
      </c>
      <c r="AW83" t="s">
        <v>17</v>
      </c>
      <c r="AX83">
        <v>9.51</v>
      </c>
      <c r="AY83">
        <v>9.58</v>
      </c>
      <c r="AZ83">
        <v>4.1109999999999998</v>
      </c>
      <c r="BA83">
        <v>22.84</v>
      </c>
      <c r="BB83">
        <v>0.90529999999999999</v>
      </c>
      <c r="BC83" t="s">
        <v>17</v>
      </c>
      <c r="BD83">
        <v>9.51</v>
      </c>
      <c r="BE83">
        <v>9.58</v>
      </c>
      <c r="BF83">
        <v>3.9860000000000002</v>
      </c>
      <c r="BG83">
        <v>22.146000000000001</v>
      </c>
      <c r="BH83">
        <v>0.8982</v>
      </c>
      <c r="BI83" t="s">
        <v>17</v>
      </c>
      <c r="BJ83">
        <v>9.51</v>
      </c>
      <c r="BK83">
        <v>9.58</v>
      </c>
      <c r="BL83">
        <v>5.53</v>
      </c>
      <c r="BM83">
        <v>30.724</v>
      </c>
      <c r="BN83">
        <v>0.88959999999999995</v>
      </c>
      <c r="BO83" t="s">
        <v>17</v>
      </c>
      <c r="BP83">
        <v>9.51</v>
      </c>
      <c r="BQ83">
        <v>9.58</v>
      </c>
      <c r="BR83">
        <v>5.9009999999999998</v>
      </c>
      <c r="BS83">
        <v>32.784999999999997</v>
      </c>
      <c r="BT83">
        <v>0.88580000000000003</v>
      </c>
      <c r="BU83" t="s">
        <v>17</v>
      </c>
      <c r="BV83">
        <v>9.51</v>
      </c>
      <c r="BW83">
        <v>9.58</v>
      </c>
      <c r="BX83">
        <v>5.7969999999999997</v>
      </c>
      <c r="BY83">
        <v>32.207000000000001</v>
      </c>
      <c r="BZ83">
        <v>0.88470000000000004</v>
      </c>
      <c r="CA83" t="s">
        <v>17</v>
      </c>
    </row>
    <row r="84" spans="1:79" x14ac:dyDescent="0.25">
      <c r="A84" t="s">
        <v>23</v>
      </c>
      <c r="B84">
        <v>398</v>
      </c>
      <c r="C84">
        <v>406</v>
      </c>
      <c r="D84" t="s">
        <v>105</v>
      </c>
      <c r="E84">
        <v>7.92</v>
      </c>
      <c r="F84">
        <v>2</v>
      </c>
      <c r="G84">
        <v>7</v>
      </c>
      <c r="H84">
        <v>7.66</v>
      </c>
      <c r="I84">
        <v>7.73</v>
      </c>
      <c r="J84">
        <v>0.54100000000000004</v>
      </c>
      <c r="K84">
        <v>7.73</v>
      </c>
      <c r="L84">
        <v>0.92889999999999995</v>
      </c>
      <c r="M84" t="s">
        <v>17</v>
      </c>
      <c r="N84">
        <v>7.66</v>
      </c>
      <c r="O84">
        <v>7.73</v>
      </c>
      <c r="P84">
        <v>0.60199999999999998</v>
      </c>
      <c r="Q84">
        <v>8.5969999999999995</v>
      </c>
      <c r="R84">
        <v>0.92430000000000001</v>
      </c>
      <c r="S84" t="s">
        <v>17</v>
      </c>
      <c r="T84">
        <v>7.66</v>
      </c>
      <c r="U84">
        <v>7.73</v>
      </c>
      <c r="V84">
        <v>0.57499999999999996</v>
      </c>
      <c r="W84">
        <v>8.2089999999999996</v>
      </c>
      <c r="X84">
        <v>0.90290000000000004</v>
      </c>
      <c r="Y84" t="s">
        <v>18</v>
      </c>
      <c r="Z84">
        <v>7.66</v>
      </c>
      <c r="AA84">
        <v>7.72</v>
      </c>
      <c r="AB84">
        <v>1.417</v>
      </c>
      <c r="AC84">
        <v>20.241</v>
      </c>
      <c r="AD84">
        <v>0.9123</v>
      </c>
      <c r="AE84" t="s">
        <v>17</v>
      </c>
      <c r="AF84">
        <v>7.66</v>
      </c>
      <c r="AG84">
        <v>7.73</v>
      </c>
      <c r="AH84">
        <v>1.361</v>
      </c>
      <c r="AI84">
        <v>19.436</v>
      </c>
      <c r="AJ84">
        <v>0.92520000000000002</v>
      </c>
      <c r="AK84" t="s">
        <v>17</v>
      </c>
      <c r="AL84">
        <v>7.73</v>
      </c>
      <c r="AM84">
        <v>7.8</v>
      </c>
      <c r="AN84">
        <v>1.387</v>
      </c>
      <c r="AO84">
        <v>19.818999999999999</v>
      </c>
      <c r="AP84">
        <v>0.88249999999999995</v>
      </c>
      <c r="AQ84" t="s">
        <v>17</v>
      </c>
      <c r="AR84">
        <v>7.66</v>
      </c>
      <c r="AS84">
        <v>7.73</v>
      </c>
      <c r="AT84">
        <v>2.0680000000000001</v>
      </c>
      <c r="AU84">
        <v>29.545000000000002</v>
      </c>
      <c r="AV84">
        <v>0.92449999999999999</v>
      </c>
      <c r="AW84" t="s">
        <v>17</v>
      </c>
      <c r="AX84">
        <v>7.66</v>
      </c>
      <c r="AY84">
        <v>7.73</v>
      </c>
      <c r="AZ84">
        <v>2.1280000000000001</v>
      </c>
      <c r="BA84">
        <v>30.398</v>
      </c>
      <c r="BB84">
        <v>0.91669999999999996</v>
      </c>
      <c r="BC84" t="s">
        <v>17</v>
      </c>
      <c r="BD84">
        <v>7.66</v>
      </c>
      <c r="BE84">
        <v>7.73</v>
      </c>
      <c r="BF84">
        <v>2.0489999999999999</v>
      </c>
      <c r="BG84">
        <v>29.27</v>
      </c>
      <c r="BH84">
        <v>0.91830000000000001</v>
      </c>
      <c r="BI84" t="s">
        <v>17</v>
      </c>
      <c r="BJ84">
        <v>7.66</v>
      </c>
      <c r="BK84">
        <v>7.73</v>
      </c>
      <c r="BL84">
        <v>2.286</v>
      </c>
      <c r="BM84">
        <v>32.656999999999996</v>
      </c>
      <c r="BN84">
        <v>0.92689999999999995</v>
      </c>
      <c r="BO84" t="s">
        <v>17</v>
      </c>
      <c r="BP84">
        <v>7.66</v>
      </c>
      <c r="BQ84">
        <v>7.73</v>
      </c>
      <c r="BR84">
        <v>2.399</v>
      </c>
      <c r="BS84">
        <v>34.270000000000003</v>
      </c>
      <c r="BT84">
        <v>0.92049999999999998</v>
      </c>
      <c r="BU84" t="s">
        <v>17</v>
      </c>
      <c r="BV84">
        <v>7.66</v>
      </c>
      <c r="BW84">
        <v>7.73</v>
      </c>
      <c r="BX84">
        <v>2.3069999999999999</v>
      </c>
      <c r="BY84">
        <v>32.954999999999998</v>
      </c>
      <c r="BZ84">
        <v>0.92220000000000002</v>
      </c>
      <c r="CA84" t="s">
        <v>17</v>
      </c>
    </row>
    <row r="85" spans="1:79" x14ac:dyDescent="0.25">
      <c r="A85" t="s">
        <v>23</v>
      </c>
      <c r="B85">
        <v>400</v>
      </c>
      <c r="C85">
        <v>407</v>
      </c>
      <c r="D85" t="s">
        <v>106</v>
      </c>
      <c r="E85">
        <v>9.32</v>
      </c>
      <c r="F85">
        <v>2</v>
      </c>
      <c r="G85">
        <v>6</v>
      </c>
      <c r="H85">
        <v>9.5</v>
      </c>
      <c r="I85">
        <v>9.57</v>
      </c>
      <c r="J85">
        <v>0.61299999999999999</v>
      </c>
      <c r="K85">
        <v>10.215999999999999</v>
      </c>
      <c r="L85">
        <v>0.91559999999999997</v>
      </c>
      <c r="M85" t="s">
        <v>18</v>
      </c>
      <c r="N85">
        <v>9.57</v>
      </c>
      <c r="O85">
        <v>9.64</v>
      </c>
      <c r="P85">
        <v>0.65700000000000003</v>
      </c>
      <c r="Q85">
        <v>10.952999999999999</v>
      </c>
      <c r="R85">
        <v>0.88739999999999997</v>
      </c>
      <c r="S85" t="s">
        <v>18</v>
      </c>
      <c r="T85">
        <v>9.5</v>
      </c>
      <c r="U85">
        <v>9.57</v>
      </c>
      <c r="V85">
        <v>0.63300000000000001</v>
      </c>
      <c r="W85">
        <v>10.554</v>
      </c>
      <c r="X85">
        <v>0.88880000000000003</v>
      </c>
      <c r="Y85" t="s">
        <v>18</v>
      </c>
      <c r="Z85">
        <v>9.58</v>
      </c>
      <c r="AA85">
        <v>9.65</v>
      </c>
      <c r="AB85">
        <v>1.8680000000000001</v>
      </c>
      <c r="AC85">
        <v>31.135000000000002</v>
      </c>
      <c r="AD85">
        <v>0.89080000000000004</v>
      </c>
      <c r="AE85" t="s">
        <v>18</v>
      </c>
      <c r="AF85">
        <v>9.5299999999999994</v>
      </c>
      <c r="AG85">
        <v>9.6199999999999992</v>
      </c>
      <c r="AH85">
        <v>1.923</v>
      </c>
      <c r="AI85">
        <v>32.048999999999999</v>
      </c>
      <c r="AJ85">
        <v>0.89439999999999997</v>
      </c>
      <c r="AK85" t="s">
        <v>18</v>
      </c>
      <c r="AL85">
        <v>9.58</v>
      </c>
      <c r="AM85">
        <v>9.66</v>
      </c>
      <c r="AN85">
        <v>1.9570000000000001</v>
      </c>
      <c r="AO85">
        <v>32.622</v>
      </c>
      <c r="AP85">
        <v>0.80710000000000004</v>
      </c>
      <c r="AQ85" t="s">
        <v>18</v>
      </c>
      <c r="AR85">
        <v>9.5</v>
      </c>
      <c r="AS85">
        <v>9.57</v>
      </c>
      <c r="AT85">
        <v>2.7469999999999999</v>
      </c>
      <c r="AU85">
        <v>45.789000000000001</v>
      </c>
      <c r="AV85">
        <v>0.89610000000000001</v>
      </c>
      <c r="AW85" t="s">
        <v>18</v>
      </c>
      <c r="AX85">
        <v>9.5</v>
      </c>
      <c r="AY85">
        <v>9.57</v>
      </c>
      <c r="AZ85">
        <v>2.7650000000000001</v>
      </c>
      <c r="BA85">
        <v>46.085999999999999</v>
      </c>
      <c r="BB85">
        <v>0.8508</v>
      </c>
      <c r="BC85" t="s">
        <v>18</v>
      </c>
      <c r="BD85">
        <v>9.5</v>
      </c>
      <c r="BE85">
        <v>9.56</v>
      </c>
      <c r="BF85">
        <v>2.6859999999999999</v>
      </c>
      <c r="BG85">
        <v>44.764000000000003</v>
      </c>
      <c r="BH85">
        <v>0.89370000000000005</v>
      </c>
      <c r="BI85" t="s">
        <v>18</v>
      </c>
      <c r="BJ85">
        <v>9.5</v>
      </c>
      <c r="BK85">
        <v>9.57</v>
      </c>
      <c r="BL85">
        <v>2.7320000000000002</v>
      </c>
      <c r="BM85">
        <v>45.527999999999999</v>
      </c>
      <c r="BN85">
        <v>0.90969999999999995</v>
      </c>
      <c r="BO85" t="s">
        <v>18</v>
      </c>
      <c r="BP85">
        <v>9.5</v>
      </c>
      <c r="BQ85">
        <v>9.57</v>
      </c>
      <c r="BR85">
        <v>2.7919999999999998</v>
      </c>
      <c r="BS85">
        <v>46.526000000000003</v>
      </c>
      <c r="BT85">
        <v>0.89259999999999995</v>
      </c>
      <c r="BU85" t="s">
        <v>18</v>
      </c>
      <c r="BV85">
        <v>9.5</v>
      </c>
      <c r="BW85">
        <v>9.57</v>
      </c>
      <c r="BX85">
        <v>2.7309999999999999</v>
      </c>
      <c r="BY85">
        <v>45.517000000000003</v>
      </c>
      <c r="BZ85">
        <v>0.91110000000000002</v>
      </c>
      <c r="CA85" t="s">
        <v>18</v>
      </c>
    </row>
    <row r="86" spans="1:79" x14ac:dyDescent="0.25">
      <c r="A86" t="s">
        <v>23</v>
      </c>
      <c r="B86">
        <v>407</v>
      </c>
      <c r="C86">
        <v>416</v>
      </c>
      <c r="D86" t="s">
        <v>107</v>
      </c>
      <c r="E86">
        <v>11.1</v>
      </c>
      <c r="F86">
        <v>1</v>
      </c>
      <c r="G86">
        <v>7</v>
      </c>
      <c r="H86">
        <v>11.28</v>
      </c>
      <c r="I86">
        <v>11.35</v>
      </c>
      <c r="J86">
        <v>3.355</v>
      </c>
      <c r="K86">
        <v>47.933999999999997</v>
      </c>
      <c r="L86">
        <v>0.91039999999999999</v>
      </c>
      <c r="M86" t="s">
        <v>17</v>
      </c>
      <c r="N86">
        <v>11.28</v>
      </c>
      <c r="O86">
        <v>11.35</v>
      </c>
      <c r="P86">
        <v>3.3639999999999999</v>
      </c>
      <c r="Q86">
        <v>48.057000000000002</v>
      </c>
      <c r="R86">
        <v>0.90439999999999998</v>
      </c>
      <c r="S86" t="s">
        <v>17</v>
      </c>
      <c r="T86">
        <v>11.28</v>
      </c>
      <c r="U86">
        <v>11.35</v>
      </c>
      <c r="V86">
        <v>3.3050000000000002</v>
      </c>
      <c r="W86">
        <v>47.220999999999997</v>
      </c>
      <c r="X86">
        <v>0.90700000000000003</v>
      </c>
      <c r="Y86" t="s">
        <v>17</v>
      </c>
      <c r="Z86">
        <v>11.27</v>
      </c>
      <c r="AA86">
        <v>11.35</v>
      </c>
      <c r="AB86">
        <v>3.9329999999999998</v>
      </c>
      <c r="AC86">
        <v>56.179000000000002</v>
      </c>
      <c r="AD86">
        <v>0.9143</v>
      </c>
      <c r="AE86" t="s">
        <v>17</v>
      </c>
      <c r="AF86">
        <v>11.28</v>
      </c>
      <c r="AG86">
        <v>11.36</v>
      </c>
      <c r="AH86">
        <v>4.0060000000000002</v>
      </c>
      <c r="AI86">
        <v>57.222000000000001</v>
      </c>
      <c r="AJ86">
        <v>0.91810000000000003</v>
      </c>
      <c r="AK86" t="s">
        <v>17</v>
      </c>
      <c r="AL86">
        <v>11.28</v>
      </c>
      <c r="AM86">
        <v>11.35</v>
      </c>
      <c r="AN86">
        <v>4.0750000000000002</v>
      </c>
      <c r="AO86">
        <v>58.21</v>
      </c>
      <c r="AP86">
        <v>0.89810000000000001</v>
      </c>
      <c r="AQ86" t="s">
        <v>17</v>
      </c>
      <c r="AR86">
        <v>11.28</v>
      </c>
      <c r="AS86">
        <v>11.36</v>
      </c>
      <c r="AT86">
        <v>5.1029999999999998</v>
      </c>
      <c r="AU86">
        <v>72.893000000000001</v>
      </c>
      <c r="AV86">
        <v>0.92269999999999996</v>
      </c>
      <c r="AW86" t="s">
        <v>17</v>
      </c>
      <c r="AX86">
        <v>11.28</v>
      </c>
      <c r="AY86">
        <v>11.35</v>
      </c>
      <c r="AZ86">
        <v>5.0599999999999996</v>
      </c>
      <c r="BA86">
        <v>72.284000000000006</v>
      </c>
      <c r="BB86">
        <v>0.91200000000000003</v>
      </c>
      <c r="BC86" t="s">
        <v>17</v>
      </c>
      <c r="BD86">
        <v>11.28</v>
      </c>
      <c r="BE86">
        <v>11.35</v>
      </c>
      <c r="BF86">
        <v>5.0270000000000001</v>
      </c>
      <c r="BG86">
        <v>71.808999999999997</v>
      </c>
      <c r="BH86">
        <v>0.90310000000000001</v>
      </c>
      <c r="BI86" t="s">
        <v>17</v>
      </c>
      <c r="BJ86">
        <v>11.28</v>
      </c>
      <c r="BK86">
        <v>11.35</v>
      </c>
      <c r="BL86">
        <v>5.0919999999999996</v>
      </c>
      <c r="BM86">
        <v>72.739000000000004</v>
      </c>
      <c r="BN86">
        <v>0.90920000000000001</v>
      </c>
      <c r="BO86" t="s">
        <v>17</v>
      </c>
      <c r="BP86">
        <v>11.28</v>
      </c>
      <c r="BQ86">
        <v>11.35</v>
      </c>
      <c r="BR86">
        <v>5.0640000000000001</v>
      </c>
      <c r="BS86">
        <v>72.346000000000004</v>
      </c>
      <c r="BT86">
        <v>0.89119999999999999</v>
      </c>
      <c r="BU86" t="s">
        <v>17</v>
      </c>
      <c r="BV86">
        <v>11.28</v>
      </c>
      <c r="BW86">
        <v>11.35</v>
      </c>
      <c r="BX86">
        <v>4.9850000000000003</v>
      </c>
      <c r="BY86">
        <v>71.215000000000003</v>
      </c>
      <c r="BZ86">
        <v>0.87690000000000001</v>
      </c>
      <c r="CA86" t="s">
        <v>17</v>
      </c>
    </row>
    <row r="87" spans="1:79" x14ac:dyDescent="0.25">
      <c r="A87" t="s">
        <v>23</v>
      </c>
      <c r="B87">
        <v>407</v>
      </c>
      <c r="C87">
        <v>417</v>
      </c>
      <c r="D87" t="s">
        <v>108</v>
      </c>
      <c r="E87">
        <v>13.18</v>
      </c>
      <c r="F87">
        <v>1</v>
      </c>
      <c r="G87">
        <v>8</v>
      </c>
      <c r="H87">
        <v>13.41</v>
      </c>
      <c r="I87">
        <v>13.48</v>
      </c>
      <c r="J87">
        <v>3.266</v>
      </c>
      <c r="K87">
        <v>40.82</v>
      </c>
      <c r="L87">
        <v>0.92659999999999998</v>
      </c>
      <c r="M87" t="s">
        <v>17</v>
      </c>
      <c r="N87">
        <v>13.41</v>
      </c>
      <c r="O87">
        <v>13.48</v>
      </c>
      <c r="P87">
        <v>3.2789999999999999</v>
      </c>
      <c r="Q87">
        <v>40.988999999999997</v>
      </c>
      <c r="R87">
        <v>0.91420000000000001</v>
      </c>
      <c r="S87" t="s">
        <v>17</v>
      </c>
      <c r="T87">
        <v>13.41</v>
      </c>
      <c r="U87">
        <v>13.48</v>
      </c>
      <c r="V87">
        <v>3.1589999999999998</v>
      </c>
      <c r="W87">
        <v>39.488</v>
      </c>
      <c r="X87">
        <v>0.91810000000000003</v>
      </c>
      <c r="Y87" t="s">
        <v>17</v>
      </c>
      <c r="Z87">
        <v>13.41</v>
      </c>
      <c r="AA87">
        <v>13.48</v>
      </c>
      <c r="AB87">
        <v>3.7610000000000001</v>
      </c>
      <c r="AC87">
        <v>47.011000000000003</v>
      </c>
      <c r="AD87">
        <v>0.93369999999999997</v>
      </c>
      <c r="AE87" t="s">
        <v>17</v>
      </c>
      <c r="AF87">
        <v>13.41</v>
      </c>
      <c r="AG87">
        <v>13.47</v>
      </c>
      <c r="AH87">
        <v>3.86</v>
      </c>
      <c r="AI87">
        <v>48.255000000000003</v>
      </c>
      <c r="AJ87">
        <v>0.92930000000000001</v>
      </c>
      <c r="AK87" t="s">
        <v>17</v>
      </c>
      <c r="AL87">
        <v>13.33</v>
      </c>
      <c r="AM87">
        <v>13.4</v>
      </c>
      <c r="AN87">
        <v>3.8069999999999999</v>
      </c>
      <c r="AO87">
        <v>47.585999999999999</v>
      </c>
      <c r="AP87">
        <v>0.85950000000000004</v>
      </c>
      <c r="AQ87" t="s">
        <v>18</v>
      </c>
      <c r="AR87">
        <v>13.41</v>
      </c>
      <c r="AS87">
        <v>13.48</v>
      </c>
      <c r="AT87">
        <v>5.1130000000000004</v>
      </c>
      <c r="AU87">
        <v>63.915999999999997</v>
      </c>
      <c r="AV87">
        <v>0.93149999999999999</v>
      </c>
      <c r="AW87" t="s">
        <v>17</v>
      </c>
      <c r="AX87">
        <v>13.41</v>
      </c>
      <c r="AY87">
        <v>13.48</v>
      </c>
      <c r="AZ87">
        <v>5.1020000000000003</v>
      </c>
      <c r="BA87">
        <v>63.771000000000001</v>
      </c>
      <c r="BB87">
        <v>0.92330000000000001</v>
      </c>
      <c r="BC87" t="s">
        <v>17</v>
      </c>
      <c r="BD87">
        <v>13.41</v>
      </c>
      <c r="BE87">
        <v>13.47</v>
      </c>
      <c r="BF87">
        <v>5.1379999999999999</v>
      </c>
      <c r="BG87">
        <v>64.22</v>
      </c>
      <c r="BH87">
        <v>0.91010000000000002</v>
      </c>
      <c r="BI87" t="s">
        <v>17</v>
      </c>
      <c r="BJ87">
        <v>13.41</v>
      </c>
      <c r="BK87">
        <v>13.48</v>
      </c>
      <c r="BL87">
        <v>5.657</v>
      </c>
      <c r="BM87">
        <v>70.715000000000003</v>
      </c>
      <c r="BN87">
        <v>0.92459999999999998</v>
      </c>
      <c r="BO87" t="s">
        <v>17</v>
      </c>
      <c r="BP87">
        <v>13.41</v>
      </c>
      <c r="BQ87">
        <v>13.48</v>
      </c>
      <c r="BR87">
        <v>5.734</v>
      </c>
      <c r="BS87">
        <v>71.674999999999997</v>
      </c>
      <c r="BT87">
        <v>0.91920000000000002</v>
      </c>
      <c r="BU87" t="s">
        <v>17</v>
      </c>
      <c r="BV87">
        <v>13.41</v>
      </c>
      <c r="BW87">
        <v>13.47</v>
      </c>
      <c r="BX87">
        <v>5.6539999999999999</v>
      </c>
      <c r="BY87">
        <v>70.676000000000002</v>
      </c>
      <c r="BZ87">
        <v>0.92130000000000001</v>
      </c>
      <c r="CA87" t="s">
        <v>17</v>
      </c>
    </row>
    <row r="88" spans="1:79" x14ac:dyDescent="0.25">
      <c r="A88" t="s">
        <v>23</v>
      </c>
      <c r="B88">
        <v>408</v>
      </c>
      <c r="C88">
        <v>416</v>
      </c>
      <c r="D88" t="s">
        <v>109</v>
      </c>
      <c r="E88">
        <v>10.54</v>
      </c>
      <c r="F88">
        <v>1</v>
      </c>
      <c r="G88">
        <v>6</v>
      </c>
      <c r="H88">
        <v>10.68</v>
      </c>
      <c r="I88">
        <v>10.77</v>
      </c>
      <c r="J88">
        <v>3.2429999999999999</v>
      </c>
      <c r="K88">
        <v>54.058</v>
      </c>
      <c r="L88">
        <v>0.92200000000000004</v>
      </c>
      <c r="M88" t="s">
        <v>17</v>
      </c>
      <c r="N88">
        <v>10.67</v>
      </c>
      <c r="O88">
        <v>10.74</v>
      </c>
      <c r="P88">
        <v>3.2559999999999998</v>
      </c>
      <c r="Q88">
        <v>54.259</v>
      </c>
      <c r="R88">
        <v>0.89659999999999995</v>
      </c>
      <c r="S88" t="s">
        <v>17</v>
      </c>
      <c r="T88">
        <v>10.71</v>
      </c>
      <c r="U88">
        <v>10.79</v>
      </c>
      <c r="V88">
        <v>3.2069999999999999</v>
      </c>
      <c r="W88">
        <v>53.457000000000001</v>
      </c>
      <c r="X88">
        <v>0.90110000000000001</v>
      </c>
      <c r="Y88" t="s">
        <v>17</v>
      </c>
      <c r="Z88">
        <v>10.75</v>
      </c>
      <c r="AA88">
        <v>10.82</v>
      </c>
      <c r="AB88">
        <v>3.5790000000000002</v>
      </c>
      <c r="AC88">
        <v>59.648000000000003</v>
      </c>
      <c r="AD88">
        <v>0.92569999999999997</v>
      </c>
      <c r="AE88" t="s">
        <v>17</v>
      </c>
      <c r="AF88">
        <v>10.66</v>
      </c>
      <c r="AG88">
        <v>10.74</v>
      </c>
      <c r="AH88">
        <v>3.6379999999999999</v>
      </c>
      <c r="AI88">
        <v>60.631</v>
      </c>
      <c r="AJ88">
        <v>0.9284</v>
      </c>
      <c r="AK88" t="s">
        <v>17</v>
      </c>
      <c r="AL88">
        <v>10.69</v>
      </c>
      <c r="AM88">
        <v>10.76</v>
      </c>
      <c r="AN88">
        <v>3.6360000000000001</v>
      </c>
      <c r="AO88">
        <v>60.594000000000001</v>
      </c>
      <c r="AP88">
        <v>0.91190000000000004</v>
      </c>
      <c r="AQ88" t="s">
        <v>17</v>
      </c>
      <c r="AR88">
        <v>10.76</v>
      </c>
      <c r="AS88">
        <v>10.83</v>
      </c>
      <c r="AT88">
        <v>4.2809999999999997</v>
      </c>
      <c r="AU88">
        <v>71.352999999999994</v>
      </c>
      <c r="AV88">
        <v>0.91990000000000005</v>
      </c>
      <c r="AW88" t="s">
        <v>17</v>
      </c>
      <c r="AX88">
        <v>10.76</v>
      </c>
      <c r="AY88">
        <v>10.83</v>
      </c>
      <c r="AZ88">
        <v>4.226</v>
      </c>
      <c r="BA88">
        <v>70.427999999999997</v>
      </c>
      <c r="BB88">
        <v>0.92449999999999999</v>
      </c>
      <c r="BC88" t="s">
        <v>17</v>
      </c>
      <c r="BD88">
        <v>10.76</v>
      </c>
      <c r="BE88">
        <v>10.82</v>
      </c>
      <c r="BF88">
        <v>4.1840000000000002</v>
      </c>
      <c r="BG88">
        <v>69.738</v>
      </c>
      <c r="BH88">
        <v>0.92210000000000003</v>
      </c>
      <c r="BI88" t="s">
        <v>17</v>
      </c>
      <c r="BJ88">
        <v>10.76</v>
      </c>
      <c r="BK88">
        <v>10.83</v>
      </c>
      <c r="BL88">
        <v>4.2320000000000002</v>
      </c>
      <c r="BM88">
        <v>70.525999999999996</v>
      </c>
      <c r="BN88">
        <v>0.93069999999999997</v>
      </c>
      <c r="BO88" t="s">
        <v>17</v>
      </c>
      <c r="BP88">
        <v>10.76</v>
      </c>
      <c r="BQ88">
        <v>10.82</v>
      </c>
      <c r="BR88">
        <v>4.2300000000000004</v>
      </c>
      <c r="BS88">
        <v>70.504999999999995</v>
      </c>
      <c r="BT88">
        <v>0.92259999999999998</v>
      </c>
      <c r="BU88" t="s">
        <v>17</v>
      </c>
      <c r="BV88">
        <v>10.76</v>
      </c>
      <c r="BW88">
        <v>10.82</v>
      </c>
      <c r="BX88">
        <v>4.1619999999999999</v>
      </c>
      <c r="BY88">
        <v>69.363</v>
      </c>
      <c r="BZ88">
        <v>0.92049999999999998</v>
      </c>
      <c r="CA88" t="s">
        <v>17</v>
      </c>
    </row>
    <row r="89" spans="1:79" s="17" customFormat="1" x14ac:dyDescent="0.25">
      <c r="A89" s="17" t="s">
        <v>23</v>
      </c>
      <c r="B89" s="17">
        <v>408</v>
      </c>
      <c r="C89" s="17">
        <v>417</v>
      </c>
      <c r="D89" s="17" t="s">
        <v>110</v>
      </c>
      <c r="E89" s="17">
        <v>12.73</v>
      </c>
      <c r="F89" s="17">
        <v>2</v>
      </c>
      <c r="G89" s="17">
        <v>7</v>
      </c>
      <c r="H89" s="17">
        <v>13.06</v>
      </c>
      <c r="I89" s="17">
        <v>13.12</v>
      </c>
      <c r="J89" s="17">
        <v>3.03</v>
      </c>
      <c r="K89" s="17">
        <v>43.289000000000001</v>
      </c>
      <c r="L89" s="17">
        <v>0.91700000000000004</v>
      </c>
      <c r="M89" s="17" t="s">
        <v>18</v>
      </c>
      <c r="N89" s="17">
        <v>13.06</v>
      </c>
      <c r="O89" s="17">
        <v>13.12</v>
      </c>
      <c r="P89" s="17">
        <v>3.0510000000000002</v>
      </c>
      <c r="Q89" s="17">
        <v>43.588999999999999</v>
      </c>
      <c r="R89" s="17">
        <v>0.92679999999999996</v>
      </c>
      <c r="S89" s="17" t="s">
        <v>17</v>
      </c>
      <c r="T89" s="17">
        <v>12.95</v>
      </c>
      <c r="U89" s="17">
        <v>13.02</v>
      </c>
      <c r="V89" s="17">
        <v>2.956</v>
      </c>
      <c r="W89" s="17">
        <v>42.228999999999999</v>
      </c>
      <c r="X89" s="17">
        <v>0.91310000000000002</v>
      </c>
      <c r="Y89" s="17" t="s">
        <v>18</v>
      </c>
      <c r="Z89" s="17">
        <v>13.06</v>
      </c>
      <c r="AA89" s="17">
        <v>13.13</v>
      </c>
      <c r="AB89" s="17">
        <v>3.3889999999999998</v>
      </c>
      <c r="AC89" s="17">
        <v>48.417999999999999</v>
      </c>
      <c r="AD89" s="17">
        <v>0.92100000000000004</v>
      </c>
      <c r="AE89" s="17" t="s">
        <v>17</v>
      </c>
      <c r="AF89" s="17">
        <v>12.93</v>
      </c>
      <c r="AG89" s="17">
        <v>13</v>
      </c>
      <c r="AH89" s="17">
        <v>3.4849999999999999</v>
      </c>
      <c r="AI89" s="17">
        <v>49.784999999999997</v>
      </c>
      <c r="AJ89" s="17">
        <v>0.9284</v>
      </c>
      <c r="AK89" s="17" t="s">
        <v>18</v>
      </c>
      <c r="AL89" s="17">
        <v>12.99</v>
      </c>
      <c r="AM89" s="17">
        <v>13.07</v>
      </c>
      <c r="AN89" s="17">
        <v>3.5230000000000001</v>
      </c>
      <c r="AO89" s="17">
        <v>50.322000000000003</v>
      </c>
      <c r="AP89" s="17">
        <v>0.91639999999999999</v>
      </c>
      <c r="AQ89" s="17" t="s">
        <v>17</v>
      </c>
      <c r="AR89" s="17">
        <v>13.06</v>
      </c>
      <c r="AS89" s="17">
        <v>13.13</v>
      </c>
      <c r="AT89" s="17">
        <v>4.1740000000000004</v>
      </c>
      <c r="AU89" s="17">
        <v>59.634</v>
      </c>
      <c r="AV89" s="17">
        <v>0.93200000000000005</v>
      </c>
      <c r="AW89" s="17" t="s">
        <v>17</v>
      </c>
      <c r="AX89" s="17">
        <v>13.06</v>
      </c>
      <c r="AY89" s="17">
        <v>13.12</v>
      </c>
      <c r="AZ89" s="17">
        <v>4.1289999999999996</v>
      </c>
      <c r="BA89" s="17">
        <v>58.988999999999997</v>
      </c>
      <c r="BB89" s="17">
        <v>0.92479999999999996</v>
      </c>
      <c r="BC89" s="17" t="s">
        <v>18</v>
      </c>
      <c r="BD89" s="17">
        <v>13.05</v>
      </c>
      <c r="BE89" s="17">
        <v>13.12</v>
      </c>
      <c r="BF89" s="17">
        <v>4.2300000000000004</v>
      </c>
      <c r="BG89" s="17">
        <v>60.43</v>
      </c>
      <c r="BH89" s="17">
        <v>0.91910000000000003</v>
      </c>
      <c r="BI89" s="17" t="s">
        <v>17</v>
      </c>
      <c r="BJ89" s="17">
        <v>13.06</v>
      </c>
      <c r="BK89" s="17">
        <v>13.12</v>
      </c>
      <c r="BL89" s="17">
        <v>4.702</v>
      </c>
      <c r="BM89" s="17">
        <v>67.17</v>
      </c>
      <c r="BN89" s="17">
        <v>0.91739999999999999</v>
      </c>
      <c r="BO89" s="17" t="s">
        <v>18</v>
      </c>
      <c r="BP89" s="17">
        <v>13.06</v>
      </c>
      <c r="BQ89" s="17">
        <v>13.12</v>
      </c>
      <c r="BR89" s="17">
        <v>4.8120000000000003</v>
      </c>
      <c r="BS89" s="17">
        <v>68.748000000000005</v>
      </c>
      <c r="BT89" s="17">
        <v>0.92200000000000004</v>
      </c>
      <c r="BU89" s="17" t="s">
        <v>17</v>
      </c>
      <c r="BV89" s="17">
        <v>13.05</v>
      </c>
      <c r="BW89" s="17">
        <v>13.12</v>
      </c>
      <c r="BX89" s="17">
        <v>4.726</v>
      </c>
      <c r="BY89" s="17">
        <v>67.518000000000001</v>
      </c>
      <c r="BZ89" s="17">
        <v>0.93240000000000001</v>
      </c>
      <c r="CA89" s="17" t="s">
        <v>17</v>
      </c>
    </row>
    <row r="90" spans="1:79" x14ac:dyDescent="0.25">
      <c r="A90" t="s">
        <v>23</v>
      </c>
      <c r="B90">
        <v>417</v>
      </c>
      <c r="C90">
        <v>434</v>
      </c>
      <c r="D90" t="s">
        <v>111</v>
      </c>
      <c r="E90">
        <v>8.82</v>
      </c>
      <c r="F90">
        <v>4</v>
      </c>
      <c r="G90">
        <v>13</v>
      </c>
      <c r="H90">
        <v>9.0500000000000007</v>
      </c>
      <c r="I90">
        <v>9.1199999999999992</v>
      </c>
      <c r="J90">
        <v>5.2050000000000001</v>
      </c>
      <c r="K90">
        <v>40.037999999999997</v>
      </c>
      <c r="L90">
        <v>0.89490000000000003</v>
      </c>
      <c r="M90" t="s">
        <v>17</v>
      </c>
      <c r="N90">
        <v>9.0500000000000007</v>
      </c>
      <c r="O90">
        <v>9.1199999999999992</v>
      </c>
      <c r="P90">
        <v>5.3259999999999996</v>
      </c>
      <c r="Q90">
        <v>40.970999999999997</v>
      </c>
      <c r="R90">
        <v>0.89039999999999997</v>
      </c>
      <c r="S90" t="s">
        <v>17</v>
      </c>
      <c r="T90">
        <v>9.0500000000000007</v>
      </c>
      <c r="U90">
        <v>9.1199999999999992</v>
      </c>
      <c r="V90">
        <v>5.27</v>
      </c>
      <c r="W90">
        <v>40.534999999999997</v>
      </c>
      <c r="X90">
        <v>0.89319999999999999</v>
      </c>
      <c r="Y90" t="s">
        <v>17</v>
      </c>
      <c r="Z90">
        <v>9.0399999999999991</v>
      </c>
      <c r="AA90">
        <v>9.1199999999999992</v>
      </c>
      <c r="AB90">
        <v>5.984</v>
      </c>
      <c r="AC90">
        <v>46.033000000000001</v>
      </c>
      <c r="AD90">
        <v>0.87960000000000005</v>
      </c>
      <c r="AE90" t="s">
        <v>17</v>
      </c>
      <c r="AF90">
        <v>9.0500000000000007</v>
      </c>
      <c r="AG90">
        <v>9.1199999999999992</v>
      </c>
      <c r="AH90">
        <v>5.9610000000000003</v>
      </c>
      <c r="AI90">
        <v>45.856999999999999</v>
      </c>
      <c r="AJ90">
        <v>0.89449999999999996</v>
      </c>
      <c r="AK90" t="s">
        <v>17</v>
      </c>
      <c r="AL90">
        <v>8.94</v>
      </c>
      <c r="AM90">
        <v>9.01</v>
      </c>
      <c r="AN90">
        <v>5.9989999999999997</v>
      </c>
      <c r="AO90">
        <v>46.145000000000003</v>
      </c>
      <c r="AP90">
        <v>0.81879999999999997</v>
      </c>
      <c r="AQ90" t="s">
        <v>18</v>
      </c>
      <c r="AR90">
        <v>9.0500000000000007</v>
      </c>
      <c r="AS90">
        <v>9.1199999999999992</v>
      </c>
      <c r="AT90">
        <v>7.6449999999999996</v>
      </c>
      <c r="AU90">
        <v>58.811</v>
      </c>
      <c r="AV90">
        <v>0.89700000000000002</v>
      </c>
      <c r="AW90" t="s">
        <v>17</v>
      </c>
      <c r="AX90">
        <v>9.0500000000000007</v>
      </c>
      <c r="AY90">
        <v>9.1199999999999992</v>
      </c>
      <c r="AZ90">
        <v>7.7480000000000002</v>
      </c>
      <c r="BA90">
        <v>59.600999999999999</v>
      </c>
      <c r="BB90">
        <v>0.89280000000000004</v>
      </c>
      <c r="BC90" t="s">
        <v>17</v>
      </c>
      <c r="BD90">
        <v>9.0399999999999991</v>
      </c>
      <c r="BE90">
        <v>9.1199999999999992</v>
      </c>
      <c r="BF90">
        <v>7.5620000000000003</v>
      </c>
      <c r="BG90">
        <v>58.170999999999999</v>
      </c>
      <c r="BH90">
        <v>0.89449999999999996</v>
      </c>
      <c r="BI90" t="s">
        <v>17</v>
      </c>
      <c r="BJ90">
        <v>9.0500000000000007</v>
      </c>
      <c r="BK90">
        <v>9.1199999999999992</v>
      </c>
      <c r="BL90">
        <v>7.9669999999999996</v>
      </c>
      <c r="BM90">
        <v>61.286000000000001</v>
      </c>
      <c r="BN90">
        <v>0.89639999999999997</v>
      </c>
      <c r="BO90" t="s">
        <v>17</v>
      </c>
      <c r="BP90">
        <v>9.0500000000000007</v>
      </c>
      <c r="BQ90">
        <v>9.1199999999999992</v>
      </c>
      <c r="BR90">
        <v>8.0459999999999994</v>
      </c>
      <c r="BS90">
        <v>61.893999999999998</v>
      </c>
      <c r="BT90">
        <v>0.89439999999999997</v>
      </c>
      <c r="BU90" t="s">
        <v>17</v>
      </c>
      <c r="BV90">
        <v>9.0399999999999991</v>
      </c>
      <c r="BW90">
        <v>9.1199999999999992</v>
      </c>
      <c r="BX90">
        <v>7.9009999999999998</v>
      </c>
      <c r="BY90">
        <v>60.774000000000001</v>
      </c>
      <c r="BZ90">
        <v>0.87809999999999999</v>
      </c>
      <c r="CA90" t="s">
        <v>18</v>
      </c>
    </row>
    <row r="91" spans="1:79" x14ac:dyDescent="0.25">
      <c r="A91" t="s">
        <v>23</v>
      </c>
      <c r="B91">
        <v>418</v>
      </c>
      <c r="C91">
        <v>434</v>
      </c>
      <c r="D91" t="s">
        <v>112</v>
      </c>
      <c r="E91">
        <v>7.87</v>
      </c>
      <c r="F91">
        <v>4</v>
      </c>
      <c r="G91">
        <v>12</v>
      </c>
      <c r="H91">
        <v>8.07</v>
      </c>
      <c r="I91">
        <v>8.15</v>
      </c>
      <c r="J91">
        <v>5.3860000000000001</v>
      </c>
      <c r="K91">
        <v>44.884999999999998</v>
      </c>
      <c r="L91">
        <v>0.9113</v>
      </c>
      <c r="M91" t="s">
        <v>17</v>
      </c>
      <c r="N91">
        <v>8.07</v>
      </c>
      <c r="O91">
        <v>8.15</v>
      </c>
      <c r="P91">
        <v>5.4420000000000002</v>
      </c>
      <c r="Q91">
        <v>45.348999999999997</v>
      </c>
      <c r="R91">
        <v>0.90869999999999995</v>
      </c>
      <c r="S91" t="s">
        <v>17</v>
      </c>
      <c r="T91">
        <v>8.07</v>
      </c>
      <c r="U91">
        <v>8.15</v>
      </c>
      <c r="V91">
        <v>5.4550000000000001</v>
      </c>
      <c r="W91">
        <v>45.454000000000001</v>
      </c>
      <c r="X91">
        <v>0.91200000000000003</v>
      </c>
      <c r="Y91" t="s">
        <v>17</v>
      </c>
      <c r="Z91">
        <v>8.07</v>
      </c>
      <c r="AA91">
        <v>8.14</v>
      </c>
      <c r="AB91">
        <v>6.1349999999999998</v>
      </c>
      <c r="AC91">
        <v>51.122999999999998</v>
      </c>
      <c r="AD91">
        <v>0.90920000000000001</v>
      </c>
      <c r="AE91" t="s">
        <v>17</v>
      </c>
      <c r="AF91">
        <v>8.07</v>
      </c>
      <c r="AG91">
        <v>8.15</v>
      </c>
      <c r="AH91">
        <v>5.97</v>
      </c>
      <c r="AI91">
        <v>49.75</v>
      </c>
      <c r="AJ91">
        <v>0.91479999999999995</v>
      </c>
      <c r="AK91" t="s">
        <v>17</v>
      </c>
      <c r="AL91">
        <v>8.07</v>
      </c>
      <c r="AM91">
        <v>8.15</v>
      </c>
      <c r="AN91">
        <v>6.0359999999999996</v>
      </c>
      <c r="AO91">
        <v>50.302999999999997</v>
      </c>
      <c r="AP91">
        <v>0.83350000000000002</v>
      </c>
      <c r="AQ91" t="s">
        <v>18</v>
      </c>
      <c r="AR91">
        <v>8.07</v>
      </c>
      <c r="AS91">
        <v>8.15</v>
      </c>
      <c r="AT91">
        <v>7.4850000000000003</v>
      </c>
      <c r="AU91">
        <v>62.375999999999998</v>
      </c>
      <c r="AV91">
        <v>0.89400000000000002</v>
      </c>
      <c r="AW91" t="s">
        <v>17</v>
      </c>
      <c r="AX91">
        <v>8.07</v>
      </c>
      <c r="AY91">
        <v>8.15</v>
      </c>
      <c r="AZ91">
        <v>7.1689999999999996</v>
      </c>
      <c r="BA91">
        <v>59.744</v>
      </c>
      <c r="BB91">
        <v>0.83720000000000006</v>
      </c>
      <c r="BC91" t="s">
        <v>18</v>
      </c>
      <c r="BD91">
        <v>8.07</v>
      </c>
      <c r="BE91">
        <v>8.15</v>
      </c>
      <c r="BF91">
        <v>7.3310000000000004</v>
      </c>
      <c r="BG91">
        <v>61.091999999999999</v>
      </c>
      <c r="BH91">
        <v>0.91290000000000004</v>
      </c>
      <c r="BI91" t="s">
        <v>17</v>
      </c>
      <c r="BJ91">
        <v>8.07</v>
      </c>
      <c r="BK91">
        <v>8.15</v>
      </c>
      <c r="BL91">
        <v>7.4779999999999998</v>
      </c>
      <c r="BM91">
        <v>62.32</v>
      </c>
      <c r="BN91">
        <v>0.90890000000000004</v>
      </c>
      <c r="BO91" t="s">
        <v>17</v>
      </c>
      <c r="BP91">
        <v>8.07</v>
      </c>
      <c r="BQ91">
        <v>8.15</v>
      </c>
      <c r="BR91">
        <v>7.27</v>
      </c>
      <c r="BS91">
        <v>60.585000000000001</v>
      </c>
      <c r="BT91">
        <v>0.82130000000000003</v>
      </c>
      <c r="BU91" t="s">
        <v>18</v>
      </c>
      <c r="BV91">
        <v>8.07</v>
      </c>
      <c r="BW91">
        <v>8.15</v>
      </c>
      <c r="BX91">
        <v>7.3819999999999997</v>
      </c>
      <c r="BY91">
        <v>61.518000000000001</v>
      </c>
      <c r="BZ91">
        <v>0.90229999999999999</v>
      </c>
      <c r="CA91" t="s">
        <v>17</v>
      </c>
    </row>
    <row r="92" spans="1:79" x14ac:dyDescent="0.25">
      <c r="A92" t="s">
        <v>23</v>
      </c>
      <c r="B92">
        <v>427</v>
      </c>
      <c r="C92">
        <v>434</v>
      </c>
      <c r="D92" t="s">
        <v>113</v>
      </c>
      <c r="E92">
        <v>3.29</v>
      </c>
      <c r="F92">
        <v>2</v>
      </c>
      <c r="G92">
        <v>5</v>
      </c>
      <c r="H92">
        <v>3.3</v>
      </c>
      <c r="I92">
        <v>3.37</v>
      </c>
      <c r="J92">
        <v>3.024</v>
      </c>
      <c r="K92">
        <v>60.488</v>
      </c>
      <c r="L92">
        <v>0.90920000000000001</v>
      </c>
      <c r="M92" t="s">
        <v>18</v>
      </c>
      <c r="N92">
        <v>3.3</v>
      </c>
      <c r="O92">
        <v>3.37</v>
      </c>
      <c r="P92">
        <v>3.0190000000000001</v>
      </c>
      <c r="Q92">
        <v>60.377000000000002</v>
      </c>
      <c r="R92">
        <v>0.90269999999999995</v>
      </c>
      <c r="S92" t="s">
        <v>18</v>
      </c>
      <c r="T92">
        <v>3.3</v>
      </c>
      <c r="U92">
        <v>3.37</v>
      </c>
      <c r="V92">
        <v>2.984</v>
      </c>
      <c r="W92">
        <v>59.689</v>
      </c>
      <c r="X92">
        <v>0.91449999999999998</v>
      </c>
      <c r="Y92" t="s">
        <v>18</v>
      </c>
      <c r="Z92">
        <v>3.3</v>
      </c>
      <c r="AA92">
        <v>3.37</v>
      </c>
      <c r="AB92">
        <v>3.024</v>
      </c>
      <c r="AC92">
        <v>60.488999999999997</v>
      </c>
      <c r="AD92">
        <v>0.91310000000000002</v>
      </c>
      <c r="AE92" t="s">
        <v>18</v>
      </c>
      <c r="AF92">
        <v>2.96</v>
      </c>
      <c r="AG92">
        <v>3.04</v>
      </c>
      <c r="AH92">
        <v>2.9929999999999999</v>
      </c>
      <c r="AI92">
        <v>59.862000000000002</v>
      </c>
      <c r="AJ92">
        <v>0.83150000000000002</v>
      </c>
      <c r="AK92" t="s">
        <v>18</v>
      </c>
      <c r="AL92">
        <v>3.3</v>
      </c>
      <c r="AM92">
        <v>3.37</v>
      </c>
      <c r="AN92">
        <v>3.0150000000000001</v>
      </c>
      <c r="AO92">
        <v>60.295999999999999</v>
      </c>
      <c r="AP92">
        <v>0.91810000000000003</v>
      </c>
      <c r="AQ92" t="s">
        <v>18</v>
      </c>
      <c r="AR92">
        <v>3.3</v>
      </c>
      <c r="AS92">
        <v>3.37</v>
      </c>
      <c r="AT92">
        <v>3.0409999999999999</v>
      </c>
      <c r="AU92">
        <v>60.829000000000001</v>
      </c>
      <c r="AV92">
        <v>0.89880000000000004</v>
      </c>
      <c r="AW92" t="s">
        <v>18</v>
      </c>
      <c r="AX92">
        <v>3.3</v>
      </c>
      <c r="AY92">
        <v>3.37</v>
      </c>
      <c r="AZ92">
        <v>3.0289999999999999</v>
      </c>
      <c r="BA92">
        <v>60.587000000000003</v>
      </c>
      <c r="BB92">
        <v>0.87439999999999996</v>
      </c>
      <c r="BC92" t="s">
        <v>18</v>
      </c>
      <c r="BD92">
        <v>3.21</v>
      </c>
      <c r="BE92">
        <v>3.29</v>
      </c>
      <c r="BF92">
        <v>2.9969999999999999</v>
      </c>
      <c r="BG92">
        <v>59.948999999999998</v>
      </c>
      <c r="BH92">
        <v>0.87990000000000002</v>
      </c>
      <c r="BI92" t="s">
        <v>18</v>
      </c>
      <c r="BJ92">
        <v>3.3</v>
      </c>
      <c r="BK92">
        <v>3.37</v>
      </c>
      <c r="BL92">
        <v>3.0110000000000001</v>
      </c>
      <c r="BM92">
        <v>60.223999999999997</v>
      </c>
      <c r="BN92">
        <v>0.90849999999999997</v>
      </c>
      <c r="BO92" t="s">
        <v>18</v>
      </c>
      <c r="BP92">
        <v>3.3</v>
      </c>
      <c r="BQ92">
        <v>3.37</v>
      </c>
      <c r="BR92">
        <v>3.0139999999999998</v>
      </c>
      <c r="BS92">
        <v>60.279000000000003</v>
      </c>
      <c r="BT92">
        <v>0.90290000000000004</v>
      </c>
      <c r="BU92" t="s">
        <v>18</v>
      </c>
      <c r="BV92">
        <v>3.3</v>
      </c>
      <c r="BW92">
        <v>3.37</v>
      </c>
      <c r="BX92">
        <v>2.956</v>
      </c>
      <c r="BY92">
        <v>59.128999999999998</v>
      </c>
      <c r="BZ92">
        <v>0.9153</v>
      </c>
      <c r="CA92" t="s">
        <v>18</v>
      </c>
    </row>
    <row r="93" spans="1:79" x14ac:dyDescent="0.25">
      <c r="A93" t="s">
        <v>114</v>
      </c>
      <c r="B93">
        <v>-1</v>
      </c>
      <c r="C93">
        <v>14</v>
      </c>
      <c r="D93" t="s">
        <v>24</v>
      </c>
      <c r="E93">
        <v>6.64</v>
      </c>
      <c r="F93">
        <v>2</v>
      </c>
      <c r="G93">
        <v>14</v>
      </c>
      <c r="H93">
        <v>6.51</v>
      </c>
      <c r="I93">
        <v>6.8</v>
      </c>
      <c r="J93">
        <v>7.1820000000000004</v>
      </c>
      <c r="K93">
        <v>51.302</v>
      </c>
      <c r="L93">
        <v>0.79820000000000002</v>
      </c>
      <c r="M93" t="s">
        <v>18</v>
      </c>
      <c r="N93">
        <v>6.51</v>
      </c>
      <c r="O93">
        <v>6.8</v>
      </c>
      <c r="P93">
        <v>7.22</v>
      </c>
      <c r="Q93">
        <v>51.573999999999998</v>
      </c>
      <c r="R93">
        <v>0.78949999999999998</v>
      </c>
      <c r="S93" t="s">
        <v>18</v>
      </c>
      <c r="T93">
        <v>6.51</v>
      </c>
      <c r="U93">
        <v>6.81</v>
      </c>
      <c r="V93">
        <v>7.4050000000000002</v>
      </c>
      <c r="W93">
        <v>52.892000000000003</v>
      </c>
      <c r="X93">
        <v>0.70620000000000005</v>
      </c>
      <c r="Y93" t="s">
        <v>18</v>
      </c>
      <c r="Z93">
        <v>6.51</v>
      </c>
      <c r="AA93">
        <v>6.81</v>
      </c>
      <c r="AB93">
        <v>7.3849999999999998</v>
      </c>
      <c r="AC93">
        <v>52.749000000000002</v>
      </c>
      <c r="AD93">
        <v>0.86450000000000005</v>
      </c>
      <c r="AE93" t="s">
        <v>18</v>
      </c>
      <c r="AF93">
        <v>6.51</v>
      </c>
      <c r="AG93">
        <v>6.81</v>
      </c>
      <c r="AH93">
        <v>7.4009999999999998</v>
      </c>
      <c r="AI93">
        <v>52.866999999999997</v>
      </c>
      <c r="AJ93">
        <v>0.77910000000000001</v>
      </c>
      <c r="AK93" t="s">
        <v>18</v>
      </c>
      <c r="AL93">
        <v>6.51</v>
      </c>
      <c r="AM93">
        <v>6.8</v>
      </c>
      <c r="AN93">
        <v>7.47</v>
      </c>
      <c r="AO93">
        <v>53.354999999999997</v>
      </c>
      <c r="AP93">
        <v>0.76559999999999995</v>
      </c>
      <c r="AQ93" t="s">
        <v>18</v>
      </c>
      <c r="AR93">
        <v>6.51</v>
      </c>
      <c r="AS93">
        <v>6.81</v>
      </c>
      <c r="AT93">
        <v>7.37</v>
      </c>
      <c r="AU93">
        <v>52.645000000000003</v>
      </c>
      <c r="AV93">
        <v>0.79169999999999996</v>
      </c>
      <c r="AW93" t="s">
        <v>18</v>
      </c>
      <c r="AX93">
        <v>6.51</v>
      </c>
      <c r="AY93">
        <v>6.81</v>
      </c>
      <c r="AZ93">
        <v>7.5279999999999996</v>
      </c>
      <c r="BA93">
        <v>53.768999999999998</v>
      </c>
      <c r="BB93">
        <v>0.82740000000000002</v>
      </c>
      <c r="BC93" t="s">
        <v>18</v>
      </c>
      <c r="BD93">
        <v>6.51</v>
      </c>
      <c r="BE93">
        <v>6.81</v>
      </c>
      <c r="BF93">
        <v>7.452</v>
      </c>
      <c r="BG93">
        <v>53.23</v>
      </c>
      <c r="BH93">
        <v>0.76300000000000001</v>
      </c>
      <c r="BI93" t="s">
        <v>18</v>
      </c>
      <c r="BJ93">
        <v>6.51</v>
      </c>
      <c r="BK93">
        <v>6.81</v>
      </c>
      <c r="BL93">
        <v>7.25</v>
      </c>
      <c r="BM93">
        <v>51.784999999999997</v>
      </c>
      <c r="BN93">
        <v>0.74270000000000003</v>
      </c>
      <c r="BO93" t="s">
        <v>18</v>
      </c>
      <c r="BP93">
        <v>6.51</v>
      </c>
      <c r="BQ93">
        <v>6.8</v>
      </c>
      <c r="BR93">
        <v>7.298</v>
      </c>
      <c r="BS93">
        <v>52.13</v>
      </c>
      <c r="BT93">
        <v>0.82509999999999994</v>
      </c>
      <c r="BU93" t="s">
        <v>18</v>
      </c>
      <c r="BV93">
        <v>6.59</v>
      </c>
      <c r="BW93">
        <v>6.71</v>
      </c>
      <c r="BX93">
        <v>7.1390000000000002</v>
      </c>
      <c r="BY93">
        <v>50.99</v>
      </c>
      <c r="BZ93">
        <v>0.75519999999999998</v>
      </c>
      <c r="CA93" t="s">
        <v>18</v>
      </c>
    </row>
    <row r="94" spans="1:79" x14ac:dyDescent="0.25">
      <c r="A94" t="s">
        <v>114</v>
      </c>
      <c r="B94">
        <v>0</v>
      </c>
      <c r="C94">
        <v>14</v>
      </c>
      <c r="D94" t="s">
        <v>25</v>
      </c>
      <c r="E94">
        <v>6.46</v>
      </c>
      <c r="F94">
        <v>2</v>
      </c>
      <c r="G94">
        <v>13</v>
      </c>
      <c r="H94">
        <v>6.45</v>
      </c>
      <c r="I94">
        <v>6.66</v>
      </c>
      <c r="J94">
        <v>6.7519999999999998</v>
      </c>
      <c r="K94">
        <v>51.938000000000002</v>
      </c>
      <c r="L94">
        <v>0.70620000000000005</v>
      </c>
      <c r="M94" t="s">
        <v>18</v>
      </c>
      <c r="N94">
        <v>6.45</v>
      </c>
      <c r="O94">
        <v>6.66</v>
      </c>
      <c r="P94">
        <v>6.7389999999999999</v>
      </c>
      <c r="Q94">
        <v>51.84</v>
      </c>
      <c r="R94">
        <v>0.66790000000000005</v>
      </c>
      <c r="S94" t="s">
        <v>18</v>
      </c>
      <c r="T94">
        <v>6.45</v>
      </c>
      <c r="U94">
        <v>6.67</v>
      </c>
      <c r="V94">
        <v>6.6849999999999996</v>
      </c>
      <c r="W94">
        <v>51.423000000000002</v>
      </c>
      <c r="X94">
        <v>0.65690000000000004</v>
      </c>
      <c r="Y94" t="s">
        <v>18</v>
      </c>
      <c r="Z94">
        <v>6.45</v>
      </c>
      <c r="AA94">
        <v>6.66</v>
      </c>
      <c r="AB94">
        <v>6.9379999999999997</v>
      </c>
      <c r="AC94">
        <v>53.371000000000002</v>
      </c>
      <c r="AD94">
        <v>0.77210000000000001</v>
      </c>
      <c r="AE94" t="s">
        <v>18</v>
      </c>
      <c r="AF94">
        <v>6.45</v>
      </c>
      <c r="AG94">
        <v>6.66</v>
      </c>
      <c r="AH94">
        <v>6.8460000000000001</v>
      </c>
      <c r="AI94">
        <v>52.661999999999999</v>
      </c>
      <c r="AJ94">
        <v>0.72160000000000002</v>
      </c>
      <c r="AK94" t="s">
        <v>18</v>
      </c>
      <c r="AL94">
        <v>6.45</v>
      </c>
      <c r="AM94">
        <v>6.66</v>
      </c>
      <c r="AN94">
        <v>6.9119999999999999</v>
      </c>
      <c r="AO94">
        <v>53.167999999999999</v>
      </c>
      <c r="AP94">
        <v>0.71220000000000006</v>
      </c>
      <c r="AQ94" t="s">
        <v>18</v>
      </c>
      <c r="AR94">
        <v>6.45</v>
      </c>
      <c r="AS94">
        <v>6.66</v>
      </c>
      <c r="AT94">
        <v>6.9080000000000004</v>
      </c>
      <c r="AU94">
        <v>53.137999999999998</v>
      </c>
      <c r="AV94">
        <v>0.71830000000000005</v>
      </c>
      <c r="AW94" t="s">
        <v>18</v>
      </c>
      <c r="AX94">
        <v>6.45</v>
      </c>
      <c r="AY94">
        <v>6.66</v>
      </c>
      <c r="AZ94">
        <v>6.95</v>
      </c>
      <c r="BA94">
        <v>53.457999999999998</v>
      </c>
      <c r="BB94">
        <v>0.73870000000000002</v>
      </c>
      <c r="BC94" t="s">
        <v>18</v>
      </c>
      <c r="BD94">
        <v>6.45</v>
      </c>
      <c r="BE94">
        <v>6.66</v>
      </c>
      <c r="BF94">
        <v>7.0890000000000004</v>
      </c>
      <c r="BG94">
        <v>54.53</v>
      </c>
      <c r="BH94">
        <v>0.6754</v>
      </c>
      <c r="BI94" t="s">
        <v>18</v>
      </c>
      <c r="BJ94">
        <v>6.45</v>
      </c>
      <c r="BK94">
        <v>6.66</v>
      </c>
      <c r="BL94">
        <v>6.8819999999999997</v>
      </c>
      <c r="BM94">
        <v>52.941000000000003</v>
      </c>
      <c r="BN94">
        <v>0.68700000000000006</v>
      </c>
      <c r="BO94" t="s">
        <v>18</v>
      </c>
      <c r="BP94">
        <v>6.45</v>
      </c>
      <c r="BQ94">
        <v>6.66</v>
      </c>
      <c r="BR94">
        <v>6.8049999999999997</v>
      </c>
      <c r="BS94">
        <v>52.347000000000001</v>
      </c>
      <c r="BT94">
        <v>0.76449999999999996</v>
      </c>
      <c r="BU94" t="s">
        <v>18</v>
      </c>
      <c r="BV94">
        <v>6.45</v>
      </c>
      <c r="BW94">
        <v>6.66</v>
      </c>
      <c r="BX94">
        <v>6.9</v>
      </c>
      <c r="BY94">
        <v>53.073999999999998</v>
      </c>
      <c r="BZ94">
        <v>0.60460000000000003</v>
      </c>
      <c r="CA94" t="s">
        <v>18</v>
      </c>
    </row>
    <row r="95" spans="1:79" x14ac:dyDescent="0.25">
      <c r="A95" t="s">
        <v>114</v>
      </c>
      <c r="B95">
        <v>14</v>
      </c>
      <c r="C95">
        <v>26</v>
      </c>
      <c r="D95" t="s">
        <v>26</v>
      </c>
      <c r="E95">
        <v>8.98</v>
      </c>
      <c r="F95">
        <v>2</v>
      </c>
      <c r="G95">
        <v>9</v>
      </c>
      <c r="H95">
        <v>9.1300000000000008</v>
      </c>
      <c r="I95">
        <v>9.1999999999999993</v>
      </c>
      <c r="J95">
        <v>5.7290000000000001</v>
      </c>
      <c r="K95">
        <v>63.655000000000001</v>
      </c>
      <c r="L95">
        <v>0.79849999999999999</v>
      </c>
      <c r="M95" t="s">
        <v>18</v>
      </c>
      <c r="N95">
        <v>9.1300000000000008</v>
      </c>
      <c r="O95">
        <v>9.19</v>
      </c>
      <c r="P95">
        <v>5.7519999999999998</v>
      </c>
      <c r="Q95">
        <v>63.915999999999997</v>
      </c>
      <c r="R95">
        <v>0.78469999999999995</v>
      </c>
      <c r="S95" t="s">
        <v>18</v>
      </c>
      <c r="T95">
        <v>9.1300000000000008</v>
      </c>
      <c r="U95">
        <v>9.1999999999999993</v>
      </c>
      <c r="V95">
        <v>5.7809999999999997</v>
      </c>
      <c r="W95">
        <v>64.230999999999995</v>
      </c>
      <c r="X95">
        <v>0.70689999999999997</v>
      </c>
      <c r="Y95" t="s">
        <v>18</v>
      </c>
      <c r="Z95">
        <v>9.1300000000000008</v>
      </c>
      <c r="AA95">
        <v>9.1999999999999993</v>
      </c>
      <c r="AB95">
        <v>6.0519999999999996</v>
      </c>
      <c r="AC95">
        <v>67.239999999999995</v>
      </c>
      <c r="AD95">
        <v>0.84770000000000001</v>
      </c>
      <c r="AE95" t="s">
        <v>18</v>
      </c>
      <c r="AF95">
        <v>9.1300000000000008</v>
      </c>
      <c r="AG95">
        <v>9.1999999999999993</v>
      </c>
      <c r="AH95">
        <v>6.1429999999999998</v>
      </c>
      <c r="AI95">
        <v>68.254000000000005</v>
      </c>
      <c r="AJ95">
        <v>0.86529999999999996</v>
      </c>
      <c r="AK95" t="s">
        <v>18</v>
      </c>
      <c r="AL95">
        <v>9.1300000000000008</v>
      </c>
      <c r="AM95">
        <v>9.1999999999999993</v>
      </c>
      <c r="AN95">
        <v>6.0510000000000002</v>
      </c>
      <c r="AO95">
        <v>67.233000000000004</v>
      </c>
      <c r="AP95">
        <v>0.76300000000000001</v>
      </c>
      <c r="AQ95" t="s">
        <v>18</v>
      </c>
      <c r="AR95">
        <v>9.1300000000000008</v>
      </c>
      <c r="AS95">
        <v>9.1999999999999993</v>
      </c>
      <c r="AT95">
        <v>6.3959999999999999</v>
      </c>
      <c r="AU95">
        <v>71.064999999999998</v>
      </c>
      <c r="AV95">
        <v>0.7248</v>
      </c>
      <c r="AW95" t="s">
        <v>18</v>
      </c>
      <c r="AX95">
        <v>9.1300000000000008</v>
      </c>
      <c r="AY95">
        <v>9.1999999999999993</v>
      </c>
      <c r="AZ95">
        <v>6.3179999999999996</v>
      </c>
      <c r="BA95">
        <v>70.198999999999998</v>
      </c>
      <c r="BB95">
        <v>0.82530000000000003</v>
      </c>
      <c r="BC95" t="s">
        <v>18</v>
      </c>
      <c r="BD95">
        <v>9.1300000000000008</v>
      </c>
      <c r="BE95">
        <v>9.1999999999999993</v>
      </c>
      <c r="BF95">
        <v>6.2229999999999999</v>
      </c>
      <c r="BG95">
        <v>69.141999999999996</v>
      </c>
      <c r="BH95">
        <v>0.78669999999999995</v>
      </c>
      <c r="BI95" t="s">
        <v>18</v>
      </c>
      <c r="BJ95">
        <v>9.1300000000000008</v>
      </c>
      <c r="BK95">
        <v>9.1999999999999993</v>
      </c>
      <c r="BL95">
        <v>6.2949999999999999</v>
      </c>
      <c r="BM95">
        <v>69.941000000000003</v>
      </c>
      <c r="BN95">
        <v>0.71840000000000004</v>
      </c>
      <c r="BO95" t="s">
        <v>18</v>
      </c>
      <c r="BP95">
        <v>9.1300000000000008</v>
      </c>
      <c r="BQ95">
        <v>9.1999999999999993</v>
      </c>
      <c r="BR95">
        <v>6.3209999999999997</v>
      </c>
      <c r="BS95">
        <v>70.231999999999999</v>
      </c>
      <c r="BT95">
        <v>0.81399999999999995</v>
      </c>
      <c r="BU95" t="s">
        <v>18</v>
      </c>
      <c r="BV95">
        <v>9.17</v>
      </c>
      <c r="BW95">
        <v>9.26</v>
      </c>
      <c r="BX95">
        <v>6.17</v>
      </c>
      <c r="BY95">
        <v>68.55</v>
      </c>
      <c r="BZ95">
        <v>0.60129999999999995</v>
      </c>
      <c r="CA95" t="s">
        <v>18</v>
      </c>
    </row>
    <row r="96" spans="1:79" x14ac:dyDescent="0.25">
      <c r="A96" t="s">
        <v>114</v>
      </c>
      <c r="B96">
        <v>14</v>
      </c>
      <c r="C96">
        <v>32</v>
      </c>
      <c r="D96" t="s">
        <v>27</v>
      </c>
      <c r="E96">
        <v>10.5</v>
      </c>
      <c r="F96">
        <v>2</v>
      </c>
      <c r="G96">
        <v>15</v>
      </c>
      <c r="H96">
        <v>10.8</v>
      </c>
      <c r="I96">
        <v>10.88</v>
      </c>
      <c r="J96">
        <v>6.7140000000000004</v>
      </c>
      <c r="K96">
        <v>44.76</v>
      </c>
      <c r="L96">
        <v>0.87780000000000002</v>
      </c>
      <c r="M96" t="s">
        <v>17</v>
      </c>
      <c r="N96">
        <v>10.8</v>
      </c>
      <c r="O96">
        <v>10.87</v>
      </c>
      <c r="P96">
        <v>6.8440000000000003</v>
      </c>
      <c r="Q96">
        <v>45.625999999999998</v>
      </c>
      <c r="R96">
        <v>0.86829999999999996</v>
      </c>
      <c r="S96" t="s">
        <v>17</v>
      </c>
      <c r="T96">
        <v>10.8</v>
      </c>
      <c r="U96">
        <v>10.88</v>
      </c>
      <c r="V96">
        <v>6.9649999999999999</v>
      </c>
      <c r="W96">
        <v>46.435000000000002</v>
      </c>
      <c r="X96">
        <v>0.86819999999999997</v>
      </c>
      <c r="Y96" t="s">
        <v>17</v>
      </c>
      <c r="Z96">
        <v>10.8</v>
      </c>
      <c r="AA96">
        <v>10.88</v>
      </c>
      <c r="AB96">
        <v>8.3130000000000006</v>
      </c>
      <c r="AC96">
        <v>55.421999999999997</v>
      </c>
      <c r="AD96">
        <v>0.89049999999999996</v>
      </c>
      <c r="AE96" t="s">
        <v>17</v>
      </c>
      <c r="AF96">
        <v>10.8</v>
      </c>
      <c r="AG96">
        <v>10.88</v>
      </c>
      <c r="AH96">
        <v>8.3810000000000002</v>
      </c>
      <c r="AI96">
        <v>55.874000000000002</v>
      </c>
      <c r="AJ96">
        <v>0.88419999999999999</v>
      </c>
      <c r="AK96" t="s">
        <v>17</v>
      </c>
      <c r="AL96">
        <v>10.8</v>
      </c>
      <c r="AM96">
        <v>10.87</v>
      </c>
      <c r="AN96">
        <v>8.5050000000000008</v>
      </c>
      <c r="AO96">
        <v>56.7</v>
      </c>
      <c r="AP96">
        <v>0.86870000000000003</v>
      </c>
      <c r="AQ96" t="s">
        <v>17</v>
      </c>
      <c r="AR96">
        <v>10.8</v>
      </c>
      <c r="AS96">
        <v>10.88</v>
      </c>
      <c r="AT96">
        <v>10.013999999999999</v>
      </c>
      <c r="AU96">
        <v>66.757000000000005</v>
      </c>
      <c r="AV96">
        <v>0.85550000000000004</v>
      </c>
      <c r="AW96" t="s">
        <v>18</v>
      </c>
      <c r="AX96">
        <v>10.8</v>
      </c>
      <c r="AY96">
        <v>10.88</v>
      </c>
      <c r="AZ96">
        <v>10.151999999999999</v>
      </c>
      <c r="BA96">
        <v>67.683000000000007</v>
      </c>
      <c r="BB96">
        <v>0.87350000000000005</v>
      </c>
      <c r="BC96" t="s">
        <v>17</v>
      </c>
      <c r="BD96">
        <v>10.8</v>
      </c>
      <c r="BE96">
        <v>10.88</v>
      </c>
      <c r="BF96">
        <v>9.9149999999999991</v>
      </c>
      <c r="BG96">
        <v>66.096999999999994</v>
      </c>
      <c r="BH96">
        <v>0.86509999999999998</v>
      </c>
      <c r="BI96" t="s">
        <v>17</v>
      </c>
      <c r="BJ96">
        <v>10.8</v>
      </c>
      <c r="BK96">
        <v>10.88</v>
      </c>
      <c r="BL96">
        <v>10.178000000000001</v>
      </c>
      <c r="BM96">
        <v>67.850999999999999</v>
      </c>
      <c r="BN96">
        <v>0.82179999999999997</v>
      </c>
      <c r="BO96" t="s">
        <v>18</v>
      </c>
      <c r="BP96">
        <v>10.8</v>
      </c>
      <c r="BQ96">
        <v>10.87</v>
      </c>
      <c r="BR96">
        <v>10.057</v>
      </c>
      <c r="BS96">
        <v>67.045000000000002</v>
      </c>
      <c r="BT96">
        <v>0.85809999999999997</v>
      </c>
      <c r="BU96" t="s">
        <v>18</v>
      </c>
      <c r="BV96">
        <v>10.62</v>
      </c>
      <c r="BW96">
        <v>10.7</v>
      </c>
      <c r="BX96">
        <v>10.144</v>
      </c>
      <c r="BY96">
        <v>67.626999999999995</v>
      </c>
      <c r="BZ96">
        <v>0.86750000000000005</v>
      </c>
      <c r="CA96" t="s">
        <v>18</v>
      </c>
    </row>
    <row r="97" spans="1:79" x14ac:dyDescent="0.25">
      <c r="A97" t="s">
        <v>114</v>
      </c>
      <c r="B97">
        <v>15</v>
      </c>
      <c r="C97">
        <v>27</v>
      </c>
      <c r="D97" t="s">
        <v>28</v>
      </c>
      <c r="E97">
        <v>7.98</v>
      </c>
      <c r="F97">
        <v>2</v>
      </c>
      <c r="G97">
        <v>9</v>
      </c>
      <c r="H97">
        <v>8.16</v>
      </c>
      <c r="I97">
        <v>8.24</v>
      </c>
      <c r="J97">
        <v>5.3789999999999996</v>
      </c>
      <c r="K97">
        <v>59.765000000000001</v>
      </c>
      <c r="L97">
        <v>0.86629999999999996</v>
      </c>
      <c r="M97" t="s">
        <v>18</v>
      </c>
      <c r="N97">
        <v>8.16</v>
      </c>
      <c r="O97">
        <v>8.24</v>
      </c>
      <c r="P97">
        <v>5.3319999999999999</v>
      </c>
      <c r="Q97">
        <v>59.247999999999998</v>
      </c>
      <c r="R97">
        <v>0.84899999999999998</v>
      </c>
      <c r="S97" t="s">
        <v>18</v>
      </c>
      <c r="T97">
        <v>8.17</v>
      </c>
      <c r="U97">
        <v>8.24</v>
      </c>
      <c r="V97">
        <v>5.3650000000000002</v>
      </c>
      <c r="W97">
        <v>59.613999999999997</v>
      </c>
      <c r="X97">
        <v>0.8397</v>
      </c>
      <c r="Y97" t="s">
        <v>18</v>
      </c>
      <c r="Z97">
        <v>8.17</v>
      </c>
      <c r="AA97">
        <v>8.24</v>
      </c>
      <c r="AB97">
        <v>5.84</v>
      </c>
      <c r="AC97">
        <v>64.884</v>
      </c>
      <c r="AD97">
        <v>0.87939999999999996</v>
      </c>
      <c r="AE97" t="s">
        <v>18</v>
      </c>
      <c r="AF97">
        <v>8.17</v>
      </c>
      <c r="AG97">
        <v>8.24</v>
      </c>
      <c r="AH97">
        <v>5.8890000000000002</v>
      </c>
      <c r="AI97">
        <v>65.429000000000002</v>
      </c>
      <c r="AJ97">
        <v>0.87749999999999995</v>
      </c>
      <c r="AK97" t="s">
        <v>18</v>
      </c>
      <c r="AL97">
        <v>8.16</v>
      </c>
      <c r="AM97">
        <v>8.24</v>
      </c>
      <c r="AN97">
        <v>5.78</v>
      </c>
      <c r="AO97">
        <v>64.227999999999994</v>
      </c>
      <c r="AP97">
        <v>0.83709999999999996</v>
      </c>
      <c r="AQ97" t="s">
        <v>18</v>
      </c>
      <c r="AR97">
        <v>8.14</v>
      </c>
      <c r="AS97">
        <v>8.2200000000000006</v>
      </c>
      <c r="AT97">
        <v>6.1749999999999998</v>
      </c>
      <c r="AU97">
        <v>68.614000000000004</v>
      </c>
      <c r="AV97">
        <v>0.83630000000000004</v>
      </c>
      <c r="AW97" t="s">
        <v>18</v>
      </c>
      <c r="AX97">
        <v>8.09</v>
      </c>
      <c r="AY97">
        <v>8.17</v>
      </c>
      <c r="AZ97">
        <v>6.0860000000000003</v>
      </c>
      <c r="BA97">
        <v>67.625</v>
      </c>
      <c r="BB97">
        <v>0.84950000000000003</v>
      </c>
      <c r="BC97" t="s">
        <v>18</v>
      </c>
      <c r="BD97">
        <v>8.08</v>
      </c>
      <c r="BE97">
        <v>8.15</v>
      </c>
      <c r="BF97">
        <v>6.069</v>
      </c>
      <c r="BG97">
        <v>67.427999999999997</v>
      </c>
      <c r="BH97">
        <v>0.8589</v>
      </c>
      <c r="BI97" t="s">
        <v>18</v>
      </c>
      <c r="BJ97">
        <v>8.17</v>
      </c>
      <c r="BK97">
        <v>8.24</v>
      </c>
      <c r="BL97">
        <v>6.0570000000000004</v>
      </c>
      <c r="BM97">
        <v>67.296999999999997</v>
      </c>
      <c r="BN97">
        <v>0.83340000000000003</v>
      </c>
      <c r="BO97" t="s">
        <v>18</v>
      </c>
      <c r="BP97">
        <v>8.16</v>
      </c>
      <c r="BQ97">
        <v>8.24</v>
      </c>
      <c r="BR97">
        <v>6.0659999999999998</v>
      </c>
      <c r="BS97">
        <v>67.400000000000006</v>
      </c>
      <c r="BT97">
        <v>0.85960000000000003</v>
      </c>
      <c r="BU97" t="s">
        <v>18</v>
      </c>
      <c r="BV97">
        <v>8.06</v>
      </c>
      <c r="BW97">
        <v>8.14</v>
      </c>
      <c r="BX97">
        <v>6.0430000000000001</v>
      </c>
      <c r="BY97">
        <v>67.14</v>
      </c>
      <c r="BZ97">
        <v>0.83940000000000003</v>
      </c>
      <c r="CA97" t="s">
        <v>18</v>
      </c>
    </row>
    <row r="98" spans="1:79" x14ac:dyDescent="0.25">
      <c r="A98" t="s">
        <v>114</v>
      </c>
      <c r="B98">
        <v>16</v>
      </c>
      <c r="C98">
        <v>25</v>
      </c>
      <c r="D98" t="s">
        <v>29</v>
      </c>
      <c r="E98">
        <v>7.75</v>
      </c>
      <c r="F98">
        <v>1</v>
      </c>
      <c r="G98">
        <v>6</v>
      </c>
      <c r="H98">
        <v>7.94</v>
      </c>
      <c r="I98">
        <v>8.01</v>
      </c>
      <c r="J98">
        <v>3.851</v>
      </c>
      <c r="K98">
        <v>64.191000000000003</v>
      </c>
      <c r="L98">
        <v>0.85499999999999998</v>
      </c>
      <c r="M98" t="s">
        <v>18</v>
      </c>
      <c r="N98">
        <v>7.89</v>
      </c>
      <c r="O98">
        <v>7.96</v>
      </c>
      <c r="P98">
        <v>3.8</v>
      </c>
      <c r="Q98">
        <v>63.337000000000003</v>
      </c>
      <c r="R98">
        <v>0.88719999999999999</v>
      </c>
      <c r="S98" t="s">
        <v>18</v>
      </c>
      <c r="T98">
        <v>7.9</v>
      </c>
      <c r="U98">
        <v>7.96</v>
      </c>
      <c r="V98">
        <v>3.859</v>
      </c>
      <c r="W98">
        <v>64.323999999999998</v>
      </c>
      <c r="X98">
        <v>0.87109999999999999</v>
      </c>
      <c r="Y98" t="s">
        <v>18</v>
      </c>
      <c r="Z98">
        <v>7.9</v>
      </c>
      <c r="AA98">
        <v>7.96</v>
      </c>
      <c r="AB98">
        <v>4.0640000000000001</v>
      </c>
      <c r="AC98">
        <v>67.738</v>
      </c>
      <c r="AD98">
        <v>0.90159999999999996</v>
      </c>
      <c r="AE98" t="s">
        <v>17</v>
      </c>
      <c r="AF98">
        <v>7.9</v>
      </c>
      <c r="AG98">
        <v>7.96</v>
      </c>
      <c r="AH98">
        <v>4.032</v>
      </c>
      <c r="AI98">
        <v>67.194000000000003</v>
      </c>
      <c r="AJ98">
        <v>0.90180000000000005</v>
      </c>
      <c r="AK98" t="s">
        <v>17</v>
      </c>
      <c r="AL98">
        <v>7.79</v>
      </c>
      <c r="AM98">
        <v>7.87</v>
      </c>
      <c r="AN98">
        <v>4.0620000000000003</v>
      </c>
      <c r="AO98">
        <v>67.706999999999994</v>
      </c>
      <c r="AP98">
        <v>0.84530000000000005</v>
      </c>
      <c r="AQ98" t="s">
        <v>18</v>
      </c>
      <c r="AR98">
        <v>7.9</v>
      </c>
      <c r="AS98">
        <v>7.96</v>
      </c>
      <c r="AT98">
        <v>4.0350000000000001</v>
      </c>
      <c r="AU98">
        <v>67.254999999999995</v>
      </c>
      <c r="AV98">
        <v>0.8639</v>
      </c>
      <c r="AW98" t="s">
        <v>18</v>
      </c>
      <c r="AX98">
        <v>7.9</v>
      </c>
      <c r="AY98">
        <v>7.96</v>
      </c>
      <c r="AZ98">
        <v>4.008</v>
      </c>
      <c r="BA98">
        <v>66.808000000000007</v>
      </c>
      <c r="BB98">
        <v>0.90920000000000001</v>
      </c>
      <c r="BC98" t="s">
        <v>17</v>
      </c>
      <c r="BD98">
        <v>7.9</v>
      </c>
      <c r="BE98">
        <v>7.96</v>
      </c>
      <c r="BF98">
        <v>4.0389999999999997</v>
      </c>
      <c r="BG98">
        <v>67.322999999999993</v>
      </c>
      <c r="BH98">
        <v>0.89380000000000004</v>
      </c>
      <c r="BI98" t="s">
        <v>17</v>
      </c>
      <c r="BJ98">
        <v>7.9</v>
      </c>
      <c r="BK98">
        <v>7.96</v>
      </c>
      <c r="BL98">
        <v>3.9980000000000002</v>
      </c>
      <c r="BM98">
        <v>66.641000000000005</v>
      </c>
      <c r="BN98">
        <v>0.87160000000000004</v>
      </c>
      <c r="BO98" t="s">
        <v>18</v>
      </c>
      <c r="BP98">
        <v>7.9</v>
      </c>
      <c r="BQ98">
        <v>7.96</v>
      </c>
      <c r="BR98">
        <v>4.0289999999999999</v>
      </c>
      <c r="BS98">
        <v>67.153000000000006</v>
      </c>
      <c r="BT98">
        <v>0.90880000000000005</v>
      </c>
      <c r="BU98" t="s">
        <v>17</v>
      </c>
      <c r="BV98">
        <v>7.74</v>
      </c>
      <c r="BW98">
        <v>7.81</v>
      </c>
      <c r="BX98">
        <v>4.0629999999999997</v>
      </c>
      <c r="BY98">
        <v>67.716999999999999</v>
      </c>
      <c r="BZ98">
        <v>0.7379</v>
      </c>
      <c r="CA98" t="s">
        <v>18</v>
      </c>
    </row>
    <row r="99" spans="1:79" x14ac:dyDescent="0.25">
      <c r="A99" t="s">
        <v>114</v>
      </c>
      <c r="B99">
        <v>16</v>
      </c>
      <c r="C99">
        <v>27</v>
      </c>
      <c r="D99" t="s">
        <v>30</v>
      </c>
      <c r="E99">
        <v>7.72</v>
      </c>
      <c r="F99">
        <v>2</v>
      </c>
      <c r="G99">
        <v>8</v>
      </c>
      <c r="H99">
        <v>8</v>
      </c>
      <c r="I99">
        <v>8.1</v>
      </c>
      <c r="J99">
        <v>4.4000000000000004</v>
      </c>
      <c r="K99">
        <v>54.997</v>
      </c>
      <c r="L99">
        <v>0.83919999999999995</v>
      </c>
      <c r="M99" t="s">
        <v>18</v>
      </c>
      <c r="N99">
        <v>7.94</v>
      </c>
      <c r="O99">
        <v>8.02</v>
      </c>
      <c r="P99">
        <v>4.3380000000000001</v>
      </c>
      <c r="Q99">
        <v>54.228000000000002</v>
      </c>
      <c r="R99">
        <v>0.83589999999999998</v>
      </c>
      <c r="S99" t="s">
        <v>18</v>
      </c>
      <c r="T99">
        <v>7.96</v>
      </c>
      <c r="U99">
        <v>8.07</v>
      </c>
      <c r="V99">
        <v>4.4160000000000004</v>
      </c>
      <c r="W99">
        <v>55.198</v>
      </c>
      <c r="X99">
        <v>0.83450000000000002</v>
      </c>
      <c r="Y99" t="s">
        <v>18</v>
      </c>
      <c r="Z99">
        <v>8.06</v>
      </c>
      <c r="AA99">
        <v>8.1300000000000008</v>
      </c>
      <c r="AB99">
        <v>4.6109999999999998</v>
      </c>
      <c r="AC99">
        <v>57.643000000000001</v>
      </c>
      <c r="AD99">
        <v>0.81640000000000001</v>
      </c>
      <c r="AE99" t="s">
        <v>18</v>
      </c>
      <c r="AF99">
        <v>8.06</v>
      </c>
      <c r="AG99">
        <v>8.1300000000000008</v>
      </c>
      <c r="AH99">
        <v>4.569</v>
      </c>
      <c r="AI99">
        <v>57.107999999999997</v>
      </c>
      <c r="AJ99">
        <v>0.82040000000000002</v>
      </c>
      <c r="AK99" t="s">
        <v>18</v>
      </c>
      <c r="AL99">
        <v>8.0500000000000007</v>
      </c>
      <c r="AM99">
        <v>8.1300000000000008</v>
      </c>
      <c r="AN99">
        <v>4.5369999999999999</v>
      </c>
      <c r="AO99">
        <v>56.716000000000001</v>
      </c>
      <c r="AP99">
        <v>0.75770000000000004</v>
      </c>
      <c r="AQ99" t="s">
        <v>18</v>
      </c>
      <c r="AR99">
        <v>8.06</v>
      </c>
      <c r="AS99">
        <v>8.1300000000000008</v>
      </c>
      <c r="AT99">
        <v>4.7519999999999998</v>
      </c>
      <c r="AU99">
        <v>59.401000000000003</v>
      </c>
      <c r="AV99">
        <v>0.74629999999999996</v>
      </c>
      <c r="AW99" t="s">
        <v>18</v>
      </c>
      <c r="AX99">
        <v>8.06</v>
      </c>
      <c r="AY99">
        <v>8.1300000000000008</v>
      </c>
      <c r="AZ99">
        <v>4.7539999999999996</v>
      </c>
      <c r="BA99">
        <v>59.418999999999997</v>
      </c>
      <c r="BB99">
        <v>0.80530000000000002</v>
      </c>
      <c r="BC99" t="s">
        <v>18</v>
      </c>
      <c r="BD99">
        <v>7.94</v>
      </c>
      <c r="BE99">
        <v>8.0399999999999991</v>
      </c>
      <c r="BF99">
        <v>4.6870000000000003</v>
      </c>
      <c r="BG99">
        <v>58.591000000000001</v>
      </c>
      <c r="BH99">
        <v>0.81530000000000002</v>
      </c>
      <c r="BI99" t="s">
        <v>18</v>
      </c>
      <c r="BJ99">
        <v>8.06</v>
      </c>
      <c r="BK99">
        <v>8.1300000000000008</v>
      </c>
      <c r="BL99">
        <v>4.6989999999999998</v>
      </c>
      <c r="BM99">
        <v>58.737000000000002</v>
      </c>
      <c r="BN99">
        <v>0.73770000000000002</v>
      </c>
      <c r="BO99" t="s">
        <v>18</v>
      </c>
      <c r="BP99">
        <v>8.0500000000000007</v>
      </c>
      <c r="BQ99">
        <v>8.1300000000000008</v>
      </c>
      <c r="BR99">
        <v>4.7469999999999999</v>
      </c>
      <c r="BS99">
        <v>59.337000000000003</v>
      </c>
      <c r="BT99">
        <v>0.78820000000000001</v>
      </c>
      <c r="BU99" t="s">
        <v>18</v>
      </c>
      <c r="BV99">
        <v>7.95</v>
      </c>
      <c r="BW99">
        <v>8.0500000000000007</v>
      </c>
      <c r="BX99">
        <v>4.7590000000000003</v>
      </c>
      <c r="BY99">
        <v>59.487000000000002</v>
      </c>
      <c r="BZ99">
        <v>0.80769999999999997</v>
      </c>
      <c r="CA99" t="s">
        <v>18</v>
      </c>
    </row>
    <row r="100" spans="1:79" x14ac:dyDescent="0.25">
      <c r="A100" t="s">
        <v>114</v>
      </c>
      <c r="B100">
        <v>16</v>
      </c>
      <c r="C100">
        <v>32</v>
      </c>
      <c r="D100" t="s">
        <v>31</v>
      </c>
      <c r="E100">
        <v>10.37</v>
      </c>
      <c r="F100">
        <v>2</v>
      </c>
      <c r="G100">
        <v>13</v>
      </c>
      <c r="H100">
        <v>10.58</v>
      </c>
      <c r="I100">
        <v>10.66</v>
      </c>
      <c r="J100">
        <v>5.774</v>
      </c>
      <c r="K100">
        <v>44.415999999999997</v>
      </c>
      <c r="L100">
        <v>0.9254</v>
      </c>
      <c r="M100" t="s">
        <v>17</v>
      </c>
      <c r="N100">
        <v>10.58</v>
      </c>
      <c r="O100">
        <v>10.66</v>
      </c>
      <c r="P100">
        <v>5.7069999999999999</v>
      </c>
      <c r="Q100">
        <v>43.898000000000003</v>
      </c>
      <c r="R100">
        <v>0.93130000000000002</v>
      </c>
      <c r="S100" t="s">
        <v>17</v>
      </c>
      <c r="T100">
        <v>10.58</v>
      </c>
      <c r="U100">
        <v>10.66</v>
      </c>
      <c r="V100">
        <v>5.8410000000000002</v>
      </c>
      <c r="W100">
        <v>44.929000000000002</v>
      </c>
      <c r="X100">
        <v>0.90329999999999999</v>
      </c>
      <c r="Y100" t="s">
        <v>17</v>
      </c>
      <c r="Z100">
        <v>10.58</v>
      </c>
      <c r="AA100">
        <v>10.66</v>
      </c>
      <c r="AB100">
        <v>7.0990000000000002</v>
      </c>
      <c r="AC100">
        <v>54.61</v>
      </c>
      <c r="AD100">
        <v>0.92620000000000002</v>
      </c>
      <c r="AE100" t="s">
        <v>17</v>
      </c>
      <c r="AF100">
        <v>10.58</v>
      </c>
      <c r="AG100">
        <v>10.66</v>
      </c>
      <c r="AH100">
        <v>7.2839999999999998</v>
      </c>
      <c r="AI100">
        <v>56.030999999999999</v>
      </c>
      <c r="AJ100">
        <v>0.92149999999999999</v>
      </c>
      <c r="AK100" t="s">
        <v>17</v>
      </c>
      <c r="AL100">
        <v>10.58</v>
      </c>
      <c r="AM100">
        <v>10.66</v>
      </c>
      <c r="AN100">
        <v>7.32</v>
      </c>
      <c r="AO100">
        <v>56.31</v>
      </c>
      <c r="AP100">
        <v>0.92179999999999995</v>
      </c>
      <c r="AQ100" t="s">
        <v>17</v>
      </c>
      <c r="AR100">
        <v>10.58</v>
      </c>
      <c r="AS100">
        <v>10.66</v>
      </c>
      <c r="AT100">
        <v>8.6199999999999992</v>
      </c>
      <c r="AU100">
        <v>66.31</v>
      </c>
      <c r="AV100">
        <v>0.9123</v>
      </c>
      <c r="AW100" t="s">
        <v>17</v>
      </c>
      <c r="AX100">
        <v>10.58</v>
      </c>
      <c r="AY100">
        <v>10.66</v>
      </c>
      <c r="AZ100">
        <v>8.7449999999999992</v>
      </c>
      <c r="BA100">
        <v>67.272999999999996</v>
      </c>
      <c r="BB100">
        <v>0.93689999999999996</v>
      </c>
      <c r="BC100" t="s">
        <v>17</v>
      </c>
      <c r="BD100">
        <v>10.58</v>
      </c>
      <c r="BE100">
        <v>10.66</v>
      </c>
      <c r="BF100">
        <v>8.6150000000000002</v>
      </c>
      <c r="BG100">
        <v>66.268000000000001</v>
      </c>
      <c r="BH100">
        <v>0.92049999999999998</v>
      </c>
      <c r="BI100" t="s">
        <v>17</v>
      </c>
      <c r="BJ100">
        <v>10.58</v>
      </c>
      <c r="BK100">
        <v>10.66</v>
      </c>
      <c r="BL100">
        <v>8.8620000000000001</v>
      </c>
      <c r="BM100">
        <v>68.167000000000002</v>
      </c>
      <c r="BN100">
        <v>0.9093</v>
      </c>
      <c r="BO100" t="s">
        <v>17</v>
      </c>
      <c r="BP100">
        <v>10.58</v>
      </c>
      <c r="BQ100">
        <v>10.66</v>
      </c>
      <c r="BR100">
        <v>8.7690000000000001</v>
      </c>
      <c r="BS100">
        <v>67.45</v>
      </c>
      <c r="BT100">
        <v>0.92110000000000003</v>
      </c>
      <c r="BU100" t="s">
        <v>17</v>
      </c>
      <c r="BV100">
        <v>10.46</v>
      </c>
      <c r="BW100">
        <v>10.54</v>
      </c>
      <c r="BX100">
        <v>8.843</v>
      </c>
      <c r="BY100">
        <v>68.021000000000001</v>
      </c>
      <c r="BZ100">
        <v>0.93049999999999999</v>
      </c>
      <c r="CA100" t="s">
        <v>17</v>
      </c>
    </row>
    <row r="101" spans="1:79" x14ac:dyDescent="0.25">
      <c r="A101" t="s">
        <v>114</v>
      </c>
      <c r="B101">
        <v>26</v>
      </c>
      <c r="C101">
        <v>32</v>
      </c>
      <c r="D101" t="s">
        <v>32</v>
      </c>
      <c r="E101">
        <v>6.44</v>
      </c>
      <c r="F101">
        <v>2</v>
      </c>
      <c r="G101">
        <v>5</v>
      </c>
      <c r="H101">
        <v>6.75</v>
      </c>
      <c r="I101">
        <v>6.81</v>
      </c>
      <c r="J101">
        <v>1.669</v>
      </c>
      <c r="K101">
        <v>33.381999999999998</v>
      </c>
      <c r="L101">
        <v>0.8679</v>
      </c>
      <c r="M101" t="s">
        <v>18</v>
      </c>
      <c r="N101">
        <v>6.68</v>
      </c>
      <c r="O101">
        <v>6.75</v>
      </c>
      <c r="P101">
        <v>1.738</v>
      </c>
      <c r="Q101">
        <v>34.76</v>
      </c>
      <c r="R101">
        <v>0.86960000000000004</v>
      </c>
      <c r="S101" t="s">
        <v>17</v>
      </c>
      <c r="T101">
        <v>6.68</v>
      </c>
      <c r="U101">
        <v>6.76</v>
      </c>
      <c r="V101">
        <v>1.6559999999999999</v>
      </c>
      <c r="W101">
        <v>33.113</v>
      </c>
      <c r="X101">
        <v>0.87970000000000004</v>
      </c>
      <c r="Y101" t="s">
        <v>18</v>
      </c>
      <c r="Z101">
        <v>6.68</v>
      </c>
      <c r="AA101">
        <v>6.76</v>
      </c>
      <c r="AB101">
        <v>2.3319999999999999</v>
      </c>
      <c r="AC101">
        <v>46.637</v>
      </c>
      <c r="AD101">
        <v>0.90410000000000001</v>
      </c>
      <c r="AE101" t="s">
        <v>17</v>
      </c>
      <c r="AF101">
        <v>6.68</v>
      </c>
      <c r="AG101">
        <v>6.75</v>
      </c>
      <c r="AH101">
        <v>2.2669999999999999</v>
      </c>
      <c r="AI101">
        <v>45.335999999999999</v>
      </c>
      <c r="AJ101">
        <v>0.91979999999999995</v>
      </c>
      <c r="AK101" t="s">
        <v>17</v>
      </c>
      <c r="AL101">
        <v>6.68</v>
      </c>
      <c r="AM101">
        <v>6.75</v>
      </c>
      <c r="AN101">
        <v>2.2959999999999998</v>
      </c>
      <c r="AO101">
        <v>45.917000000000002</v>
      </c>
      <c r="AP101">
        <v>0.91930000000000001</v>
      </c>
      <c r="AQ101" t="s">
        <v>17</v>
      </c>
      <c r="AR101">
        <v>6.68</v>
      </c>
      <c r="AS101">
        <v>6.76</v>
      </c>
      <c r="AT101">
        <v>2.952</v>
      </c>
      <c r="AU101">
        <v>59.045000000000002</v>
      </c>
      <c r="AV101">
        <v>0.93340000000000001</v>
      </c>
      <c r="AW101" t="s">
        <v>17</v>
      </c>
      <c r="AX101">
        <v>6.68</v>
      </c>
      <c r="AY101">
        <v>6.76</v>
      </c>
      <c r="AZ101">
        <v>3.0369999999999999</v>
      </c>
      <c r="BA101">
        <v>60.744</v>
      </c>
      <c r="BB101">
        <v>0.93779999999999997</v>
      </c>
      <c r="BC101" t="s">
        <v>17</v>
      </c>
      <c r="BD101">
        <v>6.68</v>
      </c>
      <c r="BE101">
        <v>6.76</v>
      </c>
      <c r="BF101">
        <v>2.9750000000000001</v>
      </c>
      <c r="BG101">
        <v>59.506</v>
      </c>
      <c r="BH101">
        <v>0.93330000000000002</v>
      </c>
      <c r="BI101" t="s">
        <v>17</v>
      </c>
      <c r="BJ101">
        <v>6.68</v>
      </c>
      <c r="BK101">
        <v>6.76</v>
      </c>
      <c r="BL101">
        <v>3.0960000000000001</v>
      </c>
      <c r="BM101">
        <v>61.924999999999997</v>
      </c>
      <c r="BN101">
        <v>0.91359999999999997</v>
      </c>
      <c r="BO101" t="s">
        <v>17</v>
      </c>
      <c r="BP101">
        <v>6.68</v>
      </c>
      <c r="BQ101">
        <v>6.75</v>
      </c>
      <c r="BR101">
        <v>3.137</v>
      </c>
      <c r="BS101">
        <v>62.734999999999999</v>
      </c>
      <c r="BT101">
        <v>0.94420000000000004</v>
      </c>
      <c r="BU101" t="s">
        <v>17</v>
      </c>
      <c r="BV101">
        <v>6.64</v>
      </c>
      <c r="BW101">
        <v>6.71</v>
      </c>
      <c r="BX101">
        <v>3.0990000000000002</v>
      </c>
      <c r="BY101">
        <v>61.972999999999999</v>
      </c>
      <c r="BZ101">
        <v>0.87150000000000005</v>
      </c>
      <c r="CA101" t="s">
        <v>18</v>
      </c>
    </row>
    <row r="102" spans="1:79" x14ac:dyDescent="0.25">
      <c r="A102" t="s">
        <v>114</v>
      </c>
      <c r="B102">
        <v>33</v>
      </c>
      <c r="C102">
        <v>41</v>
      </c>
      <c r="D102" t="s">
        <v>33</v>
      </c>
      <c r="E102">
        <v>10.69</v>
      </c>
      <c r="F102">
        <v>1</v>
      </c>
      <c r="G102">
        <v>7</v>
      </c>
      <c r="H102">
        <v>10.75</v>
      </c>
      <c r="I102">
        <v>10.82</v>
      </c>
      <c r="J102">
        <v>1.7989999999999999</v>
      </c>
      <c r="K102">
        <v>25.704000000000001</v>
      </c>
      <c r="L102">
        <v>0.82299999999999995</v>
      </c>
      <c r="M102" t="s">
        <v>18</v>
      </c>
      <c r="N102">
        <v>10.75</v>
      </c>
      <c r="O102">
        <v>10.82</v>
      </c>
      <c r="P102">
        <v>1.786</v>
      </c>
      <c r="Q102">
        <v>25.515000000000001</v>
      </c>
      <c r="R102">
        <v>0.80879999999999996</v>
      </c>
      <c r="S102" t="s">
        <v>18</v>
      </c>
      <c r="T102">
        <v>10.75</v>
      </c>
      <c r="U102">
        <v>10.82</v>
      </c>
      <c r="V102">
        <v>1.68</v>
      </c>
      <c r="W102">
        <v>23.998000000000001</v>
      </c>
      <c r="X102">
        <v>0.90890000000000004</v>
      </c>
      <c r="Y102" t="s">
        <v>17</v>
      </c>
      <c r="Z102">
        <v>10.87</v>
      </c>
      <c r="AA102">
        <v>10.96</v>
      </c>
      <c r="AB102">
        <v>2.7959999999999998</v>
      </c>
      <c r="AC102">
        <v>39.944000000000003</v>
      </c>
      <c r="AD102">
        <v>0.83079999999999998</v>
      </c>
      <c r="AE102" t="s">
        <v>18</v>
      </c>
      <c r="AF102">
        <v>10.75</v>
      </c>
      <c r="AG102">
        <v>10.82</v>
      </c>
      <c r="AH102">
        <v>2.7930000000000001</v>
      </c>
      <c r="AI102">
        <v>39.905999999999999</v>
      </c>
      <c r="AJ102">
        <v>0.81489999999999996</v>
      </c>
      <c r="AK102" t="s">
        <v>18</v>
      </c>
      <c r="AL102">
        <v>10.75</v>
      </c>
      <c r="AM102">
        <v>10.82</v>
      </c>
      <c r="AN102">
        <v>2.7290000000000001</v>
      </c>
      <c r="AO102">
        <v>38.988</v>
      </c>
      <c r="AP102">
        <v>0.85760000000000003</v>
      </c>
      <c r="AQ102" t="s">
        <v>18</v>
      </c>
      <c r="AR102">
        <v>10.75</v>
      </c>
      <c r="AS102">
        <v>10.83</v>
      </c>
      <c r="AT102">
        <v>3.4169999999999998</v>
      </c>
      <c r="AU102">
        <v>48.814999999999998</v>
      </c>
      <c r="AV102">
        <v>0.87870000000000004</v>
      </c>
      <c r="AW102" t="s">
        <v>18</v>
      </c>
      <c r="AX102">
        <v>10.8</v>
      </c>
      <c r="AY102">
        <v>10.88</v>
      </c>
      <c r="AZ102">
        <v>3.5070000000000001</v>
      </c>
      <c r="BA102">
        <v>50.098999999999997</v>
      </c>
      <c r="BB102">
        <v>0.89910000000000001</v>
      </c>
      <c r="BC102" t="s">
        <v>18</v>
      </c>
      <c r="BD102">
        <v>10.88</v>
      </c>
      <c r="BE102">
        <v>10.95</v>
      </c>
      <c r="BF102">
        <v>3.524</v>
      </c>
      <c r="BG102">
        <v>50.35</v>
      </c>
      <c r="BH102">
        <v>0.79249999999999998</v>
      </c>
      <c r="BI102" t="s">
        <v>18</v>
      </c>
      <c r="BJ102">
        <v>10.75</v>
      </c>
      <c r="BK102">
        <v>10.82</v>
      </c>
      <c r="BL102">
        <v>4.12</v>
      </c>
      <c r="BM102">
        <v>58.854999999999997</v>
      </c>
      <c r="BN102">
        <v>0.88109999999999999</v>
      </c>
      <c r="BO102" t="s">
        <v>18</v>
      </c>
      <c r="BP102">
        <v>10.75</v>
      </c>
      <c r="BQ102">
        <v>10.82</v>
      </c>
      <c r="BR102">
        <v>4.157</v>
      </c>
      <c r="BS102">
        <v>59.393000000000001</v>
      </c>
      <c r="BT102">
        <v>0.88870000000000005</v>
      </c>
      <c r="BU102" t="s">
        <v>18</v>
      </c>
      <c r="BV102">
        <v>10.88</v>
      </c>
      <c r="BW102">
        <v>10.95</v>
      </c>
      <c r="BX102">
        <v>4.0629999999999997</v>
      </c>
      <c r="BY102">
        <v>58.042999999999999</v>
      </c>
      <c r="BZ102">
        <v>0.84540000000000004</v>
      </c>
      <c r="CA102" t="s">
        <v>18</v>
      </c>
    </row>
    <row r="103" spans="1:79" x14ac:dyDescent="0.25">
      <c r="A103" t="s">
        <v>114</v>
      </c>
      <c r="B103">
        <v>40</v>
      </c>
      <c r="C103">
        <v>45</v>
      </c>
      <c r="D103" t="s">
        <v>34</v>
      </c>
      <c r="E103">
        <v>7.03</v>
      </c>
      <c r="F103">
        <v>1</v>
      </c>
      <c r="G103">
        <v>4</v>
      </c>
      <c r="H103">
        <v>7.2</v>
      </c>
      <c r="I103">
        <v>7.28</v>
      </c>
      <c r="J103">
        <v>0.78100000000000003</v>
      </c>
      <c r="K103">
        <v>19.533999999999999</v>
      </c>
      <c r="L103">
        <v>0.9083</v>
      </c>
      <c r="M103" t="s">
        <v>18</v>
      </c>
      <c r="N103">
        <v>7.2</v>
      </c>
      <c r="O103">
        <v>7.27</v>
      </c>
      <c r="P103">
        <v>0.74399999999999999</v>
      </c>
      <c r="Q103">
        <v>18.603999999999999</v>
      </c>
      <c r="R103">
        <v>0.90710000000000002</v>
      </c>
      <c r="S103" t="s">
        <v>17</v>
      </c>
      <c r="T103">
        <v>7.2</v>
      </c>
      <c r="U103">
        <v>7.28</v>
      </c>
      <c r="V103">
        <v>0.77600000000000002</v>
      </c>
      <c r="W103">
        <v>19.399000000000001</v>
      </c>
      <c r="X103">
        <v>0.88570000000000004</v>
      </c>
      <c r="Y103" t="s">
        <v>17</v>
      </c>
      <c r="Z103">
        <v>7.13</v>
      </c>
      <c r="AA103">
        <v>7.21</v>
      </c>
      <c r="AB103">
        <v>1.117</v>
      </c>
      <c r="AC103">
        <v>27.936</v>
      </c>
      <c r="AD103">
        <v>0.89390000000000003</v>
      </c>
      <c r="AE103" t="s">
        <v>18</v>
      </c>
      <c r="AF103">
        <v>7.2</v>
      </c>
      <c r="AG103">
        <v>7.28</v>
      </c>
      <c r="AH103">
        <v>1.145</v>
      </c>
      <c r="AI103">
        <v>28.614999999999998</v>
      </c>
      <c r="AJ103">
        <v>0.89359999999999995</v>
      </c>
      <c r="AK103" t="s">
        <v>18</v>
      </c>
      <c r="AL103">
        <v>7.2</v>
      </c>
      <c r="AM103">
        <v>7.27</v>
      </c>
      <c r="AN103">
        <v>1.145</v>
      </c>
      <c r="AO103">
        <v>28.632999999999999</v>
      </c>
      <c r="AP103">
        <v>0.89539999999999997</v>
      </c>
      <c r="AQ103" t="s">
        <v>18</v>
      </c>
      <c r="AR103">
        <v>7.18</v>
      </c>
      <c r="AS103">
        <v>7.26</v>
      </c>
      <c r="AT103">
        <v>1.7889999999999999</v>
      </c>
      <c r="AU103">
        <v>44.725000000000001</v>
      </c>
      <c r="AV103">
        <v>0.88719999999999999</v>
      </c>
      <c r="AW103" t="s">
        <v>18</v>
      </c>
      <c r="AX103">
        <v>7.21</v>
      </c>
      <c r="AY103">
        <v>7.28</v>
      </c>
      <c r="AZ103">
        <v>1.833</v>
      </c>
      <c r="BA103">
        <v>45.835999999999999</v>
      </c>
      <c r="BB103">
        <v>0.87949999999999995</v>
      </c>
      <c r="BC103" t="s">
        <v>18</v>
      </c>
      <c r="BD103">
        <v>7.06</v>
      </c>
      <c r="BE103">
        <v>7.13</v>
      </c>
      <c r="BF103">
        <v>1.804</v>
      </c>
      <c r="BG103">
        <v>45.088999999999999</v>
      </c>
      <c r="BH103">
        <v>0.8669</v>
      </c>
      <c r="BI103" t="s">
        <v>18</v>
      </c>
      <c r="BJ103">
        <v>7.2</v>
      </c>
      <c r="BK103">
        <v>7.28</v>
      </c>
      <c r="BL103">
        <v>2.1539999999999999</v>
      </c>
      <c r="BM103">
        <v>53.84</v>
      </c>
      <c r="BN103">
        <v>0.88319999999999999</v>
      </c>
      <c r="BO103" t="s">
        <v>18</v>
      </c>
      <c r="BP103">
        <v>7.2</v>
      </c>
      <c r="BQ103">
        <v>7.27</v>
      </c>
      <c r="BR103">
        <v>2.1859999999999999</v>
      </c>
      <c r="BS103">
        <v>54.637999999999998</v>
      </c>
      <c r="BT103">
        <v>0.91210000000000002</v>
      </c>
      <c r="BU103" t="s">
        <v>17</v>
      </c>
      <c r="BV103">
        <v>7.07</v>
      </c>
      <c r="BW103">
        <v>7.15</v>
      </c>
      <c r="BX103">
        <v>2.1890000000000001</v>
      </c>
      <c r="BY103">
        <v>54.716000000000001</v>
      </c>
      <c r="BZ103">
        <v>0.86880000000000002</v>
      </c>
      <c r="CA103" t="s">
        <v>18</v>
      </c>
    </row>
    <row r="104" spans="1:79" x14ac:dyDescent="0.25">
      <c r="A104" t="s">
        <v>114</v>
      </c>
      <c r="B104">
        <v>42</v>
      </c>
      <c r="C104">
        <v>46</v>
      </c>
      <c r="D104" t="s">
        <v>35</v>
      </c>
      <c r="E104">
        <v>6.54</v>
      </c>
      <c r="F104">
        <v>1</v>
      </c>
      <c r="G104">
        <v>3</v>
      </c>
      <c r="H104">
        <v>6.76</v>
      </c>
      <c r="I104">
        <v>6.84</v>
      </c>
      <c r="J104">
        <v>0.79600000000000004</v>
      </c>
      <c r="K104">
        <v>26.521000000000001</v>
      </c>
      <c r="L104">
        <v>0.72319999999999995</v>
      </c>
      <c r="M104" t="s">
        <v>18</v>
      </c>
      <c r="N104">
        <v>6.8</v>
      </c>
      <c r="O104">
        <v>6.87</v>
      </c>
      <c r="P104">
        <v>0.82099999999999995</v>
      </c>
      <c r="Q104">
        <v>27.378</v>
      </c>
      <c r="R104">
        <v>0.7268</v>
      </c>
      <c r="S104" t="s">
        <v>18</v>
      </c>
      <c r="T104">
        <v>6.81</v>
      </c>
      <c r="U104">
        <v>6.88</v>
      </c>
      <c r="V104">
        <v>0.83499999999999996</v>
      </c>
      <c r="W104">
        <v>27.847000000000001</v>
      </c>
      <c r="X104">
        <v>0.69769999999999999</v>
      </c>
      <c r="Y104" t="s">
        <v>18</v>
      </c>
      <c r="Z104">
        <v>6.76</v>
      </c>
      <c r="AA104">
        <v>6.83</v>
      </c>
      <c r="AB104">
        <v>1.0349999999999999</v>
      </c>
      <c r="AC104">
        <v>34.506</v>
      </c>
      <c r="AD104">
        <v>0.77190000000000003</v>
      </c>
      <c r="AE104" t="s">
        <v>18</v>
      </c>
      <c r="AF104">
        <v>6.81</v>
      </c>
      <c r="AG104">
        <v>6.87</v>
      </c>
      <c r="AH104">
        <v>1.0349999999999999</v>
      </c>
      <c r="AI104">
        <v>34.514000000000003</v>
      </c>
      <c r="AJ104">
        <v>0.78380000000000005</v>
      </c>
      <c r="AK104" t="s">
        <v>18</v>
      </c>
      <c r="AL104">
        <v>6.8</v>
      </c>
      <c r="AM104">
        <v>6.87</v>
      </c>
      <c r="AN104">
        <v>1.0589999999999999</v>
      </c>
      <c r="AO104">
        <v>35.289000000000001</v>
      </c>
      <c r="AP104">
        <v>0.74839999999999995</v>
      </c>
      <c r="AQ104" t="s">
        <v>18</v>
      </c>
      <c r="AR104">
        <v>6.81</v>
      </c>
      <c r="AS104">
        <v>6.87</v>
      </c>
      <c r="AT104">
        <v>1.522</v>
      </c>
      <c r="AU104">
        <v>50.725999999999999</v>
      </c>
      <c r="AV104">
        <v>0.77980000000000005</v>
      </c>
      <c r="AW104" t="s">
        <v>18</v>
      </c>
      <c r="AX104">
        <v>6.81</v>
      </c>
      <c r="AY104">
        <v>6.87</v>
      </c>
      <c r="AZ104">
        <v>1.48</v>
      </c>
      <c r="BA104">
        <v>49.335000000000001</v>
      </c>
      <c r="BB104">
        <v>0.79339999999999999</v>
      </c>
      <c r="BC104" t="s">
        <v>18</v>
      </c>
      <c r="BD104">
        <v>6.72</v>
      </c>
      <c r="BE104">
        <v>6.8</v>
      </c>
      <c r="BF104">
        <v>1.452</v>
      </c>
      <c r="BG104">
        <v>48.405000000000001</v>
      </c>
      <c r="BH104">
        <v>0.79269999999999996</v>
      </c>
      <c r="BI104" t="s">
        <v>18</v>
      </c>
      <c r="BJ104">
        <v>6.81</v>
      </c>
      <c r="BK104">
        <v>6.87</v>
      </c>
      <c r="BL104">
        <v>1.968</v>
      </c>
      <c r="BM104">
        <v>65.597999999999999</v>
      </c>
      <c r="BN104">
        <v>0.747</v>
      </c>
      <c r="BO104" t="s">
        <v>18</v>
      </c>
      <c r="BP104">
        <v>6.8</v>
      </c>
      <c r="BQ104">
        <v>6.87</v>
      </c>
      <c r="BR104">
        <v>1.9550000000000001</v>
      </c>
      <c r="BS104">
        <v>65.168999999999997</v>
      </c>
      <c r="BT104">
        <v>0.81640000000000001</v>
      </c>
      <c r="BU104" t="s">
        <v>18</v>
      </c>
      <c r="BV104">
        <v>6.67</v>
      </c>
      <c r="BW104">
        <v>6.78</v>
      </c>
      <c r="BX104">
        <v>1.998</v>
      </c>
      <c r="BY104">
        <v>66.614000000000004</v>
      </c>
      <c r="BZ104">
        <v>0.59150000000000003</v>
      </c>
      <c r="CA104" t="s">
        <v>18</v>
      </c>
    </row>
    <row r="105" spans="1:79" x14ac:dyDescent="0.25">
      <c r="A105" t="s">
        <v>114</v>
      </c>
      <c r="B105">
        <v>46</v>
      </c>
      <c r="C105">
        <v>60</v>
      </c>
      <c r="D105" t="s">
        <v>36</v>
      </c>
      <c r="E105">
        <v>7.52</v>
      </c>
      <c r="F105">
        <v>3</v>
      </c>
      <c r="G105">
        <v>12</v>
      </c>
      <c r="H105">
        <v>7.65</v>
      </c>
      <c r="I105">
        <v>7.77</v>
      </c>
      <c r="J105">
        <v>2.4670000000000001</v>
      </c>
      <c r="K105">
        <v>20.556000000000001</v>
      </c>
      <c r="L105">
        <v>0.79949999999999999</v>
      </c>
      <c r="M105" t="s">
        <v>18</v>
      </c>
      <c r="N105">
        <v>7.7</v>
      </c>
      <c r="O105">
        <v>7.82</v>
      </c>
      <c r="P105">
        <v>2.6040000000000001</v>
      </c>
      <c r="Q105">
        <v>21.696999999999999</v>
      </c>
      <c r="R105">
        <v>0.87119999999999997</v>
      </c>
      <c r="S105" t="s">
        <v>18</v>
      </c>
      <c r="T105">
        <v>7.71</v>
      </c>
      <c r="U105">
        <v>7.82</v>
      </c>
      <c r="V105">
        <v>2.5680000000000001</v>
      </c>
      <c r="W105">
        <v>21.396000000000001</v>
      </c>
      <c r="X105">
        <v>0.85209999999999997</v>
      </c>
      <c r="Y105" t="s">
        <v>18</v>
      </c>
      <c r="Z105">
        <v>7.64</v>
      </c>
      <c r="AA105">
        <v>7.72</v>
      </c>
      <c r="AB105">
        <v>3.4590000000000001</v>
      </c>
      <c r="AC105">
        <v>28.827999999999999</v>
      </c>
      <c r="AD105">
        <v>0.83950000000000002</v>
      </c>
      <c r="AE105" t="s">
        <v>18</v>
      </c>
      <c r="AF105">
        <v>7.7</v>
      </c>
      <c r="AG105">
        <v>7.82</v>
      </c>
      <c r="AH105">
        <v>3.5640000000000001</v>
      </c>
      <c r="AI105">
        <v>29.696999999999999</v>
      </c>
      <c r="AJ105">
        <v>0.88480000000000003</v>
      </c>
      <c r="AK105" t="s">
        <v>18</v>
      </c>
      <c r="AL105">
        <v>7.7</v>
      </c>
      <c r="AM105">
        <v>7.82</v>
      </c>
      <c r="AN105">
        <v>3.6789999999999998</v>
      </c>
      <c r="AO105">
        <v>30.66</v>
      </c>
      <c r="AP105">
        <v>0.87719999999999998</v>
      </c>
      <c r="AQ105" t="s">
        <v>18</v>
      </c>
      <c r="AR105">
        <v>7.7</v>
      </c>
      <c r="AS105">
        <v>7.82</v>
      </c>
      <c r="AT105">
        <v>5.2080000000000002</v>
      </c>
      <c r="AU105">
        <v>43.402000000000001</v>
      </c>
      <c r="AV105">
        <v>0.90080000000000005</v>
      </c>
      <c r="AW105" t="s">
        <v>18</v>
      </c>
      <c r="AX105">
        <v>7.7</v>
      </c>
      <c r="AY105">
        <v>7.82</v>
      </c>
      <c r="AZ105">
        <v>5.2750000000000004</v>
      </c>
      <c r="BA105">
        <v>43.957000000000001</v>
      </c>
      <c r="BB105">
        <v>0.89019999999999999</v>
      </c>
      <c r="BC105" t="s">
        <v>18</v>
      </c>
      <c r="BD105">
        <v>7.61</v>
      </c>
      <c r="BE105">
        <v>7.72</v>
      </c>
      <c r="BF105">
        <v>5.1100000000000003</v>
      </c>
      <c r="BG105">
        <v>42.587000000000003</v>
      </c>
      <c r="BH105">
        <v>0.84130000000000005</v>
      </c>
      <c r="BI105" t="s">
        <v>18</v>
      </c>
      <c r="BJ105">
        <v>7.7</v>
      </c>
      <c r="BK105">
        <v>7.82</v>
      </c>
      <c r="BL105">
        <v>6.2919999999999998</v>
      </c>
      <c r="BM105">
        <v>52.433999999999997</v>
      </c>
      <c r="BN105">
        <v>0.85780000000000001</v>
      </c>
      <c r="BO105" t="s">
        <v>18</v>
      </c>
      <c r="BP105">
        <v>7.7</v>
      </c>
      <c r="BQ105">
        <v>7.82</v>
      </c>
      <c r="BR105">
        <v>6.3019999999999996</v>
      </c>
      <c r="BS105">
        <v>52.515999999999998</v>
      </c>
      <c r="BT105">
        <v>0.87119999999999997</v>
      </c>
      <c r="BU105" t="s">
        <v>18</v>
      </c>
      <c r="BV105">
        <v>7.57</v>
      </c>
      <c r="BW105">
        <v>7.68</v>
      </c>
      <c r="BX105">
        <v>6.1669999999999998</v>
      </c>
      <c r="BY105">
        <v>51.39</v>
      </c>
      <c r="BZ105">
        <v>0.80010000000000003</v>
      </c>
      <c r="CA105" t="s">
        <v>18</v>
      </c>
    </row>
    <row r="106" spans="1:79" x14ac:dyDescent="0.25">
      <c r="A106" t="s">
        <v>114</v>
      </c>
      <c r="B106">
        <v>46</v>
      </c>
      <c r="C106">
        <v>61</v>
      </c>
      <c r="D106" t="s">
        <v>37</v>
      </c>
      <c r="E106">
        <v>7.51</v>
      </c>
      <c r="F106">
        <v>3</v>
      </c>
      <c r="G106">
        <v>13</v>
      </c>
      <c r="H106">
        <v>7.52</v>
      </c>
      <c r="I106">
        <v>7.61</v>
      </c>
      <c r="J106">
        <v>2.6459999999999999</v>
      </c>
      <c r="K106">
        <v>20.356000000000002</v>
      </c>
      <c r="L106">
        <v>0.8397</v>
      </c>
      <c r="M106" t="s">
        <v>18</v>
      </c>
      <c r="N106">
        <v>7.56</v>
      </c>
      <c r="O106">
        <v>7.66</v>
      </c>
      <c r="P106">
        <v>2.82</v>
      </c>
      <c r="Q106">
        <v>21.690999999999999</v>
      </c>
      <c r="R106">
        <v>0.90529999999999999</v>
      </c>
      <c r="S106" t="s">
        <v>17</v>
      </c>
      <c r="T106">
        <v>7.56</v>
      </c>
      <c r="U106">
        <v>7.66</v>
      </c>
      <c r="V106">
        <v>2.8679999999999999</v>
      </c>
      <c r="W106">
        <v>22.065000000000001</v>
      </c>
      <c r="X106">
        <v>0.89990000000000003</v>
      </c>
      <c r="Y106" t="s">
        <v>17</v>
      </c>
      <c r="Z106">
        <v>7.54</v>
      </c>
      <c r="AA106">
        <v>7.61</v>
      </c>
      <c r="AB106">
        <v>3.8889999999999998</v>
      </c>
      <c r="AC106">
        <v>29.914000000000001</v>
      </c>
      <c r="AD106">
        <v>0.86980000000000002</v>
      </c>
      <c r="AE106" t="s">
        <v>18</v>
      </c>
      <c r="AF106">
        <v>7.56</v>
      </c>
      <c r="AG106">
        <v>7.66</v>
      </c>
      <c r="AH106">
        <v>3.8130000000000002</v>
      </c>
      <c r="AI106">
        <v>29.33</v>
      </c>
      <c r="AJ106">
        <v>0.91359999999999997</v>
      </c>
      <c r="AK106" t="s">
        <v>17</v>
      </c>
      <c r="AL106">
        <v>7.56</v>
      </c>
      <c r="AM106">
        <v>7.66</v>
      </c>
      <c r="AN106">
        <v>3.903</v>
      </c>
      <c r="AO106">
        <v>30.021000000000001</v>
      </c>
      <c r="AP106">
        <v>0.92179999999999995</v>
      </c>
      <c r="AQ106" t="s">
        <v>17</v>
      </c>
      <c r="AR106">
        <v>7.56</v>
      </c>
      <c r="AS106">
        <v>7.66</v>
      </c>
      <c r="AT106">
        <v>5.4480000000000004</v>
      </c>
      <c r="AU106">
        <v>41.906999999999996</v>
      </c>
      <c r="AV106">
        <v>0.93459999999999999</v>
      </c>
      <c r="AW106" t="s">
        <v>17</v>
      </c>
      <c r="AX106">
        <v>7.56</v>
      </c>
      <c r="AY106">
        <v>7.66</v>
      </c>
      <c r="AZ106">
        <v>5.5839999999999996</v>
      </c>
      <c r="BA106">
        <v>42.954000000000001</v>
      </c>
      <c r="BB106">
        <v>0.93140000000000001</v>
      </c>
      <c r="BC106" t="s">
        <v>17</v>
      </c>
      <c r="BD106">
        <v>7.52</v>
      </c>
      <c r="BE106">
        <v>7.6</v>
      </c>
      <c r="BF106">
        <v>5.56</v>
      </c>
      <c r="BG106">
        <v>42.77</v>
      </c>
      <c r="BH106">
        <v>0.85560000000000003</v>
      </c>
      <c r="BI106" t="s">
        <v>18</v>
      </c>
      <c r="BJ106">
        <v>7.56</v>
      </c>
      <c r="BK106">
        <v>7.66</v>
      </c>
      <c r="BL106">
        <v>6.77</v>
      </c>
      <c r="BM106">
        <v>52.076000000000001</v>
      </c>
      <c r="BN106">
        <v>0.92810000000000004</v>
      </c>
      <c r="BO106" t="s">
        <v>17</v>
      </c>
      <c r="BP106">
        <v>7.56</v>
      </c>
      <c r="BQ106">
        <v>7.66</v>
      </c>
      <c r="BR106">
        <v>6.7229999999999999</v>
      </c>
      <c r="BS106">
        <v>51.715000000000003</v>
      </c>
      <c r="BT106">
        <v>0.93910000000000005</v>
      </c>
      <c r="BU106" t="s">
        <v>17</v>
      </c>
      <c r="BV106">
        <v>7.52</v>
      </c>
      <c r="BW106">
        <v>7.6</v>
      </c>
      <c r="BX106">
        <v>6.6159999999999997</v>
      </c>
      <c r="BY106">
        <v>50.89</v>
      </c>
      <c r="BZ106">
        <v>0.88900000000000001</v>
      </c>
      <c r="CA106" t="s">
        <v>18</v>
      </c>
    </row>
    <row r="107" spans="1:79" x14ac:dyDescent="0.25">
      <c r="A107" t="s">
        <v>114</v>
      </c>
      <c r="B107">
        <v>62</v>
      </c>
      <c r="C107">
        <v>73</v>
      </c>
      <c r="D107" t="s">
        <v>38</v>
      </c>
      <c r="E107">
        <v>6.07</v>
      </c>
      <c r="F107">
        <v>2</v>
      </c>
      <c r="G107">
        <v>10</v>
      </c>
      <c r="H107">
        <v>6.11</v>
      </c>
      <c r="I107">
        <v>6.32</v>
      </c>
      <c r="J107">
        <v>2.0630000000000002</v>
      </c>
      <c r="K107">
        <v>20.628</v>
      </c>
      <c r="L107">
        <v>0.68759999999999999</v>
      </c>
      <c r="M107" t="s">
        <v>18</v>
      </c>
      <c r="N107">
        <v>6.21</v>
      </c>
      <c r="O107">
        <v>6.28</v>
      </c>
      <c r="P107">
        <v>1.958</v>
      </c>
      <c r="Q107">
        <v>19.582000000000001</v>
      </c>
      <c r="R107">
        <v>0.74350000000000005</v>
      </c>
      <c r="S107" t="s">
        <v>18</v>
      </c>
      <c r="T107">
        <v>6.1</v>
      </c>
      <c r="U107">
        <v>6.31</v>
      </c>
      <c r="V107">
        <v>1.923</v>
      </c>
      <c r="W107">
        <v>19.231000000000002</v>
      </c>
      <c r="X107">
        <v>0.74870000000000003</v>
      </c>
      <c r="Y107" t="s">
        <v>18</v>
      </c>
      <c r="Z107">
        <v>6.11</v>
      </c>
      <c r="AA107">
        <v>6.32</v>
      </c>
      <c r="AB107">
        <v>3.1779999999999999</v>
      </c>
      <c r="AC107">
        <v>31.779</v>
      </c>
      <c r="AD107">
        <v>0.53590000000000004</v>
      </c>
      <c r="AE107" t="s">
        <v>18</v>
      </c>
      <c r="AF107">
        <v>6.11</v>
      </c>
      <c r="AG107">
        <v>6.32</v>
      </c>
      <c r="AH107">
        <v>2.988</v>
      </c>
      <c r="AI107">
        <v>29.882000000000001</v>
      </c>
      <c r="AJ107">
        <v>0.72489999999999999</v>
      </c>
      <c r="AK107" t="s">
        <v>18</v>
      </c>
      <c r="AL107">
        <v>6.11</v>
      </c>
      <c r="AM107">
        <v>6.32</v>
      </c>
      <c r="AN107">
        <v>3.0720000000000001</v>
      </c>
      <c r="AO107">
        <v>30.719000000000001</v>
      </c>
      <c r="AP107">
        <v>0.70399999999999996</v>
      </c>
      <c r="AQ107" t="s">
        <v>18</v>
      </c>
      <c r="AR107">
        <v>6.11</v>
      </c>
      <c r="AS107">
        <v>6.32</v>
      </c>
      <c r="AT107">
        <v>4.5229999999999997</v>
      </c>
      <c r="AU107">
        <v>45.228999999999999</v>
      </c>
      <c r="AV107">
        <v>0.66159999999999997</v>
      </c>
      <c r="AW107" t="s">
        <v>18</v>
      </c>
      <c r="AX107">
        <v>6.16</v>
      </c>
      <c r="AY107">
        <v>6.23</v>
      </c>
      <c r="AZ107">
        <v>4.6849999999999996</v>
      </c>
      <c r="BA107">
        <v>46.847000000000001</v>
      </c>
      <c r="BB107">
        <v>0.63600000000000001</v>
      </c>
      <c r="BC107" t="s">
        <v>18</v>
      </c>
      <c r="BD107">
        <v>6.11</v>
      </c>
      <c r="BE107">
        <v>6.32</v>
      </c>
      <c r="BF107">
        <v>4.5069999999999997</v>
      </c>
      <c r="BG107">
        <v>45.070999999999998</v>
      </c>
      <c r="BH107">
        <v>0.69969999999999999</v>
      </c>
      <c r="BI107" t="s">
        <v>18</v>
      </c>
      <c r="BJ107">
        <v>6.11</v>
      </c>
      <c r="BK107">
        <v>6.32</v>
      </c>
      <c r="BL107">
        <v>6.1970000000000001</v>
      </c>
      <c r="BM107">
        <v>61.969000000000001</v>
      </c>
      <c r="BN107">
        <v>0.68400000000000005</v>
      </c>
      <c r="BO107" t="s">
        <v>18</v>
      </c>
      <c r="BP107">
        <v>6.18</v>
      </c>
      <c r="BQ107">
        <v>6.26</v>
      </c>
      <c r="BR107">
        <v>6.14</v>
      </c>
      <c r="BS107">
        <v>61.399000000000001</v>
      </c>
      <c r="BT107">
        <v>0.66810000000000003</v>
      </c>
      <c r="BU107" t="s">
        <v>18</v>
      </c>
      <c r="BV107">
        <v>6.14</v>
      </c>
      <c r="BW107">
        <v>6.21</v>
      </c>
      <c r="BX107">
        <v>6.2610000000000001</v>
      </c>
      <c r="BY107">
        <v>62.61</v>
      </c>
      <c r="BZ107">
        <v>0.66149999999999998</v>
      </c>
      <c r="CA107" t="s">
        <v>18</v>
      </c>
    </row>
    <row r="108" spans="1:79" s="17" customFormat="1" x14ac:dyDescent="0.25">
      <c r="A108" s="17" t="s">
        <v>114</v>
      </c>
      <c r="B108" s="17">
        <v>66</v>
      </c>
      <c r="C108" s="17">
        <v>76</v>
      </c>
      <c r="D108" s="17" t="s">
        <v>39</v>
      </c>
      <c r="E108" s="17">
        <v>5.9</v>
      </c>
      <c r="F108" s="17">
        <v>3</v>
      </c>
      <c r="G108" s="17">
        <v>9</v>
      </c>
      <c r="H108" s="17">
        <v>6.04</v>
      </c>
      <c r="I108" s="17">
        <v>6.16</v>
      </c>
      <c r="J108" s="17">
        <v>1.5640000000000001</v>
      </c>
      <c r="K108" s="17">
        <v>17.38</v>
      </c>
      <c r="L108" s="17">
        <v>0.88929999999999998</v>
      </c>
      <c r="M108" s="17" t="s">
        <v>17</v>
      </c>
      <c r="N108" s="17">
        <v>6.04</v>
      </c>
      <c r="O108" s="17">
        <v>6.16</v>
      </c>
      <c r="P108" s="17">
        <v>1.6639999999999999</v>
      </c>
      <c r="Q108" s="17">
        <v>18.486000000000001</v>
      </c>
      <c r="R108" s="17">
        <v>0.89239999999999997</v>
      </c>
      <c r="S108" s="17" t="s">
        <v>17</v>
      </c>
      <c r="T108" s="17">
        <v>6.04</v>
      </c>
      <c r="U108" s="17">
        <v>6.15</v>
      </c>
      <c r="V108" s="17">
        <v>1.593</v>
      </c>
      <c r="W108" s="17">
        <v>17.698</v>
      </c>
      <c r="X108" s="17">
        <v>0.92830000000000001</v>
      </c>
      <c r="Y108" s="17" t="s">
        <v>17</v>
      </c>
      <c r="Z108" s="17">
        <v>5.99</v>
      </c>
      <c r="AA108" s="17">
        <v>6.07</v>
      </c>
      <c r="AB108" s="17">
        <v>2.2829999999999999</v>
      </c>
      <c r="AC108" s="17">
        <v>25.370999999999999</v>
      </c>
      <c r="AD108" s="17">
        <v>0.8901</v>
      </c>
      <c r="AE108" s="17" t="s">
        <v>17</v>
      </c>
      <c r="AF108" s="17">
        <v>6.04</v>
      </c>
      <c r="AG108" s="17">
        <v>6.16</v>
      </c>
      <c r="AH108" s="17">
        <v>2.0830000000000002</v>
      </c>
      <c r="AI108" s="17">
        <v>23.143999999999998</v>
      </c>
      <c r="AJ108" s="17">
        <v>0.86919999999999997</v>
      </c>
      <c r="AK108" s="17" t="s">
        <v>17</v>
      </c>
      <c r="AL108" s="17">
        <v>6.04</v>
      </c>
      <c r="AM108" s="17">
        <v>6.16</v>
      </c>
      <c r="AN108" s="17">
        <v>2.2250000000000001</v>
      </c>
      <c r="AO108" s="17">
        <v>24.722999999999999</v>
      </c>
      <c r="AP108" s="17">
        <v>0.91849999999999998</v>
      </c>
      <c r="AQ108" s="17" t="s">
        <v>17</v>
      </c>
      <c r="AR108" s="17">
        <v>6.04</v>
      </c>
      <c r="AS108" s="17">
        <v>6.16</v>
      </c>
      <c r="AT108" s="17">
        <v>3.34</v>
      </c>
      <c r="AU108" s="17">
        <v>37.112000000000002</v>
      </c>
      <c r="AV108" s="17">
        <v>0.93059999999999998</v>
      </c>
      <c r="AW108" s="17" t="s">
        <v>17</v>
      </c>
      <c r="AX108" s="17">
        <v>6.06</v>
      </c>
      <c r="AY108" s="17">
        <v>6.17</v>
      </c>
      <c r="AZ108" s="17">
        <v>3.444</v>
      </c>
      <c r="BA108" s="17">
        <v>38.264000000000003</v>
      </c>
      <c r="BB108" s="17">
        <v>0.8649</v>
      </c>
      <c r="BC108" s="17" t="s">
        <v>18</v>
      </c>
      <c r="BD108" s="17">
        <v>5.91</v>
      </c>
      <c r="BE108" s="17">
        <v>5.98</v>
      </c>
      <c r="BF108" s="17">
        <v>3.3559999999999999</v>
      </c>
      <c r="BG108" s="17">
        <v>37.290999999999997</v>
      </c>
      <c r="BH108" s="17">
        <v>0.872</v>
      </c>
      <c r="BI108" s="17" t="s">
        <v>18</v>
      </c>
      <c r="BJ108" s="17">
        <v>6.04</v>
      </c>
      <c r="BK108" s="17">
        <v>6.16</v>
      </c>
      <c r="BL108" s="17">
        <v>5.0910000000000002</v>
      </c>
      <c r="BM108" s="17">
        <v>56.564999999999998</v>
      </c>
      <c r="BN108" s="17">
        <v>0.92769999999999997</v>
      </c>
      <c r="BO108" s="17" t="s">
        <v>17</v>
      </c>
      <c r="BP108" s="17">
        <v>6.04</v>
      </c>
      <c r="BQ108" s="17">
        <v>6.16</v>
      </c>
      <c r="BR108" s="17">
        <v>5.0949999999999998</v>
      </c>
      <c r="BS108" s="17">
        <v>56.612000000000002</v>
      </c>
      <c r="BT108" s="17">
        <v>0.93569999999999998</v>
      </c>
      <c r="BU108" s="17" t="s">
        <v>17</v>
      </c>
      <c r="BV108" s="17">
        <v>5.85</v>
      </c>
      <c r="BW108" s="17">
        <v>5.92</v>
      </c>
      <c r="BX108" s="17">
        <v>5.0190000000000001</v>
      </c>
      <c r="BY108" s="17">
        <v>55.77</v>
      </c>
      <c r="BZ108" s="17">
        <v>0.82130000000000003</v>
      </c>
      <c r="CA108" s="17" t="s">
        <v>18</v>
      </c>
    </row>
    <row r="109" spans="1:79" x14ac:dyDescent="0.25">
      <c r="A109" t="s">
        <v>114</v>
      </c>
      <c r="B109">
        <v>73</v>
      </c>
      <c r="C109">
        <v>82</v>
      </c>
      <c r="D109" t="s">
        <v>40</v>
      </c>
      <c r="E109">
        <v>9.59</v>
      </c>
      <c r="F109">
        <v>1</v>
      </c>
      <c r="G109">
        <v>7</v>
      </c>
      <c r="H109">
        <v>9.75</v>
      </c>
      <c r="I109">
        <v>9.89</v>
      </c>
      <c r="J109">
        <v>2.1789999999999998</v>
      </c>
      <c r="K109">
        <v>31.123999999999999</v>
      </c>
      <c r="L109">
        <v>0.85870000000000002</v>
      </c>
      <c r="M109" t="s">
        <v>17</v>
      </c>
      <c r="N109">
        <v>9.7799999999999994</v>
      </c>
      <c r="O109">
        <v>9.89</v>
      </c>
      <c r="P109">
        <v>2.1850000000000001</v>
      </c>
      <c r="Q109">
        <v>31.210999999999999</v>
      </c>
      <c r="R109">
        <v>0.89959999999999996</v>
      </c>
      <c r="S109" t="s">
        <v>17</v>
      </c>
      <c r="T109">
        <v>9.75</v>
      </c>
      <c r="U109">
        <v>9.8800000000000008</v>
      </c>
      <c r="V109">
        <v>2.2629999999999999</v>
      </c>
      <c r="W109">
        <v>32.326999999999998</v>
      </c>
      <c r="X109">
        <v>0.86560000000000004</v>
      </c>
      <c r="Y109" t="s">
        <v>17</v>
      </c>
      <c r="Z109">
        <v>9.75</v>
      </c>
      <c r="AA109">
        <v>9.83</v>
      </c>
      <c r="AB109">
        <v>3.0870000000000002</v>
      </c>
      <c r="AC109">
        <v>44.097000000000001</v>
      </c>
      <c r="AD109">
        <v>0.93020000000000003</v>
      </c>
      <c r="AE109" t="s">
        <v>17</v>
      </c>
      <c r="AF109">
        <v>9.75</v>
      </c>
      <c r="AG109">
        <v>9.89</v>
      </c>
      <c r="AH109">
        <v>3.2149999999999999</v>
      </c>
      <c r="AI109">
        <v>45.930999999999997</v>
      </c>
      <c r="AJ109">
        <v>0.87070000000000003</v>
      </c>
      <c r="AK109" t="s">
        <v>18</v>
      </c>
      <c r="AL109">
        <v>9.7899999999999991</v>
      </c>
      <c r="AM109">
        <v>9.9</v>
      </c>
      <c r="AN109">
        <v>3.2130000000000001</v>
      </c>
      <c r="AO109">
        <v>45.895000000000003</v>
      </c>
      <c r="AP109">
        <v>0.87309999999999999</v>
      </c>
      <c r="AQ109" t="s">
        <v>18</v>
      </c>
      <c r="AR109">
        <v>9.75</v>
      </c>
      <c r="AS109">
        <v>9.89</v>
      </c>
      <c r="AT109">
        <v>4.2050000000000001</v>
      </c>
      <c r="AU109">
        <v>60.067</v>
      </c>
      <c r="AV109">
        <v>0.90339999999999998</v>
      </c>
      <c r="AW109" t="s">
        <v>17</v>
      </c>
      <c r="AX109">
        <v>9.84</v>
      </c>
      <c r="AY109">
        <v>9.9700000000000006</v>
      </c>
      <c r="AZ109">
        <v>4.1849999999999996</v>
      </c>
      <c r="BA109">
        <v>59.787999999999997</v>
      </c>
      <c r="BB109">
        <v>0.89319999999999999</v>
      </c>
      <c r="BC109" t="s">
        <v>17</v>
      </c>
      <c r="BD109">
        <v>9.66</v>
      </c>
      <c r="BE109">
        <v>9.7899999999999991</v>
      </c>
      <c r="BF109">
        <v>4.1369999999999996</v>
      </c>
      <c r="BG109">
        <v>59.098999999999997</v>
      </c>
      <c r="BH109">
        <v>0.90429999999999999</v>
      </c>
      <c r="BI109" t="s">
        <v>17</v>
      </c>
      <c r="BJ109">
        <v>9.75</v>
      </c>
      <c r="BK109">
        <v>9.89</v>
      </c>
      <c r="BL109">
        <v>4.9130000000000003</v>
      </c>
      <c r="BM109">
        <v>70.188000000000002</v>
      </c>
      <c r="BN109">
        <v>0.91759999999999997</v>
      </c>
      <c r="BO109" t="s">
        <v>17</v>
      </c>
      <c r="BP109">
        <v>9.75</v>
      </c>
      <c r="BQ109">
        <v>9.8800000000000008</v>
      </c>
      <c r="BR109">
        <v>4.8460000000000001</v>
      </c>
      <c r="BS109">
        <v>69.227999999999994</v>
      </c>
      <c r="BT109">
        <v>0.89229999999999998</v>
      </c>
      <c r="BU109" t="s">
        <v>17</v>
      </c>
      <c r="BV109">
        <v>9.69</v>
      </c>
      <c r="BW109">
        <v>9.7899999999999991</v>
      </c>
      <c r="BX109">
        <v>4.875</v>
      </c>
      <c r="BY109">
        <v>69.638000000000005</v>
      </c>
      <c r="BZ109">
        <v>0.84019999999999995</v>
      </c>
      <c r="CA109" t="s">
        <v>18</v>
      </c>
    </row>
    <row r="110" spans="1:79" x14ac:dyDescent="0.25">
      <c r="A110" t="s">
        <v>114</v>
      </c>
      <c r="B110">
        <v>83</v>
      </c>
      <c r="C110">
        <v>92</v>
      </c>
      <c r="D110" t="s">
        <v>41</v>
      </c>
      <c r="E110">
        <v>7.2</v>
      </c>
      <c r="F110">
        <v>2</v>
      </c>
      <c r="G110">
        <v>7</v>
      </c>
      <c r="H110">
        <v>7.4</v>
      </c>
      <c r="I110">
        <v>7.49</v>
      </c>
      <c r="J110">
        <v>2.4590000000000001</v>
      </c>
      <c r="K110">
        <v>35.131</v>
      </c>
      <c r="L110">
        <v>0.88959999999999995</v>
      </c>
      <c r="M110" t="s">
        <v>18</v>
      </c>
      <c r="N110">
        <v>7.36</v>
      </c>
      <c r="O110">
        <v>7.47</v>
      </c>
      <c r="P110">
        <v>2.4390000000000001</v>
      </c>
      <c r="Q110">
        <v>34.840000000000003</v>
      </c>
      <c r="R110">
        <v>0.93420000000000003</v>
      </c>
      <c r="S110" t="s">
        <v>18</v>
      </c>
      <c r="T110">
        <v>7.33</v>
      </c>
      <c r="U110">
        <v>7.43</v>
      </c>
      <c r="V110">
        <v>2.48</v>
      </c>
      <c r="W110">
        <v>35.429000000000002</v>
      </c>
      <c r="X110">
        <v>0.90329999999999999</v>
      </c>
      <c r="Y110" t="s">
        <v>18</v>
      </c>
      <c r="Z110">
        <v>7.29</v>
      </c>
      <c r="AA110">
        <v>7.59</v>
      </c>
      <c r="AB110">
        <v>3.504</v>
      </c>
      <c r="AC110">
        <v>50.051000000000002</v>
      </c>
      <c r="AD110">
        <v>0.9143</v>
      </c>
      <c r="AE110" t="s">
        <v>18</v>
      </c>
      <c r="AF110">
        <v>7.29</v>
      </c>
      <c r="AG110">
        <v>7.59</v>
      </c>
      <c r="AH110">
        <v>3.4660000000000002</v>
      </c>
      <c r="AI110">
        <v>49.52</v>
      </c>
      <c r="AJ110">
        <v>0.92430000000000001</v>
      </c>
      <c r="AK110" t="s">
        <v>18</v>
      </c>
      <c r="AL110">
        <v>7.29</v>
      </c>
      <c r="AM110">
        <v>7.58</v>
      </c>
      <c r="AN110">
        <v>3.4940000000000002</v>
      </c>
      <c r="AO110">
        <v>49.917000000000002</v>
      </c>
      <c r="AP110">
        <v>0.92059999999999997</v>
      </c>
      <c r="AQ110" t="s">
        <v>18</v>
      </c>
      <c r="AR110">
        <v>7.29</v>
      </c>
      <c r="AS110">
        <v>7.59</v>
      </c>
      <c r="AT110">
        <v>4.5090000000000003</v>
      </c>
      <c r="AU110">
        <v>64.417000000000002</v>
      </c>
      <c r="AV110">
        <v>0.93759999999999999</v>
      </c>
      <c r="AW110" t="s">
        <v>18</v>
      </c>
      <c r="AX110">
        <v>7.29</v>
      </c>
      <c r="AY110">
        <v>7.59</v>
      </c>
      <c r="AZ110">
        <v>4.4889999999999999</v>
      </c>
      <c r="BA110">
        <v>64.129000000000005</v>
      </c>
      <c r="BB110">
        <v>0.93959999999999999</v>
      </c>
      <c r="BC110" t="s">
        <v>18</v>
      </c>
      <c r="BD110">
        <v>7.28</v>
      </c>
      <c r="BE110">
        <v>7.36</v>
      </c>
      <c r="BF110">
        <v>4.4080000000000004</v>
      </c>
      <c r="BG110">
        <v>62.973999999999997</v>
      </c>
      <c r="BH110">
        <v>0.88800000000000001</v>
      </c>
      <c r="BI110" t="s">
        <v>18</v>
      </c>
      <c r="BJ110">
        <v>7.29</v>
      </c>
      <c r="BK110">
        <v>7.59</v>
      </c>
      <c r="BL110">
        <v>4.8040000000000003</v>
      </c>
      <c r="BM110">
        <v>68.620999999999995</v>
      </c>
      <c r="BN110">
        <v>0.91810000000000003</v>
      </c>
      <c r="BO110" t="s">
        <v>18</v>
      </c>
      <c r="BP110">
        <v>7.29</v>
      </c>
      <c r="BQ110">
        <v>7.58</v>
      </c>
      <c r="BR110">
        <v>4.7569999999999997</v>
      </c>
      <c r="BS110">
        <v>67.953999999999994</v>
      </c>
      <c r="BT110">
        <v>0.93400000000000005</v>
      </c>
      <c r="BU110" t="s">
        <v>18</v>
      </c>
      <c r="BV110">
        <v>7.3</v>
      </c>
      <c r="BW110">
        <v>7.38</v>
      </c>
      <c r="BX110">
        <v>4.7690000000000001</v>
      </c>
      <c r="BY110">
        <v>68.134</v>
      </c>
      <c r="BZ110">
        <v>0.79879999999999995</v>
      </c>
      <c r="CA110" t="s">
        <v>18</v>
      </c>
    </row>
    <row r="111" spans="1:79" x14ac:dyDescent="0.25">
      <c r="A111" t="s">
        <v>114</v>
      </c>
      <c r="B111">
        <v>95</v>
      </c>
      <c r="C111">
        <v>103</v>
      </c>
      <c r="D111" t="s">
        <v>42</v>
      </c>
      <c r="E111">
        <v>6.42</v>
      </c>
      <c r="F111">
        <v>2</v>
      </c>
      <c r="G111">
        <v>7</v>
      </c>
      <c r="H111">
        <v>6.49</v>
      </c>
      <c r="I111">
        <v>6.59</v>
      </c>
      <c r="J111">
        <v>1.139</v>
      </c>
      <c r="K111">
        <v>16.274999999999999</v>
      </c>
      <c r="L111">
        <v>0.88649999999999995</v>
      </c>
      <c r="M111" t="s">
        <v>17</v>
      </c>
      <c r="N111">
        <v>6.49</v>
      </c>
      <c r="O111">
        <v>6.58</v>
      </c>
      <c r="P111">
        <v>1.2470000000000001</v>
      </c>
      <c r="Q111">
        <v>17.812000000000001</v>
      </c>
      <c r="R111">
        <v>0.88759999999999994</v>
      </c>
      <c r="S111" t="s">
        <v>18</v>
      </c>
      <c r="T111">
        <v>6.5</v>
      </c>
      <c r="U111">
        <v>6.59</v>
      </c>
      <c r="V111">
        <v>1.208</v>
      </c>
      <c r="W111">
        <v>17.25</v>
      </c>
      <c r="X111">
        <v>0.90869999999999995</v>
      </c>
      <c r="Y111" t="s">
        <v>17</v>
      </c>
      <c r="Z111">
        <v>6.49</v>
      </c>
      <c r="AA111">
        <v>6.56</v>
      </c>
      <c r="AB111">
        <v>1.5580000000000001</v>
      </c>
      <c r="AC111">
        <v>22.256</v>
      </c>
      <c r="AD111">
        <v>0.89870000000000005</v>
      </c>
      <c r="AE111" t="s">
        <v>17</v>
      </c>
      <c r="AF111">
        <v>6.67</v>
      </c>
      <c r="AG111">
        <v>6.75</v>
      </c>
      <c r="AH111">
        <v>1.5389999999999999</v>
      </c>
      <c r="AI111">
        <v>21.981000000000002</v>
      </c>
      <c r="AJ111">
        <v>0.89249999999999996</v>
      </c>
      <c r="AK111" t="s">
        <v>17</v>
      </c>
      <c r="AL111">
        <v>6.55</v>
      </c>
      <c r="AM111">
        <v>6.62</v>
      </c>
      <c r="AN111">
        <v>1.601</v>
      </c>
      <c r="AO111">
        <v>22.873000000000001</v>
      </c>
      <c r="AP111">
        <v>0.93100000000000005</v>
      </c>
      <c r="AQ111" t="s">
        <v>17</v>
      </c>
      <c r="AR111">
        <v>6.49</v>
      </c>
      <c r="AS111">
        <v>6.59</v>
      </c>
      <c r="AT111">
        <v>2.14</v>
      </c>
      <c r="AU111">
        <v>30.57</v>
      </c>
      <c r="AV111">
        <v>0.9506</v>
      </c>
      <c r="AW111" t="s">
        <v>17</v>
      </c>
      <c r="AX111">
        <v>6.67</v>
      </c>
      <c r="AY111">
        <v>6.75</v>
      </c>
      <c r="AZ111">
        <v>2.0979999999999999</v>
      </c>
      <c r="BA111">
        <v>29.975999999999999</v>
      </c>
      <c r="BB111">
        <v>0.89549999999999996</v>
      </c>
      <c r="BC111" t="s">
        <v>17</v>
      </c>
      <c r="BD111">
        <v>6.5</v>
      </c>
      <c r="BE111">
        <v>6.59</v>
      </c>
      <c r="BF111">
        <v>2.0329999999999999</v>
      </c>
      <c r="BG111">
        <v>29.038</v>
      </c>
      <c r="BH111">
        <v>0.93989999999999996</v>
      </c>
      <c r="BI111" t="s">
        <v>17</v>
      </c>
      <c r="BJ111">
        <v>6.49</v>
      </c>
      <c r="BK111">
        <v>6.59</v>
      </c>
      <c r="BL111">
        <v>2.536</v>
      </c>
      <c r="BM111">
        <v>36.226999999999997</v>
      </c>
      <c r="BN111">
        <v>0.94969999999999999</v>
      </c>
      <c r="BO111" t="s">
        <v>17</v>
      </c>
      <c r="BP111">
        <v>6.49</v>
      </c>
      <c r="BQ111">
        <v>6.59</v>
      </c>
      <c r="BR111">
        <v>2.548</v>
      </c>
      <c r="BS111">
        <v>36.404000000000003</v>
      </c>
      <c r="BT111">
        <v>0.9466</v>
      </c>
      <c r="BU111" t="s">
        <v>17</v>
      </c>
      <c r="BV111">
        <v>6.44</v>
      </c>
      <c r="BW111">
        <v>6.59</v>
      </c>
      <c r="BX111">
        <v>2.6360000000000001</v>
      </c>
      <c r="BY111">
        <v>37.655000000000001</v>
      </c>
      <c r="BZ111">
        <v>0.87080000000000002</v>
      </c>
      <c r="CA111" t="s">
        <v>18</v>
      </c>
    </row>
    <row r="112" spans="1:79" x14ac:dyDescent="0.25">
      <c r="A112" t="s">
        <v>114</v>
      </c>
      <c r="B112">
        <v>95</v>
      </c>
      <c r="C112">
        <v>107</v>
      </c>
      <c r="D112" t="s">
        <v>43</v>
      </c>
      <c r="E112">
        <v>8.82</v>
      </c>
      <c r="F112">
        <v>3</v>
      </c>
      <c r="G112">
        <v>11</v>
      </c>
      <c r="H112">
        <v>8.9600000000000009</v>
      </c>
      <c r="I112">
        <v>9.1199999999999992</v>
      </c>
      <c r="J112">
        <v>2.4329999999999998</v>
      </c>
      <c r="K112">
        <v>22.116</v>
      </c>
      <c r="L112">
        <v>0.8498</v>
      </c>
      <c r="M112" t="s">
        <v>18</v>
      </c>
      <c r="N112">
        <v>8.9600000000000009</v>
      </c>
      <c r="O112">
        <v>9.1199999999999992</v>
      </c>
      <c r="P112">
        <v>2.4590000000000001</v>
      </c>
      <c r="Q112">
        <v>22.352</v>
      </c>
      <c r="R112">
        <v>0.93169999999999997</v>
      </c>
      <c r="S112" t="s">
        <v>17</v>
      </c>
      <c r="T112">
        <v>8.9600000000000009</v>
      </c>
      <c r="U112">
        <v>9.1199999999999992</v>
      </c>
      <c r="V112">
        <v>2.4340000000000002</v>
      </c>
      <c r="W112">
        <v>22.129000000000001</v>
      </c>
      <c r="X112">
        <v>0.93440000000000001</v>
      </c>
      <c r="Y112" t="s">
        <v>17</v>
      </c>
      <c r="Z112">
        <v>8.9700000000000006</v>
      </c>
      <c r="AA112">
        <v>9.08</v>
      </c>
      <c r="AB112">
        <v>3.2989999999999999</v>
      </c>
      <c r="AC112">
        <v>29.991</v>
      </c>
      <c r="AD112">
        <v>0.81879999999999997</v>
      </c>
      <c r="AE112" t="s">
        <v>18</v>
      </c>
      <c r="AF112">
        <v>8.9600000000000009</v>
      </c>
      <c r="AG112">
        <v>9.1199999999999992</v>
      </c>
      <c r="AH112">
        <v>3.3980000000000001</v>
      </c>
      <c r="AI112">
        <v>30.893000000000001</v>
      </c>
      <c r="AJ112">
        <v>0.94779999999999998</v>
      </c>
      <c r="AK112" t="s">
        <v>17</v>
      </c>
      <c r="AL112">
        <v>9.08</v>
      </c>
      <c r="AM112">
        <v>9.15</v>
      </c>
      <c r="AN112">
        <v>3.3149999999999999</v>
      </c>
      <c r="AO112">
        <v>30.132000000000001</v>
      </c>
      <c r="AP112">
        <v>0.9506</v>
      </c>
      <c r="AQ112" t="s">
        <v>17</v>
      </c>
      <c r="AR112">
        <v>8.9600000000000009</v>
      </c>
      <c r="AS112">
        <v>9.1199999999999992</v>
      </c>
      <c r="AT112">
        <v>4.4710000000000001</v>
      </c>
      <c r="AU112">
        <v>40.643999999999998</v>
      </c>
      <c r="AV112">
        <v>0.94589999999999996</v>
      </c>
      <c r="AW112" t="s">
        <v>17</v>
      </c>
      <c r="AX112">
        <v>8.9600000000000009</v>
      </c>
      <c r="AY112">
        <v>9.1199999999999992</v>
      </c>
      <c r="AZ112">
        <v>4.5599999999999996</v>
      </c>
      <c r="BA112">
        <v>41.454999999999998</v>
      </c>
      <c r="BB112">
        <v>0.94789999999999996</v>
      </c>
      <c r="BC112" t="s">
        <v>17</v>
      </c>
      <c r="BD112">
        <v>8.9600000000000009</v>
      </c>
      <c r="BE112">
        <v>9.1199999999999992</v>
      </c>
      <c r="BF112">
        <v>4.3090000000000002</v>
      </c>
      <c r="BG112">
        <v>39.168999999999997</v>
      </c>
      <c r="BH112">
        <v>0.94569999999999999</v>
      </c>
      <c r="BI112" t="s">
        <v>17</v>
      </c>
      <c r="BJ112">
        <v>8.9600000000000009</v>
      </c>
      <c r="BK112">
        <v>9.1199999999999992</v>
      </c>
      <c r="BL112">
        <v>4.9710000000000001</v>
      </c>
      <c r="BM112">
        <v>45.191000000000003</v>
      </c>
      <c r="BN112">
        <v>0.94699999999999995</v>
      </c>
      <c r="BO112" t="s">
        <v>17</v>
      </c>
      <c r="BP112">
        <v>8.9600000000000009</v>
      </c>
      <c r="BQ112">
        <v>9.1199999999999992</v>
      </c>
      <c r="BR112">
        <v>4.9619999999999997</v>
      </c>
      <c r="BS112">
        <v>45.106000000000002</v>
      </c>
      <c r="BT112">
        <v>0.94350000000000001</v>
      </c>
      <c r="BU112" t="s">
        <v>17</v>
      </c>
      <c r="BV112">
        <v>8.9600000000000009</v>
      </c>
      <c r="BW112">
        <v>9.1199999999999992</v>
      </c>
      <c r="BX112">
        <v>4.875</v>
      </c>
      <c r="BY112">
        <v>44.32</v>
      </c>
      <c r="BZ112">
        <v>0.95509999999999995</v>
      </c>
      <c r="CA112" t="s">
        <v>17</v>
      </c>
    </row>
    <row r="113" spans="1:79" x14ac:dyDescent="0.25">
      <c r="A113" t="s">
        <v>114</v>
      </c>
      <c r="B113">
        <v>108</v>
      </c>
      <c r="C113">
        <v>119</v>
      </c>
      <c r="D113" t="s">
        <v>44</v>
      </c>
      <c r="E113">
        <v>8.99</v>
      </c>
      <c r="F113">
        <v>2</v>
      </c>
      <c r="G113">
        <v>9</v>
      </c>
      <c r="H113">
        <v>9.18</v>
      </c>
      <c r="I113">
        <v>9.3000000000000007</v>
      </c>
      <c r="J113">
        <v>3.9470000000000001</v>
      </c>
      <c r="K113">
        <v>43.859000000000002</v>
      </c>
      <c r="L113">
        <v>0.72509999999999997</v>
      </c>
      <c r="M113" t="s">
        <v>18</v>
      </c>
      <c r="N113">
        <v>9.09</v>
      </c>
      <c r="O113">
        <v>9.2899999999999991</v>
      </c>
      <c r="P113">
        <v>4.056</v>
      </c>
      <c r="Q113">
        <v>45.072000000000003</v>
      </c>
      <c r="R113">
        <v>0.76119999999999999</v>
      </c>
      <c r="S113" t="s">
        <v>18</v>
      </c>
      <c r="T113">
        <v>9.09</v>
      </c>
      <c r="U113">
        <v>9.2899999999999991</v>
      </c>
      <c r="V113">
        <v>4.0999999999999996</v>
      </c>
      <c r="W113">
        <v>45.558999999999997</v>
      </c>
      <c r="X113">
        <v>0.74690000000000001</v>
      </c>
      <c r="Y113" t="s">
        <v>18</v>
      </c>
      <c r="Z113">
        <v>9.09</v>
      </c>
      <c r="AA113">
        <v>9.2899999999999991</v>
      </c>
      <c r="AB113">
        <v>5.55</v>
      </c>
      <c r="AC113">
        <v>61.670999999999999</v>
      </c>
      <c r="AD113">
        <v>0.84660000000000002</v>
      </c>
      <c r="AE113" t="s">
        <v>18</v>
      </c>
      <c r="AF113">
        <v>9.09</v>
      </c>
      <c r="AG113">
        <v>9.2899999999999991</v>
      </c>
      <c r="AH113">
        <v>5.5549999999999997</v>
      </c>
      <c r="AI113">
        <v>61.718000000000004</v>
      </c>
      <c r="AJ113">
        <v>0.81220000000000003</v>
      </c>
      <c r="AK113" t="s">
        <v>18</v>
      </c>
      <c r="AL113">
        <v>9.09</v>
      </c>
      <c r="AM113">
        <v>9.2899999999999991</v>
      </c>
      <c r="AN113">
        <v>5.5919999999999996</v>
      </c>
      <c r="AO113">
        <v>62.134999999999998</v>
      </c>
      <c r="AP113">
        <v>0.80510000000000004</v>
      </c>
      <c r="AQ113" t="s">
        <v>18</v>
      </c>
      <c r="AR113">
        <v>9.09</v>
      </c>
      <c r="AS113">
        <v>9.2899999999999991</v>
      </c>
      <c r="AT113">
        <v>6.39</v>
      </c>
      <c r="AU113">
        <v>71.003</v>
      </c>
      <c r="AV113">
        <v>0.75660000000000005</v>
      </c>
      <c r="AW113" t="s">
        <v>18</v>
      </c>
      <c r="AX113">
        <v>9.09</v>
      </c>
      <c r="AY113">
        <v>9.2899999999999991</v>
      </c>
      <c r="AZ113">
        <v>6.4050000000000002</v>
      </c>
      <c r="BA113">
        <v>71.165999999999997</v>
      </c>
      <c r="BB113">
        <v>0.81340000000000001</v>
      </c>
      <c r="BC113" t="s">
        <v>18</v>
      </c>
      <c r="BD113">
        <v>9.09</v>
      </c>
      <c r="BE113">
        <v>9.2899999999999991</v>
      </c>
      <c r="BF113">
        <v>6.3109999999999999</v>
      </c>
      <c r="BG113">
        <v>70.125</v>
      </c>
      <c r="BH113">
        <v>0.82340000000000002</v>
      </c>
      <c r="BI113" t="s">
        <v>18</v>
      </c>
      <c r="BJ113">
        <v>9.26</v>
      </c>
      <c r="BK113">
        <v>9.33</v>
      </c>
      <c r="BL113">
        <v>6.3419999999999996</v>
      </c>
      <c r="BM113">
        <v>70.466999999999999</v>
      </c>
      <c r="BN113">
        <v>0.72089999999999999</v>
      </c>
      <c r="BO113" t="s">
        <v>18</v>
      </c>
      <c r="BP113">
        <v>9.09</v>
      </c>
      <c r="BQ113">
        <v>9.2899999999999991</v>
      </c>
      <c r="BR113">
        <v>6.3390000000000004</v>
      </c>
      <c r="BS113">
        <v>70.427999999999997</v>
      </c>
      <c r="BT113">
        <v>0.81279999999999997</v>
      </c>
      <c r="BU113" t="s">
        <v>18</v>
      </c>
      <c r="BV113">
        <v>9.08</v>
      </c>
      <c r="BW113">
        <v>9.16</v>
      </c>
      <c r="BX113">
        <v>6.2489999999999997</v>
      </c>
      <c r="BY113">
        <v>69.432000000000002</v>
      </c>
      <c r="BZ113">
        <v>0.72640000000000005</v>
      </c>
      <c r="CA113" t="s">
        <v>18</v>
      </c>
    </row>
    <row r="114" spans="1:79" s="17" customFormat="1" x14ac:dyDescent="0.25">
      <c r="A114" s="17" t="s">
        <v>114</v>
      </c>
      <c r="B114" s="17">
        <v>108</v>
      </c>
      <c r="C114" s="17">
        <v>123</v>
      </c>
      <c r="D114" s="17" t="s">
        <v>45</v>
      </c>
      <c r="E114" s="17">
        <v>8.5</v>
      </c>
      <c r="F114" s="17">
        <v>3</v>
      </c>
      <c r="G114" s="17">
        <v>13</v>
      </c>
      <c r="H114" s="17">
        <v>8.83</v>
      </c>
      <c r="I114" s="17">
        <v>8.9</v>
      </c>
      <c r="J114" s="17">
        <v>4.6470000000000002</v>
      </c>
      <c r="K114" s="17">
        <v>35.746000000000002</v>
      </c>
      <c r="L114" s="17">
        <v>0.84470000000000001</v>
      </c>
      <c r="M114" s="17" t="s">
        <v>18</v>
      </c>
      <c r="N114" s="17">
        <v>8.83</v>
      </c>
      <c r="O114" s="17">
        <v>8.9</v>
      </c>
      <c r="P114" s="17">
        <v>4.7229999999999999</v>
      </c>
      <c r="Q114" s="17">
        <v>36.332000000000001</v>
      </c>
      <c r="R114" s="17">
        <v>0.9173</v>
      </c>
      <c r="S114" s="17" t="s">
        <v>17</v>
      </c>
      <c r="T114" s="17">
        <v>8.82</v>
      </c>
      <c r="U114" s="17">
        <v>8.9</v>
      </c>
      <c r="V114" s="17">
        <v>4.7960000000000003</v>
      </c>
      <c r="W114" s="17">
        <v>36.893000000000001</v>
      </c>
      <c r="X114" s="17">
        <v>0.93459999999999999</v>
      </c>
      <c r="Y114" s="17" t="s">
        <v>17</v>
      </c>
      <c r="Z114" s="17">
        <v>8.74</v>
      </c>
      <c r="AA114" s="17">
        <v>8.81</v>
      </c>
      <c r="AB114" s="17">
        <v>7.6909999999999998</v>
      </c>
      <c r="AC114" s="17">
        <v>59.158000000000001</v>
      </c>
      <c r="AD114" s="17">
        <v>0.91710000000000003</v>
      </c>
      <c r="AE114" s="17" t="s">
        <v>17</v>
      </c>
      <c r="AF114" s="17">
        <v>8.75</v>
      </c>
      <c r="AG114" s="17">
        <v>8.86</v>
      </c>
      <c r="AH114" s="17">
        <v>7.7560000000000002</v>
      </c>
      <c r="AI114" s="17">
        <v>59.664000000000001</v>
      </c>
      <c r="AJ114" s="17">
        <v>0.92100000000000004</v>
      </c>
      <c r="AK114" s="17" t="s">
        <v>17</v>
      </c>
      <c r="AL114" s="17">
        <v>8.8000000000000007</v>
      </c>
      <c r="AM114" s="17">
        <v>8.8699999999999992</v>
      </c>
      <c r="AN114" s="17">
        <v>7.899</v>
      </c>
      <c r="AO114" s="17">
        <v>60.761000000000003</v>
      </c>
      <c r="AP114" s="17">
        <v>0.92979999999999996</v>
      </c>
      <c r="AQ114" s="17" t="s">
        <v>17</v>
      </c>
      <c r="AR114" s="17">
        <v>8.75</v>
      </c>
      <c r="AS114" s="17">
        <v>8.86</v>
      </c>
      <c r="AT114" s="17">
        <v>8.8740000000000006</v>
      </c>
      <c r="AU114" s="17">
        <v>68.259</v>
      </c>
      <c r="AV114" s="17">
        <v>0.92520000000000002</v>
      </c>
      <c r="AW114" s="17" t="s">
        <v>17</v>
      </c>
      <c r="AX114" s="17">
        <v>8.75</v>
      </c>
      <c r="AY114" s="17">
        <v>8.86</v>
      </c>
      <c r="AZ114" s="17">
        <v>8.82</v>
      </c>
      <c r="BA114" s="17">
        <v>67.846000000000004</v>
      </c>
      <c r="BB114" s="17">
        <v>0.90569999999999995</v>
      </c>
      <c r="BC114" s="17" t="s">
        <v>17</v>
      </c>
      <c r="BD114" s="17">
        <v>8.73</v>
      </c>
      <c r="BE114" s="17">
        <v>8.8000000000000007</v>
      </c>
      <c r="BF114" s="17">
        <v>8.7880000000000003</v>
      </c>
      <c r="BG114" s="17">
        <v>67.596999999999994</v>
      </c>
      <c r="BH114" s="17">
        <v>0.91900000000000004</v>
      </c>
      <c r="BI114" s="17" t="s">
        <v>17</v>
      </c>
      <c r="BJ114" s="17">
        <v>8.75</v>
      </c>
      <c r="BK114" s="17">
        <v>8.86</v>
      </c>
      <c r="BL114" s="17">
        <v>8.9209999999999994</v>
      </c>
      <c r="BM114" s="17">
        <v>68.626999999999995</v>
      </c>
      <c r="BN114" s="17">
        <v>0.91910000000000003</v>
      </c>
      <c r="BO114" s="17" t="s">
        <v>17</v>
      </c>
      <c r="BP114" s="17">
        <v>8.75</v>
      </c>
      <c r="BQ114" s="17">
        <v>8.86</v>
      </c>
      <c r="BR114" s="17">
        <v>8.7759999999999998</v>
      </c>
      <c r="BS114" s="17">
        <v>67.507000000000005</v>
      </c>
      <c r="BT114" s="17">
        <v>0.90210000000000001</v>
      </c>
      <c r="BU114" s="17" t="s">
        <v>17</v>
      </c>
      <c r="BV114" s="17">
        <v>8.64</v>
      </c>
      <c r="BW114" s="17">
        <v>8.73</v>
      </c>
      <c r="BX114" s="17">
        <v>8.7040000000000006</v>
      </c>
      <c r="BY114" s="17">
        <v>66.951999999999998</v>
      </c>
      <c r="BZ114" s="17">
        <v>0.92079999999999995</v>
      </c>
      <c r="CA114" s="17" t="s">
        <v>17</v>
      </c>
    </row>
    <row r="115" spans="1:79" x14ac:dyDescent="0.25">
      <c r="A115" t="s">
        <v>114</v>
      </c>
      <c r="B115">
        <v>116</v>
      </c>
      <c r="C115">
        <v>123</v>
      </c>
      <c r="D115" t="s">
        <v>46</v>
      </c>
      <c r="E115">
        <v>4.38</v>
      </c>
      <c r="F115">
        <v>2</v>
      </c>
      <c r="G115">
        <v>6</v>
      </c>
      <c r="H115">
        <v>4.4800000000000004</v>
      </c>
      <c r="I115">
        <v>4.55</v>
      </c>
      <c r="J115">
        <v>2.0859999999999999</v>
      </c>
      <c r="K115">
        <v>34.768000000000001</v>
      </c>
      <c r="L115">
        <v>0.90790000000000004</v>
      </c>
      <c r="M115" t="s">
        <v>18</v>
      </c>
      <c r="N115">
        <v>4.41</v>
      </c>
      <c r="O115">
        <v>4.5</v>
      </c>
      <c r="P115">
        <v>2.0779999999999998</v>
      </c>
      <c r="Q115">
        <v>34.631999999999998</v>
      </c>
      <c r="R115">
        <v>0.9214</v>
      </c>
      <c r="S115" t="s">
        <v>18</v>
      </c>
      <c r="T115">
        <v>4.41</v>
      </c>
      <c r="U115">
        <v>4.5</v>
      </c>
      <c r="V115">
        <v>2.149</v>
      </c>
      <c r="W115">
        <v>35.814</v>
      </c>
      <c r="X115">
        <v>0.90780000000000005</v>
      </c>
      <c r="Y115" t="s">
        <v>18</v>
      </c>
      <c r="Z115">
        <v>4.49</v>
      </c>
      <c r="AA115">
        <v>4.55</v>
      </c>
      <c r="AB115">
        <v>3.1949999999999998</v>
      </c>
      <c r="AC115">
        <v>53.246000000000002</v>
      </c>
      <c r="AD115">
        <v>0.93169999999999997</v>
      </c>
      <c r="AE115" t="s">
        <v>18</v>
      </c>
      <c r="AF115">
        <v>4.4800000000000004</v>
      </c>
      <c r="AG115">
        <v>4.59</v>
      </c>
      <c r="AH115">
        <v>3.1850000000000001</v>
      </c>
      <c r="AI115">
        <v>53.09</v>
      </c>
      <c r="AJ115">
        <v>0.93810000000000004</v>
      </c>
      <c r="AK115" t="s">
        <v>18</v>
      </c>
      <c r="AL115">
        <v>4.5</v>
      </c>
      <c r="AM115">
        <v>4.58</v>
      </c>
      <c r="AN115">
        <v>3.1269999999999998</v>
      </c>
      <c r="AO115">
        <v>52.113</v>
      </c>
      <c r="AP115">
        <v>0.86939999999999995</v>
      </c>
      <c r="AQ115" t="s">
        <v>18</v>
      </c>
      <c r="AR115">
        <v>4.41</v>
      </c>
      <c r="AS115">
        <v>4.5</v>
      </c>
      <c r="AT115">
        <v>3.5670000000000002</v>
      </c>
      <c r="AU115">
        <v>59.451000000000001</v>
      </c>
      <c r="AV115">
        <v>0.90329999999999999</v>
      </c>
      <c r="AW115" t="s">
        <v>18</v>
      </c>
      <c r="AX115">
        <v>4.41</v>
      </c>
      <c r="AY115">
        <v>4.5</v>
      </c>
      <c r="AZ115">
        <v>3.61</v>
      </c>
      <c r="BA115">
        <v>60.165999999999997</v>
      </c>
      <c r="BB115">
        <v>0.93820000000000003</v>
      </c>
      <c r="BC115" t="s">
        <v>18</v>
      </c>
      <c r="BD115">
        <v>4.41</v>
      </c>
      <c r="BE115">
        <v>4.51</v>
      </c>
      <c r="BF115">
        <v>3.677</v>
      </c>
      <c r="BG115">
        <v>61.283000000000001</v>
      </c>
      <c r="BH115">
        <v>0.92679999999999996</v>
      </c>
      <c r="BI115" t="s">
        <v>18</v>
      </c>
      <c r="BJ115">
        <v>4.41</v>
      </c>
      <c r="BK115">
        <v>4.5</v>
      </c>
      <c r="BL115">
        <v>3.6320000000000001</v>
      </c>
      <c r="BM115">
        <v>60.530999999999999</v>
      </c>
      <c r="BN115">
        <v>0.89219999999999999</v>
      </c>
      <c r="BO115" t="s">
        <v>18</v>
      </c>
      <c r="BP115">
        <v>4.41</v>
      </c>
      <c r="BQ115">
        <v>4.5</v>
      </c>
      <c r="BR115">
        <v>3.5880000000000001</v>
      </c>
      <c r="BS115">
        <v>59.792000000000002</v>
      </c>
      <c r="BT115">
        <v>0.93569999999999998</v>
      </c>
      <c r="BU115" t="s">
        <v>18</v>
      </c>
      <c r="BV115">
        <v>4.38</v>
      </c>
      <c r="BW115">
        <v>4.46</v>
      </c>
      <c r="BX115">
        <v>3.5539999999999998</v>
      </c>
      <c r="BY115">
        <v>59.231000000000002</v>
      </c>
      <c r="BZ115">
        <v>0.92010000000000003</v>
      </c>
      <c r="CA115" t="s">
        <v>18</v>
      </c>
    </row>
    <row r="116" spans="1:79" x14ac:dyDescent="0.25">
      <c r="A116" t="s">
        <v>114</v>
      </c>
      <c r="B116">
        <v>124</v>
      </c>
      <c r="C116">
        <v>133</v>
      </c>
      <c r="D116" t="s">
        <v>47</v>
      </c>
      <c r="E116">
        <v>4.97</v>
      </c>
      <c r="F116">
        <v>2</v>
      </c>
      <c r="G116">
        <v>8</v>
      </c>
      <c r="H116">
        <v>4.9400000000000004</v>
      </c>
      <c r="I116">
        <v>5.07</v>
      </c>
      <c r="J116">
        <v>3.282</v>
      </c>
      <c r="K116">
        <v>41.024999999999999</v>
      </c>
      <c r="L116">
        <v>0.89590000000000003</v>
      </c>
      <c r="M116" t="s">
        <v>18</v>
      </c>
      <c r="N116">
        <v>4.9400000000000004</v>
      </c>
      <c r="O116">
        <v>5.0599999999999996</v>
      </c>
      <c r="P116">
        <v>3.238</v>
      </c>
      <c r="Q116">
        <v>40.470999999999997</v>
      </c>
      <c r="R116">
        <v>0.92689999999999995</v>
      </c>
      <c r="S116" t="s">
        <v>18</v>
      </c>
      <c r="T116">
        <v>4.9400000000000004</v>
      </c>
      <c r="U116">
        <v>5.0599999999999996</v>
      </c>
      <c r="V116">
        <v>3.2309999999999999</v>
      </c>
      <c r="W116">
        <v>40.39</v>
      </c>
      <c r="X116">
        <v>0.89739999999999998</v>
      </c>
      <c r="Y116" t="s">
        <v>18</v>
      </c>
      <c r="Z116">
        <v>4.9400000000000004</v>
      </c>
      <c r="AA116">
        <v>5.07</v>
      </c>
      <c r="AB116">
        <v>4.6319999999999997</v>
      </c>
      <c r="AC116">
        <v>57.902000000000001</v>
      </c>
      <c r="AD116">
        <v>0.92369999999999997</v>
      </c>
      <c r="AE116" t="s">
        <v>18</v>
      </c>
      <c r="AF116">
        <v>4.9400000000000004</v>
      </c>
      <c r="AG116">
        <v>5.07</v>
      </c>
      <c r="AH116">
        <v>4.6319999999999997</v>
      </c>
      <c r="AI116">
        <v>57.898000000000003</v>
      </c>
      <c r="AJ116">
        <v>0.92579999999999996</v>
      </c>
      <c r="AK116" t="s">
        <v>18</v>
      </c>
      <c r="AL116">
        <v>4.9400000000000004</v>
      </c>
      <c r="AM116">
        <v>5.07</v>
      </c>
      <c r="AN116">
        <v>4.6909999999999998</v>
      </c>
      <c r="AO116">
        <v>58.639000000000003</v>
      </c>
      <c r="AP116">
        <v>0.89029999999999998</v>
      </c>
      <c r="AQ116" t="s">
        <v>18</v>
      </c>
      <c r="AR116">
        <v>4.9400000000000004</v>
      </c>
      <c r="AS116">
        <v>5.07</v>
      </c>
      <c r="AT116">
        <v>4.7759999999999998</v>
      </c>
      <c r="AU116">
        <v>59.704999999999998</v>
      </c>
      <c r="AV116">
        <v>0.92410000000000003</v>
      </c>
      <c r="AW116" t="s">
        <v>18</v>
      </c>
      <c r="AX116">
        <v>4.9400000000000004</v>
      </c>
      <c r="AY116">
        <v>5.07</v>
      </c>
      <c r="AZ116">
        <v>4.8949999999999996</v>
      </c>
      <c r="BA116">
        <v>61.194000000000003</v>
      </c>
      <c r="BB116">
        <v>0.91579999999999995</v>
      </c>
      <c r="BC116" t="s">
        <v>18</v>
      </c>
      <c r="BD116">
        <v>4.9400000000000004</v>
      </c>
      <c r="BE116">
        <v>5.07</v>
      </c>
      <c r="BF116">
        <v>4.9409999999999998</v>
      </c>
      <c r="BG116">
        <v>61.759</v>
      </c>
      <c r="BH116">
        <v>0.9214</v>
      </c>
      <c r="BI116" t="s">
        <v>18</v>
      </c>
      <c r="BJ116">
        <v>4.9400000000000004</v>
      </c>
      <c r="BK116">
        <v>5.07</v>
      </c>
      <c r="BL116">
        <v>4.8789999999999996</v>
      </c>
      <c r="BM116">
        <v>60.984999999999999</v>
      </c>
      <c r="BN116">
        <v>0.90459999999999996</v>
      </c>
      <c r="BO116" t="s">
        <v>18</v>
      </c>
      <c r="BP116">
        <v>4.9400000000000004</v>
      </c>
      <c r="BQ116">
        <v>5.07</v>
      </c>
      <c r="BR116">
        <v>4.8330000000000002</v>
      </c>
      <c r="BS116">
        <v>60.411999999999999</v>
      </c>
      <c r="BT116">
        <v>0.93069999999999997</v>
      </c>
      <c r="BU116" t="s">
        <v>18</v>
      </c>
      <c r="BV116">
        <v>4.87</v>
      </c>
      <c r="BW116">
        <v>4.95</v>
      </c>
      <c r="BX116">
        <v>4.7939999999999996</v>
      </c>
      <c r="BY116">
        <v>59.924999999999997</v>
      </c>
      <c r="BZ116">
        <v>0.88749999999999996</v>
      </c>
      <c r="CA116" t="s">
        <v>18</v>
      </c>
    </row>
    <row r="117" spans="1:79" x14ac:dyDescent="0.25">
      <c r="A117" t="s">
        <v>114</v>
      </c>
      <c r="B117">
        <v>124</v>
      </c>
      <c r="C117">
        <v>134</v>
      </c>
      <c r="D117" t="s">
        <v>48</v>
      </c>
      <c r="E117">
        <v>5.2</v>
      </c>
      <c r="F117">
        <v>1</v>
      </c>
      <c r="G117">
        <v>9</v>
      </c>
      <c r="H117">
        <v>5.33</v>
      </c>
      <c r="I117">
        <v>5.46</v>
      </c>
      <c r="J117">
        <v>3.5219999999999998</v>
      </c>
      <c r="K117">
        <v>39.131999999999998</v>
      </c>
      <c r="L117">
        <v>0.90400000000000003</v>
      </c>
      <c r="M117" t="s">
        <v>17</v>
      </c>
      <c r="N117">
        <v>5.32</v>
      </c>
      <c r="O117">
        <v>5.46</v>
      </c>
      <c r="P117">
        <v>3.504</v>
      </c>
      <c r="Q117">
        <v>38.933999999999997</v>
      </c>
      <c r="R117">
        <v>0.90739999999999998</v>
      </c>
      <c r="S117" t="s">
        <v>17</v>
      </c>
      <c r="T117">
        <v>5.32</v>
      </c>
      <c r="U117">
        <v>5.46</v>
      </c>
      <c r="V117">
        <v>3.51</v>
      </c>
      <c r="W117">
        <v>39.005000000000003</v>
      </c>
      <c r="X117">
        <v>0.90359999999999996</v>
      </c>
      <c r="Y117" t="s">
        <v>17</v>
      </c>
      <c r="Z117">
        <v>5.33</v>
      </c>
      <c r="AA117">
        <v>5.46</v>
      </c>
      <c r="AB117">
        <v>5.0999999999999996</v>
      </c>
      <c r="AC117">
        <v>56.665999999999997</v>
      </c>
      <c r="AD117">
        <v>0.9073</v>
      </c>
      <c r="AE117" t="s">
        <v>17</v>
      </c>
      <c r="AF117">
        <v>5.33</v>
      </c>
      <c r="AG117">
        <v>5.46</v>
      </c>
      <c r="AH117">
        <v>5.1139999999999999</v>
      </c>
      <c r="AI117">
        <v>56.817</v>
      </c>
      <c r="AJ117">
        <v>0.92459999999999998</v>
      </c>
      <c r="AK117" t="s">
        <v>17</v>
      </c>
      <c r="AL117">
        <v>5.33</v>
      </c>
      <c r="AM117">
        <v>5.46</v>
      </c>
      <c r="AN117">
        <v>5.0629999999999997</v>
      </c>
      <c r="AO117">
        <v>56.259</v>
      </c>
      <c r="AP117">
        <v>0.92159999999999997</v>
      </c>
      <c r="AQ117" t="s">
        <v>17</v>
      </c>
      <c r="AR117">
        <v>5.33</v>
      </c>
      <c r="AS117">
        <v>5.46</v>
      </c>
      <c r="AT117">
        <v>5.3280000000000003</v>
      </c>
      <c r="AU117">
        <v>59.204000000000001</v>
      </c>
      <c r="AV117">
        <v>0.91610000000000003</v>
      </c>
      <c r="AW117" t="s">
        <v>17</v>
      </c>
      <c r="AX117">
        <v>5.33</v>
      </c>
      <c r="AY117">
        <v>5.46</v>
      </c>
      <c r="AZ117">
        <v>5.4130000000000003</v>
      </c>
      <c r="BA117">
        <v>60.140999999999998</v>
      </c>
      <c r="BB117">
        <v>0.92179999999999995</v>
      </c>
      <c r="BC117" t="s">
        <v>17</v>
      </c>
      <c r="BD117">
        <v>5.33</v>
      </c>
      <c r="BE117">
        <v>5.46</v>
      </c>
      <c r="BF117">
        <v>5.33</v>
      </c>
      <c r="BG117">
        <v>59.226999999999997</v>
      </c>
      <c r="BH117">
        <v>0.91390000000000005</v>
      </c>
      <c r="BI117" t="s">
        <v>17</v>
      </c>
      <c r="BJ117">
        <v>5.3</v>
      </c>
      <c r="BK117">
        <v>5.39</v>
      </c>
      <c r="BL117">
        <v>5.2290000000000001</v>
      </c>
      <c r="BM117">
        <v>58.097000000000001</v>
      </c>
      <c r="BN117">
        <v>0.86360000000000003</v>
      </c>
      <c r="BO117" t="s">
        <v>17</v>
      </c>
      <c r="BP117">
        <v>5.29</v>
      </c>
      <c r="BQ117">
        <v>5.37</v>
      </c>
      <c r="BR117">
        <v>5.26</v>
      </c>
      <c r="BS117">
        <v>58.448999999999998</v>
      </c>
      <c r="BT117">
        <v>0.90049999999999997</v>
      </c>
      <c r="BU117" t="s">
        <v>17</v>
      </c>
      <c r="BV117">
        <v>5.19</v>
      </c>
      <c r="BW117">
        <v>5.35</v>
      </c>
      <c r="BX117">
        <v>5.1890000000000001</v>
      </c>
      <c r="BY117">
        <v>57.658000000000001</v>
      </c>
      <c r="BZ117">
        <v>0.89190000000000003</v>
      </c>
      <c r="CA117" t="s">
        <v>17</v>
      </c>
    </row>
    <row r="118" spans="1:79" x14ac:dyDescent="0.25">
      <c r="A118" t="s">
        <v>114</v>
      </c>
      <c r="B118">
        <v>124</v>
      </c>
      <c r="C118">
        <v>135</v>
      </c>
      <c r="D118" t="s">
        <v>49</v>
      </c>
      <c r="E118">
        <v>6.88</v>
      </c>
      <c r="F118">
        <v>2</v>
      </c>
      <c r="G118">
        <v>10</v>
      </c>
      <c r="H118">
        <v>7.05</v>
      </c>
      <c r="I118">
        <v>7.18</v>
      </c>
      <c r="J118">
        <v>3.7320000000000002</v>
      </c>
      <c r="K118">
        <v>37.323999999999998</v>
      </c>
      <c r="L118">
        <v>0.89780000000000004</v>
      </c>
      <c r="M118" t="s">
        <v>17</v>
      </c>
      <c r="N118">
        <v>7.05</v>
      </c>
      <c r="O118">
        <v>7.18</v>
      </c>
      <c r="P118">
        <v>3.8039999999999998</v>
      </c>
      <c r="Q118">
        <v>38.036999999999999</v>
      </c>
      <c r="R118">
        <v>0.8881</v>
      </c>
      <c r="S118" t="s">
        <v>17</v>
      </c>
      <c r="T118">
        <v>7.05</v>
      </c>
      <c r="U118">
        <v>7.19</v>
      </c>
      <c r="V118">
        <v>3.8719999999999999</v>
      </c>
      <c r="W118">
        <v>38.720999999999997</v>
      </c>
      <c r="X118">
        <v>0.89100000000000001</v>
      </c>
      <c r="Y118" t="s">
        <v>17</v>
      </c>
      <c r="Z118">
        <v>7.05</v>
      </c>
      <c r="AA118">
        <v>7.18</v>
      </c>
      <c r="AB118">
        <v>5.4980000000000002</v>
      </c>
      <c r="AC118">
        <v>54.982999999999997</v>
      </c>
      <c r="AD118">
        <v>0.89239999999999997</v>
      </c>
      <c r="AE118" t="s">
        <v>17</v>
      </c>
      <c r="AF118">
        <v>7.05</v>
      </c>
      <c r="AG118">
        <v>7.18</v>
      </c>
      <c r="AH118">
        <v>5.6689999999999996</v>
      </c>
      <c r="AI118">
        <v>56.689</v>
      </c>
      <c r="AJ118">
        <v>0.87309999999999999</v>
      </c>
      <c r="AK118" t="s">
        <v>18</v>
      </c>
      <c r="AL118">
        <v>7.05</v>
      </c>
      <c r="AM118">
        <v>7.18</v>
      </c>
      <c r="AN118">
        <v>5.6390000000000002</v>
      </c>
      <c r="AO118">
        <v>56.387999999999998</v>
      </c>
      <c r="AP118">
        <v>0.88780000000000003</v>
      </c>
      <c r="AQ118" t="s">
        <v>17</v>
      </c>
      <c r="AR118">
        <v>7.05</v>
      </c>
      <c r="AS118">
        <v>7.18</v>
      </c>
      <c r="AT118">
        <v>5.992</v>
      </c>
      <c r="AU118">
        <v>59.918999999999997</v>
      </c>
      <c r="AV118">
        <v>0.85740000000000005</v>
      </c>
      <c r="AW118" t="s">
        <v>18</v>
      </c>
      <c r="AX118">
        <v>7.05</v>
      </c>
      <c r="AY118">
        <v>7.18</v>
      </c>
      <c r="AZ118">
        <v>5.9260000000000002</v>
      </c>
      <c r="BA118">
        <v>59.258000000000003</v>
      </c>
      <c r="BB118">
        <v>0.84470000000000001</v>
      </c>
      <c r="BC118" t="s">
        <v>18</v>
      </c>
      <c r="BD118">
        <v>7.05</v>
      </c>
      <c r="BE118">
        <v>7.18</v>
      </c>
      <c r="BF118">
        <v>5.8570000000000002</v>
      </c>
      <c r="BG118">
        <v>58.572000000000003</v>
      </c>
      <c r="BH118">
        <v>0.87</v>
      </c>
      <c r="BI118" t="s">
        <v>18</v>
      </c>
      <c r="BJ118">
        <v>7.05</v>
      </c>
      <c r="BK118">
        <v>7.18</v>
      </c>
      <c r="BL118">
        <v>5.9710000000000001</v>
      </c>
      <c r="BM118">
        <v>59.71</v>
      </c>
      <c r="BN118">
        <v>0.84940000000000004</v>
      </c>
      <c r="BO118" t="s">
        <v>18</v>
      </c>
      <c r="BP118">
        <v>7.05</v>
      </c>
      <c r="BQ118">
        <v>7.18</v>
      </c>
      <c r="BR118">
        <v>5.8890000000000002</v>
      </c>
      <c r="BS118">
        <v>58.887999999999998</v>
      </c>
      <c r="BT118">
        <v>0.83330000000000004</v>
      </c>
      <c r="BU118" t="s">
        <v>18</v>
      </c>
      <c r="BV118">
        <v>6.97</v>
      </c>
      <c r="BW118">
        <v>7.09</v>
      </c>
      <c r="BX118">
        <v>6.0279999999999996</v>
      </c>
      <c r="BY118">
        <v>60.280999999999999</v>
      </c>
      <c r="BZ118">
        <v>0.74670000000000003</v>
      </c>
      <c r="CA118" t="s">
        <v>18</v>
      </c>
    </row>
    <row r="119" spans="1:79" x14ac:dyDescent="0.25">
      <c r="A119" t="s">
        <v>114</v>
      </c>
      <c r="B119">
        <v>136</v>
      </c>
      <c r="C119">
        <v>144</v>
      </c>
      <c r="D119" t="s">
        <v>50</v>
      </c>
      <c r="E119">
        <v>4.5</v>
      </c>
      <c r="F119">
        <v>2</v>
      </c>
      <c r="G119">
        <v>7</v>
      </c>
      <c r="H119">
        <v>4.55</v>
      </c>
      <c r="I119">
        <v>4.66</v>
      </c>
      <c r="J119">
        <v>2.3279999999999998</v>
      </c>
      <c r="K119">
        <v>33.256</v>
      </c>
      <c r="L119">
        <v>0.90390000000000004</v>
      </c>
      <c r="M119" t="s">
        <v>18</v>
      </c>
      <c r="N119">
        <v>4.54</v>
      </c>
      <c r="O119">
        <v>4.66</v>
      </c>
      <c r="P119">
        <v>2.468</v>
      </c>
      <c r="Q119">
        <v>35.256999999999998</v>
      </c>
      <c r="R119">
        <v>0.89700000000000002</v>
      </c>
      <c r="S119" t="s">
        <v>18</v>
      </c>
      <c r="T119">
        <v>4.54</v>
      </c>
      <c r="U119">
        <v>4.66</v>
      </c>
      <c r="V119">
        <v>2.371</v>
      </c>
      <c r="W119">
        <v>33.871000000000002</v>
      </c>
      <c r="X119">
        <v>0.90490000000000004</v>
      </c>
      <c r="Y119" t="s">
        <v>18</v>
      </c>
      <c r="Z119">
        <v>4.55</v>
      </c>
      <c r="AA119">
        <v>4.66</v>
      </c>
      <c r="AB119">
        <v>3.5059999999999998</v>
      </c>
      <c r="AC119">
        <v>50.082999999999998</v>
      </c>
      <c r="AD119">
        <v>0.93799999999999994</v>
      </c>
      <c r="AE119" t="s">
        <v>18</v>
      </c>
      <c r="AF119">
        <v>4.55</v>
      </c>
      <c r="AG119">
        <v>4.66</v>
      </c>
      <c r="AH119">
        <v>3.5350000000000001</v>
      </c>
      <c r="AI119">
        <v>50.493000000000002</v>
      </c>
      <c r="AJ119">
        <v>0.94079999999999997</v>
      </c>
      <c r="AK119" t="s">
        <v>18</v>
      </c>
      <c r="AL119">
        <v>4.54</v>
      </c>
      <c r="AM119">
        <v>4.66</v>
      </c>
      <c r="AN119">
        <v>3.6120000000000001</v>
      </c>
      <c r="AO119">
        <v>51.603000000000002</v>
      </c>
      <c r="AP119">
        <v>0.92779999999999996</v>
      </c>
      <c r="AQ119" t="s">
        <v>18</v>
      </c>
      <c r="AR119">
        <v>4.55</v>
      </c>
      <c r="AS119">
        <v>4.66</v>
      </c>
      <c r="AT119">
        <v>4.1609999999999996</v>
      </c>
      <c r="AU119">
        <v>59.436</v>
      </c>
      <c r="AV119">
        <v>0.93140000000000001</v>
      </c>
      <c r="AW119" t="s">
        <v>18</v>
      </c>
      <c r="AX119">
        <v>4.55</v>
      </c>
      <c r="AY119">
        <v>4.66</v>
      </c>
      <c r="AZ119">
        <v>4.26</v>
      </c>
      <c r="BA119">
        <v>60.856999999999999</v>
      </c>
      <c r="BB119">
        <v>0.94159999999999999</v>
      </c>
      <c r="BC119" t="s">
        <v>18</v>
      </c>
      <c r="BD119">
        <v>4.55</v>
      </c>
      <c r="BE119">
        <v>4.66</v>
      </c>
      <c r="BF119">
        <v>4.2919999999999998</v>
      </c>
      <c r="BG119">
        <v>61.317999999999998</v>
      </c>
      <c r="BH119">
        <v>0.93630000000000002</v>
      </c>
      <c r="BI119" t="s">
        <v>18</v>
      </c>
      <c r="BJ119">
        <v>4.55</v>
      </c>
      <c r="BK119">
        <v>4.66</v>
      </c>
      <c r="BL119">
        <v>4.2789999999999999</v>
      </c>
      <c r="BM119">
        <v>61.122</v>
      </c>
      <c r="BN119">
        <v>0.91349999999999998</v>
      </c>
      <c r="BO119" t="s">
        <v>18</v>
      </c>
      <c r="BP119">
        <v>4.55</v>
      </c>
      <c r="BQ119">
        <v>4.66</v>
      </c>
      <c r="BR119">
        <v>4.242</v>
      </c>
      <c r="BS119">
        <v>60.6</v>
      </c>
      <c r="BT119">
        <v>0.94099999999999995</v>
      </c>
      <c r="BU119" t="s">
        <v>18</v>
      </c>
      <c r="BV119">
        <v>4.51</v>
      </c>
      <c r="BW119">
        <v>4.59</v>
      </c>
      <c r="BX119">
        <v>4.1790000000000003</v>
      </c>
      <c r="BY119">
        <v>59.695</v>
      </c>
      <c r="BZ119">
        <v>0.92469999999999997</v>
      </c>
      <c r="CA119" t="s">
        <v>18</v>
      </c>
    </row>
    <row r="120" spans="1:79" x14ac:dyDescent="0.25">
      <c r="A120" t="s">
        <v>114</v>
      </c>
      <c r="B120">
        <v>145</v>
      </c>
      <c r="C120">
        <v>149</v>
      </c>
      <c r="D120" t="s">
        <v>51</v>
      </c>
      <c r="E120">
        <v>5.55</v>
      </c>
      <c r="F120">
        <v>1</v>
      </c>
      <c r="G120">
        <v>3</v>
      </c>
      <c r="H120">
        <v>5.54</v>
      </c>
      <c r="I120">
        <v>5.61</v>
      </c>
      <c r="J120">
        <v>1.0069999999999999</v>
      </c>
      <c r="K120">
        <v>33.572000000000003</v>
      </c>
      <c r="L120">
        <v>0.748</v>
      </c>
      <c r="M120" t="s">
        <v>18</v>
      </c>
      <c r="N120">
        <v>5.58</v>
      </c>
      <c r="O120">
        <v>5.71</v>
      </c>
      <c r="P120">
        <v>1.0209999999999999</v>
      </c>
      <c r="Q120">
        <v>34.031999999999996</v>
      </c>
      <c r="R120">
        <v>0.89149999999999996</v>
      </c>
      <c r="S120" t="s">
        <v>18</v>
      </c>
      <c r="T120">
        <v>5.58</v>
      </c>
      <c r="U120">
        <v>5.71</v>
      </c>
      <c r="V120">
        <v>1.028</v>
      </c>
      <c r="W120">
        <v>34.274000000000001</v>
      </c>
      <c r="X120">
        <v>0.88619999999999999</v>
      </c>
      <c r="Y120" t="s">
        <v>18</v>
      </c>
      <c r="Z120">
        <v>5.59</v>
      </c>
      <c r="AA120">
        <v>5.71</v>
      </c>
      <c r="AB120">
        <v>1.589</v>
      </c>
      <c r="AC120">
        <v>52.951000000000001</v>
      </c>
      <c r="AD120">
        <v>0.92110000000000003</v>
      </c>
      <c r="AE120" t="s">
        <v>17</v>
      </c>
      <c r="AF120">
        <v>5.59</v>
      </c>
      <c r="AG120">
        <v>5.71</v>
      </c>
      <c r="AH120">
        <v>1.645</v>
      </c>
      <c r="AI120">
        <v>54.829000000000001</v>
      </c>
      <c r="AJ120">
        <v>0.91859999999999997</v>
      </c>
      <c r="AK120" t="s">
        <v>17</v>
      </c>
      <c r="AL120">
        <v>5.59</v>
      </c>
      <c r="AM120">
        <v>5.71</v>
      </c>
      <c r="AN120">
        <v>1.639</v>
      </c>
      <c r="AO120">
        <v>54.646000000000001</v>
      </c>
      <c r="AP120">
        <v>0.92449999999999999</v>
      </c>
      <c r="AQ120" t="s">
        <v>17</v>
      </c>
      <c r="AR120">
        <v>5.59</v>
      </c>
      <c r="AS120">
        <v>5.71</v>
      </c>
      <c r="AT120">
        <v>2.0539999999999998</v>
      </c>
      <c r="AU120">
        <v>68.468000000000004</v>
      </c>
      <c r="AV120">
        <v>0.91930000000000001</v>
      </c>
      <c r="AW120" t="s">
        <v>17</v>
      </c>
      <c r="AX120">
        <v>5.59</v>
      </c>
      <c r="AY120">
        <v>5.71</v>
      </c>
      <c r="AZ120">
        <v>2.0870000000000002</v>
      </c>
      <c r="BA120">
        <v>69.569000000000003</v>
      </c>
      <c r="BB120">
        <v>0.90629999999999999</v>
      </c>
      <c r="BC120" t="s">
        <v>17</v>
      </c>
      <c r="BD120">
        <v>5.59</v>
      </c>
      <c r="BE120">
        <v>5.71</v>
      </c>
      <c r="BF120">
        <v>2.0720000000000001</v>
      </c>
      <c r="BG120">
        <v>69.069000000000003</v>
      </c>
      <c r="BH120">
        <v>0.92630000000000001</v>
      </c>
      <c r="BI120" t="s">
        <v>17</v>
      </c>
      <c r="BJ120">
        <v>5.59</v>
      </c>
      <c r="BK120">
        <v>5.71</v>
      </c>
      <c r="BL120">
        <v>2.085</v>
      </c>
      <c r="BM120">
        <v>69.516999999999996</v>
      </c>
      <c r="BN120">
        <v>0.91600000000000004</v>
      </c>
      <c r="BO120" t="s">
        <v>17</v>
      </c>
      <c r="BP120">
        <v>5.59</v>
      </c>
      <c r="BQ120">
        <v>5.71</v>
      </c>
      <c r="BR120">
        <v>2.0680000000000001</v>
      </c>
      <c r="BS120">
        <v>68.95</v>
      </c>
      <c r="BT120">
        <v>0.92759999999999998</v>
      </c>
      <c r="BU120" t="s">
        <v>17</v>
      </c>
      <c r="BV120">
        <v>5.59</v>
      </c>
      <c r="BW120">
        <v>5.66</v>
      </c>
      <c r="BX120">
        <v>2.0409999999999999</v>
      </c>
      <c r="BY120">
        <v>68.037000000000006</v>
      </c>
      <c r="BZ120">
        <v>0.72370000000000001</v>
      </c>
      <c r="CA120" t="s">
        <v>18</v>
      </c>
    </row>
    <row r="121" spans="1:79" x14ac:dyDescent="0.25">
      <c r="A121" t="s">
        <v>114</v>
      </c>
      <c r="B121">
        <v>148</v>
      </c>
      <c r="C121">
        <v>152</v>
      </c>
      <c r="D121" t="s">
        <v>52</v>
      </c>
      <c r="E121">
        <v>4.25</v>
      </c>
      <c r="F121">
        <v>1</v>
      </c>
      <c r="G121">
        <v>3</v>
      </c>
      <c r="H121">
        <v>4.25</v>
      </c>
      <c r="I121">
        <v>4.5599999999999996</v>
      </c>
      <c r="J121">
        <v>0.77400000000000002</v>
      </c>
      <c r="K121">
        <v>25.803000000000001</v>
      </c>
      <c r="L121">
        <v>0.8891</v>
      </c>
      <c r="M121" t="s">
        <v>18</v>
      </c>
      <c r="N121">
        <v>4.25</v>
      </c>
      <c r="O121">
        <v>4.5599999999999996</v>
      </c>
      <c r="P121">
        <v>0.84</v>
      </c>
      <c r="Q121">
        <v>28.013999999999999</v>
      </c>
      <c r="R121">
        <v>0.87460000000000004</v>
      </c>
      <c r="S121" t="s">
        <v>18</v>
      </c>
      <c r="T121">
        <v>4.25</v>
      </c>
      <c r="U121">
        <v>4.5599999999999996</v>
      </c>
      <c r="V121">
        <v>0.81899999999999995</v>
      </c>
      <c r="W121">
        <v>27.286000000000001</v>
      </c>
      <c r="X121">
        <v>0.86499999999999999</v>
      </c>
      <c r="Y121" t="s">
        <v>18</v>
      </c>
      <c r="Z121">
        <v>4.25</v>
      </c>
      <c r="AA121">
        <v>4.5599999999999996</v>
      </c>
      <c r="AB121">
        <v>1.139</v>
      </c>
      <c r="AC121">
        <v>37.97</v>
      </c>
      <c r="AD121">
        <v>0.85940000000000005</v>
      </c>
      <c r="AE121" t="s">
        <v>18</v>
      </c>
      <c r="AF121">
        <v>4.25</v>
      </c>
      <c r="AG121">
        <v>4.5599999999999996</v>
      </c>
      <c r="AH121">
        <v>1.1950000000000001</v>
      </c>
      <c r="AI121">
        <v>39.841000000000001</v>
      </c>
      <c r="AJ121">
        <v>0.85780000000000001</v>
      </c>
      <c r="AK121" t="s">
        <v>18</v>
      </c>
      <c r="AL121">
        <v>4.4400000000000004</v>
      </c>
      <c r="AM121">
        <v>4.53</v>
      </c>
      <c r="AN121">
        <v>1.1830000000000001</v>
      </c>
      <c r="AO121">
        <v>39.421999999999997</v>
      </c>
      <c r="AP121">
        <v>0.8377</v>
      </c>
      <c r="AQ121" t="s">
        <v>18</v>
      </c>
      <c r="AR121">
        <v>4.29</v>
      </c>
      <c r="AS121">
        <v>4.3600000000000003</v>
      </c>
      <c r="AT121">
        <v>1.859</v>
      </c>
      <c r="AU121">
        <v>61.975999999999999</v>
      </c>
      <c r="AV121">
        <v>0.70109999999999995</v>
      </c>
      <c r="AW121" t="s">
        <v>18</v>
      </c>
      <c r="AX121">
        <v>4.25</v>
      </c>
      <c r="AY121">
        <v>4.5599999999999996</v>
      </c>
      <c r="AZ121">
        <v>1.8859999999999999</v>
      </c>
      <c r="BA121">
        <v>62.866999999999997</v>
      </c>
      <c r="BB121">
        <v>0.82609999999999995</v>
      </c>
      <c r="BC121" t="s">
        <v>18</v>
      </c>
      <c r="BD121">
        <v>4.29</v>
      </c>
      <c r="BE121">
        <v>4.38</v>
      </c>
      <c r="BF121">
        <v>1.8819999999999999</v>
      </c>
      <c r="BG121">
        <v>62.723999999999997</v>
      </c>
      <c r="BH121">
        <v>0.8901</v>
      </c>
      <c r="BI121" t="s">
        <v>18</v>
      </c>
      <c r="BJ121">
        <v>4.4000000000000004</v>
      </c>
      <c r="BK121">
        <v>4.49</v>
      </c>
      <c r="BL121">
        <v>1.8620000000000001</v>
      </c>
      <c r="BM121">
        <v>62.067</v>
      </c>
      <c r="BN121">
        <v>0.80400000000000005</v>
      </c>
      <c r="BO121" t="s">
        <v>18</v>
      </c>
      <c r="BP121">
        <v>4.41</v>
      </c>
      <c r="BQ121">
        <v>4.49</v>
      </c>
      <c r="BR121">
        <v>1.903</v>
      </c>
      <c r="BS121">
        <v>63.436999999999998</v>
      </c>
      <c r="BT121">
        <v>0.86539999999999995</v>
      </c>
      <c r="BU121" t="s">
        <v>18</v>
      </c>
      <c r="BV121">
        <v>4.25</v>
      </c>
      <c r="BW121">
        <v>4.5599999999999996</v>
      </c>
      <c r="BX121">
        <v>1.8879999999999999</v>
      </c>
      <c r="BY121">
        <v>62.926000000000002</v>
      </c>
      <c r="BZ121">
        <v>0.85</v>
      </c>
      <c r="CA121" t="s">
        <v>18</v>
      </c>
    </row>
    <row r="122" spans="1:79" x14ac:dyDescent="0.25">
      <c r="A122" t="s">
        <v>114</v>
      </c>
      <c r="B122">
        <v>148</v>
      </c>
      <c r="C122">
        <v>175</v>
      </c>
      <c r="D122" t="s">
        <v>53</v>
      </c>
      <c r="E122">
        <v>9.39</v>
      </c>
      <c r="F122">
        <v>4</v>
      </c>
      <c r="G122">
        <v>26</v>
      </c>
      <c r="H122">
        <v>9.4499999999999993</v>
      </c>
      <c r="I122">
        <v>9.5299999999999994</v>
      </c>
      <c r="J122">
        <v>17.155000000000001</v>
      </c>
      <c r="K122">
        <v>65.983000000000004</v>
      </c>
      <c r="L122">
        <v>0.90429999999999999</v>
      </c>
      <c r="M122" t="s">
        <v>18</v>
      </c>
      <c r="N122">
        <v>9.34</v>
      </c>
      <c r="O122">
        <v>9.73</v>
      </c>
      <c r="P122">
        <v>17.105</v>
      </c>
      <c r="Q122">
        <v>65.787999999999997</v>
      </c>
      <c r="R122">
        <v>0.90039999999999998</v>
      </c>
      <c r="S122" t="s">
        <v>18</v>
      </c>
      <c r="T122">
        <v>9.34</v>
      </c>
      <c r="U122">
        <v>9.73</v>
      </c>
      <c r="V122">
        <v>17.013999999999999</v>
      </c>
      <c r="W122">
        <v>65.44</v>
      </c>
      <c r="X122">
        <v>0.89259999999999995</v>
      </c>
      <c r="Y122" t="s">
        <v>18</v>
      </c>
      <c r="Z122">
        <v>9.34</v>
      </c>
      <c r="AA122">
        <v>9.74</v>
      </c>
      <c r="AB122">
        <v>17.367000000000001</v>
      </c>
      <c r="AC122">
        <v>66.796999999999997</v>
      </c>
      <c r="AD122">
        <v>0.9083</v>
      </c>
      <c r="AE122" t="s">
        <v>18</v>
      </c>
      <c r="AF122">
        <v>9.34</v>
      </c>
      <c r="AG122">
        <v>9.74</v>
      </c>
      <c r="AH122">
        <v>17.385999999999999</v>
      </c>
      <c r="AI122">
        <v>66.869</v>
      </c>
      <c r="AJ122">
        <v>0.91659999999999997</v>
      </c>
      <c r="AK122" t="s">
        <v>18</v>
      </c>
      <c r="AL122">
        <v>9.36</v>
      </c>
      <c r="AM122">
        <v>9.44</v>
      </c>
      <c r="AN122">
        <v>17.588000000000001</v>
      </c>
      <c r="AO122">
        <v>67.647000000000006</v>
      </c>
      <c r="AP122">
        <v>0.81740000000000002</v>
      </c>
      <c r="AQ122" t="s">
        <v>18</v>
      </c>
      <c r="AR122">
        <v>9.34</v>
      </c>
      <c r="AS122">
        <v>9.74</v>
      </c>
      <c r="AT122">
        <v>17.79</v>
      </c>
      <c r="AU122">
        <v>68.424000000000007</v>
      </c>
      <c r="AV122">
        <v>0.91139999999999999</v>
      </c>
      <c r="AW122" t="s">
        <v>18</v>
      </c>
      <c r="AX122">
        <v>9.34</v>
      </c>
      <c r="AY122">
        <v>9.74</v>
      </c>
      <c r="AZ122">
        <v>17.501000000000001</v>
      </c>
      <c r="BA122">
        <v>67.311999999999998</v>
      </c>
      <c r="BB122">
        <v>0.91569999999999996</v>
      </c>
      <c r="BC122" t="s">
        <v>18</v>
      </c>
      <c r="BD122">
        <v>9.34</v>
      </c>
      <c r="BE122">
        <v>9.74</v>
      </c>
      <c r="BF122">
        <v>17.611999999999998</v>
      </c>
      <c r="BG122">
        <v>67.739999999999995</v>
      </c>
      <c r="BH122">
        <v>0.89329999999999998</v>
      </c>
      <c r="BI122" t="s">
        <v>18</v>
      </c>
      <c r="BJ122">
        <v>9.34</v>
      </c>
      <c r="BK122">
        <v>9.74</v>
      </c>
      <c r="BL122">
        <v>17.632999999999999</v>
      </c>
      <c r="BM122">
        <v>67.817999999999998</v>
      </c>
      <c r="BN122">
        <v>0.90880000000000005</v>
      </c>
      <c r="BO122" t="s">
        <v>18</v>
      </c>
      <c r="BP122">
        <v>9.34</v>
      </c>
      <c r="BQ122">
        <v>9.73</v>
      </c>
      <c r="BR122">
        <v>17.28</v>
      </c>
      <c r="BS122">
        <v>66.460999999999999</v>
      </c>
      <c r="BT122">
        <v>0.91569999999999996</v>
      </c>
      <c r="BU122" t="s">
        <v>18</v>
      </c>
      <c r="BV122">
        <v>9.34</v>
      </c>
      <c r="BW122">
        <v>9.42</v>
      </c>
      <c r="BX122">
        <v>17.373999999999999</v>
      </c>
      <c r="BY122">
        <v>66.820999999999998</v>
      </c>
      <c r="BZ122">
        <v>0.93410000000000004</v>
      </c>
      <c r="CA122" t="s">
        <v>18</v>
      </c>
    </row>
    <row r="123" spans="1:79" x14ac:dyDescent="0.25">
      <c r="A123" t="s">
        <v>114</v>
      </c>
      <c r="B123">
        <v>150</v>
      </c>
      <c r="C123">
        <v>175</v>
      </c>
      <c r="D123" t="s">
        <v>54</v>
      </c>
      <c r="E123">
        <v>8.5</v>
      </c>
      <c r="F123">
        <v>3</v>
      </c>
      <c r="G123">
        <v>24</v>
      </c>
      <c r="H123">
        <v>8.51</v>
      </c>
      <c r="I123">
        <v>8.58</v>
      </c>
      <c r="J123">
        <v>14.808999999999999</v>
      </c>
      <c r="K123">
        <v>61.704000000000001</v>
      </c>
      <c r="L123">
        <v>0.88980000000000004</v>
      </c>
      <c r="M123" t="s">
        <v>17</v>
      </c>
      <c r="N123">
        <v>8.41</v>
      </c>
      <c r="O123">
        <v>8.5500000000000007</v>
      </c>
      <c r="P123">
        <v>14.932</v>
      </c>
      <c r="Q123">
        <v>62.215000000000003</v>
      </c>
      <c r="R123">
        <v>0.93400000000000005</v>
      </c>
      <c r="S123" t="s">
        <v>17</v>
      </c>
      <c r="T123">
        <v>8.42</v>
      </c>
      <c r="U123">
        <v>8.5500000000000007</v>
      </c>
      <c r="V123">
        <v>15.051</v>
      </c>
      <c r="W123">
        <v>62.712000000000003</v>
      </c>
      <c r="X123">
        <v>0.91039999999999999</v>
      </c>
      <c r="Y123" t="s">
        <v>17</v>
      </c>
      <c r="Z123">
        <v>8.42</v>
      </c>
      <c r="AA123">
        <v>8.5500000000000007</v>
      </c>
      <c r="AB123">
        <v>15.19</v>
      </c>
      <c r="AC123">
        <v>63.290999999999997</v>
      </c>
      <c r="AD123">
        <v>0.94189999999999996</v>
      </c>
      <c r="AE123" t="s">
        <v>17</v>
      </c>
      <c r="AF123">
        <v>8.42</v>
      </c>
      <c r="AG123">
        <v>8.5500000000000007</v>
      </c>
      <c r="AH123">
        <v>15.391999999999999</v>
      </c>
      <c r="AI123">
        <v>64.132000000000005</v>
      </c>
      <c r="AJ123">
        <v>0.9446</v>
      </c>
      <c r="AK123" t="s">
        <v>17</v>
      </c>
      <c r="AL123">
        <v>8.3699999999999992</v>
      </c>
      <c r="AM123">
        <v>8.4499999999999993</v>
      </c>
      <c r="AN123">
        <v>15.728</v>
      </c>
      <c r="AO123">
        <v>65.531999999999996</v>
      </c>
      <c r="AP123">
        <v>0.87839999999999996</v>
      </c>
      <c r="AQ123" t="s">
        <v>17</v>
      </c>
      <c r="AR123">
        <v>8.49</v>
      </c>
      <c r="AS123">
        <v>8.57</v>
      </c>
      <c r="AT123">
        <v>15.529</v>
      </c>
      <c r="AU123">
        <v>64.701999999999998</v>
      </c>
      <c r="AV123">
        <v>0.90880000000000005</v>
      </c>
      <c r="AW123" t="s">
        <v>17</v>
      </c>
      <c r="AX123">
        <v>8.42</v>
      </c>
      <c r="AY123">
        <v>8.5500000000000007</v>
      </c>
      <c r="AZ123">
        <v>15.443</v>
      </c>
      <c r="BA123">
        <v>64.344999999999999</v>
      </c>
      <c r="BB123">
        <v>0.94520000000000004</v>
      </c>
      <c r="BC123" t="s">
        <v>17</v>
      </c>
      <c r="BD123">
        <v>8.42</v>
      </c>
      <c r="BE123">
        <v>8.5500000000000007</v>
      </c>
      <c r="BF123">
        <v>15.27</v>
      </c>
      <c r="BG123">
        <v>63.627000000000002</v>
      </c>
      <c r="BH123">
        <v>0.94210000000000005</v>
      </c>
      <c r="BI123" t="s">
        <v>17</v>
      </c>
      <c r="BJ123">
        <v>8.42</v>
      </c>
      <c r="BK123">
        <v>8.5500000000000007</v>
      </c>
      <c r="BL123">
        <v>15.462999999999999</v>
      </c>
      <c r="BM123">
        <v>64.427000000000007</v>
      </c>
      <c r="BN123">
        <v>0.93379999999999996</v>
      </c>
      <c r="BO123" t="s">
        <v>17</v>
      </c>
      <c r="BP123">
        <v>8.42</v>
      </c>
      <c r="BQ123">
        <v>8.5500000000000007</v>
      </c>
      <c r="BR123">
        <v>15.254</v>
      </c>
      <c r="BS123">
        <v>63.557000000000002</v>
      </c>
      <c r="BT123">
        <v>0.94140000000000001</v>
      </c>
      <c r="BU123" t="s">
        <v>17</v>
      </c>
      <c r="BV123">
        <v>8.34</v>
      </c>
      <c r="BW123">
        <v>8.43</v>
      </c>
      <c r="BX123">
        <v>15.156000000000001</v>
      </c>
      <c r="BY123">
        <v>63.148000000000003</v>
      </c>
      <c r="BZ123">
        <v>0.93269999999999997</v>
      </c>
      <c r="CA123" t="s">
        <v>17</v>
      </c>
    </row>
    <row r="124" spans="1:79" x14ac:dyDescent="0.25">
      <c r="A124" t="s">
        <v>114</v>
      </c>
      <c r="B124">
        <v>153</v>
      </c>
      <c r="C124">
        <v>175</v>
      </c>
      <c r="D124" t="s">
        <v>55</v>
      </c>
      <c r="E124">
        <v>7.48</v>
      </c>
      <c r="F124">
        <v>3</v>
      </c>
      <c r="G124">
        <v>21</v>
      </c>
      <c r="H124">
        <v>7.5</v>
      </c>
      <c r="I124">
        <v>7.61</v>
      </c>
      <c r="J124">
        <v>13.458</v>
      </c>
      <c r="K124">
        <v>64.087000000000003</v>
      </c>
      <c r="L124">
        <v>0.91269999999999996</v>
      </c>
      <c r="M124" t="s">
        <v>17</v>
      </c>
      <c r="N124">
        <v>7.5</v>
      </c>
      <c r="O124">
        <v>7.61</v>
      </c>
      <c r="P124">
        <v>13.284000000000001</v>
      </c>
      <c r="Q124">
        <v>63.259</v>
      </c>
      <c r="R124">
        <v>0.90329999999999999</v>
      </c>
      <c r="S124" t="s">
        <v>17</v>
      </c>
      <c r="T124">
        <v>7.46</v>
      </c>
      <c r="U124">
        <v>7.54</v>
      </c>
      <c r="V124">
        <v>13.484999999999999</v>
      </c>
      <c r="W124">
        <v>64.215999999999994</v>
      </c>
      <c r="X124">
        <v>0.89170000000000005</v>
      </c>
      <c r="Y124" t="s">
        <v>17</v>
      </c>
      <c r="Z124">
        <v>7.5</v>
      </c>
      <c r="AA124">
        <v>7.61</v>
      </c>
      <c r="AB124">
        <v>13.342000000000001</v>
      </c>
      <c r="AC124">
        <v>63.533000000000001</v>
      </c>
      <c r="AD124">
        <v>0.91239999999999999</v>
      </c>
      <c r="AE124" t="s">
        <v>17</v>
      </c>
      <c r="AF124">
        <v>7.59</v>
      </c>
      <c r="AG124">
        <v>7.68</v>
      </c>
      <c r="AH124">
        <v>13.526</v>
      </c>
      <c r="AI124">
        <v>64.412000000000006</v>
      </c>
      <c r="AJ124">
        <v>0.90169999999999995</v>
      </c>
      <c r="AK124" t="s">
        <v>18</v>
      </c>
      <c r="AL124">
        <v>7.56</v>
      </c>
      <c r="AM124">
        <v>7.65</v>
      </c>
      <c r="AN124">
        <v>13.555</v>
      </c>
      <c r="AO124">
        <v>64.545000000000002</v>
      </c>
      <c r="AP124">
        <v>0.90090000000000003</v>
      </c>
      <c r="AQ124" t="s">
        <v>18</v>
      </c>
      <c r="AR124">
        <v>7.6</v>
      </c>
      <c r="AS124">
        <v>7.68</v>
      </c>
      <c r="AT124">
        <v>13.627000000000001</v>
      </c>
      <c r="AU124">
        <v>64.891999999999996</v>
      </c>
      <c r="AV124">
        <v>0.8831</v>
      </c>
      <c r="AW124" t="s">
        <v>18</v>
      </c>
      <c r="AX124">
        <v>7.57</v>
      </c>
      <c r="AY124">
        <v>7.64</v>
      </c>
      <c r="AZ124">
        <v>13.571999999999999</v>
      </c>
      <c r="BA124">
        <v>64.626999999999995</v>
      </c>
      <c r="BB124">
        <v>0.90469999999999995</v>
      </c>
      <c r="BC124" t="s">
        <v>17</v>
      </c>
      <c r="BD124">
        <v>7.5</v>
      </c>
      <c r="BE124">
        <v>7.61</v>
      </c>
      <c r="BF124">
        <v>13.61</v>
      </c>
      <c r="BG124">
        <v>64.811000000000007</v>
      </c>
      <c r="BH124">
        <v>0.90669999999999995</v>
      </c>
      <c r="BI124" t="s">
        <v>18</v>
      </c>
      <c r="BJ124">
        <v>7.5</v>
      </c>
      <c r="BK124">
        <v>7.61</v>
      </c>
      <c r="BL124">
        <v>13.683999999999999</v>
      </c>
      <c r="BM124">
        <v>65.162999999999997</v>
      </c>
      <c r="BN124">
        <v>0.91500000000000004</v>
      </c>
      <c r="BO124" t="s">
        <v>18</v>
      </c>
      <c r="BP124">
        <v>7.5</v>
      </c>
      <c r="BQ124">
        <v>7.61</v>
      </c>
      <c r="BR124">
        <v>13.645</v>
      </c>
      <c r="BS124">
        <v>64.977999999999994</v>
      </c>
      <c r="BT124">
        <v>0.92110000000000003</v>
      </c>
      <c r="BU124" t="s">
        <v>17</v>
      </c>
      <c r="BV124">
        <v>7.42</v>
      </c>
      <c r="BW124">
        <v>7.48</v>
      </c>
      <c r="BX124">
        <v>13.507</v>
      </c>
      <c r="BY124">
        <v>64.319999999999993</v>
      </c>
      <c r="BZ124">
        <v>0.91910000000000003</v>
      </c>
      <c r="CA124" t="s">
        <v>17</v>
      </c>
    </row>
    <row r="125" spans="1:79" x14ac:dyDescent="0.25">
      <c r="A125" t="s">
        <v>114</v>
      </c>
      <c r="B125">
        <v>175</v>
      </c>
      <c r="C125">
        <v>183</v>
      </c>
      <c r="D125" t="s">
        <v>56</v>
      </c>
      <c r="E125">
        <v>7.35</v>
      </c>
      <c r="F125">
        <v>2</v>
      </c>
      <c r="G125">
        <v>7</v>
      </c>
      <c r="H125">
        <v>7.38</v>
      </c>
      <c r="I125">
        <v>7.48</v>
      </c>
      <c r="J125">
        <v>1.98</v>
      </c>
      <c r="K125">
        <v>28.289000000000001</v>
      </c>
      <c r="L125">
        <v>0.81920000000000004</v>
      </c>
      <c r="M125" t="s">
        <v>18</v>
      </c>
      <c r="N125">
        <v>7.42</v>
      </c>
      <c r="O125">
        <v>7.5</v>
      </c>
      <c r="P125">
        <v>1.907</v>
      </c>
      <c r="Q125">
        <v>27.24</v>
      </c>
      <c r="R125">
        <v>0.79449999999999998</v>
      </c>
      <c r="S125" t="s">
        <v>18</v>
      </c>
      <c r="T125">
        <v>7.41</v>
      </c>
      <c r="U125">
        <v>7.5</v>
      </c>
      <c r="V125">
        <v>1.891</v>
      </c>
      <c r="W125">
        <v>27.010999999999999</v>
      </c>
      <c r="X125">
        <v>0.77290000000000003</v>
      </c>
      <c r="Y125" t="s">
        <v>18</v>
      </c>
      <c r="Z125">
        <v>7.41</v>
      </c>
      <c r="AA125">
        <v>7.49</v>
      </c>
      <c r="AB125">
        <v>3.0129999999999999</v>
      </c>
      <c r="AC125">
        <v>43.042999999999999</v>
      </c>
      <c r="AD125">
        <v>0.89090000000000003</v>
      </c>
      <c r="AE125" t="s">
        <v>17</v>
      </c>
      <c r="AF125">
        <v>7.47</v>
      </c>
      <c r="AG125">
        <v>7.57</v>
      </c>
      <c r="AH125">
        <v>3.1120000000000001</v>
      </c>
      <c r="AI125">
        <v>44.454000000000001</v>
      </c>
      <c r="AJ125">
        <v>0.83679999999999999</v>
      </c>
      <c r="AK125" t="s">
        <v>18</v>
      </c>
      <c r="AL125">
        <v>7.44</v>
      </c>
      <c r="AM125">
        <v>7.53</v>
      </c>
      <c r="AN125">
        <v>3.0310000000000001</v>
      </c>
      <c r="AO125">
        <v>43.301000000000002</v>
      </c>
      <c r="AP125">
        <v>0.82730000000000004</v>
      </c>
      <c r="AQ125" t="s">
        <v>18</v>
      </c>
      <c r="AR125">
        <v>7.44</v>
      </c>
      <c r="AS125">
        <v>7.54</v>
      </c>
      <c r="AT125">
        <v>3.9350000000000001</v>
      </c>
      <c r="AU125">
        <v>56.213000000000001</v>
      </c>
      <c r="AV125">
        <v>0.8125</v>
      </c>
      <c r="AW125" t="s">
        <v>18</v>
      </c>
      <c r="AX125">
        <v>7.44</v>
      </c>
      <c r="AY125">
        <v>7.54</v>
      </c>
      <c r="AZ125">
        <v>3.9540000000000002</v>
      </c>
      <c r="BA125">
        <v>56.48</v>
      </c>
      <c r="BB125">
        <v>0.86209999999999998</v>
      </c>
      <c r="BC125" t="s">
        <v>18</v>
      </c>
      <c r="BD125">
        <v>7.4</v>
      </c>
      <c r="BE125">
        <v>7.51</v>
      </c>
      <c r="BF125">
        <v>3.8860000000000001</v>
      </c>
      <c r="BG125">
        <v>55.511000000000003</v>
      </c>
      <c r="BH125">
        <v>0.85089999999999999</v>
      </c>
      <c r="BI125" t="s">
        <v>18</v>
      </c>
      <c r="BJ125">
        <v>7.44</v>
      </c>
      <c r="BK125">
        <v>7.54</v>
      </c>
      <c r="BL125">
        <v>4.3310000000000004</v>
      </c>
      <c r="BM125">
        <v>61.872999999999998</v>
      </c>
      <c r="BN125">
        <v>0.79359999999999997</v>
      </c>
      <c r="BO125" t="s">
        <v>18</v>
      </c>
      <c r="BP125">
        <v>7.44</v>
      </c>
      <c r="BQ125">
        <v>7.53</v>
      </c>
      <c r="BR125">
        <v>4.2990000000000004</v>
      </c>
      <c r="BS125">
        <v>61.415999999999997</v>
      </c>
      <c r="BT125">
        <v>0.872</v>
      </c>
      <c r="BU125" t="s">
        <v>18</v>
      </c>
      <c r="BV125">
        <v>7.36</v>
      </c>
      <c r="BW125">
        <v>7.51</v>
      </c>
      <c r="BX125">
        <v>4.2930000000000001</v>
      </c>
      <c r="BY125">
        <v>61.329000000000001</v>
      </c>
      <c r="BZ125">
        <v>0.76719999999999999</v>
      </c>
      <c r="CA125" t="s">
        <v>18</v>
      </c>
    </row>
    <row r="126" spans="1:79" x14ac:dyDescent="0.25">
      <c r="A126" t="s">
        <v>114</v>
      </c>
      <c r="B126">
        <v>175</v>
      </c>
      <c r="C126">
        <v>186</v>
      </c>
      <c r="D126" t="s">
        <v>57</v>
      </c>
      <c r="E126">
        <v>11.57</v>
      </c>
      <c r="F126">
        <v>2</v>
      </c>
      <c r="G126">
        <v>10</v>
      </c>
      <c r="H126">
        <v>11.89</v>
      </c>
      <c r="I126">
        <v>12</v>
      </c>
      <c r="J126">
        <v>2.4550000000000001</v>
      </c>
      <c r="K126">
        <v>24.547999999999998</v>
      </c>
      <c r="L126">
        <v>0.70499999999999996</v>
      </c>
      <c r="M126" t="s">
        <v>18</v>
      </c>
      <c r="N126">
        <v>11.89</v>
      </c>
      <c r="O126">
        <v>12</v>
      </c>
      <c r="P126">
        <v>2.5219999999999998</v>
      </c>
      <c r="Q126">
        <v>25.218</v>
      </c>
      <c r="R126">
        <v>0.89449999999999996</v>
      </c>
      <c r="S126" t="s">
        <v>17</v>
      </c>
      <c r="T126">
        <v>11.89</v>
      </c>
      <c r="U126">
        <v>12</v>
      </c>
      <c r="V126">
        <v>2.4500000000000002</v>
      </c>
      <c r="W126">
        <v>24.503</v>
      </c>
      <c r="X126">
        <v>0.89629999999999999</v>
      </c>
      <c r="Y126" t="s">
        <v>18</v>
      </c>
      <c r="Z126">
        <v>11.88</v>
      </c>
      <c r="AA126">
        <v>11.95</v>
      </c>
      <c r="AB126">
        <v>3.4079999999999999</v>
      </c>
      <c r="AC126">
        <v>34.081000000000003</v>
      </c>
      <c r="AD126">
        <v>0.93810000000000004</v>
      </c>
      <c r="AE126" t="s">
        <v>17</v>
      </c>
      <c r="AF126">
        <v>11.89</v>
      </c>
      <c r="AG126">
        <v>12</v>
      </c>
      <c r="AH126">
        <v>3.5379999999999998</v>
      </c>
      <c r="AI126">
        <v>35.375999999999998</v>
      </c>
      <c r="AJ126">
        <v>0.93669999999999998</v>
      </c>
      <c r="AK126" t="s">
        <v>17</v>
      </c>
      <c r="AL126">
        <v>11.89</v>
      </c>
      <c r="AM126">
        <v>12</v>
      </c>
      <c r="AN126">
        <v>3.4750000000000001</v>
      </c>
      <c r="AO126">
        <v>34.747</v>
      </c>
      <c r="AP126">
        <v>0.90449999999999997</v>
      </c>
      <c r="AQ126" t="s">
        <v>17</v>
      </c>
      <c r="AR126">
        <v>11.89</v>
      </c>
      <c r="AS126">
        <v>12</v>
      </c>
      <c r="AT126">
        <v>4.556</v>
      </c>
      <c r="AU126">
        <v>45.564</v>
      </c>
      <c r="AV126">
        <v>0.91390000000000005</v>
      </c>
      <c r="AW126" t="s">
        <v>17</v>
      </c>
      <c r="AX126">
        <v>11.89</v>
      </c>
      <c r="AY126">
        <v>12</v>
      </c>
      <c r="AZ126">
        <v>4.4160000000000004</v>
      </c>
      <c r="BA126">
        <v>44.161000000000001</v>
      </c>
      <c r="BB126">
        <v>0.81220000000000003</v>
      </c>
      <c r="BC126" t="s">
        <v>18</v>
      </c>
      <c r="BD126">
        <v>11.89</v>
      </c>
      <c r="BE126">
        <v>12</v>
      </c>
      <c r="BF126">
        <v>4.4329999999999998</v>
      </c>
      <c r="BG126">
        <v>44.33</v>
      </c>
      <c r="BH126">
        <v>0.92479999999999996</v>
      </c>
      <c r="BI126" t="s">
        <v>17</v>
      </c>
      <c r="BJ126">
        <v>11.89</v>
      </c>
      <c r="BK126">
        <v>12</v>
      </c>
      <c r="BL126">
        <v>6.0060000000000002</v>
      </c>
      <c r="BM126">
        <v>60.064999999999998</v>
      </c>
      <c r="BN126">
        <v>0.9194</v>
      </c>
      <c r="BO126" t="s">
        <v>18</v>
      </c>
      <c r="BP126">
        <v>11.89</v>
      </c>
      <c r="BQ126">
        <v>12</v>
      </c>
      <c r="BR126">
        <v>5.9980000000000002</v>
      </c>
      <c r="BS126">
        <v>59.978999999999999</v>
      </c>
      <c r="BT126">
        <v>0.93940000000000001</v>
      </c>
      <c r="BU126" t="s">
        <v>17</v>
      </c>
      <c r="BV126">
        <v>11.83</v>
      </c>
      <c r="BW126">
        <v>11.92</v>
      </c>
      <c r="BX126">
        <v>6.0270000000000001</v>
      </c>
      <c r="BY126">
        <v>60.265999999999998</v>
      </c>
      <c r="BZ126">
        <v>0.8599</v>
      </c>
      <c r="CA126" t="s">
        <v>18</v>
      </c>
    </row>
    <row r="127" spans="1:79" x14ac:dyDescent="0.25">
      <c r="A127" t="s">
        <v>114</v>
      </c>
      <c r="B127">
        <v>184</v>
      </c>
      <c r="C127">
        <v>190</v>
      </c>
      <c r="D127" t="s">
        <v>58</v>
      </c>
      <c r="E127">
        <v>9.6300000000000008</v>
      </c>
      <c r="F127">
        <v>1</v>
      </c>
      <c r="G127">
        <v>5</v>
      </c>
      <c r="H127">
        <v>9.4700000000000006</v>
      </c>
      <c r="I127">
        <v>9.61</v>
      </c>
      <c r="J127">
        <v>1.1160000000000001</v>
      </c>
      <c r="K127">
        <v>22.324000000000002</v>
      </c>
      <c r="L127">
        <v>0.88200000000000001</v>
      </c>
      <c r="M127" t="s">
        <v>18</v>
      </c>
      <c r="N127">
        <v>9.4600000000000009</v>
      </c>
      <c r="O127">
        <v>9.61</v>
      </c>
      <c r="P127">
        <v>1.1910000000000001</v>
      </c>
      <c r="Q127">
        <v>23.81</v>
      </c>
      <c r="R127">
        <v>0.74050000000000005</v>
      </c>
      <c r="S127" t="s">
        <v>18</v>
      </c>
      <c r="T127">
        <v>9.44</v>
      </c>
      <c r="U127">
        <v>9.52</v>
      </c>
      <c r="V127">
        <v>1.159</v>
      </c>
      <c r="W127">
        <v>23.183</v>
      </c>
      <c r="X127">
        <v>0.85160000000000002</v>
      </c>
      <c r="Y127" t="s">
        <v>18</v>
      </c>
      <c r="Z127">
        <v>9.4700000000000006</v>
      </c>
      <c r="AA127">
        <v>9.61</v>
      </c>
      <c r="AB127">
        <v>1.702</v>
      </c>
      <c r="AC127">
        <v>34.03</v>
      </c>
      <c r="AD127">
        <v>0.84650000000000003</v>
      </c>
      <c r="AE127" t="s">
        <v>18</v>
      </c>
      <c r="AF127">
        <v>9.6199999999999992</v>
      </c>
      <c r="AG127">
        <v>9.69</v>
      </c>
      <c r="AH127">
        <v>1.7689999999999999</v>
      </c>
      <c r="AI127">
        <v>35.380000000000003</v>
      </c>
      <c r="AJ127">
        <v>0.49759999999999999</v>
      </c>
      <c r="AK127" t="s">
        <v>18</v>
      </c>
      <c r="AL127">
        <v>9.4600000000000009</v>
      </c>
      <c r="AM127">
        <v>9.61</v>
      </c>
      <c r="AN127">
        <v>1.744</v>
      </c>
      <c r="AO127">
        <v>34.872</v>
      </c>
      <c r="AP127">
        <v>0.83199999999999996</v>
      </c>
      <c r="AQ127" t="s">
        <v>18</v>
      </c>
      <c r="AR127">
        <v>9.44</v>
      </c>
      <c r="AS127">
        <v>9.5299999999999994</v>
      </c>
      <c r="AT127">
        <v>2.1070000000000002</v>
      </c>
      <c r="AU127">
        <v>42.136000000000003</v>
      </c>
      <c r="AV127">
        <v>0.86850000000000005</v>
      </c>
      <c r="AW127" t="s">
        <v>18</v>
      </c>
      <c r="AX127">
        <v>9.4700000000000006</v>
      </c>
      <c r="AY127">
        <v>9.61</v>
      </c>
      <c r="AZ127">
        <v>2.1840000000000002</v>
      </c>
      <c r="BA127">
        <v>43.671999999999997</v>
      </c>
      <c r="BB127">
        <v>0.90380000000000005</v>
      </c>
      <c r="BC127" t="s">
        <v>18</v>
      </c>
      <c r="BD127">
        <v>9.4700000000000006</v>
      </c>
      <c r="BE127">
        <v>9.61</v>
      </c>
      <c r="BF127">
        <v>2.1579999999999999</v>
      </c>
      <c r="BG127">
        <v>43.152000000000001</v>
      </c>
      <c r="BH127">
        <v>0.74129999999999996</v>
      </c>
      <c r="BI127" t="s">
        <v>18</v>
      </c>
      <c r="BJ127">
        <v>9.4700000000000006</v>
      </c>
      <c r="BK127">
        <v>9.61</v>
      </c>
      <c r="BL127">
        <v>2.7789999999999999</v>
      </c>
      <c r="BM127">
        <v>55.573999999999998</v>
      </c>
      <c r="BN127">
        <v>0.90410000000000001</v>
      </c>
      <c r="BO127" t="s">
        <v>18</v>
      </c>
      <c r="BP127">
        <v>9.4600000000000009</v>
      </c>
      <c r="BQ127">
        <v>9.61</v>
      </c>
      <c r="BR127">
        <v>2.73</v>
      </c>
      <c r="BS127">
        <v>54.603999999999999</v>
      </c>
      <c r="BT127">
        <v>0.90490000000000004</v>
      </c>
      <c r="BU127" t="s">
        <v>18</v>
      </c>
      <c r="BV127">
        <v>9.4700000000000006</v>
      </c>
      <c r="BW127">
        <v>9.61</v>
      </c>
      <c r="BX127">
        <v>2.7549999999999999</v>
      </c>
      <c r="BY127">
        <v>55.098999999999997</v>
      </c>
      <c r="BZ127">
        <v>0.83199999999999996</v>
      </c>
      <c r="CA127" t="s">
        <v>18</v>
      </c>
    </row>
    <row r="128" spans="1:79" x14ac:dyDescent="0.25">
      <c r="A128" t="s">
        <v>114</v>
      </c>
      <c r="B128">
        <v>191</v>
      </c>
      <c r="C128">
        <v>198</v>
      </c>
      <c r="D128" t="s">
        <v>59</v>
      </c>
      <c r="E128">
        <v>5.59</v>
      </c>
      <c r="F128">
        <v>1</v>
      </c>
      <c r="G128">
        <v>6</v>
      </c>
      <c r="H128">
        <v>5.66</v>
      </c>
      <c r="I128">
        <v>5.74</v>
      </c>
      <c r="J128">
        <v>1.5209999999999999</v>
      </c>
      <c r="K128">
        <v>25.358000000000001</v>
      </c>
      <c r="L128">
        <v>0.87590000000000001</v>
      </c>
      <c r="M128" t="s">
        <v>17</v>
      </c>
      <c r="N128">
        <v>5.74</v>
      </c>
      <c r="O128">
        <v>5.88</v>
      </c>
      <c r="P128">
        <v>1.492</v>
      </c>
      <c r="Q128">
        <v>24.872</v>
      </c>
      <c r="R128">
        <v>0.91239999999999999</v>
      </c>
      <c r="S128" t="s">
        <v>17</v>
      </c>
      <c r="T128">
        <v>5.74</v>
      </c>
      <c r="U128">
        <v>5.88</v>
      </c>
      <c r="V128">
        <v>1.4710000000000001</v>
      </c>
      <c r="W128">
        <v>24.515000000000001</v>
      </c>
      <c r="X128">
        <v>0.90839999999999999</v>
      </c>
      <c r="Y128" t="s">
        <v>17</v>
      </c>
      <c r="Z128">
        <v>5.68</v>
      </c>
      <c r="AA128">
        <v>5.8</v>
      </c>
      <c r="AB128">
        <v>2.294</v>
      </c>
      <c r="AC128">
        <v>38.235999999999997</v>
      </c>
      <c r="AD128">
        <v>0.93389999999999995</v>
      </c>
      <c r="AE128" t="s">
        <v>17</v>
      </c>
      <c r="AF128">
        <v>5.74</v>
      </c>
      <c r="AG128">
        <v>5.88</v>
      </c>
      <c r="AH128">
        <v>2.3479999999999999</v>
      </c>
      <c r="AI128">
        <v>39.125</v>
      </c>
      <c r="AJ128">
        <v>0.9325</v>
      </c>
      <c r="AK128" t="s">
        <v>17</v>
      </c>
      <c r="AL128">
        <v>5.74</v>
      </c>
      <c r="AM128">
        <v>5.88</v>
      </c>
      <c r="AN128">
        <v>2.3969999999999998</v>
      </c>
      <c r="AO128">
        <v>39.951000000000001</v>
      </c>
      <c r="AP128">
        <v>0.93240000000000001</v>
      </c>
      <c r="AQ128" t="s">
        <v>17</v>
      </c>
      <c r="AR128">
        <v>5.67</v>
      </c>
      <c r="AS128">
        <v>5.76</v>
      </c>
      <c r="AT128">
        <v>3.2389999999999999</v>
      </c>
      <c r="AU128">
        <v>53.985999999999997</v>
      </c>
      <c r="AV128">
        <v>0.89039999999999997</v>
      </c>
      <c r="AW128" t="s">
        <v>17</v>
      </c>
      <c r="AX128">
        <v>5.74</v>
      </c>
      <c r="AY128">
        <v>5.88</v>
      </c>
      <c r="AZ128">
        <v>3.242</v>
      </c>
      <c r="BA128">
        <v>54.027999999999999</v>
      </c>
      <c r="BB128">
        <v>0.93530000000000002</v>
      </c>
      <c r="BC128" t="s">
        <v>17</v>
      </c>
      <c r="BD128">
        <v>5.63</v>
      </c>
      <c r="BE128">
        <v>5.7</v>
      </c>
      <c r="BF128">
        <v>3.2589999999999999</v>
      </c>
      <c r="BG128">
        <v>54.31</v>
      </c>
      <c r="BH128">
        <v>0.90259999999999996</v>
      </c>
      <c r="BI128" t="s">
        <v>17</v>
      </c>
      <c r="BJ128">
        <v>5.74</v>
      </c>
      <c r="BK128">
        <v>5.88</v>
      </c>
      <c r="BL128">
        <v>3.5059999999999998</v>
      </c>
      <c r="BM128">
        <v>58.429000000000002</v>
      </c>
      <c r="BN128">
        <v>0.92900000000000005</v>
      </c>
      <c r="BO128" t="s">
        <v>17</v>
      </c>
      <c r="BP128">
        <v>5.74</v>
      </c>
      <c r="BQ128">
        <v>5.88</v>
      </c>
      <c r="BR128">
        <v>3.5150000000000001</v>
      </c>
      <c r="BS128">
        <v>58.585999999999999</v>
      </c>
      <c r="BT128">
        <v>0.93069999999999997</v>
      </c>
      <c r="BU128" t="s">
        <v>17</v>
      </c>
      <c r="BV128">
        <v>5.74</v>
      </c>
      <c r="BW128">
        <v>5.88</v>
      </c>
      <c r="BX128">
        <v>3.4670000000000001</v>
      </c>
      <c r="BY128">
        <v>57.789000000000001</v>
      </c>
      <c r="BZ128">
        <v>0.9</v>
      </c>
      <c r="CA128" t="s">
        <v>17</v>
      </c>
    </row>
    <row r="129" spans="1:79" x14ac:dyDescent="0.25">
      <c r="A129" t="s">
        <v>114</v>
      </c>
      <c r="B129">
        <v>199</v>
      </c>
      <c r="C129">
        <v>210</v>
      </c>
      <c r="D129" t="s">
        <v>60</v>
      </c>
      <c r="E129">
        <v>10.06</v>
      </c>
      <c r="F129">
        <v>2</v>
      </c>
      <c r="G129">
        <v>9</v>
      </c>
      <c r="H129">
        <v>10.37</v>
      </c>
      <c r="I129">
        <v>10.53</v>
      </c>
      <c r="J129">
        <v>2.3140000000000001</v>
      </c>
      <c r="K129">
        <v>25.716999999999999</v>
      </c>
      <c r="L129">
        <v>0.90459999999999996</v>
      </c>
      <c r="M129" t="s">
        <v>17</v>
      </c>
      <c r="N129">
        <v>10.37</v>
      </c>
      <c r="O129">
        <v>10.53</v>
      </c>
      <c r="P129">
        <v>2.1619999999999999</v>
      </c>
      <c r="Q129">
        <v>24.023</v>
      </c>
      <c r="R129">
        <v>0.90990000000000004</v>
      </c>
      <c r="S129" t="s">
        <v>17</v>
      </c>
      <c r="T129">
        <v>10.37</v>
      </c>
      <c r="U129">
        <v>10.53</v>
      </c>
      <c r="V129">
        <v>2.2160000000000002</v>
      </c>
      <c r="W129">
        <v>24.619</v>
      </c>
      <c r="X129">
        <v>0.91010000000000002</v>
      </c>
      <c r="Y129" t="s">
        <v>17</v>
      </c>
      <c r="Z129">
        <v>10.37</v>
      </c>
      <c r="AA129">
        <v>10.53</v>
      </c>
      <c r="AB129">
        <v>3.3969999999999998</v>
      </c>
      <c r="AC129">
        <v>37.744</v>
      </c>
      <c r="AD129">
        <v>0.90549999999999997</v>
      </c>
      <c r="AE129" t="s">
        <v>17</v>
      </c>
      <c r="AF129">
        <v>10.37</v>
      </c>
      <c r="AG129">
        <v>10.53</v>
      </c>
      <c r="AH129">
        <v>3.452</v>
      </c>
      <c r="AI129">
        <v>38.357999999999997</v>
      </c>
      <c r="AJ129">
        <v>0.90690000000000004</v>
      </c>
      <c r="AK129" t="s">
        <v>17</v>
      </c>
      <c r="AL129">
        <v>10.37</v>
      </c>
      <c r="AM129">
        <v>10.53</v>
      </c>
      <c r="AN129">
        <v>3.5329999999999999</v>
      </c>
      <c r="AO129">
        <v>39.253999999999998</v>
      </c>
      <c r="AP129">
        <v>0.91700000000000004</v>
      </c>
      <c r="AQ129" t="s">
        <v>17</v>
      </c>
      <c r="AR129">
        <v>10.37</v>
      </c>
      <c r="AS129">
        <v>10.53</v>
      </c>
      <c r="AT129">
        <v>4.0650000000000004</v>
      </c>
      <c r="AU129">
        <v>45.167000000000002</v>
      </c>
      <c r="AV129">
        <v>0.91690000000000005</v>
      </c>
      <c r="AW129" t="s">
        <v>17</v>
      </c>
      <c r="AX129">
        <v>10.37</v>
      </c>
      <c r="AY129">
        <v>10.53</v>
      </c>
      <c r="AZ129">
        <v>4.0789999999999997</v>
      </c>
      <c r="BA129">
        <v>45.317</v>
      </c>
      <c r="BB129">
        <v>0.91</v>
      </c>
      <c r="BC129" t="s">
        <v>17</v>
      </c>
      <c r="BD129">
        <v>10.37</v>
      </c>
      <c r="BE129">
        <v>10.53</v>
      </c>
      <c r="BF129">
        <v>4.077</v>
      </c>
      <c r="BG129">
        <v>45.304000000000002</v>
      </c>
      <c r="BH129">
        <v>0.91159999999999997</v>
      </c>
      <c r="BI129" t="s">
        <v>17</v>
      </c>
      <c r="BJ129">
        <v>10.37</v>
      </c>
      <c r="BK129">
        <v>10.53</v>
      </c>
      <c r="BL129">
        <v>4.133</v>
      </c>
      <c r="BM129">
        <v>45.918999999999997</v>
      </c>
      <c r="BN129">
        <v>0.91959999999999997</v>
      </c>
      <c r="BO129" t="s">
        <v>17</v>
      </c>
      <c r="BP129">
        <v>10.37</v>
      </c>
      <c r="BQ129">
        <v>10.53</v>
      </c>
      <c r="BR129">
        <v>4.1050000000000004</v>
      </c>
      <c r="BS129">
        <v>45.610999999999997</v>
      </c>
      <c r="BT129">
        <v>0.90759999999999996</v>
      </c>
      <c r="BU129" t="s">
        <v>17</v>
      </c>
      <c r="BV129">
        <v>10.37</v>
      </c>
      <c r="BW129">
        <v>10.53</v>
      </c>
      <c r="BX129">
        <v>3.9529999999999998</v>
      </c>
      <c r="BY129">
        <v>43.927</v>
      </c>
      <c r="BZ129">
        <v>0.92249999999999999</v>
      </c>
      <c r="CA129" t="s">
        <v>17</v>
      </c>
    </row>
    <row r="130" spans="1:79" x14ac:dyDescent="0.25">
      <c r="A130" t="s">
        <v>114</v>
      </c>
      <c r="B130">
        <v>199</v>
      </c>
      <c r="C130">
        <v>211</v>
      </c>
      <c r="D130" t="s">
        <v>61</v>
      </c>
      <c r="E130">
        <v>11.63</v>
      </c>
      <c r="F130">
        <v>2</v>
      </c>
      <c r="G130">
        <v>10</v>
      </c>
      <c r="H130">
        <v>11.93</v>
      </c>
      <c r="I130">
        <v>12.09</v>
      </c>
      <c r="J130">
        <v>2.4079999999999999</v>
      </c>
      <c r="K130">
        <v>24.082999999999998</v>
      </c>
      <c r="L130">
        <v>0.90349999999999997</v>
      </c>
      <c r="M130" t="s">
        <v>17</v>
      </c>
      <c r="N130">
        <v>11.92</v>
      </c>
      <c r="O130">
        <v>12.08</v>
      </c>
      <c r="P130">
        <v>2.2389999999999999</v>
      </c>
      <c r="Q130">
        <v>22.387</v>
      </c>
      <c r="R130">
        <v>0.9052</v>
      </c>
      <c r="S130" t="s">
        <v>17</v>
      </c>
      <c r="T130">
        <v>11.92</v>
      </c>
      <c r="U130">
        <v>12.08</v>
      </c>
      <c r="V130">
        <v>2.363</v>
      </c>
      <c r="W130">
        <v>23.628</v>
      </c>
      <c r="X130">
        <v>0.91020000000000001</v>
      </c>
      <c r="Y130" t="s">
        <v>17</v>
      </c>
      <c r="Z130">
        <v>11.93</v>
      </c>
      <c r="AA130">
        <v>12.09</v>
      </c>
      <c r="AB130">
        <v>3.7879999999999998</v>
      </c>
      <c r="AC130">
        <v>37.881</v>
      </c>
      <c r="AD130">
        <v>0.90580000000000005</v>
      </c>
      <c r="AE130" t="s">
        <v>17</v>
      </c>
      <c r="AF130">
        <v>11.93</v>
      </c>
      <c r="AG130">
        <v>12.09</v>
      </c>
      <c r="AH130">
        <v>3.8170000000000002</v>
      </c>
      <c r="AI130">
        <v>38.17</v>
      </c>
      <c r="AJ130">
        <v>0.90690000000000004</v>
      </c>
      <c r="AK130" t="s">
        <v>17</v>
      </c>
      <c r="AL130">
        <v>11.92</v>
      </c>
      <c r="AM130">
        <v>12.08</v>
      </c>
      <c r="AN130">
        <v>3.9430000000000001</v>
      </c>
      <c r="AO130">
        <v>39.426000000000002</v>
      </c>
      <c r="AP130">
        <v>0.91400000000000003</v>
      </c>
      <c r="AQ130" t="s">
        <v>17</v>
      </c>
      <c r="AR130">
        <v>11.93</v>
      </c>
      <c r="AS130">
        <v>12.09</v>
      </c>
      <c r="AT130">
        <v>4.6180000000000003</v>
      </c>
      <c r="AU130">
        <v>46.174999999999997</v>
      </c>
      <c r="AV130">
        <v>0.90210000000000001</v>
      </c>
      <c r="AW130" t="s">
        <v>17</v>
      </c>
      <c r="AX130">
        <v>11.93</v>
      </c>
      <c r="AY130">
        <v>12.09</v>
      </c>
      <c r="AZ130">
        <v>4.5999999999999996</v>
      </c>
      <c r="BA130">
        <v>45.996000000000002</v>
      </c>
      <c r="BB130">
        <v>0.90569999999999995</v>
      </c>
      <c r="BC130" t="s">
        <v>17</v>
      </c>
      <c r="BD130">
        <v>11.93</v>
      </c>
      <c r="BE130">
        <v>12.09</v>
      </c>
      <c r="BF130">
        <v>4.6349999999999998</v>
      </c>
      <c r="BG130">
        <v>46.344999999999999</v>
      </c>
      <c r="BH130">
        <v>0.92030000000000001</v>
      </c>
      <c r="BI130" t="s">
        <v>17</v>
      </c>
      <c r="BJ130">
        <v>11.93</v>
      </c>
      <c r="BK130">
        <v>12.09</v>
      </c>
      <c r="BL130">
        <v>4.7069999999999999</v>
      </c>
      <c r="BM130">
        <v>47.072000000000003</v>
      </c>
      <c r="BN130">
        <v>0.89900000000000002</v>
      </c>
      <c r="BO130" t="s">
        <v>17</v>
      </c>
      <c r="BP130">
        <v>11.92</v>
      </c>
      <c r="BQ130">
        <v>12.08</v>
      </c>
      <c r="BR130">
        <v>4.7130000000000001</v>
      </c>
      <c r="BS130">
        <v>47.128999999999998</v>
      </c>
      <c r="BT130">
        <v>0.90090000000000003</v>
      </c>
      <c r="BU130" t="s">
        <v>17</v>
      </c>
      <c r="BV130">
        <v>11.93</v>
      </c>
      <c r="BW130">
        <v>12.09</v>
      </c>
      <c r="BX130">
        <v>4.6319999999999997</v>
      </c>
      <c r="BY130">
        <v>46.320999999999998</v>
      </c>
      <c r="BZ130">
        <v>0.91039999999999999</v>
      </c>
      <c r="CA130" t="s">
        <v>17</v>
      </c>
    </row>
    <row r="131" spans="1:79" x14ac:dyDescent="0.25">
      <c r="A131" t="s">
        <v>114</v>
      </c>
      <c r="B131">
        <v>211</v>
      </c>
      <c r="C131">
        <v>218</v>
      </c>
      <c r="D131" t="s">
        <v>62</v>
      </c>
      <c r="E131">
        <v>8.92</v>
      </c>
      <c r="F131">
        <v>2</v>
      </c>
      <c r="G131">
        <v>6</v>
      </c>
      <c r="H131">
        <v>9.0500000000000007</v>
      </c>
      <c r="I131">
        <v>9.2100000000000009</v>
      </c>
      <c r="J131">
        <v>3.3250000000000002</v>
      </c>
      <c r="K131">
        <v>55.412999999999997</v>
      </c>
      <c r="L131">
        <v>0.87649999999999995</v>
      </c>
      <c r="M131" t="s">
        <v>17</v>
      </c>
      <c r="N131">
        <v>9.0399999999999991</v>
      </c>
      <c r="O131">
        <v>9.2100000000000009</v>
      </c>
      <c r="P131">
        <v>3.29</v>
      </c>
      <c r="Q131">
        <v>54.841000000000001</v>
      </c>
      <c r="R131">
        <v>0.93859999999999999</v>
      </c>
      <c r="S131" t="s">
        <v>17</v>
      </c>
      <c r="T131">
        <v>9.0500000000000007</v>
      </c>
      <c r="U131">
        <v>9.2100000000000009</v>
      </c>
      <c r="V131">
        <v>3.3109999999999999</v>
      </c>
      <c r="W131">
        <v>55.176000000000002</v>
      </c>
      <c r="X131">
        <v>0.93740000000000001</v>
      </c>
      <c r="Y131" t="s">
        <v>17</v>
      </c>
      <c r="Z131">
        <v>9.0500000000000007</v>
      </c>
      <c r="AA131">
        <v>9.2200000000000006</v>
      </c>
      <c r="AB131">
        <v>4.0129999999999999</v>
      </c>
      <c r="AC131">
        <v>66.891000000000005</v>
      </c>
      <c r="AD131">
        <v>0.94640000000000002</v>
      </c>
      <c r="AE131" t="s">
        <v>17</v>
      </c>
      <c r="AF131">
        <v>9.0500000000000007</v>
      </c>
      <c r="AG131">
        <v>9.2200000000000006</v>
      </c>
      <c r="AH131">
        <v>3.9430000000000001</v>
      </c>
      <c r="AI131">
        <v>65.724000000000004</v>
      </c>
      <c r="AJ131">
        <v>0.94420000000000004</v>
      </c>
      <c r="AK131" t="s">
        <v>17</v>
      </c>
      <c r="AL131">
        <v>9.0500000000000007</v>
      </c>
      <c r="AM131">
        <v>9.2100000000000009</v>
      </c>
      <c r="AN131">
        <v>3.9849999999999999</v>
      </c>
      <c r="AO131">
        <v>66.412000000000006</v>
      </c>
      <c r="AP131">
        <v>0.94630000000000003</v>
      </c>
      <c r="AQ131" t="s">
        <v>17</v>
      </c>
      <c r="AR131">
        <v>9.0500000000000007</v>
      </c>
      <c r="AS131">
        <v>9.2200000000000006</v>
      </c>
      <c r="AT131">
        <v>4.319</v>
      </c>
      <c r="AU131">
        <v>71.977999999999994</v>
      </c>
      <c r="AV131">
        <v>0.93899999999999995</v>
      </c>
      <c r="AW131" t="s">
        <v>17</v>
      </c>
      <c r="AX131">
        <v>9.0500000000000007</v>
      </c>
      <c r="AY131">
        <v>9.2200000000000006</v>
      </c>
      <c r="AZ131">
        <v>4.2530000000000001</v>
      </c>
      <c r="BA131">
        <v>70.882000000000005</v>
      </c>
      <c r="BB131">
        <v>0.94669999999999999</v>
      </c>
      <c r="BC131" t="s">
        <v>17</v>
      </c>
      <c r="BD131">
        <v>9.0500000000000007</v>
      </c>
      <c r="BE131">
        <v>9.2200000000000006</v>
      </c>
      <c r="BF131">
        <v>4.2370000000000001</v>
      </c>
      <c r="BG131">
        <v>70.611999999999995</v>
      </c>
      <c r="BH131">
        <v>0.9486</v>
      </c>
      <c r="BI131" t="s">
        <v>17</v>
      </c>
      <c r="BJ131">
        <v>9.0500000000000007</v>
      </c>
      <c r="BK131">
        <v>9.2100000000000009</v>
      </c>
      <c r="BL131">
        <v>4.2830000000000004</v>
      </c>
      <c r="BM131">
        <v>71.384</v>
      </c>
      <c r="BN131">
        <v>0.94010000000000005</v>
      </c>
      <c r="BO131" t="s">
        <v>17</v>
      </c>
      <c r="BP131">
        <v>9.0399999999999991</v>
      </c>
      <c r="BQ131">
        <v>9.2100000000000009</v>
      </c>
      <c r="BR131">
        <v>4.2510000000000003</v>
      </c>
      <c r="BS131">
        <v>70.852999999999994</v>
      </c>
      <c r="BT131">
        <v>0.93400000000000005</v>
      </c>
      <c r="BU131" t="s">
        <v>17</v>
      </c>
      <c r="BV131">
        <v>9.02</v>
      </c>
      <c r="BW131">
        <v>9.1300000000000008</v>
      </c>
      <c r="BX131">
        <v>4.1580000000000004</v>
      </c>
      <c r="BY131">
        <v>69.307000000000002</v>
      </c>
      <c r="BZ131">
        <v>0.94230000000000003</v>
      </c>
      <c r="CA131" t="s">
        <v>17</v>
      </c>
    </row>
    <row r="132" spans="1:79" x14ac:dyDescent="0.25">
      <c r="A132" t="s">
        <v>114</v>
      </c>
      <c r="B132">
        <v>211</v>
      </c>
      <c r="C132">
        <v>221</v>
      </c>
      <c r="D132" t="s">
        <v>63</v>
      </c>
      <c r="E132">
        <v>11.15</v>
      </c>
      <c r="F132">
        <v>2</v>
      </c>
      <c r="G132">
        <v>9</v>
      </c>
      <c r="H132">
        <v>11.54</v>
      </c>
      <c r="I132">
        <v>11.62</v>
      </c>
      <c r="J132">
        <v>4.8780000000000001</v>
      </c>
      <c r="K132">
        <v>54.201999999999998</v>
      </c>
      <c r="L132">
        <v>0.93049999999999999</v>
      </c>
      <c r="M132" t="s">
        <v>18</v>
      </c>
      <c r="N132">
        <v>11.34</v>
      </c>
      <c r="O132">
        <v>11.46</v>
      </c>
      <c r="P132">
        <v>4.7969999999999997</v>
      </c>
      <c r="Q132">
        <v>53.302</v>
      </c>
      <c r="R132">
        <v>0.92279999999999995</v>
      </c>
      <c r="S132" t="s">
        <v>18</v>
      </c>
      <c r="T132">
        <v>11.34</v>
      </c>
      <c r="U132">
        <v>11.46</v>
      </c>
      <c r="V132">
        <v>4.7709999999999999</v>
      </c>
      <c r="W132">
        <v>53.01</v>
      </c>
      <c r="X132">
        <v>0.92269999999999996</v>
      </c>
      <c r="Y132" t="s">
        <v>18</v>
      </c>
      <c r="Z132">
        <v>11.34</v>
      </c>
      <c r="AA132">
        <v>11.46</v>
      </c>
      <c r="AB132">
        <v>5.4930000000000003</v>
      </c>
      <c r="AC132">
        <v>61.037999999999997</v>
      </c>
      <c r="AD132">
        <v>0.92159999999999997</v>
      </c>
      <c r="AE132" t="s">
        <v>18</v>
      </c>
      <c r="AF132">
        <v>11.34</v>
      </c>
      <c r="AG132">
        <v>11.46</v>
      </c>
      <c r="AH132">
        <v>5.3319999999999999</v>
      </c>
      <c r="AI132">
        <v>59.246000000000002</v>
      </c>
      <c r="AJ132">
        <v>0.89419999999999999</v>
      </c>
      <c r="AK132" t="s">
        <v>18</v>
      </c>
      <c r="AL132">
        <v>11.34</v>
      </c>
      <c r="AM132">
        <v>11.46</v>
      </c>
      <c r="AN132">
        <v>5.4370000000000003</v>
      </c>
      <c r="AO132">
        <v>60.412999999999997</v>
      </c>
      <c r="AP132">
        <v>0.91990000000000005</v>
      </c>
      <c r="AQ132" t="s">
        <v>18</v>
      </c>
      <c r="AR132">
        <v>11.34</v>
      </c>
      <c r="AS132">
        <v>11.47</v>
      </c>
      <c r="AT132">
        <v>5.77</v>
      </c>
      <c r="AU132">
        <v>64.113</v>
      </c>
      <c r="AV132">
        <v>0.92030000000000001</v>
      </c>
      <c r="AW132" t="s">
        <v>17</v>
      </c>
      <c r="AX132">
        <v>11.34</v>
      </c>
      <c r="AY132">
        <v>11.46</v>
      </c>
      <c r="AZ132">
        <v>5.7770000000000001</v>
      </c>
      <c r="BA132">
        <v>64.183000000000007</v>
      </c>
      <c r="BB132">
        <v>0.91420000000000001</v>
      </c>
      <c r="BC132" t="s">
        <v>17</v>
      </c>
      <c r="BD132">
        <v>11.34</v>
      </c>
      <c r="BE132">
        <v>11.47</v>
      </c>
      <c r="BF132">
        <v>5.7169999999999996</v>
      </c>
      <c r="BG132">
        <v>63.52</v>
      </c>
      <c r="BH132">
        <v>0.91320000000000001</v>
      </c>
      <c r="BI132" t="s">
        <v>18</v>
      </c>
      <c r="BJ132">
        <v>11.34</v>
      </c>
      <c r="BK132">
        <v>11.47</v>
      </c>
      <c r="BL132">
        <v>5.5910000000000002</v>
      </c>
      <c r="BM132">
        <v>62.122999999999998</v>
      </c>
      <c r="BN132">
        <v>0.87180000000000002</v>
      </c>
      <c r="BO132" t="s">
        <v>17</v>
      </c>
      <c r="BP132">
        <v>11.34</v>
      </c>
      <c r="BQ132">
        <v>11.46</v>
      </c>
      <c r="BR132">
        <v>5.6989999999999998</v>
      </c>
      <c r="BS132">
        <v>63.319000000000003</v>
      </c>
      <c r="BT132">
        <v>0.88890000000000002</v>
      </c>
      <c r="BU132" t="s">
        <v>17</v>
      </c>
      <c r="BV132">
        <v>11.34</v>
      </c>
      <c r="BW132">
        <v>11.46</v>
      </c>
      <c r="BX132">
        <v>5.6580000000000004</v>
      </c>
      <c r="BY132">
        <v>62.868000000000002</v>
      </c>
      <c r="BZ132">
        <v>0.89829999999999999</v>
      </c>
      <c r="CA132" t="s">
        <v>18</v>
      </c>
    </row>
    <row r="133" spans="1:79" x14ac:dyDescent="0.25">
      <c r="A133" t="s">
        <v>114</v>
      </c>
      <c r="B133">
        <v>212</v>
      </c>
      <c r="C133">
        <v>221</v>
      </c>
      <c r="D133" t="s">
        <v>64</v>
      </c>
      <c r="E133">
        <v>10.43</v>
      </c>
      <c r="F133">
        <v>2</v>
      </c>
      <c r="G133">
        <v>8</v>
      </c>
      <c r="H133">
        <v>10.68</v>
      </c>
      <c r="I133">
        <v>10.76</v>
      </c>
      <c r="J133">
        <v>4.4740000000000002</v>
      </c>
      <c r="K133">
        <v>55.92</v>
      </c>
      <c r="L133">
        <v>0.86029999999999995</v>
      </c>
      <c r="M133" t="s">
        <v>17</v>
      </c>
      <c r="N133">
        <v>10.67</v>
      </c>
      <c r="O133">
        <v>10.82</v>
      </c>
      <c r="P133">
        <v>4.4420000000000002</v>
      </c>
      <c r="Q133">
        <v>55.526000000000003</v>
      </c>
      <c r="R133">
        <v>0.90249999999999997</v>
      </c>
      <c r="S133" t="s">
        <v>17</v>
      </c>
      <c r="T133">
        <v>10.67</v>
      </c>
      <c r="U133">
        <v>10.83</v>
      </c>
      <c r="V133">
        <v>4.4489999999999998</v>
      </c>
      <c r="W133">
        <v>55.610999999999997</v>
      </c>
      <c r="X133">
        <v>0.91010000000000002</v>
      </c>
      <c r="Y133" t="s">
        <v>17</v>
      </c>
      <c r="Z133">
        <v>10.68</v>
      </c>
      <c r="AA133">
        <v>10.83</v>
      </c>
      <c r="AB133">
        <v>4.9000000000000004</v>
      </c>
      <c r="AC133">
        <v>61.253</v>
      </c>
      <c r="AD133">
        <v>0.91190000000000004</v>
      </c>
      <c r="AE133" t="s">
        <v>17</v>
      </c>
      <c r="AF133">
        <v>10.68</v>
      </c>
      <c r="AG133">
        <v>10.83</v>
      </c>
      <c r="AH133">
        <v>4.8479999999999999</v>
      </c>
      <c r="AI133">
        <v>60.606000000000002</v>
      </c>
      <c r="AJ133">
        <v>0.92579999999999996</v>
      </c>
      <c r="AK133" t="s">
        <v>17</v>
      </c>
      <c r="AL133">
        <v>10.67</v>
      </c>
      <c r="AM133">
        <v>10.82</v>
      </c>
      <c r="AN133">
        <v>4.8150000000000004</v>
      </c>
      <c r="AO133">
        <v>60.192999999999998</v>
      </c>
      <c r="AP133">
        <v>0.91510000000000002</v>
      </c>
      <c r="AQ133" t="s">
        <v>17</v>
      </c>
      <c r="AR133">
        <v>10.68</v>
      </c>
      <c r="AS133">
        <v>10.83</v>
      </c>
      <c r="AT133">
        <v>5.1630000000000003</v>
      </c>
      <c r="AU133">
        <v>64.531999999999996</v>
      </c>
      <c r="AV133">
        <v>0.91639999999999999</v>
      </c>
      <c r="AW133" t="s">
        <v>17</v>
      </c>
      <c r="AX133">
        <v>10.68</v>
      </c>
      <c r="AY133">
        <v>10.83</v>
      </c>
      <c r="AZ133">
        <v>5.17</v>
      </c>
      <c r="BA133">
        <v>64.623000000000005</v>
      </c>
      <c r="BB133">
        <v>0.91269999999999996</v>
      </c>
      <c r="BC133" t="s">
        <v>17</v>
      </c>
      <c r="BD133">
        <v>10.68</v>
      </c>
      <c r="BE133">
        <v>10.83</v>
      </c>
      <c r="BF133">
        <v>5.0759999999999996</v>
      </c>
      <c r="BG133">
        <v>63.447000000000003</v>
      </c>
      <c r="BH133">
        <v>0.92359999999999998</v>
      </c>
      <c r="BI133" t="s">
        <v>17</v>
      </c>
      <c r="BJ133">
        <v>10.68</v>
      </c>
      <c r="BK133">
        <v>10.83</v>
      </c>
      <c r="BL133">
        <v>5.0919999999999996</v>
      </c>
      <c r="BM133">
        <v>63.645000000000003</v>
      </c>
      <c r="BN133">
        <v>0.90390000000000004</v>
      </c>
      <c r="BO133" t="s">
        <v>17</v>
      </c>
      <c r="BP133">
        <v>10.67</v>
      </c>
      <c r="BQ133">
        <v>10.82</v>
      </c>
      <c r="BR133">
        <v>5.0810000000000004</v>
      </c>
      <c r="BS133">
        <v>63.517000000000003</v>
      </c>
      <c r="BT133">
        <v>0.91579999999999995</v>
      </c>
      <c r="BU133" t="s">
        <v>17</v>
      </c>
      <c r="BV133">
        <v>10.56</v>
      </c>
      <c r="BW133">
        <v>10.63</v>
      </c>
      <c r="BX133">
        <v>4.9820000000000002</v>
      </c>
      <c r="BY133">
        <v>62.280999999999999</v>
      </c>
      <c r="BZ133">
        <v>0.93389999999999995</v>
      </c>
      <c r="CA133" t="s">
        <v>17</v>
      </c>
    </row>
    <row r="134" spans="1:79" x14ac:dyDescent="0.25">
      <c r="A134" t="s">
        <v>114</v>
      </c>
      <c r="B134">
        <v>212</v>
      </c>
      <c r="C134">
        <v>235</v>
      </c>
      <c r="D134" t="s">
        <v>65</v>
      </c>
      <c r="E134">
        <v>10.11</v>
      </c>
      <c r="F134">
        <v>3</v>
      </c>
      <c r="G134">
        <v>22</v>
      </c>
      <c r="H134">
        <v>10.31</v>
      </c>
      <c r="I134">
        <v>10.47</v>
      </c>
      <c r="J134">
        <v>13.657999999999999</v>
      </c>
      <c r="K134">
        <v>62.082000000000001</v>
      </c>
      <c r="L134">
        <v>0.92879999999999996</v>
      </c>
      <c r="M134" t="s">
        <v>17</v>
      </c>
      <c r="N134">
        <v>10.31</v>
      </c>
      <c r="O134">
        <v>10.47</v>
      </c>
      <c r="P134">
        <v>13.345000000000001</v>
      </c>
      <c r="Q134">
        <v>60.658000000000001</v>
      </c>
      <c r="R134">
        <v>0.87560000000000004</v>
      </c>
      <c r="S134" t="s">
        <v>18</v>
      </c>
      <c r="T134">
        <v>10.31</v>
      </c>
      <c r="U134">
        <v>10.47</v>
      </c>
      <c r="V134">
        <v>13.302</v>
      </c>
      <c r="W134">
        <v>60.463000000000001</v>
      </c>
      <c r="X134">
        <v>0.90139999999999998</v>
      </c>
      <c r="Y134" t="s">
        <v>17</v>
      </c>
      <c r="Z134">
        <v>10.31</v>
      </c>
      <c r="AA134">
        <v>10.47</v>
      </c>
      <c r="AB134">
        <v>14.446</v>
      </c>
      <c r="AC134">
        <v>65.662000000000006</v>
      </c>
      <c r="AD134">
        <v>0.87929999999999997</v>
      </c>
      <c r="AE134" t="s">
        <v>17</v>
      </c>
      <c r="AF134">
        <v>10.31</v>
      </c>
      <c r="AG134">
        <v>10.47</v>
      </c>
      <c r="AH134">
        <v>14.423</v>
      </c>
      <c r="AI134">
        <v>65.56</v>
      </c>
      <c r="AJ134">
        <v>0.86880000000000002</v>
      </c>
      <c r="AK134" t="s">
        <v>18</v>
      </c>
      <c r="AL134">
        <v>10.31</v>
      </c>
      <c r="AM134">
        <v>10.47</v>
      </c>
      <c r="AN134">
        <v>14.391</v>
      </c>
      <c r="AO134">
        <v>65.414000000000001</v>
      </c>
      <c r="AP134">
        <v>0.87450000000000006</v>
      </c>
      <c r="AQ134" t="s">
        <v>17</v>
      </c>
      <c r="AR134">
        <v>10.32</v>
      </c>
      <c r="AS134">
        <v>10.47</v>
      </c>
      <c r="AT134">
        <v>14.888999999999999</v>
      </c>
      <c r="AU134">
        <v>67.674999999999997</v>
      </c>
      <c r="AV134">
        <v>0.89980000000000004</v>
      </c>
      <c r="AW134" t="s">
        <v>17</v>
      </c>
      <c r="AX134">
        <v>10.31</v>
      </c>
      <c r="AY134">
        <v>10.47</v>
      </c>
      <c r="AZ134">
        <v>14.691000000000001</v>
      </c>
      <c r="BA134">
        <v>66.775000000000006</v>
      </c>
      <c r="BB134">
        <v>0.87760000000000005</v>
      </c>
      <c r="BC134" t="s">
        <v>17</v>
      </c>
      <c r="BD134">
        <v>10.32</v>
      </c>
      <c r="BE134">
        <v>10.47</v>
      </c>
      <c r="BF134">
        <v>14.965</v>
      </c>
      <c r="BG134">
        <v>68.024000000000001</v>
      </c>
      <c r="BH134">
        <v>0.79810000000000003</v>
      </c>
      <c r="BI134" t="s">
        <v>18</v>
      </c>
      <c r="BJ134">
        <v>10.31</v>
      </c>
      <c r="BK134">
        <v>10.47</v>
      </c>
      <c r="BL134">
        <v>14.907</v>
      </c>
      <c r="BM134">
        <v>67.759</v>
      </c>
      <c r="BN134">
        <v>0.89080000000000004</v>
      </c>
      <c r="BO134" t="s">
        <v>17</v>
      </c>
      <c r="BP134">
        <v>10.31</v>
      </c>
      <c r="BQ134">
        <v>10.47</v>
      </c>
      <c r="BR134">
        <v>14.57</v>
      </c>
      <c r="BS134">
        <v>66.225999999999999</v>
      </c>
      <c r="BT134">
        <v>0.87890000000000001</v>
      </c>
      <c r="BU134" t="s">
        <v>17</v>
      </c>
      <c r="BV134">
        <v>10.31</v>
      </c>
      <c r="BW134">
        <v>10.47</v>
      </c>
      <c r="BX134">
        <v>14.532999999999999</v>
      </c>
      <c r="BY134">
        <v>66.06</v>
      </c>
      <c r="BZ134">
        <v>0.87860000000000005</v>
      </c>
      <c r="CA134" t="s">
        <v>18</v>
      </c>
    </row>
    <row r="135" spans="1:79" x14ac:dyDescent="0.25">
      <c r="A135" t="s">
        <v>114</v>
      </c>
      <c r="B135">
        <v>219</v>
      </c>
      <c r="C135">
        <v>235</v>
      </c>
      <c r="D135" t="s">
        <v>66</v>
      </c>
      <c r="E135">
        <v>9.2799999999999994</v>
      </c>
      <c r="F135">
        <v>2</v>
      </c>
      <c r="G135">
        <v>15</v>
      </c>
      <c r="H135">
        <v>9.49</v>
      </c>
      <c r="I135">
        <v>9.6300000000000008</v>
      </c>
      <c r="J135">
        <v>9.8249999999999993</v>
      </c>
      <c r="K135">
        <v>65.497</v>
      </c>
      <c r="L135">
        <v>0.8851</v>
      </c>
      <c r="M135" t="s">
        <v>18</v>
      </c>
      <c r="N135">
        <v>9.49</v>
      </c>
      <c r="O135">
        <v>9.6199999999999992</v>
      </c>
      <c r="P135">
        <v>9.6329999999999991</v>
      </c>
      <c r="Q135">
        <v>64.221999999999994</v>
      </c>
      <c r="R135">
        <v>0.88090000000000002</v>
      </c>
      <c r="S135" t="s">
        <v>18</v>
      </c>
      <c r="T135">
        <v>9.49</v>
      </c>
      <c r="U135">
        <v>9.6199999999999992</v>
      </c>
      <c r="V135">
        <v>9.7910000000000004</v>
      </c>
      <c r="W135">
        <v>65.275999999999996</v>
      </c>
      <c r="X135">
        <v>0.8841</v>
      </c>
      <c r="Y135" t="s">
        <v>17</v>
      </c>
      <c r="Z135">
        <v>9.49</v>
      </c>
      <c r="AA135">
        <v>9.6300000000000008</v>
      </c>
      <c r="AB135">
        <v>10.125</v>
      </c>
      <c r="AC135">
        <v>67.498999999999995</v>
      </c>
      <c r="AD135">
        <v>0.88660000000000005</v>
      </c>
      <c r="AE135" t="s">
        <v>18</v>
      </c>
      <c r="AF135">
        <v>9.49</v>
      </c>
      <c r="AG135">
        <v>9.6300000000000008</v>
      </c>
      <c r="AH135">
        <v>10.125999999999999</v>
      </c>
      <c r="AI135">
        <v>67.507000000000005</v>
      </c>
      <c r="AJ135">
        <v>0.87860000000000005</v>
      </c>
      <c r="AK135" t="s">
        <v>18</v>
      </c>
      <c r="AL135">
        <v>9.49</v>
      </c>
      <c r="AM135">
        <v>9.6199999999999992</v>
      </c>
      <c r="AN135">
        <v>10.388999999999999</v>
      </c>
      <c r="AO135">
        <v>69.260999999999996</v>
      </c>
      <c r="AP135">
        <v>0.86980000000000002</v>
      </c>
      <c r="AQ135" t="s">
        <v>18</v>
      </c>
      <c r="AR135">
        <v>9.49</v>
      </c>
      <c r="AS135">
        <v>9.6300000000000008</v>
      </c>
      <c r="AT135">
        <v>10.436</v>
      </c>
      <c r="AU135">
        <v>69.569999999999993</v>
      </c>
      <c r="AV135">
        <v>0.8972</v>
      </c>
      <c r="AW135" t="s">
        <v>17</v>
      </c>
      <c r="AX135">
        <v>9.49</v>
      </c>
      <c r="AY135">
        <v>9.6300000000000008</v>
      </c>
      <c r="AZ135">
        <v>10.449</v>
      </c>
      <c r="BA135">
        <v>69.661000000000001</v>
      </c>
      <c r="BB135">
        <v>0.8891</v>
      </c>
      <c r="BC135" t="s">
        <v>17</v>
      </c>
      <c r="BD135">
        <v>9.49</v>
      </c>
      <c r="BE135">
        <v>9.6300000000000008</v>
      </c>
      <c r="BF135">
        <v>10.356999999999999</v>
      </c>
      <c r="BG135">
        <v>69.049000000000007</v>
      </c>
      <c r="BH135">
        <v>0.83630000000000004</v>
      </c>
      <c r="BI135" t="s">
        <v>18</v>
      </c>
      <c r="BJ135">
        <v>9.49</v>
      </c>
      <c r="BK135">
        <v>9.6300000000000008</v>
      </c>
      <c r="BL135">
        <v>10.08</v>
      </c>
      <c r="BM135">
        <v>67.198999999999998</v>
      </c>
      <c r="BN135">
        <v>0.91249999999999998</v>
      </c>
      <c r="BO135" t="s">
        <v>17</v>
      </c>
      <c r="BP135">
        <v>9.49</v>
      </c>
      <c r="BQ135">
        <v>9.6199999999999992</v>
      </c>
      <c r="BR135">
        <v>10.122999999999999</v>
      </c>
      <c r="BS135">
        <v>67.483000000000004</v>
      </c>
      <c r="BT135">
        <v>0.87809999999999999</v>
      </c>
      <c r="BU135" t="s">
        <v>17</v>
      </c>
      <c r="BV135">
        <v>9.49</v>
      </c>
      <c r="BW135">
        <v>9.6300000000000008</v>
      </c>
      <c r="BX135">
        <v>10.244</v>
      </c>
      <c r="BY135">
        <v>68.290999999999997</v>
      </c>
      <c r="BZ135">
        <v>0.86270000000000002</v>
      </c>
      <c r="CA135" t="s">
        <v>18</v>
      </c>
    </row>
    <row r="136" spans="1:79" x14ac:dyDescent="0.25">
      <c r="A136" t="s">
        <v>114</v>
      </c>
      <c r="B136">
        <v>222</v>
      </c>
      <c r="C136">
        <v>234</v>
      </c>
      <c r="D136" t="s">
        <v>67</v>
      </c>
      <c r="E136">
        <v>5.03</v>
      </c>
      <c r="F136">
        <v>2</v>
      </c>
      <c r="G136">
        <v>11</v>
      </c>
      <c r="H136">
        <v>5.13</v>
      </c>
      <c r="I136">
        <v>5.27</v>
      </c>
      <c r="J136">
        <v>7.7229999999999999</v>
      </c>
      <c r="K136">
        <v>70.213999999999999</v>
      </c>
      <c r="L136">
        <v>0.89439999999999997</v>
      </c>
      <c r="M136" t="s">
        <v>18</v>
      </c>
      <c r="N136">
        <v>5.12</v>
      </c>
      <c r="O136">
        <v>5.26</v>
      </c>
      <c r="P136">
        <v>7.8029999999999999</v>
      </c>
      <c r="Q136">
        <v>70.936000000000007</v>
      </c>
      <c r="R136">
        <v>0.92090000000000005</v>
      </c>
      <c r="S136" t="s">
        <v>17</v>
      </c>
      <c r="T136">
        <v>5.12</v>
      </c>
      <c r="U136">
        <v>5.27</v>
      </c>
      <c r="V136">
        <v>7.7569999999999997</v>
      </c>
      <c r="W136">
        <v>70.516000000000005</v>
      </c>
      <c r="X136">
        <v>0.90949999999999998</v>
      </c>
      <c r="Y136" t="s">
        <v>18</v>
      </c>
      <c r="Z136">
        <v>5.13</v>
      </c>
      <c r="AA136">
        <v>5.27</v>
      </c>
      <c r="AB136">
        <v>8.2949999999999999</v>
      </c>
      <c r="AC136">
        <v>75.412000000000006</v>
      </c>
      <c r="AD136">
        <v>0.91369999999999996</v>
      </c>
      <c r="AE136" t="s">
        <v>17</v>
      </c>
      <c r="AF136">
        <v>5.13</v>
      </c>
      <c r="AG136">
        <v>5.27</v>
      </c>
      <c r="AH136">
        <v>8.2050000000000001</v>
      </c>
      <c r="AI136">
        <v>74.588999999999999</v>
      </c>
      <c r="AJ136">
        <v>0.90920000000000001</v>
      </c>
      <c r="AK136" t="s">
        <v>17</v>
      </c>
      <c r="AL136">
        <v>5.12</v>
      </c>
      <c r="AM136">
        <v>5.27</v>
      </c>
      <c r="AN136">
        <v>8.2690000000000001</v>
      </c>
      <c r="AO136">
        <v>75.174000000000007</v>
      </c>
      <c r="AP136">
        <v>0.90239999999999998</v>
      </c>
      <c r="AQ136" t="s">
        <v>17</v>
      </c>
      <c r="AR136">
        <v>5.13</v>
      </c>
      <c r="AS136">
        <v>5.27</v>
      </c>
      <c r="AT136">
        <v>8.1300000000000008</v>
      </c>
      <c r="AU136">
        <v>73.909000000000006</v>
      </c>
      <c r="AV136">
        <v>0.90900000000000003</v>
      </c>
      <c r="AW136" t="s">
        <v>17</v>
      </c>
      <c r="AX136">
        <v>5.13</v>
      </c>
      <c r="AY136">
        <v>5.27</v>
      </c>
      <c r="AZ136">
        <v>7.8929999999999998</v>
      </c>
      <c r="BA136">
        <v>71.751000000000005</v>
      </c>
      <c r="BB136">
        <v>0.87919999999999998</v>
      </c>
      <c r="BC136" t="s">
        <v>18</v>
      </c>
      <c r="BD136">
        <v>5.13</v>
      </c>
      <c r="BE136">
        <v>5.27</v>
      </c>
      <c r="BF136">
        <v>7.9930000000000003</v>
      </c>
      <c r="BG136">
        <v>72.662000000000006</v>
      </c>
      <c r="BH136">
        <v>0.91759999999999997</v>
      </c>
      <c r="BI136" t="s">
        <v>17</v>
      </c>
      <c r="BJ136">
        <v>5.13</v>
      </c>
      <c r="BK136">
        <v>5.27</v>
      </c>
      <c r="BL136">
        <v>8.3109999999999999</v>
      </c>
      <c r="BM136">
        <v>75.552000000000007</v>
      </c>
      <c r="BN136">
        <v>0.91500000000000004</v>
      </c>
      <c r="BO136" t="s">
        <v>17</v>
      </c>
      <c r="BP136">
        <v>5.12</v>
      </c>
      <c r="BQ136">
        <v>5.27</v>
      </c>
      <c r="BR136">
        <v>8.218</v>
      </c>
      <c r="BS136">
        <v>74.709000000000003</v>
      </c>
      <c r="BT136">
        <v>0.90980000000000005</v>
      </c>
      <c r="BU136" t="s">
        <v>17</v>
      </c>
      <c r="BV136">
        <v>5.12</v>
      </c>
      <c r="BW136">
        <v>5.27</v>
      </c>
      <c r="BX136">
        <v>8.1839999999999993</v>
      </c>
      <c r="BY136">
        <v>74.397000000000006</v>
      </c>
      <c r="BZ136">
        <v>0.86860000000000004</v>
      </c>
      <c r="CA136" t="s">
        <v>18</v>
      </c>
    </row>
    <row r="137" spans="1:79" x14ac:dyDescent="0.25">
      <c r="A137" t="s">
        <v>114</v>
      </c>
      <c r="B137">
        <v>222</v>
      </c>
      <c r="C137">
        <v>235</v>
      </c>
      <c r="D137" t="s">
        <v>68</v>
      </c>
      <c r="E137">
        <v>6.67</v>
      </c>
      <c r="F137">
        <v>2</v>
      </c>
      <c r="G137">
        <v>12</v>
      </c>
      <c r="H137">
        <v>6.86</v>
      </c>
      <c r="I137">
        <v>6.99</v>
      </c>
      <c r="J137">
        <v>8.34</v>
      </c>
      <c r="K137">
        <v>69.504000000000005</v>
      </c>
      <c r="L137">
        <v>0.93769999999999998</v>
      </c>
      <c r="M137" t="s">
        <v>17</v>
      </c>
      <c r="N137">
        <v>6.85</v>
      </c>
      <c r="O137">
        <v>6.99</v>
      </c>
      <c r="P137">
        <v>8.1690000000000005</v>
      </c>
      <c r="Q137">
        <v>68.070999999999998</v>
      </c>
      <c r="R137">
        <v>0.91969999999999996</v>
      </c>
      <c r="S137" t="s">
        <v>17</v>
      </c>
      <c r="T137">
        <v>6.86</v>
      </c>
      <c r="U137">
        <v>6.99</v>
      </c>
      <c r="V137">
        <v>8.1760000000000002</v>
      </c>
      <c r="W137">
        <v>68.13</v>
      </c>
      <c r="X137">
        <v>0.92810000000000004</v>
      </c>
      <c r="Y137" t="s">
        <v>17</v>
      </c>
      <c r="Z137">
        <v>6.86</v>
      </c>
      <c r="AA137">
        <v>6.99</v>
      </c>
      <c r="AB137">
        <v>8.7859999999999996</v>
      </c>
      <c r="AC137">
        <v>73.215999999999994</v>
      </c>
      <c r="AD137">
        <v>0.9234</v>
      </c>
      <c r="AE137" t="s">
        <v>17</v>
      </c>
      <c r="AF137">
        <v>6.86</v>
      </c>
      <c r="AG137">
        <v>6.99</v>
      </c>
      <c r="AH137">
        <v>8.7530000000000001</v>
      </c>
      <c r="AI137">
        <v>72.944999999999993</v>
      </c>
      <c r="AJ137">
        <v>0.9083</v>
      </c>
      <c r="AK137" t="s">
        <v>17</v>
      </c>
      <c r="AL137">
        <v>6.85</v>
      </c>
      <c r="AM137">
        <v>6.99</v>
      </c>
      <c r="AN137">
        <v>8.8230000000000004</v>
      </c>
      <c r="AO137">
        <v>73.522000000000006</v>
      </c>
      <c r="AP137">
        <v>0.90649999999999997</v>
      </c>
      <c r="AQ137" t="s">
        <v>17</v>
      </c>
      <c r="AR137">
        <v>6.86</v>
      </c>
      <c r="AS137">
        <v>6.99</v>
      </c>
      <c r="AT137">
        <v>9.0060000000000002</v>
      </c>
      <c r="AU137">
        <v>75.052999999999997</v>
      </c>
      <c r="AV137">
        <v>0.93110000000000004</v>
      </c>
      <c r="AW137" t="s">
        <v>17</v>
      </c>
      <c r="AX137">
        <v>6.86</v>
      </c>
      <c r="AY137">
        <v>6.99</v>
      </c>
      <c r="AZ137">
        <v>8.9949999999999992</v>
      </c>
      <c r="BA137">
        <v>74.962000000000003</v>
      </c>
      <c r="BB137">
        <v>0.92120000000000002</v>
      </c>
      <c r="BC137" t="s">
        <v>17</v>
      </c>
      <c r="BD137">
        <v>6.86</v>
      </c>
      <c r="BE137">
        <v>6.99</v>
      </c>
      <c r="BF137">
        <v>8.859</v>
      </c>
      <c r="BG137">
        <v>73.825000000000003</v>
      </c>
      <c r="BH137">
        <v>0.90690000000000004</v>
      </c>
      <c r="BI137" t="s">
        <v>17</v>
      </c>
      <c r="BJ137">
        <v>6.86</v>
      </c>
      <c r="BK137">
        <v>6.99</v>
      </c>
      <c r="BL137">
        <v>8.9979999999999993</v>
      </c>
      <c r="BM137">
        <v>74.980999999999995</v>
      </c>
      <c r="BN137">
        <v>0.91969999999999996</v>
      </c>
      <c r="BO137" t="s">
        <v>17</v>
      </c>
      <c r="BP137">
        <v>6.85</v>
      </c>
      <c r="BQ137">
        <v>6.99</v>
      </c>
      <c r="BR137">
        <v>8.8719999999999999</v>
      </c>
      <c r="BS137">
        <v>73.933000000000007</v>
      </c>
      <c r="BT137">
        <v>0.90690000000000004</v>
      </c>
      <c r="BU137" t="s">
        <v>17</v>
      </c>
      <c r="BV137">
        <v>6.79</v>
      </c>
      <c r="BW137">
        <v>6.86</v>
      </c>
      <c r="BX137">
        <v>8.8070000000000004</v>
      </c>
      <c r="BY137">
        <v>73.391000000000005</v>
      </c>
      <c r="BZ137">
        <v>0.8881</v>
      </c>
      <c r="CA137" t="s">
        <v>18</v>
      </c>
    </row>
    <row r="138" spans="1:79" x14ac:dyDescent="0.25">
      <c r="A138" t="s">
        <v>114</v>
      </c>
      <c r="B138">
        <v>222</v>
      </c>
      <c r="C138">
        <v>236</v>
      </c>
      <c r="D138" t="s">
        <v>69</v>
      </c>
      <c r="E138">
        <v>9.8000000000000007</v>
      </c>
      <c r="F138">
        <v>2</v>
      </c>
      <c r="G138">
        <v>13</v>
      </c>
      <c r="H138">
        <v>10.039999999999999</v>
      </c>
      <c r="I138">
        <v>10.210000000000001</v>
      </c>
      <c r="J138">
        <v>8.3770000000000007</v>
      </c>
      <c r="K138">
        <v>64.438999999999993</v>
      </c>
      <c r="L138">
        <v>0.94030000000000002</v>
      </c>
      <c r="M138" t="s">
        <v>17</v>
      </c>
      <c r="N138">
        <v>10.029999999999999</v>
      </c>
      <c r="O138">
        <v>10.199999999999999</v>
      </c>
      <c r="P138">
        <v>8.2080000000000002</v>
      </c>
      <c r="Q138">
        <v>63.139000000000003</v>
      </c>
      <c r="R138">
        <v>0.93720000000000003</v>
      </c>
      <c r="S138" t="s">
        <v>17</v>
      </c>
      <c r="T138">
        <v>10.039999999999999</v>
      </c>
      <c r="U138">
        <v>10.199999999999999</v>
      </c>
      <c r="V138">
        <v>8.2509999999999994</v>
      </c>
      <c r="W138">
        <v>63.470999999999997</v>
      </c>
      <c r="X138">
        <v>0.9335</v>
      </c>
      <c r="Y138" t="s">
        <v>17</v>
      </c>
      <c r="Z138">
        <v>10.039999999999999</v>
      </c>
      <c r="AA138">
        <v>10.210000000000001</v>
      </c>
      <c r="AB138">
        <v>9.0860000000000003</v>
      </c>
      <c r="AC138">
        <v>69.891000000000005</v>
      </c>
      <c r="AD138">
        <v>0.94189999999999996</v>
      </c>
      <c r="AE138" t="s">
        <v>17</v>
      </c>
      <c r="AF138">
        <v>10.039999999999999</v>
      </c>
      <c r="AG138">
        <v>10.210000000000001</v>
      </c>
      <c r="AH138">
        <v>8.9789999999999992</v>
      </c>
      <c r="AI138">
        <v>69.066999999999993</v>
      </c>
      <c r="AJ138">
        <v>0.92569999999999997</v>
      </c>
      <c r="AK138" t="s">
        <v>17</v>
      </c>
      <c r="AL138">
        <v>10.039999999999999</v>
      </c>
      <c r="AM138">
        <v>10.199999999999999</v>
      </c>
      <c r="AN138">
        <v>9.19</v>
      </c>
      <c r="AO138">
        <v>70.688999999999993</v>
      </c>
      <c r="AP138">
        <v>0.93289999999999995</v>
      </c>
      <c r="AQ138" t="s">
        <v>17</v>
      </c>
      <c r="AR138">
        <v>10.039999999999999</v>
      </c>
      <c r="AS138">
        <v>10.210000000000001</v>
      </c>
      <c r="AT138">
        <v>9.3979999999999997</v>
      </c>
      <c r="AU138">
        <v>72.289000000000001</v>
      </c>
      <c r="AV138">
        <v>0.93440000000000001</v>
      </c>
      <c r="AW138" t="s">
        <v>17</v>
      </c>
      <c r="AX138">
        <v>10.039999999999999</v>
      </c>
      <c r="AY138">
        <v>10.210000000000001</v>
      </c>
      <c r="AZ138">
        <v>9.3729999999999993</v>
      </c>
      <c r="BA138">
        <v>72.096999999999994</v>
      </c>
      <c r="BB138">
        <v>0.93049999999999999</v>
      </c>
      <c r="BC138" t="s">
        <v>17</v>
      </c>
      <c r="BD138">
        <v>10.039999999999999</v>
      </c>
      <c r="BE138">
        <v>10.210000000000001</v>
      </c>
      <c r="BF138">
        <v>9.4079999999999995</v>
      </c>
      <c r="BG138">
        <v>72.369</v>
      </c>
      <c r="BH138">
        <v>0.91149999999999998</v>
      </c>
      <c r="BI138" t="s">
        <v>17</v>
      </c>
      <c r="BJ138">
        <v>10.039999999999999</v>
      </c>
      <c r="BK138">
        <v>10.210000000000001</v>
      </c>
      <c r="BL138">
        <v>9.4529999999999994</v>
      </c>
      <c r="BM138">
        <v>72.718000000000004</v>
      </c>
      <c r="BN138">
        <v>0.92920000000000003</v>
      </c>
      <c r="BO138" t="s">
        <v>17</v>
      </c>
      <c r="BP138">
        <v>10.039999999999999</v>
      </c>
      <c r="BQ138">
        <v>10.199999999999999</v>
      </c>
      <c r="BR138">
        <v>9.3209999999999997</v>
      </c>
      <c r="BS138">
        <v>71.700999999999993</v>
      </c>
      <c r="BT138">
        <v>0.92500000000000004</v>
      </c>
      <c r="BU138" t="s">
        <v>17</v>
      </c>
      <c r="BV138">
        <v>9.98</v>
      </c>
      <c r="BW138">
        <v>10.09</v>
      </c>
      <c r="BX138">
        <v>9.234</v>
      </c>
      <c r="BY138">
        <v>71.03</v>
      </c>
      <c r="BZ138">
        <v>0.91239999999999999</v>
      </c>
      <c r="CA138" t="s">
        <v>17</v>
      </c>
    </row>
    <row r="139" spans="1:79" x14ac:dyDescent="0.25">
      <c r="A139" t="s">
        <v>114</v>
      </c>
      <c r="B139">
        <v>223</v>
      </c>
      <c r="C139">
        <v>235</v>
      </c>
      <c r="D139" t="s">
        <v>70</v>
      </c>
      <c r="E139">
        <v>6.23</v>
      </c>
      <c r="F139">
        <v>2</v>
      </c>
      <c r="G139">
        <v>11</v>
      </c>
      <c r="H139">
        <v>6.13</v>
      </c>
      <c r="I139">
        <v>6.29</v>
      </c>
      <c r="J139">
        <v>7.6109999999999998</v>
      </c>
      <c r="K139">
        <v>69.192999999999998</v>
      </c>
      <c r="L139">
        <v>0.94869999999999999</v>
      </c>
      <c r="M139" t="s">
        <v>17</v>
      </c>
      <c r="N139">
        <v>6.13</v>
      </c>
      <c r="O139">
        <v>6.29</v>
      </c>
      <c r="P139">
        <v>7.4770000000000003</v>
      </c>
      <c r="Q139">
        <v>67.968999999999994</v>
      </c>
      <c r="R139">
        <v>0.94120000000000004</v>
      </c>
      <c r="S139" t="s">
        <v>17</v>
      </c>
      <c r="T139">
        <v>6.13</v>
      </c>
      <c r="U139">
        <v>6.29</v>
      </c>
      <c r="V139">
        <v>7.4669999999999996</v>
      </c>
      <c r="W139">
        <v>67.882000000000005</v>
      </c>
      <c r="X139">
        <v>0.9365</v>
      </c>
      <c r="Y139" t="s">
        <v>17</v>
      </c>
      <c r="Z139">
        <v>6.13</v>
      </c>
      <c r="AA139">
        <v>6.29</v>
      </c>
      <c r="AB139">
        <v>8.1129999999999995</v>
      </c>
      <c r="AC139">
        <v>73.754000000000005</v>
      </c>
      <c r="AD139">
        <v>0.94120000000000004</v>
      </c>
      <c r="AE139" t="s">
        <v>17</v>
      </c>
      <c r="AF139">
        <v>6.13</v>
      </c>
      <c r="AG139">
        <v>6.29</v>
      </c>
      <c r="AH139">
        <v>8.1389999999999993</v>
      </c>
      <c r="AI139">
        <v>73.989999999999995</v>
      </c>
      <c r="AJ139">
        <v>0.91220000000000001</v>
      </c>
      <c r="AK139" t="s">
        <v>17</v>
      </c>
      <c r="AL139">
        <v>6.13</v>
      </c>
      <c r="AM139">
        <v>6.29</v>
      </c>
      <c r="AN139">
        <v>8.0530000000000008</v>
      </c>
      <c r="AO139">
        <v>73.212999999999994</v>
      </c>
      <c r="AP139">
        <v>0.92069999999999996</v>
      </c>
      <c r="AQ139" t="s">
        <v>17</v>
      </c>
      <c r="AR139">
        <v>6.13</v>
      </c>
      <c r="AS139">
        <v>6.29</v>
      </c>
      <c r="AT139">
        <v>8.19</v>
      </c>
      <c r="AU139">
        <v>74.451999999999998</v>
      </c>
      <c r="AV139">
        <v>0.93579999999999997</v>
      </c>
      <c r="AW139" t="s">
        <v>17</v>
      </c>
      <c r="AX139">
        <v>6.13</v>
      </c>
      <c r="AY139">
        <v>6.29</v>
      </c>
      <c r="AZ139">
        <v>8.3140000000000001</v>
      </c>
      <c r="BA139">
        <v>75.582999999999998</v>
      </c>
      <c r="BB139">
        <v>0.93120000000000003</v>
      </c>
      <c r="BC139" t="s">
        <v>17</v>
      </c>
      <c r="BD139">
        <v>6.13</v>
      </c>
      <c r="BE139">
        <v>6.29</v>
      </c>
      <c r="BF139">
        <v>8.2029999999999994</v>
      </c>
      <c r="BG139">
        <v>74.576999999999998</v>
      </c>
      <c r="BH139">
        <v>0.91679999999999995</v>
      </c>
      <c r="BI139" t="s">
        <v>17</v>
      </c>
      <c r="BJ139">
        <v>6.13</v>
      </c>
      <c r="BK139">
        <v>6.29</v>
      </c>
      <c r="BL139">
        <v>8.0830000000000002</v>
      </c>
      <c r="BM139">
        <v>73.483999999999995</v>
      </c>
      <c r="BN139">
        <v>0.91149999999999998</v>
      </c>
      <c r="BO139" t="s">
        <v>17</v>
      </c>
      <c r="BP139">
        <v>6.13</v>
      </c>
      <c r="BQ139">
        <v>6.29</v>
      </c>
      <c r="BR139">
        <v>8.1880000000000006</v>
      </c>
      <c r="BS139">
        <v>74.433999999999997</v>
      </c>
      <c r="BT139">
        <v>0.93149999999999999</v>
      </c>
      <c r="BU139" t="s">
        <v>17</v>
      </c>
      <c r="BV139">
        <v>6.05</v>
      </c>
      <c r="BW139">
        <v>6.14</v>
      </c>
      <c r="BX139">
        <v>8.0649999999999995</v>
      </c>
      <c r="BY139">
        <v>73.319000000000003</v>
      </c>
      <c r="BZ139">
        <v>0.87470000000000003</v>
      </c>
      <c r="CA139" t="s">
        <v>18</v>
      </c>
    </row>
    <row r="140" spans="1:79" s="17" customFormat="1" x14ac:dyDescent="0.25">
      <c r="A140" s="17" t="s">
        <v>114</v>
      </c>
      <c r="B140" s="17">
        <v>223</v>
      </c>
      <c r="C140" s="17">
        <v>236</v>
      </c>
      <c r="D140" s="17" t="s">
        <v>71</v>
      </c>
      <c r="E140" s="17">
        <v>9.3000000000000007</v>
      </c>
      <c r="F140" s="17">
        <v>2</v>
      </c>
      <c r="G140" s="17">
        <v>12</v>
      </c>
      <c r="H140" s="17">
        <v>9.67</v>
      </c>
      <c r="I140" s="17">
        <v>9.7899999999999991</v>
      </c>
      <c r="J140" s="17">
        <v>7.4770000000000003</v>
      </c>
      <c r="K140" s="17">
        <v>62.307000000000002</v>
      </c>
      <c r="L140" s="17">
        <v>0.84909999999999997</v>
      </c>
      <c r="M140" s="17" t="s">
        <v>18</v>
      </c>
      <c r="N140" s="17">
        <v>9.67</v>
      </c>
      <c r="O140" s="17">
        <v>9.7799999999999994</v>
      </c>
      <c r="P140" s="17">
        <v>7.3129999999999997</v>
      </c>
      <c r="Q140" s="17">
        <v>60.938000000000002</v>
      </c>
      <c r="R140" s="17">
        <v>0.81840000000000002</v>
      </c>
      <c r="S140" s="17" t="s">
        <v>18</v>
      </c>
      <c r="T140" s="17">
        <v>9.67</v>
      </c>
      <c r="U140" s="17">
        <v>9.7799999999999994</v>
      </c>
      <c r="V140" s="17">
        <v>7.4589999999999996</v>
      </c>
      <c r="W140" s="17">
        <v>62.156999999999996</v>
      </c>
      <c r="X140" s="17">
        <v>0.78559999999999997</v>
      </c>
      <c r="Y140" s="17" t="s">
        <v>18</v>
      </c>
      <c r="Z140" s="17">
        <v>9.67</v>
      </c>
      <c r="AA140" s="17">
        <v>9.7899999999999991</v>
      </c>
      <c r="AB140" s="17">
        <v>8.0850000000000009</v>
      </c>
      <c r="AC140" s="17">
        <v>67.378</v>
      </c>
      <c r="AD140" s="17">
        <v>0.8286</v>
      </c>
      <c r="AE140" s="17" t="s">
        <v>18</v>
      </c>
      <c r="AF140" s="17">
        <v>9.67</v>
      </c>
      <c r="AG140" s="17">
        <v>9.7899999999999991</v>
      </c>
      <c r="AH140" s="17">
        <v>8.1560000000000006</v>
      </c>
      <c r="AI140" s="17">
        <v>67.966999999999999</v>
      </c>
      <c r="AJ140" s="17">
        <v>0.84389999999999998</v>
      </c>
      <c r="AK140" s="17" t="s">
        <v>18</v>
      </c>
      <c r="AL140" s="17">
        <v>9.67</v>
      </c>
      <c r="AM140" s="17">
        <v>9.7799999999999994</v>
      </c>
      <c r="AN140" s="17">
        <v>8.3390000000000004</v>
      </c>
      <c r="AO140" s="17">
        <v>69.492999999999995</v>
      </c>
      <c r="AP140" s="17">
        <v>0.7802</v>
      </c>
      <c r="AQ140" s="17" t="s">
        <v>18</v>
      </c>
      <c r="AR140" s="17">
        <v>9.67</v>
      </c>
      <c r="AS140" s="17">
        <v>9.7899999999999991</v>
      </c>
      <c r="AT140" s="17">
        <v>8.5589999999999993</v>
      </c>
      <c r="AU140" s="17">
        <v>71.328000000000003</v>
      </c>
      <c r="AV140" s="17">
        <v>0.82630000000000003</v>
      </c>
      <c r="AW140" s="17" t="s">
        <v>18</v>
      </c>
      <c r="AX140" s="17">
        <v>9.67</v>
      </c>
      <c r="AY140" s="17">
        <v>9.7899999999999991</v>
      </c>
      <c r="AZ140" s="17">
        <v>8.4710000000000001</v>
      </c>
      <c r="BA140" s="17">
        <v>70.593999999999994</v>
      </c>
      <c r="BB140" s="17">
        <v>0.83309999999999995</v>
      </c>
      <c r="BC140" s="17" t="s">
        <v>18</v>
      </c>
      <c r="BD140" s="17">
        <v>9.67</v>
      </c>
      <c r="BE140" s="17">
        <v>9.7899999999999991</v>
      </c>
      <c r="BF140" s="17">
        <v>8.5559999999999992</v>
      </c>
      <c r="BG140" s="17">
        <v>71.296000000000006</v>
      </c>
      <c r="BH140" s="17">
        <v>0.77480000000000004</v>
      </c>
      <c r="BI140" s="17" t="s">
        <v>18</v>
      </c>
      <c r="BJ140" s="17">
        <v>9.67</v>
      </c>
      <c r="BK140" s="17">
        <v>9.7899999999999991</v>
      </c>
      <c r="BL140" s="17">
        <v>8.484</v>
      </c>
      <c r="BM140" s="17">
        <v>70.703000000000003</v>
      </c>
      <c r="BN140" s="17">
        <v>0.79169999999999996</v>
      </c>
      <c r="BO140" s="17" t="s">
        <v>18</v>
      </c>
      <c r="BP140" s="17">
        <v>9.67</v>
      </c>
      <c r="BQ140" s="17">
        <v>9.7799999999999994</v>
      </c>
      <c r="BR140" s="17">
        <v>8.4410000000000007</v>
      </c>
      <c r="BS140" s="17">
        <v>70.343999999999994</v>
      </c>
      <c r="BT140" s="17">
        <v>0.8286</v>
      </c>
      <c r="BU140" s="17" t="s">
        <v>18</v>
      </c>
      <c r="BV140" s="17">
        <v>9.59</v>
      </c>
      <c r="BW140" s="17">
        <v>9.69</v>
      </c>
      <c r="BX140" s="17">
        <v>8.4220000000000006</v>
      </c>
      <c r="BY140" s="17">
        <v>70.180000000000007</v>
      </c>
      <c r="BZ140" s="17">
        <v>0.81110000000000004</v>
      </c>
      <c r="CA140" s="17" t="s">
        <v>18</v>
      </c>
    </row>
    <row r="141" spans="1:79" x14ac:dyDescent="0.25">
      <c r="A141" t="s">
        <v>114</v>
      </c>
      <c r="B141">
        <v>225</v>
      </c>
      <c r="C141">
        <v>235</v>
      </c>
      <c r="D141" t="s">
        <v>72</v>
      </c>
      <c r="E141">
        <v>5.49</v>
      </c>
      <c r="F141">
        <v>2</v>
      </c>
      <c r="G141">
        <v>9</v>
      </c>
      <c r="H141">
        <v>5.65</v>
      </c>
      <c r="I141">
        <v>5.78</v>
      </c>
      <c r="J141">
        <v>5.6859999999999999</v>
      </c>
      <c r="K141">
        <v>63.177999999999997</v>
      </c>
      <c r="L141">
        <v>0.87490000000000001</v>
      </c>
      <c r="M141" t="s">
        <v>17</v>
      </c>
      <c r="N141">
        <v>5.64</v>
      </c>
      <c r="O141">
        <v>5.78</v>
      </c>
      <c r="P141">
        <v>5.7409999999999997</v>
      </c>
      <c r="Q141">
        <v>63.793999999999997</v>
      </c>
      <c r="R141">
        <v>0.93300000000000005</v>
      </c>
      <c r="S141" t="s">
        <v>17</v>
      </c>
      <c r="T141">
        <v>5.64</v>
      </c>
      <c r="U141">
        <v>5.78</v>
      </c>
      <c r="V141">
        <v>5.734</v>
      </c>
      <c r="W141">
        <v>63.71</v>
      </c>
      <c r="X141">
        <v>0.92520000000000002</v>
      </c>
      <c r="Y141" t="s">
        <v>17</v>
      </c>
      <c r="Z141">
        <v>5.65</v>
      </c>
      <c r="AA141">
        <v>5.78</v>
      </c>
      <c r="AB141">
        <v>6.4480000000000004</v>
      </c>
      <c r="AC141">
        <v>71.643000000000001</v>
      </c>
      <c r="AD141">
        <v>0.93</v>
      </c>
      <c r="AE141" t="s">
        <v>17</v>
      </c>
      <c r="AF141">
        <v>5.65</v>
      </c>
      <c r="AG141">
        <v>5.78</v>
      </c>
      <c r="AH141">
        <v>6.3929999999999998</v>
      </c>
      <c r="AI141">
        <v>71.034999999999997</v>
      </c>
      <c r="AJ141">
        <v>0.91590000000000005</v>
      </c>
      <c r="AK141" t="s">
        <v>17</v>
      </c>
      <c r="AL141">
        <v>5.64</v>
      </c>
      <c r="AM141">
        <v>5.78</v>
      </c>
      <c r="AN141">
        <v>6.33</v>
      </c>
      <c r="AO141">
        <v>70.331999999999994</v>
      </c>
      <c r="AP141">
        <v>0.9073</v>
      </c>
      <c r="AQ141" t="s">
        <v>17</v>
      </c>
      <c r="AR141">
        <v>5.65</v>
      </c>
      <c r="AS141">
        <v>5.78</v>
      </c>
      <c r="AT141">
        <v>6.4420000000000002</v>
      </c>
      <c r="AU141">
        <v>71.581000000000003</v>
      </c>
      <c r="AV141">
        <v>0.92559999999999998</v>
      </c>
      <c r="AW141" t="s">
        <v>17</v>
      </c>
      <c r="AX141">
        <v>5.65</v>
      </c>
      <c r="AY141">
        <v>5.78</v>
      </c>
      <c r="AZ141">
        <v>6.5519999999999996</v>
      </c>
      <c r="BA141">
        <v>72.802000000000007</v>
      </c>
      <c r="BB141">
        <v>0.92290000000000005</v>
      </c>
      <c r="BC141" t="s">
        <v>17</v>
      </c>
      <c r="BD141">
        <v>5.65</v>
      </c>
      <c r="BE141">
        <v>5.78</v>
      </c>
      <c r="BF141">
        <v>6.4279999999999999</v>
      </c>
      <c r="BG141">
        <v>71.417000000000002</v>
      </c>
      <c r="BH141">
        <v>0.91369999999999996</v>
      </c>
      <c r="BI141" t="s">
        <v>17</v>
      </c>
      <c r="BJ141">
        <v>5.65</v>
      </c>
      <c r="BK141">
        <v>5.78</v>
      </c>
      <c r="BL141">
        <v>6.5609999999999999</v>
      </c>
      <c r="BM141">
        <v>72.894999999999996</v>
      </c>
      <c r="BN141">
        <v>0.92569999999999997</v>
      </c>
      <c r="BO141" t="s">
        <v>17</v>
      </c>
      <c r="BP141">
        <v>5.65</v>
      </c>
      <c r="BQ141">
        <v>5.78</v>
      </c>
      <c r="BR141">
        <v>6.5010000000000003</v>
      </c>
      <c r="BS141">
        <v>72.236000000000004</v>
      </c>
      <c r="BT141">
        <v>0.9304</v>
      </c>
      <c r="BU141" t="s">
        <v>17</v>
      </c>
      <c r="BV141">
        <v>5.52</v>
      </c>
      <c r="BW141">
        <v>5.62</v>
      </c>
      <c r="BX141">
        <v>6.5510000000000002</v>
      </c>
      <c r="BY141">
        <v>72.787999999999997</v>
      </c>
      <c r="BZ141">
        <v>0.81020000000000003</v>
      </c>
      <c r="CA141" t="s">
        <v>18</v>
      </c>
    </row>
    <row r="142" spans="1:79" x14ac:dyDescent="0.25">
      <c r="A142" t="s">
        <v>114</v>
      </c>
      <c r="B142">
        <v>226</v>
      </c>
      <c r="C142">
        <v>235</v>
      </c>
      <c r="D142" t="s">
        <v>73</v>
      </c>
      <c r="E142">
        <v>5.36</v>
      </c>
      <c r="F142">
        <v>2</v>
      </c>
      <c r="G142">
        <v>8</v>
      </c>
      <c r="H142">
        <v>5.38</v>
      </c>
      <c r="I142">
        <v>5.48</v>
      </c>
      <c r="J142">
        <v>4.9489999999999998</v>
      </c>
      <c r="K142">
        <v>61.863999999999997</v>
      </c>
      <c r="L142">
        <v>0.85499999999999998</v>
      </c>
      <c r="M142" t="s">
        <v>18</v>
      </c>
      <c r="N142">
        <v>5.37</v>
      </c>
      <c r="O142">
        <v>5.48</v>
      </c>
      <c r="P142">
        <v>5.0490000000000004</v>
      </c>
      <c r="Q142">
        <v>63.118000000000002</v>
      </c>
      <c r="R142">
        <v>0.80379999999999996</v>
      </c>
      <c r="S142" t="s">
        <v>18</v>
      </c>
      <c r="T142">
        <v>5.37</v>
      </c>
      <c r="U142">
        <v>5.48</v>
      </c>
      <c r="V142">
        <v>4.9710000000000001</v>
      </c>
      <c r="W142">
        <v>62.137</v>
      </c>
      <c r="X142">
        <v>0.8014</v>
      </c>
      <c r="Y142" t="s">
        <v>18</v>
      </c>
      <c r="Z142">
        <v>5.38</v>
      </c>
      <c r="AA142">
        <v>5.48</v>
      </c>
      <c r="AB142">
        <v>5.4770000000000003</v>
      </c>
      <c r="AC142">
        <v>68.456999999999994</v>
      </c>
      <c r="AD142">
        <v>0.85240000000000005</v>
      </c>
      <c r="AE142" t="s">
        <v>18</v>
      </c>
      <c r="AF142">
        <v>5.38</v>
      </c>
      <c r="AG142">
        <v>5.48</v>
      </c>
      <c r="AH142">
        <v>5.5659999999999998</v>
      </c>
      <c r="AI142">
        <v>69.575000000000003</v>
      </c>
      <c r="AJ142">
        <v>0.78959999999999997</v>
      </c>
      <c r="AK142" t="s">
        <v>18</v>
      </c>
      <c r="AL142">
        <v>5.38</v>
      </c>
      <c r="AM142">
        <v>5.48</v>
      </c>
      <c r="AN142">
        <v>5.5860000000000003</v>
      </c>
      <c r="AO142">
        <v>69.820999999999998</v>
      </c>
      <c r="AP142">
        <v>0.83099999999999996</v>
      </c>
      <c r="AQ142" t="s">
        <v>18</v>
      </c>
      <c r="AR142">
        <v>5.38</v>
      </c>
      <c r="AS142">
        <v>5.48</v>
      </c>
      <c r="AT142">
        <v>5.5419999999999998</v>
      </c>
      <c r="AU142">
        <v>69.277000000000001</v>
      </c>
      <c r="AV142">
        <v>0.81040000000000001</v>
      </c>
      <c r="AW142" t="s">
        <v>18</v>
      </c>
      <c r="AX142">
        <v>5.38</v>
      </c>
      <c r="AY142">
        <v>5.48</v>
      </c>
      <c r="AZ142">
        <v>5.5069999999999997</v>
      </c>
      <c r="BA142">
        <v>68.84</v>
      </c>
      <c r="BB142">
        <v>0.78100000000000003</v>
      </c>
      <c r="BC142" t="s">
        <v>18</v>
      </c>
      <c r="BD142">
        <v>5.38</v>
      </c>
      <c r="BE142">
        <v>5.48</v>
      </c>
      <c r="BF142">
        <v>5.6040000000000001</v>
      </c>
      <c r="BG142">
        <v>70.055000000000007</v>
      </c>
      <c r="BH142">
        <v>0.82650000000000001</v>
      </c>
      <c r="BI142" t="s">
        <v>18</v>
      </c>
      <c r="BJ142">
        <v>5.38</v>
      </c>
      <c r="BK142">
        <v>5.48</v>
      </c>
      <c r="BL142">
        <v>5.7</v>
      </c>
      <c r="BM142">
        <v>71.248000000000005</v>
      </c>
      <c r="BN142">
        <v>0.81969999999999998</v>
      </c>
      <c r="BO142" t="s">
        <v>18</v>
      </c>
      <c r="BP142">
        <v>5.38</v>
      </c>
      <c r="BQ142">
        <v>5.48</v>
      </c>
      <c r="BR142">
        <v>5.7960000000000003</v>
      </c>
      <c r="BS142">
        <v>72.444000000000003</v>
      </c>
      <c r="BT142">
        <v>0.79979999999999996</v>
      </c>
      <c r="BU142" t="s">
        <v>18</v>
      </c>
      <c r="BV142">
        <v>5.45</v>
      </c>
      <c r="BW142">
        <v>5.52</v>
      </c>
      <c r="BX142">
        <v>5.6870000000000003</v>
      </c>
      <c r="BY142">
        <v>71.090999999999994</v>
      </c>
      <c r="BZ142">
        <v>0.6996</v>
      </c>
      <c r="CA142" t="s">
        <v>18</v>
      </c>
    </row>
    <row r="143" spans="1:79" x14ac:dyDescent="0.25">
      <c r="A143" t="s">
        <v>114</v>
      </c>
      <c r="B143">
        <v>235</v>
      </c>
      <c r="C143">
        <v>242</v>
      </c>
      <c r="D143" t="s">
        <v>74</v>
      </c>
      <c r="E143">
        <v>11.68</v>
      </c>
      <c r="F143">
        <v>2</v>
      </c>
      <c r="G143">
        <v>6</v>
      </c>
      <c r="H143">
        <v>11.95</v>
      </c>
      <c r="I143">
        <v>12.09</v>
      </c>
      <c r="J143">
        <v>0.155</v>
      </c>
      <c r="K143">
        <v>2.589</v>
      </c>
      <c r="L143">
        <v>0.91890000000000005</v>
      </c>
      <c r="M143" t="s">
        <v>17</v>
      </c>
      <c r="N143">
        <v>11.95</v>
      </c>
      <c r="O143">
        <v>12.09</v>
      </c>
      <c r="P143">
        <v>0.16200000000000001</v>
      </c>
      <c r="Q143">
        <v>2.7029999999999998</v>
      </c>
      <c r="R143">
        <v>0.90549999999999997</v>
      </c>
      <c r="S143" t="s">
        <v>18</v>
      </c>
      <c r="T143">
        <v>11.95</v>
      </c>
      <c r="U143">
        <v>12.09</v>
      </c>
      <c r="V143">
        <v>0.123</v>
      </c>
      <c r="W143">
        <v>2.0430000000000001</v>
      </c>
      <c r="X143">
        <v>0.87150000000000005</v>
      </c>
      <c r="Y143" t="s">
        <v>18</v>
      </c>
      <c r="Z143">
        <v>11.95</v>
      </c>
      <c r="AA143">
        <v>12.09</v>
      </c>
      <c r="AB143">
        <v>0.78800000000000003</v>
      </c>
      <c r="AC143">
        <v>13.125999999999999</v>
      </c>
      <c r="AD143">
        <v>0.93</v>
      </c>
      <c r="AE143" t="s">
        <v>17</v>
      </c>
      <c r="AF143">
        <v>11.95</v>
      </c>
      <c r="AG143">
        <v>12.09</v>
      </c>
      <c r="AH143">
        <v>0.83299999999999996</v>
      </c>
      <c r="AI143">
        <v>13.882999999999999</v>
      </c>
      <c r="AJ143">
        <v>0.93140000000000001</v>
      </c>
      <c r="AK143" t="s">
        <v>17</v>
      </c>
      <c r="AL143">
        <v>11.95</v>
      </c>
      <c r="AM143">
        <v>12.09</v>
      </c>
      <c r="AN143">
        <v>0.82899999999999996</v>
      </c>
      <c r="AO143">
        <v>13.818</v>
      </c>
      <c r="AP143">
        <v>0.91069999999999995</v>
      </c>
      <c r="AQ143" t="s">
        <v>18</v>
      </c>
      <c r="AR143">
        <v>11.95</v>
      </c>
      <c r="AS143">
        <v>12.09</v>
      </c>
      <c r="AT143">
        <v>2.298</v>
      </c>
      <c r="AU143">
        <v>38.308</v>
      </c>
      <c r="AV143">
        <v>0.89570000000000005</v>
      </c>
      <c r="AW143" t="s">
        <v>18</v>
      </c>
      <c r="AX143">
        <v>11.95</v>
      </c>
      <c r="AY143">
        <v>12.09</v>
      </c>
      <c r="AZ143">
        <v>2.3090000000000002</v>
      </c>
      <c r="BA143">
        <v>38.484000000000002</v>
      </c>
      <c r="BB143">
        <v>0.93079999999999996</v>
      </c>
      <c r="BC143" t="s">
        <v>18</v>
      </c>
      <c r="BD143">
        <v>11.79</v>
      </c>
      <c r="BE143">
        <v>11.87</v>
      </c>
      <c r="BF143">
        <v>2.3250000000000002</v>
      </c>
      <c r="BG143">
        <v>38.747</v>
      </c>
      <c r="BH143">
        <v>0.78459999999999996</v>
      </c>
      <c r="BI143" t="s">
        <v>18</v>
      </c>
      <c r="BJ143">
        <v>11.85</v>
      </c>
      <c r="BK143">
        <v>11.99</v>
      </c>
      <c r="BL143">
        <v>3.335</v>
      </c>
      <c r="BM143">
        <v>55.576999999999998</v>
      </c>
      <c r="BN143">
        <v>0.8931</v>
      </c>
      <c r="BO143" t="s">
        <v>17</v>
      </c>
      <c r="BP143">
        <v>11.89</v>
      </c>
      <c r="BQ143">
        <v>12</v>
      </c>
      <c r="BR143">
        <v>3.258</v>
      </c>
      <c r="BS143">
        <v>54.301000000000002</v>
      </c>
      <c r="BT143">
        <v>0.89070000000000005</v>
      </c>
      <c r="BU143" t="s">
        <v>17</v>
      </c>
      <c r="BV143">
        <v>11.86</v>
      </c>
      <c r="BW143">
        <v>11.93</v>
      </c>
      <c r="BX143">
        <v>3.2869999999999999</v>
      </c>
      <c r="BY143">
        <v>54.784999999999997</v>
      </c>
      <c r="BZ143">
        <v>0.8861</v>
      </c>
      <c r="CA143" t="s">
        <v>18</v>
      </c>
    </row>
    <row r="144" spans="1:79" x14ac:dyDescent="0.25">
      <c r="A144" t="s">
        <v>114</v>
      </c>
      <c r="B144">
        <v>236</v>
      </c>
      <c r="C144">
        <v>242</v>
      </c>
      <c r="D144" t="s">
        <v>75</v>
      </c>
      <c r="E144">
        <v>10.49</v>
      </c>
      <c r="F144">
        <v>2</v>
      </c>
      <c r="G144">
        <v>5</v>
      </c>
      <c r="H144">
        <v>10.76</v>
      </c>
      <c r="I144">
        <v>10.87</v>
      </c>
      <c r="J144">
        <v>0.128</v>
      </c>
      <c r="K144">
        <v>2.5640000000000001</v>
      </c>
      <c r="L144">
        <v>0.92010000000000003</v>
      </c>
      <c r="M144" t="s">
        <v>17</v>
      </c>
      <c r="N144">
        <v>10.76</v>
      </c>
      <c r="O144">
        <v>10.87</v>
      </c>
      <c r="P144">
        <v>0.13700000000000001</v>
      </c>
      <c r="Q144">
        <v>2.7320000000000002</v>
      </c>
      <c r="R144">
        <v>0.91879999999999995</v>
      </c>
      <c r="S144" t="s">
        <v>17</v>
      </c>
      <c r="T144">
        <v>10.76</v>
      </c>
      <c r="U144">
        <v>10.87</v>
      </c>
      <c r="V144">
        <v>0.124</v>
      </c>
      <c r="W144">
        <v>2.484</v>
      </c>
      <c r="X144">
        <v>0.92369999999999997</v>
      </c>
      <c r="Y144" t="s">
        <v>17</v>
      </c>
      <c r="Z144">
        <v>10.76</v>
      </c>
      <c r="AA144">
        <v>10.87</v>
      </c>
      <c r="AB144">
        <v>0.625</v>
      </c>
      <c r="AC144">
        <v>12.5</v>
      </c>
      <c r="AD144">
        <v>0.92</v>
      </c>
      <c r="AE144" t="s">
        <v>17</v>
      </c>
      <c r="AF144">
        <v>10.76</v>
      </c>
      <c r="AG144">
        <v>10.87</v>
      </c>
      <c r="AH144">
        <v>0.70299999999999996</v>
      </c>
      <c r="AI144">
        <v>14.07</v>
      </c>
      <c r="AJ144">
        <v>0.92889999999999995</v>
      </c>
      <c r="AK144" t="s">
        <v>17</v>
      </c>
      <c r="AL144">
        <v>10.76</v>
      </c>
      <c r="AM144">
        <v>10.87</v>
      </c>
      <c r="AN144">
        <v>0.69399999999999995</v>
      </c>
      <c r="AO144">
        <v>13.887</v>
      </c>
      <c r="AP144">
        <v>0.92349999999999999</v>
      </c>
      <c r="AQ144" t="s">
        <v>17</v>
      </c>
      <c r="AR144">
        <v>10.76</v>
      </c>
      <c r="AS144">
        <v>10.87</v>
      </c>
      <c r="AT144">
        <v>1.821</v>
      </c>
      <c r="AU144">
        <v>36.420999999999999</v>
      </c>
      <c r="AV144">
        <v>0.9355</v>
      </c>
      <c r="AW144" t="s">
        <v>17</v>
      </c>
      <c r="AX144">
        <v>10.76</v>
      </c>
      <c r="AY144">
        <v>10.87</v>
      </c>
      <c r="AZ144">
        <v>1.831</v>
      </c>
      <c r="BA144">
        <v>36.625</v>
      </c>
      <c r="BB144">
        <v>0.89319999999999999</v>
      </c>
      <c r="BC144" t="s">
        <v>17</v>
      </c>
      <c r="BD144">
        <v>10.79</v>
      </c>
      <c r="BE144">
        <v>10.86</v>
      </c>
      <c r="BF144">
        <v>1.7889999999999999</v>
      </c>
      <c r="BG144">
        <v>35.771999999999998</v>
      </c>
      <c r="BH144">
        <v>0.90820000000000001</v>
      </c>
      <c r="BI144" t="s">
        <v>17</v>
      </c>
      <c r="BJ144">
        <v>10.84</v>
      </c>
      <c r="BK144">
        <v>10.91</v>
      </c>
      <c r="BL144">
        <v>3.0070000000000001</v>
      </c>
      <c r="BM144">
        <v>60.142000000000003</v>
      </c>
      <c r="BN144">
        <v>0.92710000000000004</v>
      </c>
      <c r="BO144" t="s">
        <v>17</v>
      </c>
      <c r="BP144">
        <v>10.76</v>
      </c>
      <c r="BQ144">
        <v>10.87</v>
      </c>
      <c r="BR144">
        <v>3.02</v>
      </c>
      <c r="BS144">
        <v>60.398000000000003</v>
      </c>
      <c r="BT144">
        <v>0.92059999999999997</v>
      </c>
      <c r="BU144" t="s">
        <v>17</v>
      </c>
      <c r="BV144">
        <v>10.65</v>
      </c>
      <c r="BW144">
        <v>10.72</v>
      </c>
      <c r="BX144">
        <v>2.9689999999999999</v>
      </c>
      <c r="BY144">
        <v>59.377000000000002</v>
      </c>
      <c r="BZ144">
        <v>0.878</v>
      </c>
      <c r="CA144" t="s">
        <v>18</v>
      </c>
    </row>
    <row r="145" spans="1:79" x14ac:dyDescent="0.25">
      <c r="A145" t="s">
        <v>114</v>
      </c>
      <c r="B145">
        <v>236</v>
      </c>
      <c r="C145">
        <v>244</v>
      </c>
      <c r="D145" t="s">
        <v>76</v>
      </c>
      <c r="E145">
        <v>9.6300000000000008</v>
      </c>
      <c r="F145">
        <v>2</v>
      </c>
      <c r="G145">
        <v>7</v>
      </c>
      <c r="H145">
        <v>9.85</v>
      </c>
      <c r="I145">
        <v>9.99</v>
      </c>
      <c r="J145">
        <v>0.55500000000000005</v>
      </c>
      <c r="K145">
        <v>7.93</v>
      </c>
      <c r="L145">
        <v>0.90139999999999998</v>
      </c>
      <c r="M145" t="s">
        <v>18</v>
      </c>
      <c r="N145">
        <v>9.85</v>
      </c>
      <c r="O145">
        <v>9.98</v>
      </c>
      <c r="P145">
        <v>0.67</v>
      </c>
      <c r="Q145">
        <v>9.57</v>
      </c>
      <c r="R145">
        <v>0.89759999999999995</v>
      </c>
      <c r="S145" t="s">
        <v>17</v>
      </c>
      <c r="T145">
        <v>9.85</v>
      </c>
      <c r="U145">
        <v>9.99</v>
      </c>
      <c r="V145">
        <v>0.60499999999999998</v>
      </c>
      <c r="W145">
        <v>8.6449999999999996</v>
      </c>
      <c r="X145">
        <v>0.90149999999999997</v>
      </c>
      <c r="Y145" t="s">
        <v>18</v>
      </c>
      <c r="Z145">
        <v>9.85</v>
      </c>
      <c r="AA145">
        <v>9.99</v>
      </c>
      <c r="AB145">
        <v>1.077</v>
      </c>
      <c r="AC145">
        <v>15.381</v>
      </c>
      <c r="AD145">
        <v>0.89229999999999998</v>
      </c>
      <c r="AE145" t="s">
        <v>18</v>
      </c>
      <c r="AF145">
        <v>9.85</v>
      </c>
      <c r="AG145">
        <v>9.99</v>
      </c>
      <c r="AH145">
        <v>1.089</v>
      </c>
      <c r="AI145">
        <v>15.551</v>
      </c>
      <c r="AJ145">
        <v>0.89190000000000003</v>
      </c>
      <c r="AK145" t="s">
        <v>17</v>
      </c>
      <c r="AL145">
        <v>9.85</v>
      </c>
      <c r="AM145">
        <v>9.99</v>
      </c>
      <c r="AN145">
        <v>1.1040000000000001</v>
      </c>
      <c r="AO145">
        <v>15.773</v>
      </c>
      <c r="AP145">
        <v>0.8931</v>
      </c>
      <c r="AQ145" t="s">
        <v>17</v>
      </c>
      <c r="AR145">
        <v>9.82</v>
      </c>
      <c r="AS145">
        <v>9.89</v>
      </c>
      <c r="AT145">
        <v>2.3940000000000001</v>
      </c>
      <c r="AU145">
        <v>34.206000000000003</v>
      </c>
      <c r="AV145">
        <v>0.81559999999999999</v>
      </c>
      <c r="AW145" t="s">
        <v>18</v>
      </c>
      <c r="AX145">
        <v>9.85</v>
      </c>
      <c r="AY145">
        <v>9.99</v>
      </c>
      <c r="AZ145">
        <v>2.5249999999999999</v>
      </c>
      <c r="BA145">
        <v>36.073999999999998</v>
      </c>
      <c r="BB145">
        <v>0.92390000000000005</v>
      </c>
      <c r="BC145" t="s">
        <v>17</v>
      </c>
      <c r="BD145">
        <v>9.92</v>
      </c>
      <c r="BE145">
        <v>10</v>
      </c>
      <c r="BF145">
        <v>2.452</v>
      </c>
      <c r="BG145">
        <v>35.034999999999997</v>
      </c>
      <c r="BH145">
        <v>0.77429999999999999</v>
      </c>
      <c r="BI145" t="s">
        <v>18</v>
      </c>
      <c r="BJ145">
        <v>9.85</v>
      </c>
      <c r="BK145">
        <v>9.99</v>
      </c>
      <c r="BL145">
        <v>4.1509999999999998</v>
      </c>
      <c r="BM145">
        <v>59.302</v>
      </c>
      <c r="BN145">
        <v>0.84399999999999997</v>
      </c>
      <c r="BO145" t="s">
        <v>18</v>
      </c>
      <c r="BP145">
        <v>9.85</v>
      </c>
      <c r="BQ145">
        <v>9.99</v>
      </c>
      <c r="BR145">
        <v>4.0650000000000004</v>
      </c>
      <c r="BS145">
        <v>58.076000000000001</v>
      </c>
      <c r="BT145">
        <v>0.8851</v>
      </c>
      <c r="BU145" t="s">
        <v>18</v>
      </c>
      <c r="BV145">
        <v>9.73</v>
      </c>
      <c r="BW145">
        <v>9.8000000000000007</v>
      </c>
      <c r="BX145">
        <v>4.133</v>
      </c>
      <c r="BY145">
        <v>59.045000000000002</v>
      </c>
      <c r="BZ145">
        <v>0.54559999999999997</v>
      </c>
      <c r="CA145" t="s">
        <v>18</v>
      </c>
    </row>
    <row r="146" spans="1:79" x14ac:dyDescent="0.25">
      <c r="A146" t="s">
        <v>114</v>
      </c>
      <c r="B146">
        <v>243</v>
      </c>
      <c r="C146">
        <v>252</v>
      </c>
      <c r="D146" t="s">
        <v>77</v>
      </c>
      <c r="E146">
        <v>4.87</v>
      </c>
      <c r="F146">
        <v>3</v>
      </c>
      <c r="G146">
        <v>8</v>
      </c>
      <c r="H146">
        <v>5.05</v>
      </c>
      <c r="I146">
        <v>5.15</v>
      </c>
      <c r="J146">
        <v>0.45200000000000001</v>
      </c>
      <c r="K146">
        <v>5.6509999999999998</v>
      </c>
      <c r="L146">
        <v>0.86939999999999995</v>
      </c>
      <c r="M146" t="s">
        <v>18</v>
      </c>
      <c r="N146">
        <v>5.05</v>
      </c>
      <c r="O146">
        <v>5.15</v>
      </c>
      <c r="P146">
        <v>0.56499999999999995</v>
      </c>
      <c r="Q146">
        <v>7.0640000000000001</v>
      </c>
      <c r="R146">
        <v>0.83040000000000003</v>
      </c>
      <c r="S146" t="s">
        <v>18</v>
      </c>
      <c r="T146">
        <v>5.05</v>
      </c>
      <c r="U146">
        <v>5.15</v>
      </c>
      <c r="V146">
        <v>0.48699999999999999</v>
      </c>
      <c r="W146">
        <v>6.09</v>
      </c>
      <c r="X146">
        <v>0.83509999999999995</v>
      </c>
      <c r="Y146" t="s">
        <v>18</v>
      </c>
      <c r="Z146">
        <v>5.05</v>
      </c>
      <c r="AA146">
        <v>5.15</v>
      </c>
      <c r="AB146">
        <v>1.117</v>
      </c>
      <c r="AC146">
        <v>13.962</v>
      </c>
      <c r="AD146">
        <v>0.90649999999999997</v>
      </c>
      <c r="AE146" t="s">
        <v>18</v>
      </c>
      <c r="AF146">
        <v>5.05</v>
      </c>
      <c r="AG146">
        <v>5.15</v>
      </c>
      <c r="AH146">
        <v>1.1839999999999999</v>
      </c>
      <c r="AI146">
        <v>14.802</v>
      </c>
      <c r="AJ146">
        <v>0.90129999999999999</v>
      </c>
      <c r="AK146" t="s">
        <v>18</v>
      </c>
      <c r="AL146">
        <v>5.05</v>
      </c>
      <c r="AM146">
        <v>5.15</v>
      </c>
      <c r="AN146">
        <v>1.242</v>
      </c>
      <c r="AO146">
        <v>15.523999999999999</v>
      </c>
      <c r="AP146">
        <v>0.88870000000000005</v>
      </c>
      <c r="AQ146" t="s">
        <v>18</v>
      </c>
      <c r="AR146">
        <v>5.05</v>
      </c>
      <c r="AS146">
        <v>5.15</v>
      </c>
      <c r="AT146">
        <v>1.869</v>
      </c>
      <c r="AU146">
        <v>23.364000000000001</v>
      </c>
      <c r="AV146">
        <v>0.85540000000000005</v>
      </c>
      <c r="AW146" t="s">
        <v>18</v>
      </c>
      <c r="AX146">
        <v>5.05</v>
      </c>
      <c r="AY146">
        <v>5.15</v>
      </c>
      <c r="AZ146">
        <v>1.948</v>
      </c>
      <c r="BA146">
        <v>24.352</v>
      </c>
      <c r="BB146">
        <v>0.86199999999999999</v>
      </c>
      <c r="BC146" t="s">
        <v>18</v>
      </c>
      <c r="BD146">
        <v>5.05</v>
      </c>
      <c r="BE146">
        <v>5.15</v>
      </c>
      <c r="BF146">
        <v>1.88</v>
      </c>
      <c r="BG146">
        <v>23.504000000000001</v>
      </c>
      <c r="BH146">
        <v>0.88070000000000004</v>
      </c>
      <c r="BI146" t="s">
        <v>18</v>
      </c>
      <c r="BJ146">
        <v>5.05</v>
      </c>
      <c r="BK146">
        <v>5.15</v>
      </c>
      <c r="BL146">
        <v>2.5790000000000002</v>
      </c>
      <c r="BM146">
        <v>32.238</v>
      </c>
      <c r="BN146">
        <v>0.81240000000000001</v>
      </c>
      <c r="BO146" t="s">
        <v>18</v>
      </c>
      <c r="BP146">
        <v>5.05</v>
      </c>
      <c r="BQ146">
        <v>5.15</v>
      </c>
      <c r="BR146">
        <v>2.6440000000000001</v>
      </c>
      <c r="BS146">
        <v>33.055</v>
      </c>
      <c r="BT146">
        <v>0.88829999999999998</v>
      </c>
      <c r="BU146" t="s">
        <v>18</v>
      </c>
      <c r="BV146">
        <v>4.9800000000000004</v>
      </c>
      <c r="BW146">
        <v>5.0599999999999996</v>
      </c>
      <c r="BX146">
        <v>2.4380000000000002</v>
      </c>
      <c r="BY146">
        <v>30.471</v>
      </c>
      <c r="BZ146">
        <v>0.86229999999999996</v>
      </c>
      <c r="CA146" t="s">
        <v>18</v>
      </c>
    </row>
    <row r="147" spans="1:79" x14ac:dyDescent="0.25">
      <c r="A147" t="s">
        <v>114</v>
      </c>
      <c r="B147">
        <v>259</v>
      </c>
      <c r="C147">
        <v>269</v>
      </c>
      <c r="D147" t="s">
        <v>78</v>
      </c>
      <c r="E147">
        <v>4.8099999999999996</v>
      </c>
      <c r="F147">
        <v>3</v>
      </c>
      <c r="G147">
        <v>9</v>
      </c>
      <c r="H147">
        <v>4.67</v>
      </c>
      <c r="I147">
        <v>4.8499999999999996</v>
      </c>
      <c r="J147">
        <v>0.35799999999999998</v>
      </c>
      <c r="K147">
        <v>3.9740000000000002</v>
      </c>
      <c r="L147">
        <v>0.95389999999999997</v>
      </c>
      <c r="M147" t="s">
        <v>17</v>
      </c>
      <c r="N147">
        <v>4.67</v>
      </c>
      <c r="O147">
        <v>4.8499999999999996</v>
      </c>
      <c r="P147">
        <v>0.33800000000000002</v>
      </c>
      <c r="Q147">
        <v>3.7530000000000001</v>
      </c>
      <c r="R147">
        <v>0.93200000000000005</v>
      </c>
      <c r="S147" t="s">
        <v>17</v>
      </c>
      <c r="T147">
        <v>4.67</v>
      </c>
      <c r="U147">
        <v>4.8499999999999996</v>
      </c>
      <c r="V147">
        <v>0.32900000000000001</v>
      </c>
      <c r="W147">
        <v>3.6579999999999999</v>
      </c>
      <c r="X147">
        <v>0.94410000000000005</v>
      </c>
      <c r="Y147" t="s">
        <v>17</v>
      </c>
      <c r="Z147">
        <v>4.62</v>
      </c>
      <c r="AA147">
        <v>4.7</v>
      </c>
      <c r="AB147">
        <v>1.8029999999999999</v>
      </c>
      <c r="AC147">
        <v>20.03</v>
      </c>
      <c r="AD147">
        <v>0.89949999999999997</v>
      </c>
      <c r="AE147" t="s">
        <v>17</v>
      </c>
      <c r="AF147">
        <v>4.67</v>
      </c>
      <c r="AG147">
        <v>4.8499999999999996</v>
      </c>
      <c r="AH147">
        <v>1.835</v>
      </c>
      <c r="AI147">
        <v>20.385000000000002</v>
      </c>
      <c r="AJ147">
        <v>0.95779999999999998</v>
      </c>
      <c r="AK147" t="s">
        <v>17</v>
      </c>
      <c r="AL147">
        <v>4.67</v>
      </c>
      <c r="AM147">
        <v>4.8499999999999996</v>
      </c>
      <c r="AN147">
        <v>1.907</v>
      </c>
      <c r="AO147">
        <v>21.19</v>
      </c>
      <c r="AP147">
        <v>0.96299999999999997</v>
      </c>
      <c r="AQ147" t="s">
        <v>17</v>
      </c>
      <c r="AR147">
        <v>4.67</v>
      </c>
      <c r="AS147">
        <v>4.8499999999999996</v>
      </c>
      <c r="AT147">
        <v>4.4349999999999996</v>
      </c>
      <c r="AU147">
        <v>49.277000000000001</v>
      </c>
      <c r="AV147">
        <v>0.96250000000000002</v>
      </c>
      <c r="AW147" t="s">
        <v>17</v>
      </c>
      <c r="AX147">
        <v>4.67</v>
      </c>
      <c r="AY147">
        <v>4.8499999999999996</v>
      </c>
      <c r="AZ147">
        <v>4.4779999999999998</v>
      </c>
      <c r="BA147">
        <v>49.756</v>
      </c>
      <c r="BB147">
        <v>0.95030000000000003</v>
      </c>
      <c r="BC147" t="s">
        <v>17</v>
      </c>
      <c r="BD147">
        <v>4.67</v>
      </c>
      <c r="BE147">
        <v>4.8499999999999996</v>
      </c>
      <c r="BF147">
        <v>4.306</v>
      </c>
      <c r="BG147">
        <v>47.847999999999999</v>
      </c>
      <c r="BH147">
        <v>0.89159999999999995</v>
      </c>
      <c r="BI147" t="s">
        <v>17</v>
      </c>
      <c r="BJ147">
        <v>4.67</v>
      </c>
      <c r="BK147">
        <v>4.8499999999999996</v>
      </c>
      <c r="BL147">
        <v>5.5730000000000004</v>
      </c>
      <c r="BM147">
        <v>61.923999999999999</v>
      </c>
      <c r="BN147">
        <v>0.96250000000000002</v>
      </c>
      <c r="BO147" t="s">
        <v>17</v>
      </c>
      <c r="BP147">
        <v>4.67</v>
      </c>
      <c r="BQ147">
        <v>4.8499999999999996</v>
      </c>
      <c r="BR147">
        <v>5.48</v>
      </c>
      <c r="BS147">
        <v>60.892000000000003</v>
      </c>
      <c r="BT147">
        <v>0.95350000000000001</v>
      </c>
      <c r="BU147" t="s">
        <v>17</v>
      </c>
      <c r="BV147">
        <v>4.67</v>
      </c>
      <c r="BW147">
        <v>4.8499999999999996</v>
      </c>
      <c r="BX147">
        <v>5.5250000000000004</v>
      </c>
      <c r="BY147">
        <v>61.389000000000003</v>
      </c>
      <c r="BZ147">
        <v>0.94520000000000004</v>
      </c>
      <c r="CA147" t="s">
        <v>17</v>
      </c>
    </row>
    <row r="148" spans="1:79" x14ac:dyDescent="0.25">
      <c r="A148" t="s">
        <v>114</v>
      </c>
      <c r="B148">
        <v>259</v>
      </c>
      <c r="C148">
        <v>270</v>
      </c>
      <c r="D148" t="s">
        <v>79</v>
      </c>
      <c r="E148">
        <v>7.03</v>
      </c>
      <c r="F148">
        <v>3</v>
      </c>
      <c r="G148">
        <v>10</v>
      </c>
      <c r="H148">
        <v>6.86</v>
      </c>
      <c r="I148">
        <v>7.04</v>
      </c>
      <c r="J148">
        <v>0.311</v>
      </c>
      <c r="K148">
        <v>3.11</v>
      </c>
      <c r="L148">
        <v>0.9294</v>
      </c>
      <c r="M148" t="s">
        <v>17</v>
      </c>
      <c r="N148">
        <v>6.86</v>
      </c>
      <c r="O148">
        <v>7.04</v>
      </c>
      <c r="P148">
        <v>0.25900000000000001</v>
      </c>
      <c r="Q148">
        <v>2.5880000000000001</v>
      </c>
      <c r="R148">
        <v>0.90910000000000002</v>
      </c>
      <c r="S148" t="s">
        <v>18</v>
      </c>
      <c r="T148">
        <v>6.87</v>
      </c>
      <c r="U148">
        <v>7.04</v>
      </c>
      <c r="V148">
        <v>0.311</v>
      </c>
      <c r="W148">
        <v>3.1120000000000001</v>
      </c>
      <c r="X148">
        <v>0.89470000000000005</v>
      </c>
      <c r="Y148" t="s">
        <v>18</v>
      </c>
      <c r="Z148">
        <v>6.92</v>
      </c>
      <c r="AA148">
        <v>7</v>
      </c>
      <c r="AB148">
        <v>1.94</v>
      </c>
      <c r="AC148">
        <v>19.401</v>
      </c>
      <c r="AD148">
        <v>0.75839999999999996</v>
      </c>
      <c r="AE148" t="s">
        <v>18</v>
      </c>
      <c r="AF148">
        <v>7</v>
      </c>
      <c r="AG148">
        <v>7.12</v>
      </c>
      <c r="AH148">
        <v>1.831</v>
      </c>
      <c r="AI148">
        <v>18.306000000000001</v>
      </c>
      <c r="AJ148">
        <v>0.92210000000000003</v>
      </c>
      <c r="AK148" t="s">
        <v>17</v>
      </c>
      <c r="AL148">
        <v>6.93</v>
      </c>
      <c r="AM148">
        <v>7.06</v>
      </c>
      <c r="AN148">
        <v>1.895</v>
      </c>
      <c r="AO148">
        <v>18.948</v>
      </c>
      <c r="AP148">
        <v>0.92079999999999995</v>
      </c>
      <c r="AQ148" t="s">
        <v>18</v>
      </c>
      <c r="AR148">
        <v>6.86</v>
      </c>
      <c r="AS148">
        <v>7.04</v>
      </c>
      <c r="AT148">
        <v>4.38</v>
      </c>
      <c r="AU148">
        <v>43.802999999999997</v>
      </c>
      <c r="AV148">
        <v>0.84750000000000003</v>
      </c>
      <c r="AW148" t="s">
        <v>18</v>
      </c>
      <c r="AX148">
        <v>7</v>
      </c>
      <c r="AY148">
        <v>7.09</v>
      </c>
      <c r="AZ148">
        <v>4.5350000000000001</v>
      </c>
      <c r="BA148">
        <v>45.344999999999999</v>
      </c>
      <c r="BB148">
        <v>0.92449999999999999</v>
      </c>
      <c r="BC148" t="s">
        <v>17</v>
      </c>
      <c r="BD148">
        <v>6.92</v>
      </c>
      <c r="BE148">
        <v>7.04</v>
      </c>
      <c r="BF148">
        <v>4.6029999999999998</v>
      </c>
      <c r="BG148">
        <v>46.027000000000001</v>
      </c>
      <c r="BH148">
        <v>0.87019999999999997</v>
      </c>
      <c r="BI148" t="s">
        <v>18</v>
      </c>
      <c r="BJ148">
        <v>6.86</v>
      </c>
      <c r="BK148">
        <v>7.04</v>
      </c>
      <c r="BL148">
        <v>5.6230000000000002</v>
      </c>
      <c r="BM148">
        <v>56.231999999999999</v>
      </c>
      <c r="BN148">
        <v>0.84889999999999999</v>
      </c>
      <c r="BO148" t="s">
        <v>18</v>
      </c>
      <c r="BP148">
        <v>6.95</v>
      </c>
      <c r="BQ148">
        <v>7.02</v>
      </c>
      <c r="BR148">
        <v>5.73</v>
      </c>
      <c r="BS148">
        <v>57.3</v>
      </c>
      <c r="BT148">
        <v>0.89559999999999995</v>
      </c>
      <c r="BU148" t="s">
        <v>17</v>
      </c>
      <c r="BV148">
        <v>6.86</v>
      </c>
      <c r="BW148">
        <v>7.04</v>
      </c>
      <c r="BX148">
        <v>5.6959999999999997</v>
      </c>
      <c r="BY148">
        <v>56.957000000000001</v>
      </c>
      <c r="BZ148">
        <v>0.85060000000000002</v>
      </c>
      <c r="CA148" t="s">
        <v>18</v>
      </c>
    </row>
    <row r="149" spans="1:79" x14ac:dyDescent="0.25">
      <c r="A149" t="s">
        <v>114</v>
      </c>
      <c r="B149">
        <v>261</v>
      </c>
      <c r="C149">
        <v>269</v>
      </c>
      <c r="D149" t="s">
        <v>80</v>
      </c>
      <c r="E149">
        <v>5.16</v>
      </c>
      <c r="F149">
        <v>2</v>
      </c>
      <c r="G149">
        <v>7</v>
      </c>
      <c r="H149">
        <v>5.23</v>
      </c>
      <c r="I149">
        <v>5.5</v>
      </c>
      <c r="J149">
        <v>0.34100000000000003</v>
      </c>
      <c r="K149">
        <v>4.8769999999999998</v>
      </c>
      <c r="L149">
        <v>0.88219999999999998</v>
      </c>
      <c r="M149" t="s">
        <v>18</v>
      </c>
      <c r="N149">
        <v>5.23</v>
      </c>
      <c r="O149">
        <v>5.5</v>
      </c>
      <c r="P149">
        <v>0.24399999999999999</v>
      </c>
      <c r="Q149">
        <v>3.49</v>
      </c>
      <c r="R149">
        <v>0.91500000000000004</v>
      </c>
      <c r="S149" t="s">
        <v>18</v>
      </c>
      <c r="T149">
        <v>5.23</v>
      </c>
      <c r="U149">
        <v>5.5</v>
      </c>
      <c r="V149">
        <v>0.308</v>
      </c>
      <c r="W149">
        <v>4.3949999999999996</v>
      </c>
      <c r="X149">
        <v>0.87060000000000004</v>
      </c>
      <c r="Y149" t="s">
        <v>18</v>
      </c>
      <c r="Z149">
        <v>5.24</v>
      </c>
      <c r="AA149">
        <v>5.5</v>
      </c>
      <c r="AB149">
        <v>1.1459999999999999</v>
      </c>
      <c r="AC149">
        <v>16.367000000000001</v>
      </c>
      <c r="AD149">
        <v>0.93149999999999999</v>
      </c>
      <c r="AE149" t="s">
        <v>18</v>
      </c>
      <c r="AF149">
        <v>5.23</v>
      </c>
      <c r="AG149">
        <v>5.5</v>
      </c>
      <c r="AH149">
        <v>1.236</v>
      </c>
      <c r="AI149">
        <v>17.658999999999999</v>
      </c>
      <c r="AJ149">
        <v>0.91039999999999999</v>
      </c>
      <c r="AK149" t="s">
        <v>18</v>
      </c>
      <c r="AL149">
        <v>5.23</v>
      </c>
      <c r="AM149">
        <v>5.5</v>
      </c>
      <c r="AN149">
        <v>1.2549999999999999</v>
      </c>
      <c r="AO149">
        <v>17.922999999999998</v>
      </c>
      <c r="AP149">
        <v>0.92449999999999999</v>
      </c>
      <c r="AQ149" t="s">
        <v>18</v>
      </c>
      <c r="AR149">
        <v>5.23</v>
      </c>
      <c r="AS149">
        <v>5.5</v>
      </c>
      <c r="AT149">
        <v>3.4510000000000001</v>
      </c>
      <c r="AU149">
        <v>49.305</v>
      </c>
      <c r="AV149">
        <v>0.88429999999999997</v>
      </c>
      <c r="AW149" t="s">
        <v>18</v>
      </c>
      <c r="AX149">
        <v>5.24</v>
      </c>
      <c r="AY149">
        <v>5.5</v>
      </c>
      <c r="AZ149">
        <v>3.351</v>
      </c>
      <c r="BA149">
        <v>47.875</v>
      </c>
      <c r="BB149">
        <v>0.89539999999999997</v>
      </c>
      <c r="BC149" t="s">
        <v>18</v>
      </c>
      <c r="BD149">
        <v>5.24</v>
      </c>
      <c r="BE149">
        <v>5.5</v>
      </c>
      <c r="BF149">
        <v>3.456</v>
      </c>
      <c r="BG149">
        <v>49.375999999999998</v>
      </c>
      <c r="BH149">
        <v>0.91830000000000001</v>
      </c>
      <c r="BI149" t="s">
        <v>18</v>
      </c>
      <c r="BJ149">
        <v>5.24</v>
      </c>
      <c r="BK149">
        <v>5.5</v>
      </c>
      <c r="BL149">
        <v>4.4690000000000003</v>
      </c>
      <c r="BM149">
        <v>63.835999999999999</v>
      </c>
      <c r="BN149">
        <v>0.86599999999999999</v>
      </c>
      <c r="BO149" t="s">
        <v>18</v>
      </c>
      <c r="BP149">
        <v>5.23</v>
      </c>
      <c r="BQ149">
        <v>5.5</v>
      </c>
      <c r="BR149">
        <v>4.3940000000000001</v>
      </c>
      <c r="BS149">
        <v>62.77</v>
      </c>
      <c r="BT149">
        <v>0.8891</v>
      </c>
      <c r="BU149" t="s">
        <v>18</v>
      </c>
      <c r="BV149">
        <v>5.23</v>
      </c>
      <c r="BW149">
        <v>5.5</v>
      </c>
      <c r="BX149">
        <v>4.4320000000000004</v>
      </c>
      <c r="BY149">
        <v>63.314999999999998</v>
      </c>
      <c r="BZ149">
        <v>0.8498</v>
      </c>
      <c r="CA149" t="s">
        <v>18</v>
      </c>
    </row>
    <row r="150" spans="1:79" x14ac:dyDescent="0.25">
      <c r="A150" t="s">
        <v>114</v>
      </c>
      <c r="B150">
        <v>270</v>
      </c>
      <c r="C150">
        <v>275</v>
      </c>
      <c r="D150" t="s">
        <v>81</v>
      </c>
      <c r="E150">
        <v>9.69</v>
      </c>
      <c r="F150">
        <v>1</v>
      </c>
      <c r="G150">
        <v>4</v>
      </c>
      <c r="H150">
        <v>9.85</v>
      </c>
      <c r="I150">
        <v>9.93</v>
      </c>
      <c r="J150">
        <v>1.0309999999999999</v>
      </c>
      <c r="K150">
        <v>25.786000000000001</v>
      </c>
      <c r="L150">
        <v>0.84279999999999999</v>
      </c>
      <c r="M150" t="s">
        <v>18</v>
      </c>
      <c r="N150">
        <v>9.74</v>
      </c>
      <c r="O150">
        <v>9.9700000000000006</v>
      </c>
      <c r="P150">
        <v>0.92300000000000004</v>
      </c>
      <c r="Q150">
        <v>23.071000000000002</v>
      </c>
      <c r="R150">
        <v>0.82320000000000004</v>
      </c>
      <c r="S150" t="s">
        <v>18</v>
      </c>
      <c r="T150">
        <v>9.74</v>
      </c>
      <c r="U150">
        <v>9.9700000000000006</v>
      </c>
      <c r="V150">
        <v>0.98499999999999999</v>
      </c>
      <c r="W150">
        <v>24.619</v>
      </c>
      <c r="X150">
        <v>0.80620000000000003</v>
      </c>
      <c r="Y150" t="s">
        <v>18</v>
      </c>
      <c r="Z150">
        <v>9.74</v>
      </c>
      <c r="AA150">
        <v>9.9700000000000006</v>
      </c>
      <c r="AB150">
        <v>1.6180000000000001</v>
      </c>
      <c r="AC150">
        <v>40.439</v>
      </c>
      <c r="AD150">
        <v>0.81089999999999995</v>
      </c>
      <c r="AE150" t="s">
        <v>18</v>
      </c>
      <c r="AF150">
        <v>9.74</v>
      </c>
      <c r="AG150">
        <v>9.9700000000000006</v>
      </c>
      <c r="AH150">
        <v>1.589</v>
      </c>
      <c r="AI150">
        <v>39.716999999999999</v>
      </c>
      <c r="AJ150">
        <v>0.81489999999999996</v>
      </c>
      <c r="AK150" t="s">
        <v>18</v>
      </c>
      <c r="AL150">
        <v>9.74</v>
      </c>
      <c r="AM150">
        <v>9.9700000000000006</v>
      </c>
      <c r="AN150">
        <v>1.6379999999999999</v>
      </c>
      <c r="AO150">
        <v>40.954999999999998</v>
      </c>
      <c r="AP150">
        <v>0.79159999999999997</v>
      </c>
      <c r="AQ150" t="s">
        <v>18</v>
      </c>
      <c r="AR150">
        <v>9.74</v>
      </c>
      <c r="AS150">
        <v>9.9700000000000006</v>
      </c>
      <c r="AT150">
        <v>2.6909999999999998</v>
      </c>
      <c r="AU150">
        <v>67.265000000000001</v>
      </c>
      <c r="AV150">
        <v>0.80289999999999995</v>
      </c>
      <c r="AW150" t="s">
        <v>18</v>
      </c>
      <c r="AX150">
        <v>9.73</v>
      </c>
      <c r="AY150">
        <v>9.83</v>
      </c>
      <c r="AZ150">
        <v>2.6230000000000002</v>
      </c>
      <c r="BA150">
        <v>65.575999999999993</v>
      </c>
      <c r="BB150">
        <v>0.79920000000000002</v>
      </c>
      <c r="BC150" t="s">
        <v>18</v>
      </c>
      <c r="BD150">
        <v>9.81</v>
      </c>
      <c r="BE150">
        <v>9.89</v>
      </c>
      <c r="BF150">
        <v>2.6680000000000001</v>
      </c>
      <c r="BG150">
        <v>66.691999999999993</v>
      </c>
      <c r="BH150">
        <v>0.82540000000000002</v>
      </c>
      <c r="BI150" t="s">
        <v>18</v>
      </c>
      <c r="BJ150">
        <v>9.84</v>
      </c>
      <c r="BK150">
        <v>9.91</v>
      </c>
      <c r="BL150">
        <v>2.7130000000000001</v>
      </c>
      <c r="BM150">
        <v>67.835999999999999</v>
      </c>
      <c r="BN150">
        <v>0.82850000000000001</v>
      </c>
      <c r="BO150" t="s">
        <v>18</v>
      </c>
      <c r="BP150">
        <v>9.77</v>
      </c>
      <c r="BQ150">
        <v>9.84</v>
      </c>
      <c r="BR150">
        <v>2.6869999999999998</v>
      </c>
      <c r="BS150">
        <v>67.186000000000007</v>
      </c>
      <c r="BT150">
        <v>0.87270000000000003</v>
      </c>
      <c r="BU150" t="s">
        <v>18</v>
      </c>
      <c r="BV150">
        <v>9.74</v>
      </c>
      <c r="BW150">
        <v>9.9700000000000006</v>
      </c>
      <c r="BX150">
        <v>2.6589999999999998</v>
      </c>
      <c r="BY150">
        <v>66.480999999999995</v>
      </c>
      <c r="BZ150">
        <v>0.7873</v>
      </c>
      <c r="CA150" t="s">
        <v>18</v>
      </c>
    </row>
    <row r="151" spans="1:79" x14ac:dyDescent="0.25">
      <c r="A151" t="s">
        <v>114</v>
      </c>
      <c r="B151">
        <v>270</v>
      </c>
      <c r="C151">
        <v>278</v>
      </c>
      <c r="D151" t="s">
        <v>82</v>
      </c>
      <c r="E151">
        <v>13.75</v>
      </c>
      <c r="F151">
        <v>1</v>
      </c>
      <c r="G151">
        <v>7</v>
      </c>
      <c r="H151">
        <v>13.97</v>
      </c>
      <c r="I151">
        <v>14.1</v>
      </c>
      <c r="J151">
        <v>1.621</v>
      </c>
      <c r="K151">
        <v>23.164000000000001</v>
      </c>
      <c r="L151">
        <v>0.85089999999999999</v>
      </c>
      <c r="M151" t="s">
        <v>18</v>
      </c>
      <c r="N151">
        <v>13.9</v>
      </c>
      <c r="O151">
        <v>13.98</v>
      </c>
      <c r="P151">
        <v>1.6040000000000001</v>
      </c>
      <c r="Q151">
        <v>22.92</v>
      </c>
      <c r="R151">
        <v>0.81840000000000002</v>
      </c>
      <c r="S151" t="s">
        <v>18</v>
      </c>
      <c r="T151">
        <v>13.97</v>
      </c>
      <c r="U151">
        <v>14.1</v>
      </c>
      <c r="V151">
        <v>1.5620000000000001</v>
      </c>
      <c r="W151">
        <v>22.311</v>
      </c>
      <c r="X151">
        <v>0.81940000000000002</v>
      </c>
      <c r="Y151" t="s">
        <v>18</v>
      </c>
      <c r="Z151">
        <v>13.97</v>
      </c>
      <c r="AA151">
        <v>14.17</v>
      </c>
      <c r="AB151">
        <v>2.6360000000000001</v>
      </c>
      <c r="AC151">
        <v>37.652999999999999</v>
      </c>
      <c r="AD151">
        <v>0.82920000000000005</v>
      </c>
      <c r="AE151" t="s">
        <v>18</v>
      </c>
      <c r="AF151">
        <v>14.01</v>
      </c>
      <c r="AG151">
        <v>14.11</v>
      </c>
      <c r="AH151">
        <v>2.7210000000000001</v>
      </c>
      <c r="AI151">
        <v>38.871000000000002</v>
      </c>
      <c r="AJ151">
        <v>0.85219999999999996</v>
      </c>
      <c r="AK151" t="s">
        <v>18</v>
      </c>
      <c r="AL151">
        <v>13.92</v>
      </c>
      <c r="AM151">
        <v>14.05</v>
      </c>
      <c r="AN151">
        <v>2.6419999999999999</v>
      </c>
      <c r="AO151">
        <v>37.738</v>
      </c>
      <c r="AP151">
        <v>0.79520000000000002</v>
      </c>
      <c r="AQ151" t="s">
        <v>18</v>
      </c>
      <c r="AR151">
        <v>13.97</v>
      </c>
      <c r="AS151">
        <v>14.1</v>
      </c>
      <c r="AT151">
        <v>4.8739999999999997</v>
      </c>
      <c r="AU151">
        <v>69.623000000000005</v>
      </c>
      <c r="AV151">
        <v>0.81499999999999995</v>
      </c>
      <c r="AW151" t="s">
        <v>18</v>
      </c>
      <c r="AX151">
        <v>13.92</v>
      </c>
      <c r="AY151">
        <v>13.99</v>
      </c>
      <c r="AZ151">
        <v>4.8869999999999996</v>
      </c>
      <c r="BA151">
        <v>69.820999999999998</v>
      </c>
      <c r="BB151">
        <v>0.79469999999999996</v>
      </c>
      <c r="BC151" t="s">
        <v>18</v>
      </c>
      <c r="BD151">
        <v>13.93</v>
      </c>
      <c r="BE151">
        <v>14.08</v>
      </c>
      <c r="BF151">
        <v>4.8250000000000002</v>
      </c>
      <c r="BG151">
        <v>68.924999999999997</v>
      </c>
      <c r="BH151">
        <v>0.82930000000000004</v>
      </c>
      <c r="BI151" t="s">
        <v>18</v>
      </c>
      <c r="BJ151">
        <v>13.92</v>
      </c>
      <c r="BK151">
        <v>14</v>
      </c>
      <c r="BL151">
        <v>5.2350000000000003</v>
      </c>
      <c r="BM151">
        <v>74.790999999999997</v>
      </c>
      <c r="BN151">
        <v>0.82569999999999999</v>
      </c>
      <c r="BO151" t="s">
        <v>18</v>
      </c>
      <c r="BP151">
        <v>13.88</v>
      </c>
      <c r="BQ151">
        <v>13.95</v>
      </c>
      <c r="BR151">
        <v>5.1749999999999998</v>
      </c>
      <c r="BS151">
        <v>73.933999999999997</v>
      </c>
      <c r="BT151">
        <v>0.80640000000000001</v>
      </c>
      <c r="BU151" t="s">
        <v>18</v>
      </c>
      <c r="BV151">
        <v>13.91</v>
      </c>
      <c r="BW151">
        <v>13.97</v>
      </c>
      <c r="BX151">
        <v>5.1680000000000001</v>
      </c>
      <c r="BY151">
        <v>73.822999999999993</v>
      </c>
      <c r="BZ151">
        <v>0.80089999999999995</v>
      </c>
      <c r="CA151" t="s">
        <v>18</v>
      </c>
    </row>
    <row r="152" spans="1:79" x14ac:dyDescent="0.25">
      <c r="A152" t="s">
        <v>114</v>
      </c>
      <c r="B152">
        <v>273</v>
      </c>
      <c r="C152">
        <v>278</v>
      </c>
      <c r="D152" t="s">
        <v>83</v>
      </c>
      <c r="E152">
        <v>10.64</v>
      </c>
      <c r="F152">
        <v>1</v>
      </c>
      <c r="G152">
        <v>4</v>
      </c>
      <c r="H152">
        <v>11.07</v>
      </c>
      <c r="I152">
        <v>11.18</v>
      </c>
      <c r="J152">
        <v>0.66200000000000003</v>
      </c>
      <c r="K152">
        <v>16.539000000000001</v>
      </c>
      <c r="L152">
        <v>0.8901</v>
      </c>
      <c r="M152" t="s">
        <v>18</v>
      </c>
      <c r="N152">
        <v>10.85</v>
      </c>
      <c r="O152">
        <v>11.13</v>
      </c>
      <c r="P152">
        <v>0.61899999999999999</v>
      </c>
      <c r="Q152">
        <v>15.468</v>
      </c>
      <c r="R152">
        <v>0.92520000000000002</v>
      </c>
      <c r="S152" t="s">
        <v>18</v>
      </c>
      <c r="T152">
        <v>10.85</v>
      </c>
      <c r="U152">
        <v>11.13</v>
      </c>
      <c r="V152">
        <v>0.61599999999999999</v>
      </c>
      <c r="W152">
        <v>15.41</v>
      </c>
      <c r="X152">
        <v>0.92290000000000005</v>
      </c>
      <c r="Y152" t="s">
        <v>18</v>
      </c>
      <c r="Z152">
        <v>10.85</v>
      </c>
      <c r="AA152">
        <v>11.13</v>
      </c>
      <c r="AB152">
        <v>1.4219999999999999</v>
      </c>
      <c r="AC152">
        <v>35.557000000000002</v>
      </c>
      <c r="AD152">
        <v>0.90410000000000001</v>
      </c>
      <c r="AE152" t="s">
        <v>18</v>
      </c>
      <c r="AF152">
        <v>10.85</v>
      </c>
      <c r="AG152">
        <v>11.13</v>
      </c>
      <c r="AH152">
        <v>1.4510000000000001</v>
      </c>
      <c r="AI152">
        <v>36.277999999999999</v>
      </c>
      <c r="AJ152">
        <v>0.90190000000000003</v>
      </c>
      <c r="AK152" t="s">
        <v>18</v>
      </c>
      <c r="AL152">
        <v>10.85</v>
      </c>
      <c r="AM152">
        <v>11.13</v>
      </c>
      <c r="AN152">
        <v>1.4410000000000001</v>
      </c>
      <c r="AO152">
        <v>36.018999999999998</v>
      </c>
      <c r="AP152">
        <v>0.90369999999999995</v>
      </c>
      <c r="AQ152" t="s">
        <v>18</v>
      </c>
      <c r="AR152">
        <v>10.85</v>
      </c>
      <c r="AS152">
        <v>11.13</v>
      </c>
      <c r="AT152">
        <v>2.7280000000000002</v>
      </c>
      <c r="AU152">
        <v>68.197999999999993</v>
      </c>
      <c r="AV152">
        <v>0.90139999999999998</v>
      </c>
      <c r="AW152" t="s">
        <v>18</v>
      </c>
      <c r="AX152">
        <v>10.81</v>
      </c>
      <c r="AY152">
        <v>10.92</v>
      </c>
      <c r="AZ152">
        <v>2.68</v>
      </c>
      <c r="BA152">
        <v>66.988</v>
      </c>
      <c r="BB152">
        <v>0.87980000000000003</v>
      </c>
      <c r="BC152" t="s">
        <v>18</v>
      </c>
      <c r="BD152">
        <v>10.85</v>
      </c>
      <c r="BE152">
        <v>11.13</v>
      </c>
      <c r="BF152">
        <v>2.6909999999999998</v>
      </c>
      <c r="BG152">
        <v>67.281999999999996</v>
      </c>
      <c r="BH152">
        <v>0.91720000000000002</v>
      </c>
      <c r="BI152" t="s">
        <v>18</v>
      </c>
      <c r="BJ152">
        <v>10.85</v>
      </c>
      <c r="BK152">
        <v>11.13</v>
      </c>
      <c r="BL152">
        <v>2.7549999999999999</v>
      </c>
      <c r="BM152">
        <v>68.872</v>
      </c>
      <c r="BN152">
        <v>0.91849999999999998</v>
      </c>
      <c r="BO152" t="s">
        <v>18</v>
      </c>
      <c r="BP152">
        <v>10.77</v>
      </c>
      <c r="BQ152">
        <v>10.85</v>
      </c>
      <c r="BR152">
        <v>2.7269999999999999</v>
      </c>
      <c r="BS152">
        <v>68.177000000000007</v>
      </c>
      <c r="BT152">
        <v>0.90039999999999998</v>
      </c>
      <c r="BU152" t="s">
        <v>18</v>
      </c>
      <c r="BV152">
        <v>10.85</v>
      </c>
      <c r="BW152">
        <v>11.13</v>
      </c>
      <c r="BX152">
        <v>2.7290000000000001</v>
      </c>
      <c r="BY152">
        <v>68.236999999999995</v>
      </c>
      <c r="BZ152">
        <v>0.91639999999999999</v>
      </c>
      <c r="CA152" t="s">
        <v>18</v>
      </c>
    </row>
    <row r="153" spans="1:79" x14ac:dyDescent="0.25">
      <c r="A153" t="s">
        <v>114</v>
      </c>
      <c r="B153">
        <v>279</v>
      </c>
      <c r="C153">
        <v>290</v>
      </c>
      <c r="D153" t="s">
        <v>84</v>
      </c>
      <c r="E153">
        <v>7.36</v>
      </c>
      <c r="F153">
        <v>2</v>
      </c>
      <c r="G153">
        <v>10</v>
      </c>
      <c r="H153">
        <v>7.48</v>
      </c>
      <c r="I153">
        <v>7.56</v>
      </c>
      <c r="J153">
        <v>3.177</v>
      </c>
      <c r="K153">
        <v>31.765000000000001</v>
      </c>
      <c r="L153">
        <v>0.81469999999999998</v>
      </c>
      <c r="M153" t="s">
        <v>18</v>
      </c>
      <c r="N153">
        <v>7.51</v>
      </c>
      <c r="O153">
        <v>7.63</v>
      </c>
      <c r="P153">
        <v>3.27</v>
      </c>
      <c r="Q153">
        <v>32.701000000000001</v>
      </c>
      <c r="R153">
        <v>0.87980000000000003</v>
      </c>
      <c r="S153" t="s">
        <v>18</v>
      </c>
      <c r="T153">
        <v>7.51</v>
      </c>
      <c r="U153">
        <v>7.64</v>
      </c>
      <c r="V153">
        <v>3.101</v>
      </c>
      <c r="W153">
        <v>31.013000000000002</v>
      </c>
      <c r="X153">
        <v>0.84770000000000001</v>
      </c>
      <c r="Y153" t="s">
        <v>18</v>
      </c>
      <c r="Z153">
        <v>7.47</v>
      </c>
      <c r="AA153">
        <v>7.54</v>
      </c>
      <c r="AB153">
        <v>5.82</v>
      </c>
      <c r="AC153">
        <v>58.203000000000003</v>
      </c>
      <c r="AD153">
        <v>0.88090000000000002</v>
      </c>
      <c r="AE153" t="s">
        <v>18</v>
      </c>
      <c r="AF153">
        <v>7.51</v>
      </c>
      <c r="AG153">
        <v>7.64</v>
      </c>
      <c r="AH153">
        <v>5.9130000000000003</v>
      </c>
      <c r="AI153">
        <v>59.127000000000002</v>
      </c>
      <c r="AJ153">
        <v>0.88560000000000005</v>
      </c>
      <c r="AK153" t="s">
        <v>18</v>
      </c>
      <c r="AL153">
        <v>7.51</v>
      </c>
      <c r="AM153">
        <v>7.63</v>
      </c>
      <c r="AN153">
        <v>5.88</v>
      </c>
      <c r="AO153">
        <v>58.804000000000002</v>
      </c>
      <c r="AP153">
        <v>0.88139999999999996</v>
      </c>
      <c r="AQ153" t="s">
        <v>18</v>
      </c>
      <c r="AR153">
        <v>7.51</v>
      </c>
      <c r="AS153">
        <v>7.64</v>
      </c>
      <c r="AT153">
        <v>7.133</v>
      </c>
      <c r="AU153">
        <v>71.325999999999993</v>
      </c>
      <c r="AV153">
        <v>0.86739999999999995</v>
      </c>
      <c r="AW153" t="s">
        <v>18</v>
      </c>
      <c r="AX153">
        <v>7.51</v>
      </c>
      <c r="AY153">
        <v>7.64</v>
      </c>
      <c r="AZ153">
        <v>7.1580000000000004</v>
      </c>
      <c r="BA153">
        <v>71.581000000000003</v>
      </c>
      <c r="BB153">
        <v>0.88759999999999994</v>
      </c>
      <c r="BC153" t="s">
        <v>18</v>
      </c>
      <c r="BD153">
        <v>7.51</v>
      </c>
      <c r="BE153">
        <v>7.64</v>
      </c>
      <c r="BF153">
        <v>7.1520000000000001</v>
      </c>
      <c r="BG153">
        <v>71.516999999999996</v>
      </c>
      <c r="BH153">
        <v>0.88490000000000002</v>
      </c>
      <c r="BI153" t="s">
        <v>18</v>
      </c>
      <c r="BJ153">
        <v>7.51</v>
      </c>
      <c r="BK153">
        <v>7.64</v>
      </c>
      <c r="BL153">
        <v>7.2080000000000002</v>
      </c>
      <c r="BM153">
        <v>72.082999999999998</v>
      </c>
      <c r="BN153">
        <v>0.84350000000000003</v>
      </c>
      <c r="BO153" t="s">
        <v>18</v>
      </c>
      <c r="BP153">
        <v>7.51</v>
      </c>
      <c r="BQ153">
        <v>7.63</v>
      </c>
      <c r="BR153">
        <v>7.2030000000000003</v>
      </c>
      <c r="BS153">
        <v>72.034000000000006</v>
      </c>
      <c r="BT153">
        <v>0.88500000000000001</v>
      </c>
      <c r="BU153" t="s">
        <v>18</v>
      </c>
      <c r="BV153">
        <v>7.46</v>
      </c>
      <c r="BW153">
        <v>7.54</v>
      </c>
      <c r="BX153">
        <v>7.14</v>
      </c>
      <c r="BY153">
        <v>71.397999999999996</v>
      </c>
      <c r="BZ153">
        <v>0.8387</v>
      </c>
      <c r="CA153" t="s">
        <v>18</v>
      </c>
    </row>
    <row r="154" spans="1:79" x14ac:dyDescent="0.25">
      <c r="A154" t="s">
        <v>114</v>
      </c>
      <c r="B154">
        <v>300</v>
      </c>
      <c r="C154">
        <v>326</v>
      </c>
      <c r="D154" t="s">
        <v>85</v>
      </c>
      <c r="E154">
        <v>9.8699999999999992</v>
      </c>
      <c r="F154">
        <v>4</v>
      </c>
      <c r="G154">
        <v>21</v>
      </c>
      <c r="H154">
        <v>10.02</v>
      </c>
      <c r="I154">
        <v>10.130000000000001</v>
      </c>
      <c r="J154">
        <v>11.015000000000001</v>
      </c>
      <c r="K154">
        <v>52.453000000000003</v>
      </c>
      <c r="L154">
        <v>0.7419</v>
      </c>
      <c r="M154" t="s">
        <v>18</v>
      </c>
      <c r="N154">
        <v>10.02</v>
      </c>
      <c r="O154">
        <v>10.130000000000001</v>
      </c>
      <c r="P154">
        <v>11.205</v>
      </c>
      <c r="Q154">
        <v>53.359000000000002</v>
      </c>
      <c r="R154">
        <v>0.78990000000000005</v>
      </c>
      <c r="S154" t="s">
        <v>18</v>
      </c>
      <c r="T154">
        <v>10.02</v>
      </c>
      <c r="U154">
        <v>10.130000000000001</v>
      </c>
      <c r="V154">
        <v>11.47</v>
      </c>
      <c r="W154">
        <v>54.62</v>
      </c>
      <c r="X154">
        <v>0.79210000000000003</v>
      </c>
      <c r="Y154" t="s">
        <v>18</v>
      </c>
      <c r="Z154">
        <v>10.02</v>
      </c>
      <c r="AA154">
        <v>10.130000000000001</v>
      </c>
      <c r="AB154">
        <v>12.347</v>
      </c>
      <c r="AC154">
        <v>58.793999999999997</v>
      </c>
      <c r="AD154">
        <v>0.80389999999999995</v>
      </c>
      <c r="AE154" t="s">
        <v>18</v>
      </c>
      <c r="AF154">
        <v>10.02</v>
      </c>
      <c r="AG154">
        <v>10.130000000000001</v>
      </c>
      <c r="AH154">
        <v>12.539</v>
      </c>
      <c r="AI154">
        <v>59.709000000000003</v>
      </c>
      <c r="AJ154">
        <v>0.75119999999999998</v>
      </c>
      <c r="AK154" t="s">
        <v>18</v>
      </c>
      <c r="AL154">
        <v>10.02</v>
      </c>
      <c r="AM154">
        <v>10.130000000000001</v>
      </c>
      <c r="AN154">
        <v>12.859</v>
      </c>
      <c r="AO154">
        <v>61.234999999999999</v>
      </c>
      <c r="AP154">
        <v>0.78690000000000004</v>
      </c>
      <c r="AQ154" t="s">
        <v>18</v>
      </c>
      <c r="AR154">
        <v>10.02</v>
      </c>
      <c r="AS154">
        <v>10.130000000000001</v>
      </c>
      <c r="AT154">
        <v>13.673999999999999</v>
      </c>
      <c r="AU154">
        <v>65.114999999999995</v>
      </c>
      <c r="AV154">
        <v>0.73170000000000002</v>
      </c>
      <c r="AW154" t="s">
        <v>18</v>
      </c>
      <c r="AX154">
        <v>10.02</v>
      </c>
      <c r="AY154">
        <v>10.130000000000001</v>
      </c>
      <c r="AZ154">
        <v>13.477</v>
      </c>
      <c r="BA154">
        <v>64.174999999999997</v>
      </c>
      <c r="BB154">
        <v>0.74439999999999995</v>
      </c>
      <c r="BC154" t="s">
        <v>18</v>
      </c>
      <c r="BD154">
        <v>10.02</v>
      </c>
      <c r="BE154">
        <v>10.130000000000001</v>
      </c>
      <c r="BF154">
        <v>13.516</v>
      </c>
      <c r="BG154">
        <v>64.361999999999995</v>
      </c>
      <c r="BH154">
        <v>0.80020000000000002</v>
      </c>
      <c r="BI154" t="s">
        <v>18</v>
      </c>
      <c r="BJ154">
        <v>10.02</v>
      </c>
      <c r="BK154">
        <v>10.130000000000001</v>
      </c>
      <c r="BL154">
        <v>13.7</v>
      </c>
      <c r="BM154">
        <v>65.236000000000004</v>
      </c>
      <c r="BN154">
        <v>0.74609999999999999</v>
      </c>
      <c r="BO154" t="s">
        <v>18</v>
      </c>
      <c r="BP154">
        <v>10.02</v>
      </c>
      <c r="BQ154">
        <v>10.130000000000001</v>
      </c>
      <c r="BR154">
        <v>13.709</v>
      </c>
      <c r="BS154">
        <v>65.281999999999996</v>
      </c>
      <c r="BT154">
        <v>0.8034</v>
      </c>
      <c r="BU154" t="s">
        <v>18</v>
      </c>
      <c r="BV154">
        <v>10.02</v>
      </c>
      <c r="BW154">
        <v>10.130000000000001</v>
      </c>
      <c r="BX154">
        <v>13.507</v>
      </c>
      <c r="BY154">
        <v>64.317999999999998</v>
      </c>
      <c r="BZ154">
        <v>0.57189999999999996</v>
      </c>
      <c r="CA154" t="s">
        <v>18</v>
      </c>
    </row>
    <row r="155" spans="1:79" x14ac:dyDescent="0.25">
      <c r="A155" t="s">
        <v>114</v>
      </c>
      <c r="B155">
        <v>302</v>
      </c>
      <c r="C155">
        <v>326</v>
      </c>
      <c r="D155" t="s">
        <v>86</v>
      </c>
      <c r="E155">
        <v>7.51</v>
      </c>
      <c r="F155">
        <v>5</v>
      </c>
      <c r="G155">
        <v>19</v>
      </c>
      <c r="H155">
        <v>7.77</v>
      </c>
      <c r="I155">
        <v>7.9</v>
      </c>
      <c r="J155">
        <v>11.237</v>
      </c>
      <c r="K155">
        <v>59.14</v>
      </c>
      <c r="L155">
        <v>0.93579999999999997</v>
      </c>
      <c r="M155" t="s">
        <v>17</v>
      </c>
      <c r="N155">
        <v>7.77</v>
      </c>
      <c r="O155">
        <v>7.89</v>
      </c>
      <c r="P155">
        <v>11.413</v>
      </c>
      <c r="Q155">
        <v>60.067</v>
      </c>
      <c r="R155">
        <v>0.92769999999999997</v>
      </c>
      <c r="S155" t="s">
        <v>17</v>
      </c>
      <c r="T155">
        <v>7.77</v>
      </c>
      <c r="U155">
        <v>7.9</v>
      </c>
      <c r="V155">
        <v>11.519</v>
      </c>
      <c r="W155">
        <v>60.627000000000002</v>
      </c>
      <c r="X155">
        <v>0.93330000000000002</v>
      </c>
      <c r="Y155" t="s">
        <v>17</v>
      </c>
      <c r="Z155">
        <v>7.68</v>
      </c>
      <c r="AA155">
        <v>7.75</v>
      </c>
      <c r="AB155">
        <v>12.388999999999999</v>
      </c>
      <c r="AC155">
        <v>65.206000000000003</v>
      </c>
      <c r="AD155">
        <v>0.84340000000000004</v>
      </c>
      <c r="AE155" t="s">
        <v>17</v>
      </c>
      <c r="AF155">
        <v>7.77</v>
      </c>
      <c r="AG155">
        <v>7.9</v>
      </c>
      <c r="AH155">
        <v>12.426</v>
      </c>
      <c r="AI155">
        <v>65.397000000000006</v>
      </c>
      <c r="AJ155">
        <v>0.92569999999999997</v>
      </c>
      <c r="AK155" t="s">
        <v>17</v>
      </c>
      <c r="AL155">
        <v>7.77</v>
      </c>
      <c r="AM155">
        <v>7.89</v>
      </c>
      <c r="AN155">
        <v>12.637</v>
      </c>
      <c r="AO155">
        <v>66.512</v>
      </c>
      <c r="AP155">
        <v>0.91259999999999997</v>
      </c>
      <c r="AQ155" t="s">
        <v>17</v>
      </c>
      <c r="AR155">
        <v>7.77</v>
      </c>
      <c r="AS155">
        <v>7.9</v>
      </c>
      <c r="AT155">
        <v>12.925000000000001</v>
      </c>
      <c r="AU155">
        <v>68.028000000000006</v>
      </c>
      <c r="AV155">
        <v>0.9335</v>
      </c>
      <c r="AW155" t="s">
        <v>17</v>
      </c>
      <c r="AX155">
        <v>7.77</v>
      </c>
      <c r="AY155">
        <v>7.9</v>
      </c>
      <c r="AZ155">
        <v>12.657</v>
      </c>
      <c r="BA155">
        <v>66.616</v>
      </c>
      <c r="BB155">
        <v>0.90669999999999995</v>
      </c>
      <c r="BC155" t="s">
        <v>17</v>
      </c>
      <c r="BD155">
        <v>7.77</v>
      </c>
      <c r="BE155">
        <v>7.9</v>
      </c>
      <c r="BF155">
        <v>12.62</v>
      </c>
      <c r="BG155">
        <v>66.421000000000006</v>
      </c>
      <c r="BH155">
        <v>0.90980000000000005</v>
      </c>
      <c r="BI155" t="s">
        <v>17</v>
      </c>
      <c r="BJ155">
        <v>7.77</v>
      </c>
      <c r="BK155">
        <v>7.9</v>
      </c>
      <c r="BL155">
        <v>12.744999999999999</v>
      </c>
      <c r="BM155">
        <v>67.076999999999998</v>
      </c>
      <c r="BN155">
        <v>0.90680000000000005</v>
      </c>
      <c r="BO155" t="s">
        <v>17</v>
      </c>
      <c r="BP155">
        <v>7.77</v>
      </c>
      <c r="BQ155">
        <v>7.9</v>
      </c>
      <c r="BR155">
        <v>12.59</v>
      </c>
      <c r="BS155">
        <v>66.260999999999996</v>
      </c>
      <c r="BT155">
        <v>0.92169999999999996</v>
      </c>
      <c r="BU155" t="s">
        <v>17</v>
      </c>
      <c r="BV155">
        <v>7.69</v>
      </c>
      <c r="BW155">
        <v>7.76</v>
      </c>
      <c r="BX155">
        <v>12.757</v>
      </c>
      <c r="BY155">
        <v>67.143000000000001</v>
      </c>
      <c r="BZ155">
        <v>0.86360000000000003</v>
      </c>
      <c r="CA155" t="s">
        <v>17</v>
      </c>
    </row>
    <row r="156" spans="1:79" x14ac:dyDescent="0.25">
      <c r="A156" t="s">
        <v>114</v>
      </c>
      <c r="B156">
        <v>302</v>
      </c>
      <c r="C156">
        <v>329</v>
      </c>
      <c r="D156" t="s">
        <v>87</v>
      </c>
      <c r="E156">
        <v>8.92</v>
      </c>
      <c r="F156">
        <v>5</v>
      </c>
      <c r="G156">
        <v>22</v>
      </c>
      <c r="H156">
        <v>9.11</v>
      </c>
      <c r="I156">
        <v>9.19</v>
      </c>
      <c r="J156">
        <v>12.170999999999999</v>
      </c>
      <c r="K156">
        <v>55.320999999999998</v>
      </c>
      <c r="L156">
        <v>0.81159999999999999</v>
      </c>
      <c r="M156" t="s">
        <v>18</v>
      </c>
      <c r="N156">
        <v>9.18</v>
      </c>
      <c r="O156">
        <v>9.3000000000000007</v>
      </c>
      <c r="P156">
        <v>12.016999999999999</v>
      </c>
      <c r="Q156">
        <v>54.622999999999998</v>
      </c>
      <c r="R156">
        <v>0.93210000000000004</v>
      </c>
      <c r="S156" t="s">
        <v>17</v>
      </c>
      <c r="T156">
        <v>9.18</v>
      </c>
      <c r="U156">
        <v>9.31</v>
      </c>
      <c r="V156">
        <v>12.24</v>
      </c>
      <c r="W156">
        <v>55.634999999999998</v>
      </c>
      <c r="X156">
        <v>0.92300000000000004</v>
      </c>
      <c r="Y156" t="s">
        <v>17</v>
      </c>
      <c r="Z156">
        <v>9.02</v>
      </c>
      <c r="AA156">
        <v>9.1300000000000008</v>
      </c>
      <c r="AB156">
        <v>14.224</v>
      </c>
      <c r="AC156">
        <v>64.653999999999996</v>
      </c>
      <c r="AD156">
        <v>0.8861</v>
      </c>
      <c r="AE156" t="s">
        <v>18</v>
      </c>
      <c r="AF156">
        <v>9.1</v>
      </c>
      <c r="AG156">
        <v>9.17</v>
      </c>
      <c r="AH156">
        <v>14.124000000000001</v>
      </c>
      <c r="AI156">
        <v>64.200999999999993</v>
      </c>
      <c r="AJ156">
        <v>0.90090000000000003</v>
      </c>
      <c r="AK156" t="s">
        <v>17</v>
      </c>
      <c r="AL156">
        <v>9.18</v>
      </c>
      <c r="AM156">
        <v>9.31</v>
      </c>
      <c r="AN156">
        <v>14.332000000000001</v>
      </c>
      <c r="AO156">
        <v>65.146000000000001</v>
      </c>
      <c r="AP156">
        <v>0.91190000000000004</v>
      </c>
      <c r="AQ156" t="s">
        <v>17</v>
      </c>
      <c r="AR156">
        <v>9.18</v>
      </c>
      <c r="AS156">
        <v>9.31</v>
      </c>
      <c r="AT156">
        <v>14.874000000000001</v>
      </c>
      <c r="AU156">
        <v>67.608999999999995</v>
      </c>
      <c r="AV156">
        <v>0.93079999999999996</v>
      </c>
      <c r="AW156" t="s">
        <v>17</v>
      </c>
      <c r="AX156">
        <v>9.18</v>
      </c>
      <c r="AY156">
        <v>9.31</v>
      </c>
      <c r="AZ156">
        <v>14.622999999999999</v>
      </c>
      <c r="BA156">
        <v>66.466999999999999</v>
      </c>
      <c r="BB156">
        <v>0.92949999999999999</v>
      </c>
      <c r="BC156" t="s">
        <v>17</v>
      </c>
      <c r="BD156">
        <v>9.15</v>
      </c>
      <c r="BE156">
        <v>9.27</v>
      </c>
      <c r="BF156">
        <v>15.047000000000001</v>
      </c>
      <c r="BG156">
        <v>68.394000000000005</v>
      </c>
      <c r="BH156">
        <v>0.90700000000000003</v>
      </c>
      <c r="BI156" t="s">
        <v>17</v>
      </c>
      <c r="BJ156">
        <v>9.18</v>
      </c>
      <c r="BK156">
        <v>9.31</v>
      </c>
      <c r="BL156">
        <v>14.927</v>
      </c>
      <c r="BM156">
        <v>67.850999999999999</v>
      </c>
      <c r="BN156">
        <v>0.92810000000000004</v>
      </c>
      <c r="BO156" t="s">
        <v>17</v>
      </c>
      <c r="BP156">
        <v>9.18</v>
      </c>
      <c r="BQ156">
        <v>9.3000000000000007</v>
      </c>
      <c r="BR156">
        <v>14.781000000000001</v>
      </c>
      <c r="BS156">
        <v>67.188000000000002</v>
      </c>
      <c r="BT156">
        <v>0.91810000000000003</v>
      </c>
      <c r="BU156" t="s">
        <v>17</v>
      </c>
      <c r="BV156">
        <v>9.18</v>
      </c>
      <c r="BW156">
        <v>9.31</v>
      </c>
      <c r="BX156">
        <v>14.515000000000001</v>
      </c>
      <c r="BY156">
        <v>65.977999999999994</v>
      </c>
      <c r="BZ156">
        <v>0.92749999999999999</v>
      </c>
      <c r="CA156" t="s">
        <v>17</v>
      </c>
    </row>
    <row r="157" spans="1:79" x14ac:dyDescent="0.25">
      <c r="A157" t="s">
        <v>114</v>
      </c>
      <c r="B157">
        <v>303</v>
      </c>
      <c r="C157">
        <v>327</v>
      </c>
      <c r="D157" t="s">
        <v>88</v>
      </c>
      <c r="E157">
        <v>7.31</v>
      </c>
      <c r="F157">
        <v>5</v>
      </c>
      <c r="G157">
        <v>19</v>
      </c>
      <c r="H157">
        <v>7.76</v>
      </c>
      <c r="I157">
        <v>7.9</v>
      </c>
      <c r="J157">
        <v>11.266</v>
      </c>
      <c r="K157">
        <v>59.293999999999997</v>
      </c>
      <c r="L157">
        <v>0.93530000000000002</v>
      </c>
      <c r="M157" t="s">
        <v>17</v>
      </c>
      <c r="N157">
        <v>7.76</v>
      </c>
      <c r="O157">
        <v>7.89</v>
      </c>
      <c r="P157">
        <v>11.44</v>
      </c>
      <c r="Q157">
        <v>60.213000000000001</v>
      </c>
      <c r="R157">
        <v>0.92800000000000005</v>
      </c>
      <c r="S157" t="s">
        <v>17</v>
      </c>
      <c r="T157">
        <v>7.76</v>
      </c>
      <c r="U157">
        <v>7.9</v>
      </c>
      <c r="V157">
        <v>11.535</v>
      </c>
      <c r="W157">
        <v>60.71</v>
      </c>
      <c r="X157">
        <v>0.93459999999999999</v>
      </c>
      <c r="Y157" t="s">
        <v>17</v>
      </c>
      <c r="Z157">
        <v>7.67</v>
      </c>
      <c r="AA157">
        <v>7.76</v>
      </c>
      <c r="AB157">
        <v>12.137</v>
      </c>
      <c r="AC157">
        <v>63.877000000000002</v>
      </c>
      <c r="AD157">
        <v>0.92179999999999995</v>
      </c>
      <c r="AE157" t="s">
        <v>17</v>
      </c>
      <c r="AF157">
        <v>7.73</v>
      </c>
      <c r="AG157">
        <v>7.82</v>
      </c>
      <c r="AH157">
        <v>12.045999999999999</v>
      </c>
      <c r="AI157">
        <v>63.399000000000001</v>
      </c>
      <c r="AJ157">
        <v>0.84909999999999997</v>
      </c>
      <c r="AK157" t="s">
        <v>17</v>
      </c>
      <c r="AL157">
        <v>7.65</v>
      </c>
      <c r="AM157">
        <v>7.75</v>
      </c>
      <c r="AN157">
        <v>12.295999999999999</v>
      </c>
      <c r="AO157">
        <v>64.715000000000003</v>
      </c>
      <c r="AP157">
        <v>0.85250000000000004</v>
      </c>
      <c r="AQ157" t="s">
        <v>17</v>
      </c>
      <c r="AR157">
        <v>7.76</v>
      </c>
      <c r="AS157">
        <v>7.9</v>
      </c>
      <c r="AT157">
        <v>12.654</v>
      </c>
      <c r="AU157">
        <v>66.599999999999994</v>
      </c>
      <c r="AV157">
        <v>0.90380000000000005</v>
      </c>
      <c r="AW157" t="s">
        <v>17</v>
      </c>
      <c r="AX157">
        <v>7.76</v>
      </c>
      <c r="AY157">
        <v>7.9</v>
      </c>
      <c r="AZ157">
        <v>12.664</v>
      </c>
      <c r="BA157">
        <v>66.653000000000006</v>
      </c>
      <c r="BB157">
        <v>0.9254</v>
      </c>
      <c r="BC157" t="s">
        <v>17</v>
      </c>
      <c r="BD157">
        <v>7.76</v>
      </c>
      <c r="BE157">
        <v>7.9</v>
      </c>
      <c r="BF157">
        <v>12.603999999999999</v>
      </c>
      <c r="BG157">
        <v>66.337000000000003</v>
      </c>
      <c r="BH157">
        <v>0.9194</v>
      </c>
      <c r="BI157" t="s">
        <v>17</v>
      </c>
      <c r="BJ157">
        <v>7.76</v>
      </c>
      <c r="BK157">
        <v>7.9</v>
      </c>
      <c r="BL157">
        <v>12.708</v>
      </c>
      <c r="BM157">
        <v>66.884</v>
      </c>
      <c r="BN157">
        <v>0.90669999999999995</v>
      </c>
      <c r="BO157" t="s">
        <v>17</v>
      </c>
      <c r="BP157">
        <v>7.76</v>
      </c>
      <c r="BQ157">
        <v>7.9</v>
      </c>
      <c r="BR157">
        <v>12.608000000000001</v>
      </c>
      <c r="BS157">
        <v>66.358000000000004</v>
      </c>
      <c r="BT157">
        <v>0.91290000000000004</v>
      </c>
      <c r="BU157" t="s">
        <v>17</v>
      </c>
      <c r="BV157">
        <v>7.76</v>
      </c>
      <c r="BW157">
        <v>7.9</v>
      </c>
      <c r="BX157">
        <v>12.116</v>
      </c>
      <c r="BY157">
        <v>63.767000000000003</v>
      </c>
      <c r="BZ157">
        <v>0.93769999999999998</v>
      </c>
      <c r="CA157" t="s">
        <v>17</v>
      </c>
    </row>
    <row r="158" spans="1:79" x14ac:dyDescent="0.25">
      <c r="A158" t="s">
        <v>114</v>
      </c>
      <c r="B158">
        <v>330</v>
      </c>
      <c r="C158">
        <v>337</v>
      </c>
      <c r="D158" t="s">
        <v>89</v>
      </c>
      <c r="E158">
        <v>9.85</v>
      </c>
      <c r="F158">
        <v>2</v>
      </c>
      <c r="G158">
        <v>6</v>
      </c>
      <c r="H158">
        <v>10.07</v>
      </c>
      <c r="I158">
        <v>10.19</v>
      </c>
      <c r="J158">
        <v>0.13</v>
      </c>
      <c r="K158">
        <v>2.1720000000000002</v>
      </c>
      <c r="L158">
        <v>0.9083</v>
      </c>
      <c r="M158" t="s">
        <v>17</v>
      </c>
      <c r="N158">
        <v>10.07</v>
      </c>
      <c r="O158">
        <v>10.19</v>
      </c>
      <c r="P158">
        <v>0.111</v>
      </c>
      <c r="Q158">
        <v>1.843</v>
      </c>
      <c r="R158">
        <v>0.92679999999999996</v>
      </c>
      <c r="S158" t="s">
        <v>17</v>
      </c>
      <c r="T158">
        <v>10.07</v>
      </c>
      <c r="U158">
        <v>10.19</v>
      </c>
      <c r="V158">
        <v>0.10100000000000001</v>
      </c>
      <c r="W158">
        <v>1.6850000000000001</v>
      </c>
      <c r="X158">
        <v>0.9284</v>
      </c>
      <c r="Y158" t="s">
        <v>17</v>
      </c>
      <c r="Z158">
        <v>10.050000000000001</v>
      </c>
      <c r="AA158">
        <v>10.14</v>
      </c>
      <c r="AB158">
        <v>0.56000000000000005</v>
      </c>
      <c r="AC158">
        <v>9.3339999999999996</v>
      </c>
      <c r="AD158">
        <v>0.90939999999999999</v>
      </c>
      <c r="AE158" t="s">
        <v>17</v>
      </c>
      <c r="AF158">
        <v>10.07</v>
      </c>
      <c r="AG158">
        <v>10.19</v>
      </c>
      <c r="AH158">
        <v>0.628</v>
      </c>
      <c r="AI158">
        <v>10.46</v>
      </c>
      <c r="AJ158">
        <v>0.92200000000000004</v>
      </c>
      <c r="AK158" t="s">
        <v>17</v>
      </c>
      <c r="AL158">
        <v>10.07</v>
      </c>
      <c r="AM158">
        <v>10.19</v>
      </c>
      <c r="AN158">
        <v>0.60799999999999998</v>
      </c>
      <c r="AO158">
        <v>10.125999999999999</v>
      </c>
      <c r="AP158">
        <v>0.91300000000000003</v>
      </c>
      <c r="AQ158" t="s">
        <v>17</v>
      </c>
      <c r="AR158">
        <v>10.07</v>
      </c>
      <c r="AS158">
        <v>10.19</v>
      </c>
      <c r="AT158">
        <v>2.6749999999999998</v>
      </c>
      <c r="AU158">
        <v>44.59</v>
      </c>
      <c r="AV158">
        <v>0.92649999999999999</v>
      </c>
      <c r="AW158" t="s">
        <v>17</v>
      </c>
      <c r="AX158">
        <v>10.07</v>
      </c>
      <c r="AY158">
        <v>10.19</v>
      </c>
      <c r="AZ158">
        <v>2.6179999999999999</v>
      </c>
      <c r="BA158">
        <v>43.636000000000003</v>
      </c>
      <c r="BB158">
        <v>0.91469999999999996</v>
      </c>
      <c r="BC158" t="s">
        <v>17</v>
      </c>
      <c r="BD158">
        <v>10.029999999999999</v>
      </c>
      <c r="BE158">
        <v>10.11</v>
      </c>
      <c r="BF158">
        <v>2.6150000000000002</v>
      </c>
      <c r="BG158">
        <v>43.591000000000001</v>
      </c>
      <c r="BH158">
        <v>0.89290000000000003</v>
      </c>
      <c r="BI158" t="s">
        <v>17</v>
      </c>
      <c r="BJ158">
        <v>10.07</v>
      </c>
      <c r="BK158">
        <v>10.19</v>
      </c>
      <c r="BL158">
        <v>3.9940000000000002</v>
      </c>
      <c r="BM158">
        <v>66.564999999999998</v>
      </c>
      <c r="BN158">
        <v>0.90400000000000003</v>
      </c>
      <c r="BO158" t="s">
        <v>17</v>
      </c>
      <c r="BP158">
        <v>10.07</v>
      </c>
      <c r="BQ158">
        <v>10.19</v>
      </c>
      <c r="BR158">
        <v>3.9710000000000001</v>
      </c>
      <c r="BS158">
        <v>66.186000000000007</v>
      </c>
      <c r="BT158">
        <v>0.89339999999999997</v>
      </c>
      <c r="BU158" t="s">
        <v>18</v>
      </c>
      <c r="BV158">
        <v>10.07</v>
      </c>
      <c r="BW158">
        <v>10.19</v>
      </c>
      <c r="BX158">
        <v>3.9279999999999999</v>
      </c>
      <c r="BY158">
        <v>65.463999999999999</v>
      </c>
      <c r="BZ158">
        <v>0.93110000000000004</v>
      </c>
      <c r="CA158" t="s">
        <v>17</v>
      </c>
    </row>
    <row r="159" spans="1:79" x14ac:dyDescent="0.25">
      <c r="A159" t="s">
        <v>114</v>
      </c>
      <c r="B159">
        <v>330</v>
      </c>
      <c r="C159">
        <v>339</v>
      </c>
      <c r="D159" t="s">
        <v>90</v>
      </c>
      <c r="E159">
        <v>9.85</v>
      </c>
      <c r="F159">
        <v>2</v>
      </c>
      <c r="G159">
        <v>8</v>
      </c>
      <c r="H159">
        <v>10.130000000000001</v>
      </c>
      <c r="I159">
        <v>10.31</v>
      </c>
      <c r="J159">
        <v>0.26700000000000002</v>
      </c>
      <c r="K159">
        <v>3.3370000000000002</v>
      </c>
      <c r="L159">
        <v>0.90329999999999999</v>
      </c>
      <c r="M159" t="s">
        <v>17</v>
      </c>
      <c r="N159">
        <v>10.130000000000001</v>
      </c>
      <c r="O159">
        <v>10.3</v>
      </c>
      <c r="P159">
        <v>0.313</v>
      </c>
      <c r="Q159">
        <v>3.911</v>
      </c>
      <c r="R159">
        <v>0.89329999999999998</v>
      </c>
      <c r="S159" t="s">
        <v>17</v>
      </c>
      <c r="T159">
        <v>10.130000000000001</v>
      </c>
      <c r="U159">
        <v>10.3</v>
      </c>
      <c r="V159">
        <v>0.311</v>
      </c>
      <c r="W159">
        <v>3.8820000000000001</v>
      </c>
      <c r="X159">
        <v>0.89600000000000002</v>
      </c>
      <c r="Y159" t="s">
        <v>17</v>
      </c>
      <c r="Z159">
        <v>10.08</v>
      </c>
      <c r="AA159">
        <v>10.19</v>
      </c>
      <c r="AB159">
        <v>1.1990000000000001</v>
      </c>
      <c r="AC159">
        <v>14.988</v>
      </c>
      <c r="AD159">
        <v>0.90010000000000001</v>
      </c>
      <c r="AE159" t="s">
        <v>17</v>
      </c>
      <c r="AF159">
        <v>10.130000000000001</v>
      </c>
      <c r="AG159">
        <v>10.31</v>
      </c>
      <c r="AH159">
        <v>1.18</v>
      </c>
      <c r="AI159">
        <v>14.744</v>
      </c>
      <c r="AJ159">
        <v>0.88349999999999995</v>
      </c>
      <c r="AK159" t="s">
        <v>17</v>
      </c>
      <c r="AL159">
        <v>10.130000000000001</v>
      </c>
      <c r="AM159">
        <v>10.3</v>
      </c>
      <c r="AN159">
        <v>1.228</v>
      </c>
      <c r="AO159">
        <v>15.351000000000001</v>
      </c>
      <c r="AP159">
        <v>0.90290000000000004</v>
      </c>
      <c r="AQ159" t="s">
        <v>17</v>
      </c>
      <c r="AR159">
        <v>10.11</v>
      </c>
      <c r="AS159">
        <v>10.210000000000001</v>
      </c>
      <c r="AT159">
        <v>3.7050000000000001</v>
      </c>
      <c r="AU159">
        <v>46.31</v>
      </c>
      <c r="AV159">
        <v>0.91779999999999995</v>
      </c>
      <c r="AW159" t="s">
        <v>17</v>
      </c>
      <c r="AX159">
        <v>10.1</v>
      </c>
      <c r="AY159">
        <v>10.18</v>
      </c>
      <c r="AZ159">
        <v>3.6030000000000002</v>
      </c>
      <c r="BA159">
        <v>45.036000000000001</v>
      </c>
      <c r="BB159">
        <v>0.90410000000000001</v>
      </c>
      <c r="BC159" t="s">
        <v>17</v>
      </c>
      <c r="BD159">
        <v>10.050000000000001</v>
      </c>
      <c r="BE159">
        <v>10.19</v>
      </c>
      <c r="BF159">
        <v>3.7080000000000002</v>
      </c>
      <c r="BG159">
        <v>46.345999999999997</v>
      </c>
      <c r="BH159">
        <v>0.91190000000000004</v>
      </c>
      <c r="BI159" t="s">
        <v>17</v>
      </c>
      <c r="BJ159">
        <v>10.039999999999999</v>
      </c>
      <c r="BK159">
        <v>10.11</v>
      </c>
      <c r="BL159">
        <v>4.93</v>
      </c>
      <c r="BM159">
        <v>61.621000000000002</v>
      </c>
      <c r="BN159">
        <v>0.81789999999999996</v>
      </c>
      <c r="BO159" t="s">
        <v>18</v>
      </c>
      <c r="BP159">
        <v>10.08</v>
      </c>
      <c r="BQ159">
        <v>10.17</v>
      </c>
      <c r="BR159">
        <v>4.952</v>
      </c>
      <c r="BS159">
        <v>61.896000000000001</v>
      </c>
      <c r="BT159">
        <v>0.90180000000000005</v>
      </c>
      <c r="BU159" t="s">
        <v>17</v>
      </c>
      <c r="BV159">
        <v>10.06</v>
      </c>
      <c r="BW159">
        <v>10.15</v>
      </c>
      <c r="BX159">
        <v>5.0259999999999998</v>
      </c>
      <c r="BY159">
        <v>62.826999999999998</v>
      </c>
      <c r="BZ159">
        <v>0.91700000000000004</v>
      </c>
      <c r="CA159" t="s">
        <v>17</v>
      </c>
    </row>
    <row r="160" spans="1:79" x14ac:dyDescent="0.25">
      <c r="A160" t="s">
        <v>114</v>
      </c>
      <c r="B160">
        <v>330</v>
      </c>
      <c r="C160">
        <v>341</v>
      </c>
      <c r="D160" t="s">
        <v>91</v>
      </c>
      <c r="E160">
        <v>11.42</v>
      </c>
      <c r="F160">
        <v>2</v>
      </c>
      <c r="G160">
        <v>10</v>
      </c>
      <c r="H160">
        <v>11.76</v>
      </c>
      <c r="I160">
        <v>11.91</v>
      </c>
      <c r="J160">
        <v>0.45300000000000001</v>
      </c>
      <c r="K160">
        <v>4.5279999999999996</v>
      </c>
      <c r="L160">
        <v>0.91610000000000003</v>
      </c>
      <c r="M160" t="s">
        <v>17</v>
      </c>
      <c r="N160">
        <v>11.76</v>
      </c>
      <c r="O160">
        <v>11.91</v>
      </c>
      <c r="P160">
        <v>0.43</v>
      </c>
      <c r="Q160">
        <v>4.3</v>
      </c>
      <c r="R160">
        <v>0.91279999999999994</v>
      </c>
      <c r="S160" t="s">
        <v>17</v>
      </c>
      <c r="T160">
        <v>11.76</v>
      </c>
      <c r="U160">
        <v>11.91</v>
      </c>
      <c r="V160">
        <v>0.44900000000000001</v>
      </c>
      <c r="W160">
        <v>4.4859999999999998</v>
      </c>
      <c r="X160">
        <v>0.9163</v>
      </c>
      <c r="Y160" t="s">
        <v>17</v>
      </c>
      <c r="Z160">
        <v>11.67</v>
      </c>
      <c r="AA160">
        <v>11.75</v>
      </c>
      <c r="AB160">
        <v>2.0299999999999998</v>
      </c>
      <c r="AC160">
        <v>20.295000000000002</v>
      </c>
      <c r="AD160">
        <v>0.85980000000000001</v>
      </c>
      <c r="AE160" t="s">
        <v>18</v>
      </c>
      <c r="AF160">
        <v>11.76</v>
      </c>
      <c r="AG160">
        <v>11.91</v>
      </c>
      <c r="AH160">
        <v>2.0649999999999999</v>
      </c>
      <c r="AI160">
        <v>20.654</v>
      </c>
      <c r="AJ160">
        <v>0.90300000000000002</v>
      </c>
      <c r="AK160" t="s">
        <v>17</v>
      </c>
      <c r="AL160">
        <v>11.76</v>
      </c>
      <c r="AM160">
        <v>11.91</v>
      </c>
      <c r="AN160">
        <v>2.077</v>
      </c>
      <c r="AO160">
        <v>20.768999999999998</v>
      </c>
      <c r="AP160">
        <v>0.90339999999999998</v>
      </c>
      <c r="AQ160" t="s">
        <v>17</v>
      </c>
      <c r="AR160">
        <v>11.76</v>
      </c>
      <c r="AS160">
        <v>11.91</v>
      </c>
      <c r="AT160">
        <v>5.0510000000000002</v>
      </c>
      <c r="AU160">
        <v>50.506999999999998</v>
      </c>
      <c r="AV160">
        <v>0.90469999999999995</v>
      </c>
      <c r="AW160" t="s">
        <v>17</v>
      </c>
      <c r="AX160">
        <v>11.76</v>
      </c>
      <c r="AY160">
        <v>11.91</v>
      </c>
      <c r="AZ160">
        <v>4.8769999999999998</v>
      </c>
      <c r="BA160">
        <v>48.771000000000001</v>
      </c>
      <c r="BB160">
        <v>0.91510000000000002</v>
      </c>
      <c r="BC160" t="s">
        <v>17</v>
      </c>
      <c r="BD160">
        <v>11.76</v>
      </c>
      <c r="BE160">
        <v>11.91</v>
      </c>
      <c r="BF160">
        <v>4.9610000000000003</v>
      </c>
      <c r="BG160">
        <v>49.612000000000002</v>
      </c>
      <c r="BH160">
        <v>0.89829999999999999</v>
      </c>
      <c r="BI160" t="s">
        <v>18</v>
      </c>
      <c r="BJ160">
        <v>11.76</v>
      </c>
      <c r="BK160">
        <v>11.91</v>
      </c>
      <c r="BL160">
        <v>6.4290000000000003</v>
      </c>
      <c r="BM160">
        <v>64.287000000000006</v>
      </c>
      <c r="BN160">
        <v>0.88219999999999998</v>
      </c>
      <c r="BO160" t="s">
        <v>18</v>
      </c>
      <c r="BP160">
        <v>11.73</v>
      </c>
      <c r="BQ160">
        <v>11.81</v>
      </c>
      <c r="BR160">
        <v>6.484</v>
      </c>
      <c r="BS160">
        <v>64.84</v>
      </c>
      <c r="BT160">
        <v>0.91069999999999995</v>
      </c>
      <c r="BU160" t="s">
        <v>17</v>
      </c>
      <c r="BV160">
        <v>11.76</v>
      </c>
      <c r="BW160">
        <v>11.91</v>
      </c>
      <c r="BX160">
        <v>6.399</v>
      </c>
      <c r="BY160">
        <v>63.991</v>
      </c>
      <c r="BZ160">
        <v>0.84150000000000003</v>
      </c>
      <c r="CA160" t="s">
        <v>18</v>
      </c>
    </row>
    <row r="161" spans="1:79" x14ac:dyDescent="0.25">
      <c r="A161" t="s">
        <v>114</v>
      </c>
      <c r="B161">
        <v>340</v>
      </c>
      <c r="C161">
        <v>347</v>
      </c>
      <c r="D161" t="s">
        <v>92</v>
      </c>
      <c r="E161">
        <v>6.26</v>
      </c>
      <c r="F161">
        <v>1</v>
      </c>
      <c r="G161">
        <v>6</v>
      </c>
      <c r="H161">
        <v>6.18</v>
      </c>
      <c r="I161">
        <v>6.25</v>
      </c>
      <c r="J161">
        <v>2.5590000000000002</v>
      </c>
      <c r="K161">
        <v>42.651000000000003</v>
      </c>
      <c r="L161">
        <v>0.57709999999999995</v>
      </c>
      <c r="M161" t="s">
        <v>18</v>
      </c>
      <c r="N161">
        <v>6.17</v>
      </c>
      <c r="O161">
        <v>6.25</v>
      </c>
      <c r="P161">
        <v>2.496</v>
      </c>
      <c r="Q161">
        <v>41.601999999999997</v>
      </c>
      <c r="R161">
        <v>0.70650000000000002</v>
      </c>
      <c r="S161" t="s">
        <v>18</v>
      </c>
      <c r="T161">
        <v>6.13</v>
      </c>
      <c r="U161">
        <v>6.2</v>
      </c>
      <c r="V161">
        <v>2.5489999999999999</v>
      </c>
      <c r="W161">
        <v>42.484000000000002</v>
      </c>
      <c r="X161">
        <v>0.55069999999999997</v>
      </c>
      <c r="Y161" t="s">
        <v>18</v>
      </c>
      <c r="Z161">
        <v>6.21</v>
      </c>
      <c r="AA161">
        <v>6.28</v>
      </c>
      <c r="AB161">
        <v>3.5259999999999998</v>
      </c>
      <c r="AC161">
        <v>58.768999999999998</v>
      </c>
      <c r="AD161">
        <v>0.75749999999999995</v>
      </c>
      <c r="AE161" t="s">
        <v>18</v>
      </c>
      <c r="AF161">
        <v>6.21</v>
      </c>
      <c r="AG161">
        <v>6.28</v>
      </c>
      <c r="AH161">
        <v>3.4889999999999999</v>
      </c>
      <c r="AI161">
        <v>58.143999999999998</v>
      </c>
      <c r="AJ161">
        <v>0.71240000000000003</v>
      </c>
      <c r="AK161" t="s">
        <v>18</v>
      </c>
      <c r="AL161">
        <v>6.21</v>
      </c>
      <c r="AM161">
        <v>6.27</v>
      </c>
      <c r="AN161">
        <v>3.45</v>
      </c>
      <c r="AO161">
        <v>57.496000000000002</v>
      </c>
      <c r="AP161">
        <v>0.66449999999999998</v>
      </c>
      <c r="AQ161" t="s">
        <v>18</v>
      </c>
      <c r="AR161">
        <v>6.25</v>
      </c>
      <c r="AS161">
        <v>6.32</v>
      </c>
      <c r="AT161">
        <v>3.96</v>
      </c>
      <c r="AU161">
        <v>65.995000000000005</v>
      </c>
      <c r="AV161">
        <v>0.6119</v>
      </c>
      <c r="AW161" t="s">
        <v>18</v>
      </c>
      <c r="AX161">
        <v>6.21</v>
      </c>
      <c r="AY161">
        <v>6.28</v>
      </c>
      <c r="AZ161">
        <v>4.0179999999999998</v>
      </c>
      <c r="BA161">
        <v>66.97</v>
      </c>
      <c r="BB161">
        <v>0.66110000000000002</v>
      </c>
      <c r="BC161" t="s">
        <v>18</v>
      </c>
      <c r="BD161">
        <v>6.21</v>
      </c>
      <c r="BE161">
        <v>6.28</v>
      </c>
      <c r="BF161">
        <v>3.96</v>
      </c>
      <c r="BG161">
        <v>66.006</v>
      </c>
      <c r="BH161">
        <v>0.73380000000000001</v>
      </c>
      <c r="BI161" t="s">
        <v>18</v>
      </c>
      <c r="BJ161">
        <v>6.21</v>
      </c>
      <c r="BK161">
        <v>6.28</v>
      </c>
      <c r="BL161">
        <v>3.984</v>
      </c>
      <c r="BM161">
        <v>66.400000000000006</v>
      </c>
      <c r="BN161">
        <v>0.63460000000000005</v>
      </c>
      <c r="BO161" t="s">
        <v>18</v>
      </c>
      <c r="BP161">
        <v>6.21</v>
      </c>
      <c r="BQ161">
        <v>6.27</v>
      </c>
      <c r="BR161">
        <v>3.9689999999999999</v>
      </c>
      <c r="BS161">
        <v>66.153999999999996</v>
      </c>
      <c r="BT161">
        <v>0.68689999999999996</v>
      </c>
      <c r="BU161" t="s">
        <v>18</v>
      </c>
      <c r="BV161">
        <v>6.21</v>
      </c>
      <c r="BW161">
        <v>6.28</v>
      </c>
      <c r="BX161">
        <v>3.9350000000000001</v>
      </c>
      <c r="BY161">
        <v>65.578000000000003</v>
      </c>
      <c r="BZ161">
        <v>0.53480000000000005</v>
      </c>
      <c r="CA161" t="s">
        <v>18</v>
      </c>
    </row>
    <row r="162" spans="1:79" x14ac:dyDescent="0.25">
      <c r="A162" t="s">
        <v>114</v>
      </c>
      <c r="B162">
        <v>340</v>
      </c>
      <c r="C162">
        <v>369</v>
      </c>
      <c r="D162" t="s">
        <v>93</v>
      </c>
      <c r="E162">
        <v>11.52</v>
      </c>
      <c r="F162">
        <v>4</v>
      </c>
      <c r="G162">
        <v>27</v>
      </c>
      <c r="H162">
        <v>11.74</v>
      </c>
      <c r="I162">
        <v>11.82</v>
      </c>
      <c r="J162">
        <v>5.6379999999999999</v>
      </c>
      <c r="K162">
        <v>20.882999999999999</v>
      </c>
      <c r="L162">
        <v>0.85370000000000001</v>
      </c>
      <c r="M162" t="s">
        <v>18</v>
      </c>
      <c r="N162">
        <v>11.74</v>
      </c>
      <c r="O162">
        <v>11.82</v>
      </c>
      <c r="P162">
        <v>5.27</v>
      </c>
      <c r="Q162">
        <v>19.518000000000001</v>
      </c>
      <c r="R162">
        <v>0.87060000000000004</v>
      </c>
      <c r="S162" t="s">
        <v>17</v>
      </c>
      <c r="T162">
        <v>11.74</v>
      </c>
      <c r="U162">
        <v>11.82</v>
      </c>
      <c r="V162">
        <v>5.6849999999999996</v>
      </c>
      <c r="W162">
        <v>21.055</v>
      </c>
      <c r="X162">
        <v>0.87670000000000003</v>
      </c>
      <c r="Y162" t="s">
        <v>17</v>
      </c>
      <c r="Z162">
        <v>11.74</v>
      </c>
      <c r="AA162">
        <v>11.83</v>
      </c>
      <c r="AB162">
        <v>12.704000000000001</v>
      </c>
      <c r="AC162">
        <v>47.051000000000002</v>
      </c>
      <c r="AD162">
        <v>0.87519999999999998</v>
      </c>
      <c r="AE162" t="s">
        <v>18</v>
      </c>
      <c r="AF162">
        <v>11.74</v>
      </c>
      <c r="AG162">
        <v>11.83</v>
      </c>
      <c r="AH162">
        <v>13.068</v>
      </c>
      <c r="AI162">
        <v>48.4</v>
      </c>
      <c r="AJ162">
        <v>0.8498</v>
      </c>
      <c r="AK162" t="s">
        <v>18</v>
      </c>
      <c r="AL162">
        <v>11.74</v>
      </c>
      <c r="AM162">
        <v>11.82</v>
      </c>
      <c r="AN162">
        <v>12.978</v>
      </c>
      <c r="AO162">
        <v>48.067999999999998</v>
      </c>
      <c r="AP162">
        <v>0.8589</v>
      </c>
      <c r="AQ162" t="s">
        <v>17</v>
      </c>
      <c r="AR162">
        <v>11.64</v>
      </c>
      <c r="AS162">
        <v>11.71</v>
      </c>
      <c r="AT162">
        <v>17.864000000000001</v>
      </c>
      <c r="AU162">
        <v>66.162000000000006</v>
      </c>
      <c r="AV162">
        <v>0.86419999999999997</v>
      </c>
      <c r="AW162" t="s">
        <v>18</v>
      </c>
      <c r="AX162">
        <v>11.65</v>
      </c>
      <c r="AY162">
        <v>11.72</v>
      </c>
      <c r="AZ162">
        <v>17.756</v>
      </c>
      <c r="BA162">
        <v>65.763000000000005</v>
      </c>
      <c r="BB162">
        <v>0.88780000000000003</v>
      </c>
      <c r="BC162" t="s">
        <v>17</v>
      </c>
      <c r="BD162">
        <v>11.74</v>
      </c>
      <c r="BE162">
        <v>11.83</v>
      </c>
      <c r="BF162">
        <v>17.885000000000002</v>
      </c>
      <c r="BG162">
        <v>66.242000000000004</v>
      </c>
      <c r="BH162">
        <v>0.87450000000000006</v>
      </c>
      <c r="BI162" t="s">
        <v>17</v>
      </c>
      <c r="BJ162">
        <v>11.74</v>
      </c>
      <c r="BK162">
        <v>11.83</v>
      </c>
      <c r="BL162">
        <v>17.937999999999999</v>
      </c>
      <c r="BM162">
        <v>66.438000000000002</v>
      </c>
      <c r="BN162">
        <v>0.85019999999999996</v>
      </c>
      <c r="BO162" t="s">
        <v>18</v>
      </c>
      <c r="BP162">
        <v>11.64</v>
      </c>
      <c r="BQ162">
        <v>11.71</v>
      </c>
      <c r="BR162">
        <v>18.134</v>
      </c>
      <c r="BS162">
        <v>67.162000000000006</v>
      </c>
      <c r="BT162">
        <v>0.88360000000000005</v>
      </c>
      <c r="BU162" t="s">
        <v>17</v>
      </c>
      <c r="BV162">
        <v>11.67</v>
      </c>
      <c r="BW162">
        <v>11.74</v>
      </c>
      <c r="BX162">
        <v>17.852</v>
      </c>
      <c r="BY162">
        <v>66.119</v>
      </c>
      <c r="BZ162">
        <v>0.86460000000000004</v>
      </c>
      <c r="CA162" t="s">
        <v>17</v>
      </c>
    </row>
    <row r="163" spans="1:79" x14ac:dyDescent="0.25">
      <c r="A163" t="s">
        <v>114</v>
      </c>
      <c r="B163">
        <v>342</v>
      </c>
      <c r="C163">
        <v>369</v>
      </c>
      <c r="D163" t="s">
        <v>94</v>
      </c>
      <c r="E163">
        <v>11.41</v>
      </c>
      <c r="F163">
        <v>4</v>
      </c>
      <c r="G163">
        <v>25</v>
      </c>
      <c r="H163">
        <v>11.62</v>
      </c>
      <c r="I163">
        <v>11.7</v>
      </c>
      <c r="J163">
        <v>5.2140000000000004</v>
      </c>
      <c r="K163">
        <v>20.855</v>
      </c>
      <c r="L163">
        <v>0.88770000000000004</v>
      </c>
      <c r="M163" t="s">
        <v>17</v>
      </c>
      <c r="N163">
        <v>11.62</v>
      </c>
      <c r="O163">
        <v>11.7</v>
      </c>
      <c r="P163">
        <v>5.125</v>
      </c>
      <c r="Q163">
        <v>20.5</v>
      </c>
      <c r="R163">
        <v>0.8861</v>
      </c>
      <c r="S163" t="s">
        <v>17</v>
      </c>
      <c r="T163">
        <v>11.52</v>
      </c>
      <c r="U163">
        <v>11.6</v>
      </c>
      <c r="V163">
        <v>5.3289999999999997</v>
      </c>
      <c r="W163">
        <v>21.315000000000001</v>
      </c>
      <c r="X163">
        <v>0.81679999999999997</v>
      </c>
      <c r="Y163" t="s">
        <v>18</v>
      </c>
      <c r="Z163">
        <v>11.51</v>
      </c>
      <c r="AA163">
        <v>11.58</v>
      </c>
      <c r="AB163">
        <v>13.894</v>
      </c>
      <c r="AC163">
        <v>55.576000000000001</v>
      </c>
      <c r="AD163">
        <v>0.86360000000000003</v>
      </c>
      <c r="AE163" t="s">
        <v>18</v>
      </c>
      <c r="AF163">
        <v>11.53</v>
      </c>
      <c r="AG163">
        <v>11.61</v>
      </c>
      <c r="AH163">
        <v>13.778</v>
      </c>
      <c r="AI163">
        <v>55.110999999999997</v>
      </c>
      <c r="AJ163">
        <v>0.84360000000000002</v>
      </c>
      <c r="AK163" t="s">
        <v>18</v>
      </c>
      <c r="AL163">
        <v>11.54</v>
      </c>
      <c r="AM163">
        <v>11.61</v>
      </c>
      <c r="AN163">
        <v>13.676</v>
      </c>
      <c r="AO163">
        <v>54.704999999999998</v>
      </c>
      <c r="AP163">
        <v>0.89280000000000004</v>
      </c>
      <c r="AQ163" t="s">
        <v>18</v>
      </c>
      <c r="AR163">
        <v>11.62</v>
      </c>
      <c r="AS163">
        <v>11.7</v>
      </c>
      <c r="AT163">
        <v>17.303000000000001</v>
      </c>
      <c r="AU163">
        <v>69.213999999999999</v>
      </c>
      <c r="AV163">
        <v>0.86650000000000005</v>
      </c>
      <c r="AW163" t="s">
        <v>17</v>
      </c>
      <c r="AX163">
        <v>11.62</v>
      </c>
      <c r="AY163">
        <v>11.7</v>
      </c>
      <c r="AZ163">
        <v>17.524000000000001</v>
      </c>
      <c r="BA163">
        <v>70.096999999999994</v>
      </c>
      <c r="BB163">
        <v>0.84019999999999995</v>
      </c>
      <c r="BC163" t="s">
        <v>18</v>
      </c>
      <c r="BD163">
        <v>11.62</v>
      </c>
      <c r="BE163">
        <v>11.7</v>
      </c>
      <c r="BF163">
        <v>17.36</v>
      </c>
      <c r="BG163">
        <v>69.441000000000003</v>
      </c>
      <c r="BH163">
        <v>0.86109999999999998</v>
      </c>
      <c r="BI163" t="s">
        <v>17</v>
      </c>
      <c r="BJ163">
        <v>11.62</v>
      </c>
      <c r="BK163">
        <v>11.7</v>
      </c>
      <c r="BL163">
        <v>17.623999999999999</v>
      </c>
      <c r="BM163">
        <v>70.495999999999995</v>
      </c>
      <c r="BN163">
        <v>0.8619</v>
      </c>
      <c r="BO163" t="s">
        <v>17</v>
      </c>
      <c r="BP163">
        <v>11.5</v>
      </c>
      <c r="BQ163">
        <v>11.56</v>
      </c>
      <c r="BR163">
        <v>17.681999999999999</v>
      </c>
      <c r="BS163">
        <v>70.727000000000004</v>
      </c>
      <c r="BT163">
        <v>0.87619999999999998</v>
      </c>
      <c r="BU163" t="s">
        <v>17</v>
      </c>
      <c r="BV163">
        <v>11.62</v>
      </c>
      <c r="BW163">
        <v>11.7</v>
      </c>
      <c r="BX163">
        <v>17.544</v>
      </c>
      <c r="BY163">
        <v>70.174000000000007</v>
      </c>
      <c r="BZ163">
        <v>0.82969999999999999</v>
      </c>
      <c r="CA163" t="s">
        <v>18</v>
      </c>
    </row>
    <row r="164" spans="1:79" x14ac:dyDescent="0.25">
      <c r="A164" t="s">
        <v>114</v>
      </c>
      <c r="B164">
        <v>345</v>
      </c>
      <c r="C164">
        <v>369</v>
      </c>
      <c r="D164" t="s">
        <v>95</v>
      </c>
      <c r="E164">
        <v>10.61</v>
      </c>
      <c r="F164">
        <v>3</v>
      </c>
      <c r="G164">
        <v>22</v>
      </c>
      <c r="H164">
        <v>10.77</v>
      </c>
      <c r="I164">
        <v>10.84</v>
      </c>
      <c r="J164">
        <v>4.7919999999999998</v>
      </c>
      <c r="K164">
        <v>21.780999999999999</v>
      </c>
      <c r="L164">
        <v>0.9194</v>
      </c>
      <c r="M164" t="s">
        <v>17</v>
      </c>
      <c r="N164">
        <v>10.77</v>
      </c>
      <c r="O164">
        <v>10.84</v>
      </c>
      <c r="P164">
        <v>4.3630000000000004</v>
      </c>
      <c r="Q164">
        <v>19.831</v>
      </c>
      <c r="R164">
        <v>0.90780000000000005</v>
      </c>
      <c r="S164" t="s">
        <v>17</v>
      </c>
      <c r="T164">
        <v>10.77</v>
      </c>
      <c r="U164">
        <v>10.84</v>
      </c>
      <c r="V164">
        <v>4.5640000000000001</v>
      </c>
      <c r="W164">
        <v>20.747</v>
      </c>
      <c r="X164">
        <v>0.90510000000000002</v>
      </c>
      <c r="Y164" t="s">
        <v>17</v>
      </c>
      <c r="Z164">
        <v>10.73</v>
      </c>
      <c r="AA164">
        <v>10.79</v>
      </c>
      <c r="AB164">
        <v>12.118</v>
      </c>
      <c r="AC164">
        <v>55.082000000000001</v>
      </c>
      <c r="AD164">
        <v>0.86529999999999996</v>
      </c>
      <c r="AE164" t="s">
        <v>17</v>
      </c>
      <c r="AF164">
        <v>10.77</v>
      </c>
      <c r="AG164">
        <v>10.84</v>
      </c>
      <c r="AH164">
        <v>12.21</v>
      </c>
      <c r="AI164">
        <v>55.500999999999998</v>
      </c>
      <c r="AJ164">
        <v>0.92769999999999997</v>
      </c>
      <c r="AK164" t="s">
        <v>17</v>
      </c>
      <c r="AL164">
        <v>10.77</v>
      </c>
      <c r="AM164">
        <v>10.84</v>
      </c>
      <c r="AN164">
        <v>12.163</v>
      </c>
      <c r="AO164">
        <v>55.287999999999997</v>
      </c>
      <c r="AP164">
        <v>0.91690000000000005</v>
      </c>
      <c r="AQ164" t="s">
        <v>17</v>
      </c>
      <c r="AR164">
        <v>10.77</v>
      </c>
      <c r="AS164">
        <v>10.84</v>
      </c>
      <c r="AT164">
        <v>15.173999999999999</v>
      </c>
      <c r="AU164">
        <v>68.972999999999999</v>
      </c>
      <c r="AV164">
        <v>0.90180000000000005</v>
      </c>
      <c r="AW164" t="s">
        <v>17</v>
      </c>
      <c r="AX164">
        <v>10.77</v>
      </c>
      <c r="AY164">
        <v>10.84</v>
      </c>
      <c r="AZ164">
        <v>15.183</v>
      </c>
      <c r="BA164">
        <v>69.016000000000005</v>
      </c>
      <c r="BB164">
        <v>0.91990000000000005</v>
      </c>
      <c r="BC164" t="s">
        <v>17</v>
      </c>
      <c r="BD164">
        <v>10.77</v>
      </c>
      <c r="BE164">
        <v>10.84</v>
      </c>
      <c r="BF164">
        <v>15.518000000000001</v>
      </c>
      <c r="BG164">
        <v>70.537999999999997</v>
      </c>
      <c r="BH164">
        <v>0.9113</v>
      </c>
      <c r="BI164" t="s">
        <v>17</v>
      </c>
      <c r="BJ164">
        <v>10.77</v>
      </c>
      <c r="BK164">
        <v>10.84</v>
      </c>
      <c r="BL164">
        <v>15.337</v>
      </c>
      <c r="BM164">
        <v>69.712000000000003</v>
      </c>
      <c r="BN164">
        <v>0.89290000000000003</v>
      </c>
      <c r="BO164" t="s">
        <v>17</v>
      </c>
      <c r="BP164">
        <v>10.77</v>
      </c>
      <c r="BQ164">
        <v>10.84</v>
      </c>
      <c r="BR164">
        <v>15.134</v>
      </c>
      <c r="BS164">
        <v>68.793000000000006</v>
      </c>
      <c r="BT164">
        <v>0.92149999999999999</v>
      </c>
      <c r="BU164" t="s">
        <v>17</v>
      </c>
      <c r="BV164">
        <v>10.77</v>
      </c>
      <c r="BW164">
        <v>10.84</v>
      </c>
      <c r="BX164">
        <v>15.483000000000001</v>
      </c>
      <c r="BY164">
        <v>70.376999999999995</v>
      </c>
      <c r="BZ164">
        <v>0.88759999999999994</v>
      </c>
      <c r="CA164" t="s">
        <v>17</v>
      </c>
    </row>
    <row r="165" spans="1:79" x14ac:dyDescent="0.25">
      <c r="A165" t="s">
        <v>114</v>
      </c>
      <c r="B165">
        <v>370</v>
      </c>
      <c r="C165">
        <v>384</v>
      </c>
      <c r="D165" t="s">
        <v>96</v>
      </c>
      <c r="E165">
        <v>10.48</v>
      </c>
      <c r="F165">
        <v>2</v>
      </c>
      <c r="G165">
        <v>13</v>
      </c>
      <c r="H165">
        <v>10.79</v>
      </c>
      <c r="I165">
        <v>10.87</v>
      </c>
      <c r="J165">
        <v>4.0860000000000003</v>
      </c>
      <c r="K165">
        <v>31.428999999999998</v>
      </c>
      <c r="L165">
        <v>0.8881</v>
      </c>
      <c r="M165" t="s">
        <v>17</v>
      </c>
      <c r="N165">
        <v>10.56</v>
      </c>
      <c r="O165">
        <v>10.64</v>
      </c>
      <c r="P165">
        <v>4.1890000000000001</v>
      </c>
      <c r="Q165">
        <v>32.22</v>
      </c>
      <c r="R165">
        <v>0.86240000000000006</v>
      </c>
      <c r="S165" t="s">
        <v>18</v>
      </c>
      <c r="T165">
        <v>10.77</v>
      </c>
      <c r="U165">
        <v>10.84</v>
      </c>
      <c r="V165">
        <v>4.1689999999999996</v>
      </c>
      <c r="W165">
        <v>32.069000000000003</v>
      </c>
      <c r="X165">
        <v>0.88439999999999996</v>
      </c>
      <c r="Y165" t="s">
        <v>17</v>
      </c>
      <c r="Z165">
        <v>10.73</v>
      </c>
      <c r="AA165">
        <v>10.81</v>
      </c>
      <c r="AB165">
        <v>5.9770000000000003</v>
      </c>
      <c r="AC165">
        <v>45.978999999999999</v>
      </c>
      <c r="AD165">
        <v>0.92700000000000005</v>
      </c>
      <c r="AE165" t="s">
        <v>17</v>
      </c>
      <c r="AF165">
        <v>10.73</v>
      </c>
      <c r="AG165">
        <v>10.81</v>
      </c>
      <c r="AH165">
        <v>5.8319999999999999</v>
      </c>
      <c r="AI165">
        <v>44.863999999999997</v>
      </c>
      <c r="AJ165">
        <v>0.92310000000000003</v>
      </c>
      <c r="AK165" t="s">
        <v>17</v>
      </c>
      <c r="AL165">
        <v>10.73</v>
      </c>
      <c r="AM165">
        <v>10.81</v>
      </c>
      <c r="AN165">
        <v>6.0380000000000003</v>
      </c>
      <c r="AO165">
        <v>46.447000000000003</v>
      </c>
      <c r="AP165">
        <v>0.92969999999999997</v>
      </c>
      <c r="AQ165" t="s">
        <v>17</v>
      </c>
      <c r="AR165">
        <v>10.73</v>
      </c>
      <c r="AS165">
        <v>10.81</v>
      </c>
      <c r="AT165">
        <v>6.4619999999999997</v>
      </c>
      <c r="AU165">
        <v>49.707000000000001</v>
      </c>
      <c r="AV165">
        <v>0.92290000000000005</v>
      </c>
      <c r="AW165" t="s">
        <v>17</v>
      </c>
      <c r="AX165">
        <v>10.73</v>
      </c>
      <c r="AY165">
        <v>10.81</v>
      </c>
      <c r="AZ165">
        <v>6.4059999999999997</v>
      </c>
      <c r="BA165">
        <v>49.28</v>
      </c>
      <c r="BB165">
        <v>0.92779999999999996</v>
      </c>
      <c r="BC165" t="s">
        <v>17</v>
      </c>
      <c r="BD165">
        <v>10.73</v>
      </c>
      <c r="BE165">
        <v>10.81</v>
      </c>
      <c r="BF165">
        <v>6.3979999999999997</v>
      </c>
      <c r="BG165">
        <v>49.216000000000001</v>
      </c>
      <c r="BH165">
        <v>0.92269999999999996</v>
      </c>
      <c r="BI165" t="s">
        <v>17</v>
      </c>
      <c r="BJ165">
        <v>10.82</v>
      </c>
      <c r="BK165">
        <v>10.89</v>
      </c>
      <c r="BL165">
        <v>6.4130000000000003</v>
      </c>
      <c r="BM165">
        <v>49.329000000000001</v>
      </c>
      <c r="BN165">
        <v>0.90639999999999998</v>
      </c>
      <c r="BO165" t="s">
        <v>18</v>
      </c>
      <c r="BP165">
        <v>10.73</v>
      </c>
      <c r="BQ165">
        <v>10.81</v>
      </c>
      <c r="BR165">
        <v>6.3330000000000002</v>
      </c>
      <c r="BS165">
        <v>48.712000000000003</v>
      </c>
      <c r="BT165">
        <v>0.92169999999999996</v>
      </c>
      <c r="BU165" t="s">
        <v>17</v>
      </c>
      <c r="BV165">
        <v>10.62</v>
      </c>
      <c r="BW165">
        <v>10.69</v>
      </c>
      <c r="BX165">
        <v>6.4059999999999997</v>
      </c>
      <c r="BY165">
        <v>49.277999999999999</v>
      </c>
      <c r="BZ165">
        <v>0.91100000000000003</v>
      </c>
      <c r="CA165" t="s">
        <v>17</v>
      </c>
    </row>
    <row r="166" spans="1:79" x14ac:dyDescent="0.25">
      <c r="A166" t="s">
        <v>114</v>
      </c>
      <c r="B166">
        <v>370</v>
      </c>
      <c r="C166">
        <v>387</v>
      </c>
      <c r="D166" t="s">
        <v>97</v>
      </c>
      <c r="E166">
        <v>12.88</v>
      </c>
      <c r="F166">
        <v>2</v>
      </c>
      <c r="G166">
        <v>16</v>
      </c>
      <c r="H166">
        <v>13.11</v>
      </c>
      <c r="I166">
        <v>13.18</v>
      </c>
      <c r="J166">
        <v>4.7770000000000001</v>
      </c>
      <c r="K166">
        <v>29.856999999999999</v>
      </c>
      <c r="L166">
        <v>0.87360000000000004</v>
      </c>
      <c r="M166" t="s">
        <v>17</v>
      </c>
      <c r="N166">
        <v>13.09</v>
      </c>
      <c r="O166">
        <v>13.17</v>
      </c>
      <c r="P166">
        <v>4.6539999999999999</v>
      </c>
      <c r="Q166">
        <v>29.088000000000001</v>
      </c>
      <c r="R166">
        <v>0.88980000000000004</v>
      </c>
      <c r="S166" t="s">
        <v>17</v>
      </c>
      <c r="T166">
        <v>13.07</v>
      </c>
      <c r="U166">
        <v>13.14</v>
      </c>
      <c r="V166">
        <v>4.8339999999999996</v>
      </c>
      <c r="W166">
        <v>30.21</v>
      </c>
      <c r="X166">
        <v>0.81240000000000001</v>
      </c>
      <c r="Y166" t="s">
        <v>18</v>
      </c>
      <c r="Z166">
        <v>13.19</v>
      </c>
      <c r="AA166">
        <v>13.25</v>
      </c>
      <c r="AB166">
        <v>7.157</v>
      </c>
      <c r="AC166">
        <v>44.73</v>
      </c>
      <c r="AD166">
        <v>0.91469999999999996</v>
      </c>
      <c r="AE166" t="s">
        <v>17</v>
      </c>
      <c r="AF166">
        <v>13.18</v>
      </c>
      <c r="AG166">
        <v>13.25</v>
      </c>
      <c r="AH166">
        <v>7.319</v>
      </c>
      <c r="AI166">
        <v>45.741</v>
      </c>
      <c r="AJ166">
        <v>0.90849999999999997</v>
      </c>
      <c r="AK166" t="s">
        <v>17</v>
      </c>
      <c r="AL166">
        <v>13.18</v>
      </c>
      <c r="AM166">
        <v>13.25</v>
      </c>
      <c r="AN166">
        <v>7.1349999999999998</v>
      </c>
      <c r="AO166">
        <v>44.593000000000004</v>
      </c>
      <c r="AP166">
        <v>0.82289999999999996</v>
      </c>
      <c r="AQ166" t="s">
        <v>18</v>
      </c>
      <c r="AR166">
        <v>13.19</v>
      </c>
      <c r="AS166">
        <v>13.25</v>
      </c>
      <c r="AT166">
        <v>8.59</v>
      </c>
      <c r="AU166">
        <v>53.69</v>
      </c>
      <c r="AV166">
        <v>0.90310000000000001</v>
      </c>
      <c r="AW166" t="s">
        <v>17</v>
      </c>
      <c r="AX166">
        <v>13.19</v>
      </c>
      <c r="AY166">
        <v>13.25</v>
      </c>
      <c r="AZ166">
        <v>8.391</v>
      </c>
      <c r="BA166">
        <v>52.441000000000003</v>
      </c>
      <c r="BB166">
        <v>0.90239999999999998</v>
      </c>
      <c r="BC166" t="s">
        <v>17</v>
      </c>
      <c r="BD166">
        <v>13.19</v>
      </c>
      <c r="BE166">
        <v>13.25</v>
      </c>
      <c r="BF166">
        <v>8.4369999999999994</v>
      </c>
      <c r="BG166">
        <v>52.731999999999999</v>
      </c>
      <c r="BH166">
        <v>0.90049999999999997</v>
      </c>
      <c r="BI166" t="s">
        <v>17</v>
      </c>
      <c r="BJ166">
        <v>13.19</v>
      </c>
      <c r="BK166">
        <v>13.25</v>
      </c>
      <c r="BL166">
        <v>8.6579999999999995</v>
      </c>
      <c r="BM166">
        <v>54.11</v>
      </c>
      <c r="BN166">
        <v>0.90849999999999997</v>
      </c>
      <c r="BO166" t="s">
        <v>17</v>
      </c>
      <c r="BP166">
        <v>13.18</v>
      </c>
      <c r="BQ166">
        <v>13.25</v>
      </c>
      <c r="BR166">
        <v>8.5449999999999999</v>
      </c>
      <c r="BS166">
        <v>53.405999999999999</v>
      </c>
      <c r="BT166">
        <v>0.9</v>
      </c>
      <c r="BU166" t="s">
        <v>17</v>
      </c>
      <c r="BV166">
        <v>13.07</v>
      </c>
      <c r="BW166">
        <v>13.13</v>
      </c>
      <c r="BX166">
        <v>8.4250000000000007</v>
      </c>
      <c r="BY166">
        <v>52.655000000000001</v>
      </c>
      <c r="BZ166">
        <v>0.64729999999999999</v>
      </c>
      <c r="CA166" t="s">
        <v>18</v>
      </c>
    </row>
    <row r="167" spans="1:79" x14ac:dyDescent="0.25">
      <c r="A167" t="s">
        <v>114</v>
      </c>
      <c r="B167">
        <v>374</v>
      </c>
      <c r="C167">
        <v>384</v>
      </c>
      <c r="D167" t="s">
        <v>98</v>
      </c>
      <c r="E167">
        <v>8.89</v>
      </c>
      <c r="F167">
        <v>1</v>
      </c>
      <c r="G167">
        <v>9</v>
      </c>
      <c r="H167">
        <v>9.17</v>
      </c>
      <c r="I167">
        <v>9.25</v>
      </c>
      <c r="J167">
        <v>2.8180000000000001</v>
      </c>
      <c r="K167">
        <v>31.309000000000001</v>
      </c>
      <c r="L167">
        <v>0.71060000000000001</v>
      </c>
      <c r="M167" t="s">
        <v>18</v>
      </c>
      <c r="N167">
        <v>9.11</v>
      </c>
      <c r="O167">
        <v>9.18</v>
      </c>
      <c r="P167">
        <v>2.7570000000000001</v>
      </c>
      <c r="Q167">
        <v>30.632999999999999</v>
      </c>
      <c r="R167">
        <v>0.8337</v>
      </c>
      <c r="S167" t="s">
        <v>18</v>
      </c>
      <c r="T167">
        <v>9.11</v>
      </c>
      <c r="U167">
        <v>9.18</v>
      </c>
      <c r="V167">
        <v>2.61</v>
      </c>
      <c r="W167">
        <v>28.998999999999999</v>
      </c>
      <c r="X167">
        <v>0.77529999999999999</v>
      </c>
      <c r="Y167" t="s">
        <v>18</v>
      </c>
      <c r="Z167">
        <v>9.11</v>
      </c>
      <c r="AA167">
        <v>9.18</v>
      </c>
      <c r="AB167">
        <v>4.0220000000000002</v>
      </c>
      <c r="AC167">
        <v>44.688000000000002</v>
      </c>
      <c r="AD167">
        <v>0.82469999999999999</v>
      </c>
      <c r="AE167" t="s">
        <v>18</v>
      </c>
      <c r="AF167">
        <v>9.11</v>
      </c>
      <c r="AG167">
        <v>9.18</v>
      </c>
      <c r="AH167">
        <v>4.1210000000000004</v>
      </c>
      <c r="AI167">
        <v>45.786999999999999</v>
      </c>
      <c r="AJ167">
        <v>0.85470000000000002</v>
      </c>
      <c r="AK167" t="s">
        <v>18</v>
      </c>
      <c r="AL167">
        <v>9.11</v>
      </c>
      <c r="AM167">
        <v>9.18</v>
      </c>
      <c r="AN167">
        <v>4.2530000000000001</v>
      </c>
      <c r="AO167">
        <v>47.252000000000002</v>
      </c>
      <c r="AP167">
        <v>0.82640000000000002</v>
      </c>
      <c r="AQ167" t="s">
        <v>18</v>
      </c>
      <c r="AR167">
        <v>9.11</v>
      </c>
      <c r="AS167">
        <v>9.18</v>
      </c>
      <c r="AT167">
        <v>4.4939999999999998</v>
      </c>
      <c r="AU167">
        <v>49.939</v>
      </c>
      <c r="AV167">
        <v>0.77410000000000001</v>
      </c>
      <c r="AW167" t="s">
        <v>18</v>
      </c>
      <c r="AX167">
        <v>9.11</v>
      </c>
      <c r="AY167">
        <v>9.18</v>
      </c>
      <c r="AZ167">
        <v>4.4080000000000004</v>
      </c>
      <c r="BA167">
        <v>48.981000000000002</v>
      </c>
      <c r="BB167">
        <v>0.8528</v>
      </c>
      <c r="BC167" t="s">
        <v>18</v>
      </c>
      <c r="BD167">
        <v>9.11</v>
      </c>
      <c r="BE167">
        <v>9.18</v>
      </c>
      <c r="BF167">
        <v>4.3360000000000003</v>
      </c>
      <c r="BG167">
        <v>48.182000000000002</v>
      </c>
      <c r="BH167">
        <v>0.85699999999999998</v>
      </c>
      <c r="BI167" t="s">
        <v>18</v>
      </c>
      <c r="BJ167">
        <v>9.11</v>
      </c>
      <c r="BK167">
        <v>9.18</v>
      </c>
      <c r="BL167">
        <v>4.1900000000000004</v>
      </c>
      <c r="BM167">
        <v>46.555</v>
      </c>
      <c r="BN167">
        <v>0.80569999999999997</v>
      </c>
      <c r="BO167" t="s">
        <v>18</v>
      </c>
      <c r="BP167">
        <v>9.11</v>
      </c>
      <c r="BQ167">
        <v>9.18</v>
      </c>
      <c r="BR167">
        <v>4.29</v>
      </c>
      <c r="BS167">
        <v>47.668999999999997</v>
      </c>
      <c r="BT167">
        <v>0.84640000000000004</v>
      </c>
      <c r="BU167" t="s">
        <v>18</v>
      </c>
      <c r="BV167">
        <v>9.11</v>
      </c>
      <c r="BW167">
        <v>9.18</v>
      </c>
      <c r="BX167">
        <v>4.07</v>
      </c>
      <c r="BY167">
        <v>45.225000000000001</v>
      </c>
      <c r="BZ167">
        <v>0.71850000000000003</v>
      </c>
      <c r="CA167" t="s">
        <v>18</v>
      </c>
    </row>
    <row r="168" spans="1:79" x14ac:dyDescent="0.25">
      <c r="A168" t="s">
        <v>114</v>
      </c>
      <c r="B168">
        <v>374</v>
      </c>
      <c r="C168">
        <v>387</v>
      </c>
      <c r="D168" t="s">
        <v>99</v>
      </c>
      <c r="E168">
        <v>12.09</v>
      </c>
      <c r="F168">
        <v>2</v>
      </c>
      <c r="G168">
        <v>12</v>
      </c>
      <c r="H168">
        <v>12.35</v>
      </c>
      <c r="I168">
        <v>12.42</v>
      </c>
      <c r="J168">
        <v>3.6190000000000002</v>
      </c>
      <c r="K168">
        <v>30.155999999999999</v>
      </c>
      <c r="L168">
        <v>0.90839999999999999</v>
      </c>
      <c r="M168" t="s">
        <v>18</v>
      </c>
      <c r="N168">
        <v>12.34</v>
      </c>
      <c r="O168">
        <v>12.42</v>
      </c>
      <c r="P168">
        <v>3.649</v>
      </c>
      <c r="Q168">
        <v>30.404</v>
      </c>
      <c r="R168">
        <v>0.91010000000000002</v>
      </c>
      <c r="S168" t="s">
        <v>17</v>
      </c>
      <c r="T168">
        <v>12.34</v>
      </c>
      <c r="U168">
        <v>12.42</v>
      </c>
      <c r="V168">
        <v>3.8069999999999999</v>
      </c>
      <c r="W168">
        <v>31.728999999999999</v>
      </c>
      <c r="X168">
        <v>0.91520000000000001</v>
      </c>
      <c r="Y168" t="s">
        <v>17</v>
      </c>
      <c r="Z168">
        <v>12.35</v>
      </c>
      <c r="AA168">
        <v>12.42</v>
      </c>
      <c r="AB168">
        <v>5.4409999999999998</v>
      </c>
      <c r="AC168">
        <v>45.34</v>
      </c>
      <c r="AD168">
        <v>0.90510000000000002</v>
      </c>
      <c r="AE168" t="s">
        <v>17</v>
      </c>
      <c r="AF168">
        <v>12.35</v>
      </c>
      <c r="AG168">
        <v>12.42</v>
      </c>
      <c r="AH168">
        <v>5.5810000000000004</v>
      </c>
      <c r="AI168">
        <v>46.508000000000003</v>
      </c>
      <c r="AJ168">
        <v>0.92400000000000004</v>
      </c>
      <c r="AK168" t="s">
        <v>17</v>
      </c>
      <c r="AL168">
        <v>12.39</v>
      </c>
      <c r="AM168">
        <v>12.47</v>
      </c>
      <c r="AN168">
        <v>5.415</v>
      </c>
      <c r="AO168">
        <v>45.128</v>
      </c>
      <c r="AP168">
        <v>0.88329999999999997</v>
      </c>
      <c r="AQ168" t="s">
        <v>18</v>
      </c>
      <c r="AR168">
        <v>12.35</v>
      </c>
      <c r="AS168">
        <v>12.42</v>
      </c>
      <c r="AT168">
        <v>6.4820000000000002</v>
      </c>
      <c r="AU168">
        <v>54.018999999999998</v>
      </c>
      <c r="AV168">
        <v>0.92100000000000004</v>
      </c>
      <c r="AW168" t="s">
        <v>18</v>
      </c>
      <c r="AX168">
        <v>12.35</v>
      </c>
      <c r="AY168">
        <v>12.42</v>
      </c>
      <c r="AZ168">
        <v>6.5170000000000003</v>
      </c>
      <c r="BA168">
        <v>54.308999999999997</v>
      </c>
      <c r="BB168">
        <v>0.92249999999999999</v>
      </c>
      <c r="BC168" t="s">
        <v>17</v>
      </c>
      <c r="BD168">
        <v>12.35</v>
      </c>
      <c r="BE168">
        <v>12.42</v>
      </c>
      <c r="BF168">
        <v>6.468</v>
      </c>
      <c r="BG168">
        <v>53.898000000000003</v>
      </c>
      <c r="BH168">
        <v>0.92249999999999999</v>
      </c>
      <c r="BI168" t="s">
        <v>17</v>
      </c>
      <c r="BJ168">
        <v>12.35</v>
      </c>
      <c r="BK168">
        <v>12.42</v>
      </c>
      <c r="BL168">
        <v>6.5339999999999998</v>
      </c>
      <c r="BM168">
        <v>54.451999999999998</v>
      </c>
      <c r="BN168">
        <v>0.9173</v>
      </c>
      <c r="BO168" t="s">
        <v>18</v>
      </c>
      <c r="BP168">
        <v>12.34</v>
      </c>
      <c r="BQ168">
        <v>12.42</v>
      </c>
      <c r="BR168">
        <v>6.4320000000000004</v>
      </c>
      <c r="BS168">
        <v>53.603000000000002</v>
      </c>
      <c r="BT168">
        <v>0.90610000000000002</v>
      </c>
      <c r="BU168" t="s">
        <v>17</v>
      </c>
      <c r="BV168">
        <v>12.23</v>
      </c>
      <c r="BW168">
        <v>12.29</v>
      </c>
      <c r="BX168">
        <v>6.5739999999999998</v>
      </c>
      <c r="BY168">
        <v>54.783999999999999</v>
      </c>
      <c r="BZ168">
        <v>0.86570000000000003</v>
      </c>
      <c r="CA168" t="s">
        <v>18</v>
      </c>
    </row>
    <row r="169" spans="1:79" x14ac:dyDescent="0.25">
      <c r="A169" t="s">
        <v>114</v>
      </c>
      <c r="B169">
        <v>383</v>
      </c>
      <c r="C169">
        <v>387</v>
      </c>
      <c r="D169" t="s">
        <v>100</v>
      </c>
      <c r="E169">
        <v>9.08</v>
      </c>
      <c r="F169">
        <v>1</v>
      </c>
      <c r="G169">
        <v>3</v>
      </c>
      <c r="H169">
        <v>9.2799999999999994</v>
      </c>
      <c r="I169">
        <v>9.36</v>
      </c>
      <c r="J169">
        <v>0.84099999999999997</v>
      </c>
      <c r="K169">
        <v>28.042999999999999</v>
      </c>
      <c r="L169">
        <v>0.81230000000000002</v>
      </c>
      <c r="M169" t="s">
        <v>18</v>
      </c>
      <c r="N169">
        <v>9.34</v>
      </c>
      <c r="O169">
        <v>9.41</v>
      </c>
      <c r="P169">
        <v>0.874</v>
      </c>
      <c r="Q169">
        <v>29.140999999999998</v>
      </c>
      <c r="R169">
        <v>0.92200000000000004</v>
      </c>
      <c r="S169" t="s">
        <v>18</v>
      </c>
      <c r="T169">
        <v>9.34</v>
      </c>
      <c r="U169">
        <v>9.41</v>
      </c>
      <c r="V169">
        <v>0.871</v>
      </c>
      <c r="W169">
        <v>29.024000000000001</v>
      </c>
      <c r="X169">
        <v>0.91049999999999998</v>
      </c>
      <c r="Y169" t="s">
        <v>18</v>
      </c>
      <c r="Z169">
        <v>9.2200000000000006</v>
      </c>
      <c r="AA169">
        <v>9.3000000000000007</v>
      </c>
      <c r="AB169">
        <v>1.446</v>
      </c>
      <c r="AC169">
        <v>48.215000000000003</v>
      </c>
      <c r="AD169">
        <v>0.83309999999999995</v>
      </c>
      <c r="AE169" t="s">
        <v>18</v>
      </c>
      <c r="AF169">
        <v>9.34</v>
      </c>
      <c r="AG169">
        <v>9.42</v>
      </c>
      <c r="AH169">
        <v>1.4650000000000001</v>
      </c>
      <c r="AI169">
        <v>48.841999999999999</v>
      </c>
      <c r="AJ169">
        <v>0.91769999999999996</v>
      </c>
      <c r="AK169" t="s">
        <v>18</v>
      </c>
      <c r="AL169">
        <v>9.4</v>
      </c>
      <c r="AM169">
        <v>9.4600000000000009</v>
      </c>
      <c r="AN169">
        <v>1.4650000000000001</v>
      </c>
      <c r="AO169">
        <v>48.835000000000001</v>
      </c>
      <c r="AP169">
        <v>0.91539999999999999</v>
      </c>
      <c r="AQ169" t="s">
        <v>18</v>
      </c>
      <c r="AR169">
        <v>9.34</v>
      </c>
      <c r="AS169">
        <v>9.42</v>
      </c>
      <c r="AT169">
        <v>1.96</v>
      </c>
      <c r="AU169">
        <v>65.334000000000003</v>
      </c>
      <c r="AV169">
        <v>0.90559999999999996</v>
      </c>
      <c r="AW169" t="s">
        <v>18</v>
      </c>
      <c r="AX169">
        <v>9.34</v>
      </c>
      <c r="AY169">
        <v>9.42</v>
      </c>
      <c r="AZ169">
        <v>1.9710000000000001</v>
      </c>
      <c r="BA169">
        <v>65.69</v>
      </c>
      <c r="BB169">
        <v>0.91180000000000005</v>
      </c>
      <c r="BC169" t="s">
        <v>18</v>
      </c>
      <c r="BD169">
        <v>9.34</v>
      </c>
      <c r="BE169">
        <v>9.42</v>
      </c>
      <c r="BF169">
        <v>1.946</v>
      </c>
      <c r="BG169">
        <v>64.852000000000004</v>
      </c>
      <c r="BH169">
        <v>0.93369999999999997</v>
      </c>
      <c r="BI169" t="s">
        <v>18</v>
      </c>
      <c r="BJ169">
        <v>9.34</v>
      </c>
      <c r="BK169">
        <v>9.42</v>
      </c>
      <c r="BL169">
        <v>1.958</v>
      </c>
      <c r="BM169">
        <v>65.257000000000005</v>
      </c>
      <c r="BN169">
        <v>0.91859999999999997</v>
      </c>
      <c r="BO169" t="s">
        <v>18</v>
      </c>
      <c r="BP169">
        <v>9.34</v>
      </c>
      <c r="BQ169">
        <v>9.41</v>
      </c>
      <c r="BR169">
        <v>1.958</v>
      </c>
      <c r="BS169">
        <v>65.254999999999995</v>
      </c>
      <c r="BT169">
        <v>0.92849999999999999</v>
      </c>
      <c r="BU169" t="s">
        <v>18</v>
      </c>
      <c r="BV169">
        <v>9.26</v>
      </c>
      <c r="BW169">
        <v>9.32</v>
      </c>
      <c r="BX169">
        <v>1.9390000000000001</v>
      </c>
      <c r="BY169">
        <v>64.64</v>
      </c>
      <c r="BZ169">
        <v>0.89200000000000002</v>
      </c>
      <c r="CA169" t="s">
        <v>18</v>
      </c>
    </row>
    <row r="170" spans="1:79" x14ac:dyDescent="0.25">
      <c r="A170" t="s">
        <v>114</v>
      </c>
      <c r="B170">
        <v>388</v>
      </c>
      <c r="C170">
        <v>397</v>
      </c>
      <c r="D170" t="s">
        <v>101</v>
      </c>
      <c r="E170">
        <v>4.0999999999999996</v>
      </c>
      <c r="F170">
        <v>2</v>
      </c>
      <c r="G170">
        <v>8</v>
      </c>
      <c r="H170">
        <v>4.1500000000000004</v>
      </c>
      <c r="I170">
        <v>4.22</v>
      </c>
      <c r="J170">
        <v>0.99099999999999999</v>
      </c>
      <c r="K170">
        <v>12.391999999999999</v>
      </c>
      <c r="L170">
        <v>0.85799999999999998</v>
      </c>
      <c r="M170" t="s">
        <v>18</v>
      </c>
      <c r="N170">
        <v>4.1500000000000004</v>
      </c>
      <c r="O170">
        <v>4.22</v>
      </c>
      <c r="P170">
        <v>1.0409999999999999</v>
      </c>
      <c r="Q170">
        <v>13.007</v>
      </c>
      <c r="R170">
        <v>0.92249999999999999</v>
      </c>
      <c r="S170" t="s">
        <v>18</v>
      </c>
      <c r="T170">
        <v>4.1500000000000004</v>
      </c>
      <c r="U170">
        <v>4.22</v>
      </c>
      <c r="V170">
        <v>1.0569999999999999</v>
      </c>
      <c r="W170">
        <v>13.207000000000001</v>
      </c>
      <c r="X170">
        <v>0.88049999999999995</v>
      </c>
      <c r="Y170" t="s">
        <v>18</v>
      </c>
      <c r="Z170">
        <v>4.1500000000000004</v>
      </c>
      <c r="AA170">
        <v>4.22</v>
      </c>
      <c r="AB170">
        <v>2.5720000000000001</v>
      </c>
      <c r="AC170">
        <v>32.152000000000001</v>
      </c>
      <c r="AD170">
        <v>0.89610000000000001</v>
      </c>
      <c r="AE170" t="s">
        <v>18</v>
      </c>
      <c r="AF170">
        <v>4.1500000000000004</v>
      </c>
      <c r="AG170">
        <v>4.22</v>
      </c>
      <c r="AH170">
        <v>2.661</v>
      </c>
      <c r="AI170">
        <v>33.256999999999998</v>
      </c>
      <c r="AJ170">
        <v>0.91290000000000004</v>
      </c>
      <c r="AK170" t="s">
        <v>18</v>
      </c>
      <c r="AL170">
        <v>4.1500000000000004</v>
      </c>
      <c r="AM170">
        <v>4.22</v>
      </c>
      <c r="AN170">
        <v>2.67</v>
      </c>
      <c r="AO170">
        <v>33.378999999999998</v>
      </c>
      <c r="AP170">
        <v>0.89910000000000001</v>
      </c>
      <c r="AQ170" t="s">
        <v>18</v>
      </c>
      <c r="AR170">
        <v>4.03</v>
      </c>
      <c r="AS170">
        <v>4.1100000000000003</v>
      </c>
      <c r="AT170">
        <v>4.7619999999999996</v>
      </c>
      <c r="AU170">
        <v>59.53</v>
      </c>
      <c r="AV170">
        <v>0.89119999999999999</v>
      </c>
      <c r="AW170" t="s">
        <v>18</v>
      </c>
      <c r="AX170">
        <v>3.99</v>
      </c>
      <c r="AY170">
        <v>4.0599999999999996</v>
      </c>
      <c r="AZ170">
        <v>4.8609999999999998</v>
      </c>
      <c r="BA170">
        <v>60.765999999999998</v>
      </c>
      <c r="BB170">
        <v>0.85319999999999996</v>
      </c>
      <c r="BC170" t="s">
        <v>18</v>
      </c>
      <c r="BD170">
        <v>4.05</v>
      </c>
      <c r="BE170">
        <v>4.13</v>
      </c>
      <c r="BF170">
        <v>4.726</v>
      </c>
      <c r="BG170">
        <v>59.073</v>
      </c>
      <c r="BH170">
        <v>0.90529999999999999</v>
      </c>
      <c r="BI170" t="s">
        <v>18</v>
      </c>
      <c r="BJ170">
        <v>4.13</v>
      </c>
      <c r="BK170">
        <v>4.21</v>
      </c>
      <c r="BL170">
        <v>4.8280000000000003</v>
      </c>
      <c r="BM170">
        <v>60.35</v>
      </c>
      <c r="BN170">
        <v>0.76419999999999999</v>
      </c>
      <c r="BO170" t="s">
        <v>18</v>
      </c>
      <c r="BP170">
        <v>4.1500000000000004</v>
      </c>
      <c r="BQ170">
        <v>4.22</v>
      </c>
      <c r="BR170">
        <v>4.7009999999999996</v>
      </c>
      <c r="BS170">
        <v>58.759</v>
      </c>
      <c r="BT170">
        <v>0.90129999999999999</v>
      </c>
      <c r="BU170" t="s">
        <v>18</v>
      </c>
      <c r="BV170">
        <v>4.1500000000000004</v>
      </c>
      <c r="BW170">
        <v>4.22</v>
      </c>
      <c r="BX170">
        <v>4.7699999999999996</v>
      </c>
      <c r="BY170">
        <v>59.627000000000002</v>
      </c>
      <c r="BZ170">
        <v>0.86970000000000003</v>
      </c>
      <c r="CA170" t="s">
        <v>18</v>
      </c>
    </row>
    <row r="171" spans="1:79" x14ac:dyDescent="0.25">
      <c r="A171" t="s">
        <v>114</v>
      </c>
      <c r="B171">
        <v>388</v>
      </c>
      <c r="C171">
        <v>399</v>
      </c>
      <c r="D171" t="s">
        <v>102</v>
      </c>
      <c r="E171">
        <v>3.8</v>
      </c>
      <c r="F171">
        <v>3</v>
      </c>
      <c r="G171">
        <v>10</v>
      </c>
      <c r="H171">
        <v>3.94</v>
      </c>
      <c r="I171">
        <v>4.0199999999999996</v>
      </c>
      <c r="J171">
        <v>1.0269999999999999</v>
      </c>
      <c r="K171">
        <v>10.27</v>
      </c>
      <c r="L171">
        <v>0.83169999999999999</v>
      </c>
      <c r="M171" t="s">
        <v>18</v>
      </c>
      <c r="N171">
        <v>4.04</v>
      </c>
      <c r="O171">
        <v>4.12</v>
      </c>
      <c r="P171">
        <v>1.0089999999999999</v>
      </c>
      <c r="Q171">
        <v>10.090999999999999</v>
      </c>
      <c r="R171">
        <v>0.87290000000000001</v>
      </c>
      <c r="S171" t="s">
        <v>18</v>
      </c>
      <c r="T171">
        <v>4.04</v>
      </c>
      <c r="U171">
        <v>4.12</v>
      </c>
      <c r="V171">
        <v>1.0149999999999999</v>
      </c>
      <c r="W171">
        <v>10.147</v>
      </c>
      <c r="X171">
        <v>0.86319999999999997</v>
      </c>
      <c r="Y171" t="s">
        <v>18</v>
      </c>
      <c r="Z171">
        <v>3.92</v>
      </c>
      <c r="AA171">
        <v>4</v>
      </c>
      <c r="AB171">
        <v>2.9809999999999999</v>
      </c>
      <c r="AC171">
        <v>29.812999999999999</v>
      </c>
      <c r="AD171">
        <v>0.90369999999999995</v>
      </c>
      <c r="AE171" t="s">
        <v>18</v>
      </c>
      <c r="AF171">
        <v>3.93</v>
      </c>
      <c r="AG171">
        <v>4.01</v>
      </c>
      <c r="AH171">
        <v>2.996</v>
      </c>
      <c r="AI171">
        <v>29.960999999999999</v>
      </c>
      <c r="AJ171">
        <v>0.89600000000000002</v>
      </c>
      <c r="AK171" t="s">
        <v>18</v>
      </c>
      <c r="AL171">
        <v>3.94</v>
      </c>
      <c r="AM171">
        <v>4.0199999999999996</v>
      </c>
      <c r="AN171">
        <v>2.8450000000000002</v>
      </c>
      <c r="AO171">
        <v>28.452000000000002</v>
      </c>
      <c r="AP171">
        <v>0.8821</v>
      </c>
      <c r="AQ171" t="s">
        <v>18</v>
      </c>
      <c r="AR171">
        <v>4.04</v>
      </c>
      <c r="AS171">
        <v>4.12</v>
      </c>
      <c r="AT171">
        <v>5.3620000000000001</v>
      </c>
      <c r="AU171">
        <v>53.616</v>
      </c>
      <c r="AV171">
        <v>0.87529999999999997</v>
      </c>
      <c r="AW171" t="s">
        <v>18</v>
      </c>
      <c r="AX171">
        <v>3.93</v>
      </c>
      <c r="AY171">
        <v>4.01</v>
      </c>
      <c r="AZ171">
        <v>5.2149999999999999</v>
      </c>
      <c r="BA171">
        <v>52.146999999999998</v>
      </c>
      <c r="BB171">
        <v>0.89680000000000004</v>
      </c>
      <c r="BC171" t="s">
        <v>18</v>
      </c>
      <c r="BD171">
        <v>4.04</v>
      </c>
      <c r="BE171">
        <v>4.12</v>
      </c>
      <c r="BF171">
        <v>5.359</v>
      </c>
      <c r="BG171">
        <v>53.585999999999999</v>
      </c>
      <c r="BH171">
        <v>0.88439999999999996</v>
      </c>
      <c r="BI171" t="s">
        <v>18</v>
      </c>
      <c r="BJ171">
        <v>3.91</v>
      </c>
      <c r="BK171">
        <v>3.98</v>
      </c>
      <c r="BL171">
        <v>5.8470000000000004</v>
      </c>
      <c r="BM171">
        <v>58.466000000000001</v>
      </c>
      <c r="BN171">
        <v>0.90039999999999998</v>
      </c>
      <c r="BO171" t="s">
        <v>18</v>
      </c>
      <c r="BP171">
        <v>3.92</v>
      </c>
      <c r="BQ171">
        <v>4</v>
      </c>
      <c r="BR171">
        <v>5.7949999999999999</v>
      </c>
      <c r="BS171">
        <v>57.945</v>
      </c>
      <c r="BT171">
        <v>0.9083</v>
      </c>
      <c r="BU171" t="s">
        <v>18</v>
      </c>
      <c r="BV171">
        <v>3.94</v>
      </c>
      <c r="BW171">
        <v>4.01</v>
      </c>
      <c r="BX171">
        <v>5.984</v>
      </c>
      <c r="BY171">
        <v>59.835000000000001</v>
      </c>
      <c r="BZ171">
        <v>0.87450000000000006</v>
      </c>
      <c r="CA171" t="s">
        <v>18</v>
      </c>
    </row>
    <row r="172" spans="1:79" x14ac:dyDescent="0.25">
      <c r="A172" t="s">
        <v>114</v>
      </c>
      <c r="B172">
        <v>388</v>
      </c>
      <c r="C172">
        <v>401</v>
      </c>
      <c r="D172" t="s">
        <v>103</v>
      </c>
      <c r="E172">
        <v>5.96</v>
      </c>
      <c r="F172">
        <v>4</v>
      </c>
      <c r="G172">
        <v>12</v>
      </c>
      <c r="H172">
        <v>5.96</v>
      </c>
      <c r="I172">
        <v>6.02</v>
      </c>
      <c r="J172">
        <v>1.212</v>
      </c>
      <c r="K172">
        <v>10.098000000000001</v>
      </c>
      <c r="L172">
        <v>0.87890000000000001</v>
      </c>
      <c r="M172" t="s">
        <v>18</v>
      </c>
      <c r="N172">
        <v>5.95</v>
      </c>
      <c r="O172">
        <v>6.02</v>
      </c>
      <c r="P172">
        <v>1.145</v>
      </c>
      <c r="Q172">
        <v>9.5399999999999991</v>
      </c>
      <c r="R172">
        <v>0.81140000000000001</v>
      </c>
      <c r="S172" t="s">
        <v>18</v>
      </c>
      <c r="T172">
        <v>5.95</v>
      </c>
      <c r="U172">
        <v>6.02</v>
      </c>
      <c r="V172">
        <v>1.145</v>
      </c>
      <c r="W172">
        <v>9.5449999999999999</v>
      </c>
      <c r="X172">
        <v>0.85919999999999996</v>
      </c>
      <c r="Y172" t="s">
        <v>18</v>
      </c>
      <c r="Z172">
        <v>5.93</v>
      </c>
      <c r="AA172">
        <v>6</v>
      </c>
      <c r="AB172">
        <v>3.294</v>
      </c>
      <c r="AC172">
        <v>27.452000000000002</v>
      </c>
      <c r="AD172">
        <v>0.89259999999999995</v>
      </c>
      <c r="AE172" t="s">
        <v>18</v>
      </c>
      <c r="AF172">
        <v>6</v>
      </c>
      <c r="AG172">
        <v>6.07</v>
      </c>
      <c r="AH172">
        <v>3.4470000000000001</v>
      </c>
      <c r="AI172">
        <v>28.725999999999999</v>
      </c>
      <c r="AJ172">
        <v>0.80989999999999995</v>
      </c>
      <c r="AK172" t="s">
        <v>18</v>
      </c>
      <c r="AL172">
        <v>5.99</v>
      </c>
      <c r="AM172">
        <v>6.06</v>
      </c>
      <c r="AN172">
        <v>3.44</v>
      </c>
      <c r="AO172">
        <v>28.669</v>
      </c>
      <c r="AP172">
        <v>0.87050000000000005</v>
      </c>
      <c r="AQ172" t="s">
        <v>18</v>
      </c>
      <c r="AR172">
        <v>5.96</v>
      </c>
      <c r="AS172">
        <v>6.02</v>
      </c>
      <c r="AT172">
        <v>6.7370000000000001</v>
      </c>
      <c r="AU172">
        <v>56.145000000000003</v>
      </c>
      <c r="AV172">
        <v>0.82799999999999996</v>
      </c>
      <c r="AW172" t="s">
        <v>18</v>
      </c>
      <c r="AX172">
        <v>5.96</v>
      </c>
      <c r="AY172">
        <v>6.02</v>
      </c>
      <c r="AZ172">
        <v>6.859</v>
      </c>
      <c r="BA172">
        <v>57.161999999999999</v>
      </c>
      <c r="BB172">
        <v>0.80989999999999995</v>
      </c>
      <c r="BC172" t="s">
        <v>18</v>
      </c>
      <c r="BD172">
        <v>5.99</v>
      </c>
      <c r="BE172">
        <v>6.06</v>
      </c>
      <c r="BF172">
        <v>6.9450000000000003</v>
      </c>
      <c r="BG172">
        <v>57.878</v>
      </c>
      <c r="BH172">
        <v>0.88019999999999998</v>
      </c>
      <c r="BI172" t="s">
        <v>18</v>
      </c>
      <c r="BJ172">
        <v>5.94</v>
      </c>
      <c r="BK172">
        <v>6.01</v>
      </c>
      <c r="BL172">
        <v>7.2130000000000001</v>
      </c>
      <c r="BM172">
        <v>60.106000000000002</v>
      </c>
      <c r="BN172">
        <v>0.82869999999999999</v>
      </c>
      <c r="BO172" t="s">
        <v>18</v>
      </c>
      <c r="BP172">
        <v>5.96</v>
      </c>
      <c r="BQ172">
        <v>6.02</v>
      </c>
      <c r="BR172">
        <v>7.1790000000000003</v>
      </c>
      <c r="BS172">
        <v>59.826000000000001</v>
      </c>
      <c r="BT172">
        <v>0.86750000000000005</v>
      </c>
      <c r="BU172" t="s">
        <v>18</v>
      </c>
      <c r="BV172">
        <v>5.96</v>
      </c>
      <c r="BW172">
        <v>6.02</v>
      </c>
      <c r="BX172">
        <v>7.319</v>
      </c>
      <c r="BY172">
        <v>60.994999999999997</v>
      </c>
      <c r="BZ172">
        <v>0.82079999999999997</v>
      </c>
      <c r="CA172" t="s">
        <v>18</v>
      </c>
    </row>
    <row r="173" spans="1:79" x14ac:dyDescent="0.25">
      <c r="A173" t="s">
        <v>114</v>
      </c>
      <c r="B173">
        <v>388</v>
      </c>
      <c r="C173">
        <v>407</v>
      </c>
      <c r="D173" t="s">
        <v>104</v>
      </c>
      <c r="E173">
        <v>9.33</v>
      </c>
      <c r="F173">
        <v>4</v>
      </c>
      <c r="G173">
        <v>18</v>
      </c>
      <c r="H173">
        <v>9.51</v>
      </c>
      <c r="I173">
        <v>9.58</v>
      </c>
      <c r="J173">
        <v>1.2649999999999999</v>
      </c>
      <c r="K173">
        <v>7.03</v>
      </c>
      <c r="L173">
        <v>0.92710000000000004</v>
      </c>
      <c r="M173" t="s">
        <v>17</v>
      </c>
      <c r="N173">
        <v>9.51</v>
      </c>
      <c r="O173">
        <v>9.58</v>
      </c>
      <c r="P173">
        <v>1.3839999999999999</v>
      </c>
      <c r="Q173">
        <v>7.6890000000000001</v>
      </c>
      <c r="R173">
        <v>0.81230000000000002</v>
      </c>
      <c r="S173" t="s">
        <v>18</v>
      </c>
      <c r="T173">
        <v>9.51</v>
      </c>
      <c r="U173">
        <v>9.58</v>
      </c>
      <c r="V173">
        <v>1.52</v>
      </c>
      <c r="W173">
        <v>8.4440000000000008</v>
      </c>
      <c r="X173">
        <v>0.8579</v>
      </c>
      <c r="Y173" t="s">
        <v>18</v>
      </c>
      <c r="Z173">
        <v>9.65</v>
      </c>
      <c r="AA173">
        <v>9.73</v>
      </c>
      <c r="AB173">
        <v>4.2850000000000001</v>
      </c>
      <c r="AC173">
        <v>23.803999999999998</v>
      </c>
      <c r="AD173">
        <v>0.72760000000000002</v>
      </c>
      <c r="AE173" t="s">
        <v>18</v>
      </c>
      <c r="AF173">
        <v>9.6300000000000008</v>
      </c>
      <c r="AG173">
        <v>9.69</v>
      </c>
      <c r="AH173">
        <v>4.3789999999999996</v>
      </c>
      <c r="AI173">
        <v>24.327000000000002</v>
      </c>
      <c r="AJ173">
        <v>0.79</v>
      </c>
      <c r="AK173" t="s">
        <v>18</v>
      </c>
      <c r="AL173">
        <v>9.5399999999999991</v>
      </c>
      <c r="AM173">
        <v>9.61</v>
      </c>
      <c r="AN173">
        <v>4.4870000000000001</v>
      </c>
      <c r="AO173">
        <v>24.927</v>
      </c>
      <c r="AP173">
        <v>0.74660000000000004</v>
      </c>
      <c r="AQ173" t="s">
        <v>18</v>
      </c>
      <c r="AR173">
        <v>9.51</v>
      </c>
      <c r="AS173">
        <v>9.58</v>
      </c>
      <c r="AT173">
        <v>9.8049999999999997</v>
      </c>
      <c r="AU173">
        <v>54.47</v>
      </c>
      <c r="AV173">
        <v>0.86780000000000002</v>
      </c>
      <c r="AW173" t="s">
        <v>18</v>
      </c>
      <c r="AX173">
        <v>9.51</v>
      </c>
      <c r="AY173">
        <v>9.58</v>
      </c>
      <c r="AZ173">
        <v>9.7739999999999991</v>
      </c>
      <c r="BA173">
        <v>54.296999999999997</v>
      </c>
      <c r="BB173">
        <v>0.83130000000000004</v>
      </c>
      <c r="BC173" t="s">
        <v>18</v>
      </c>
      <c r="BD173">
        <v>9.51</v>
      </c>
      <c r="BE173">
        <v>9.58</v>
      </c>
      <c r="BF173">
        <v>9.9589999999999996</v>
      </c>
      <c r="BG173">
        <v>55.33</v>
      </c>
      <c r="BH173">
        <v>0.73909999999999998</v>
      </c>
      <c r="BI173" t="s">
        <v>18</v>
      </c>
      <c r="BJ173">
        <v>9.51</v>
      </c>
      <c r="BK173">
        <v>9.58</v>
      </c>
      <c r="BL173">
        <v>10.802</v>
      </c>
      <c r="BM173">
        <v>60.009</v>
      </c>
      <c r="BN173">
        <v>0.84740000000000004</v>
      </c>
      <c r="BO173" t="s">
        <v>18</v>
      </c>
      <c r="BP173">
        <v>9.51</v>
      </c>
      <c r="BQ173">
        <v>9.58</v>
      </c>
      <c r="BR173">
        <v>10.698</v>
      </c>
      <c r="BS173">
        <v>59.432000000000002</v>
      </c>
      <c r="BT173">
        <v>0.80669999999999997</v>
      </c>
      <c r="BU173" t="s">
        <v>18</v>
      </c>
      <c r="BV173">
        <v>9.51</v>
      </c>
      <c r="BW173">
        <v>9.58</v>
      </c>
      <c r="BX173">
        <v>10.898</v>
      </c>
      <c r="BY173">
        <v>60.545000000000002</v>
      </c>
      <c r="BZ173">
        <v>0.68469999999999998</v>
      </c>
      <c r="CA173" t="s">
        <v>18</v>
      </c>
    </row>
    <row r="174" spans="1:79" s="17" customFormat="1" x14ac:dyDescent="0.25">
      <c r="A174" s="17" t="s">
        <v>114</v>
      </c>
      <c r="B174" s="17">
        <v>398</v>
      </c>
      <c r="C174" s="17">
        <v>406</v>
      </c>
      <c r="D174" s="17" t="s">
        <v>105</v>
      </c>
      <c r="E174" s="17">
        <v>7.92</v>
      </c>
      <c r="F174" s="17">
        <v>2</v>
      </c>
      <c r="G174" s="17">
        <v>7</v>
      </c>
      <c r="H174" s="17">
        <v>7.66</v>
      </c>
      <c r="I174" s="17">
        <v>7.73</v>
      </c>
      <c r="J174" s="17">
        <v>0.38300000000000001</v>
      </c>
      <c r="K174" s="17">
        <v>5.4669999999999996</v>
      </c>
      <c r="L174" s="17">
        <v>0.85850000000000004</v>
      </c>
      <c r="M174" s="17" t="s">
        <v>18</v>
      </c>
      <c r="N174" s="17">
        <v>7.66</v>
      </c>
      <c r="O174" s="17">
        <v>7.73</v>
      </c>
      <c r="P174" s="17">
        <v>0.49099999999999999</v>
      </c>
      <c r="Q174" s="17">
        <v>7.01</v>
      </c>
      <c r="R174" s="17">
        <v>0.89029999999999998</v>
      </c>
      <c r="S174" s="17" t="s">
        <v>18</v>
      </c>
      <c r="T174" s="17">
        <v>7.66</v>
      </c>
      <c r="U174" s="17">
        <v>7.73</v>
      </c>
      <c r="V174" s="17">
        <v>0.38200000000000001</v>
      </c>
      <c r="W174" s="17">
        <v>5.4580000000000002</v>
      </c>
      <c r="X174" s="17">
        <v>0.87429999999999997</v>
      </c>
      <c r="Y174" s="17" t="s">
        <v>18</v>
      </c>
      <c r="Z174" s="17">
        <v>7.61</v>
      </c>
      <c r="AA174" s="17">
        <v>7.69</v>
      </c>
      <c r="AB174" s="17">
        <v>1.3480000000000001</v>
      </c>
      <c r="AC174" s="17">
        <v>19.260000000000002</v>
      </c>
      <c r="AD174" s="17">
        <v>0.79220000000000002</v>
      </c>
      <c r="AE174" s="17" t="s">
        <v>18</v>
      </c>
      <c r="AF174" s="17">
        <v>7.66</v>
      </c>
      <c r="AG174" s="17">
        <v>7.73</v>
      </c>
      <c r="AH174" s="17">
        <v>1.401</v>
      </c>
      <c r="AI174" s="17">
        <v>20.013999999999999</v>
      </c>
      <c r="AJ174" s="17">
        <v>0.83979999999999999</v>
      </c>
      <c r="AK174" s="17" t="s">
        <v>18</v>
      </c>
      <c r="AL174" s="17">
        <v>7.66</v>
      </c>
      <c r="AM174" s="17">
        <v>7.73</v>
      </c>
      <c r="AN174" s="17">
        <v>1.3859999999999999</v>
      </c>
      <c r="AO174" s="17">
        <v>19.797999999999998</v>
      </c>
      <c r="AP174" s="17">
        <v>0.87119999999999997</v>
      </c>
      <c r="AQ174" s="17" t="s">
        <v>18</v>
      </c>
      <c r="AR174" s="17">
        <v>7.66</v>
      </c>
      <c r="AS174" s="17">
        <v>7.73</v>
      </c>
      <c r="AT174" s="17">
        <v>2.8959999999999999</v>
      </c>
      <c r="AU174" s="17">
        <v>41.372</v>
      </c>
      <c r="AV174" s="17">
        <v>0.85329999999999995</v>
      </c>
      <c r="AW174" s="17" t="s">
        <v>18</v>
      </c>
      <c r="AX174" s="17">
        <v>7.66</v>
      </c>
      <c r="AY174" s="17">
        <v>7.73</v>
      </c>
      <c r="AZ174" s="17">
        <v>2.8490000000000002</v>
      </c>
      <c r="BA174" s="17">
        <v>40.694000000000003</v>
      </c>
      <c r="BB174" s="17">
        <v>0.86</v>
      </c>
      <c r="BC174" s="17" t="s">
        <v>18</v>
      </c>
      <c r="BD174" s="17">
        <v>7.75</v>
      </c>
      <c r="BE174" s="17">
        <v>7.83</v>
      </c>
      <c r="BF174" s="17">
        <v>2.7469999999999999</v>
      </c>
      <c r="BG174" s="17">
        <v>39.249000000000002</v>
      </c>
      <c r="BH174" s="17">
        <v>0.82240000000000002</v>
      </c>
      <c r="BI174" s="17" t="s">
        <v>18</v>
      </c>
      <c r="BJ174" s="17">
        <v>7.66</v>
      </c>
      <c r="BK174" s="17">
        <v>7.73</v>
      </c>
      <c r="BL174" s="17">
        <v>3.226</v>
      </c>
      <c r="BM174" s="17">
        <v>46.088000000000001</v>
      </c>
      <c r="BN174" s="17">
        <v>0.85629999999999995</v>
      </c>
      <c r="BO174" s="17" t="s">
        <v>18</v>
      </c>
      <c r="BP174" s="17">
        <v>7.66</v>
      </c>
      <c r="BQ174" s="17">
        <v>7.73</v>
      </c>
      <c r="BR174" s="17">
        <v>3.2320000000000002</v>
      </c>
      <c r="BS174" s="17">
        <v>46.17</v>
      </c>
      <c r="BT174" s="17">
        <v>0.89129999999999998</v>
      </c>
      <c r="BU174" s="17" t="s">
        <v>18</v>
      </c>
      <c r="BV174" s="17">
        <v>7.66</v>
      </c>
      <c r="BW174" s="17">
        <v>7.73</v>
      </c>
      <c r="BX174" s="17">
        <v>3.1850000000000001</v>
      </c>
      <c r="BY174" s="17">
        <v>45.500999999999998</v>
      </c>
      <c r="BZ174" s="17">
        <v>0.86460000000000004</v>
      </c>
      <c r="CA174" s="17" t="s">
        <v>18</v>
      </c>
    </row>
    <row r="175" spans="1:79" x14ac:dyDescent="0.25">
      <c r="A175" t="s">
        <v>114</v>
      </c>
      <c r="B175">
        <v>400</v>
      </c>
      <c r="C175">
        <v>407</v>
      </c>
      <c r="D175" t="s">
        <v>106</v>
      </c>
      <c r="E175">
        <v>9.32</v>
      </c>
      <c r="F175">
        <v>2</v>
      </c>
      <c r="G175">
        <v>6</v>
      </c>
      <c r="H175">
        <v>9.58</v>
      </c>
      <c r="I175">
        <v>9.66</v>
      </c>
      <c r="J175">
        <v>0.35899999999999999</v>
      </c>
      <c r="K175">
        <v>5.9790000000000001</v>
      </c>
      <c r="L175">
        <v>0.73370000000000002</v>
      </c>
      <c r="M175" t="s">
        <v>18</v>
      </c>
      <c r="N175">
        <v>9.5500000000000007</v>
      </c>
      <c r="O175">
        <v>9.6199999999999992</v>
      </c>
      <c r="P175">
        <v>0.41299999999999998</v>
      </c>
      <c r="Q175">
        <v>6.8879999999999999</v>
      </c>
      <c r="R175">
        <v>0.8619</v>
      </c>
      <c r="S175" t="s">
        <v>18</v>
      </c>
      <c r="T175">
        <v>9.5</v>
      </c>
      <c r="U175">
        <v>9.57</v>
      </c>
      <c r="V175">
        <v>0.33700000000000002</v>
      </c>
      <c r="W175">
        <v>5.6079999999999997</v>
      </c>
      <c r="X175">
        <v>0.77429999999999999</v>
      </c>
      <c r="Y175" t="s">
        <v>18</v>
      </c>
      <c r="Z175">
        <v>9.48</v>
      </c>
      <c r="AA175">
        <v>9.56</v>
      </c>
      <c r="AB175">
        <v>1.5269999999999999</v>
      </c>
      <c r="AC175">
        <v>25.445</v>
      </c>
      <c r="AD175">
        <v>0.69850000000000001</v>
      </c>
      <c r="AE175" t="s">
        <v>18</v>
      </c>
      <c r="AF175">
        <v>9.5</v>
      </c>
      <c r="AG175">
        <v>9.57</v>
      </c>
      <c r="AH175">
        <v>1.5529999999999999</v>
      </c>
      <c r="AI175">
        <v>25.876999999999999</v>
      </c>
      <c r="AJ175">
        <v>0.69350000000000001</v>
      </c>
      <c r="AK175" t="s">
        <v>18</v>
      </c>
      <c r="AL175">
        <v>9.5</v>
      </c>
      <c r="AM175">
        <v>9.57</v>
      </c>
      <c r="AN175">
        <v>1.548</v>
      </c>
      <c r="AO175">
        <v>25.792999999999999</v>
      </c>
      <c r="AP175">
        <v>0.75670000000000004</v>
      </c>
      <c r="AQ175" t="s">
        <v>18</v>
      </c>
      <c r="AR175">
        <v>9.5</v>
      </c>
      <c r="AS175">
        <v>9.57</v>
      </c>
      <c r="AT175">
        <v>2.5150000000000001</v>
      </c>
      <c r="AU175">
        <v>41.923000000000002</v>
      </c>
      <c r="AV175">
        <v>0.75080000000000002</v>
      </c>
      <c r="AW175" t="s">
        <v>18</v>
      </c>
      <c r="AX175">
        <v>9.6</v>
      </c>
      <c r="AY175">
        <v>9.68</v>
      </c>
      <c r="AZ175">
        <v>2.4790000000000001</v>
      </c>
      <c r="BA175">
        <v>41.325000000000003</v>
      </c>
      <c r="BB175">
        <v>0.81169999999999998</v>
      </c>
      <c r="BC175" t="s">
        <v>18</v>
      </c>
      <c r="BD175">
        <v>9.5</v>
      </c>
      <c r="BE175">
        <v>9.57</v>
      </c>
      <c r="BF175">
        <v>2.5190000000000001</v>
      </c>
      <c r="BG175">
        <v>41.988</v>
      </c>
      <c r="BH175">
        <v>0.77110000000000001</v>
      </c>
      <c r="BI175" t="s">
        <v>18</v>
      </c>
      <c r="BJ175">
        <v>9.5399999999999991</v>
      </c>
      <c r="BK175">
        <v>9.61</v>
      </c>
      <c r="BL175">
        <v>2.79</v>
      </c>
      <c r="BM175">
        <v>46.496000000000002</v>
      </c>
      <c r="BN175">
        <v>0.7742</v>
      </c>
      <c r="BO175" t="s">
        <v>18</v>
      </c>
      <c r="BP175">
        <v>9.5</v>
      </c>
      <c r="BQ175">
        <v>9.57</v>
      </c>
      <c r="BR175">
        <v>2.823</v>
      </c>
      <c r="BS175">
        <v>47.05</v>
      </c>
      <c r="BT175">
        <v>0.78159999999999996</v>
      </c>
      <c r="BU175" t="s">
        <v>18</v>
      </c>
      <c r="BV175">
        <v>9.56</v>
      </c>
      <c r="BW175">
        <v>9.6300000000000008</v>
      </c>
      <c r="BX175">
        <v>2.8</v>
      </c>
      <c r="BY175">
        <v>46.664000000000001</v>
      </c>
      <c r="BZ175">
        <v>0.71689999999999998</v>
      </c>
      <c r="CA175" t="s">
        <v>18</v>
      </c>
    </row>
    <row r="176" spans="1:79" x14ac:dyDescent="0.25">
      <c r="A176" t="s">
        <v>114</v>
      </c>
      <c r="B176">
        <v>407</v>
      </c>
      <c r="C176">
        <v>416</v>
      </c>
      <c r="D176" t="s">
        <v>107</v>
      </c>
      <c r="E176">
        <v>11.1</v>
      </c>
      <c r="F176">
        <v>1</v>
      </c>
      <c r="G176">
        <v>7</v>
      </c>
      <c r="H176">
        <v>11.28</v>
      </c>
      <c r="I176">
        <v>11.35</v>
      </c>
      <c r="J176">
        <v>3.0710000000000002</v>
      </c>
      <c r="K176">
        <v>43.869</v>
      </c>
      <c r="L176">
        <v>0.89649999999999996</v>
      </c>
      <c r="M176" t="s">
        <v>18</v>
      </c>
      <c r="N176">
        <v>11.28</v>
      </c>
      <c r="O176">
        <v>11.35</v>
      </c>
      <c r="P176">
        <v>2.952</v>
      </c>
      <c r="Q176">
        <v>42.170999999999999</v>
      </c>
      <c r="R176">
        <v>0.88190000000000002</v>
      </c>
      <c r="S176" t="s">
        <v>17</v>
      </c>
      <c r="T176">
        <v>11.28</v>
      </c>
      <c r="U176">
        <v>11.35</v>
      </c>
      <c r="V176">
        <v>3.0350000000000001</v>
      </c>
      <c r="W176">
        <v>43.356000000000002</v>
      </c>
      <c r="X176">
        <v>0.89</v>
      </c>
      <c r="Y176" t="s">
        <v>18</v>
      </c>
      <c r="Z176">
        <v>11.28</v>
      </c>
      <c r="AA176">
        <v>11.36</v>
      </c>
      <c r="AB176">
        <v>4.5069999999999997</v>
      </c>
      <c r="AC176">
        <v>64.381</v>
      </c>
      <c r="AD176">
        <v>0.90129999999999999</v>
      </c>
      <c r="AE176" t="s">
        <v>18</v>
      </c>
      <c r="AF176">
        <v>11.28</v>
      </c>
      <c r="AG176">
        <v>11.36</v>
      </c>
      <c r="AH176">
        <v>4.4080000000000004</v>
      </c>
      <c r="AI176">
        <v>62.966000000000001</v>
      </c>
      <c r="AJ176">
        <v>0.90639999999999998</v>
      </c>
      <c r="AK176" t="s">
        <v>17</v>
      </c>
      <c r="AL176">
        <v>11.28</v>
      </c>
      <c r="AM176">
        <v>11.35</v>
      </c>
      <c r="AN176">
        <v>4.508</v>
      </c>
      <c r="AO176">
        <v>64.396000000000001</v>
      </c>
      <c r="AP176">
        <v>0.8911</v>
      </c>
      <c r="AQ176" t="s">
        <v>18</v>
      </c>
      <c r="AR176">
        <v>11.28</v>
      </c>
      <c r="AS176">
        <v>11.36</v>
      </c>
      <c r="AT176">
        <v>5.0030000000000001</v>
      </c>
      <c r="AU176">
        <v>71.471999999999994</v>
      </c>
      <c r="AV176">
        <v>0.90710000000000002</v>
      </c>
      <c r="AW176" t="s">
        <v>18</v>
      </c>
      <c r="AX176">
        <v>11.28</v>
      </c>
      <c r="AY176">
        <v>11.36</v>
      </c>
      <c r="AZ176">
        <v>5.0179999999999998</v>
      </c>
      <c r="BA176">
        <v>71.683000000000007</v>
      </c>
      <c r="BB176">
        <v>0.9052</v>
      </c>
      <c r="BC176" t="s">
        <v>17</v>
      </c>
      <c r="BD176">
        <v>11.28</v>
      </c>
      <c r="BE176">
        <v>11.36</v>
      </c>
      <c r="BF176">
        <v>4.9850000000000003</v>
      </c>
      <c r="BG176">
        <v>71.218000000000004</v>
      </c>
      <c r="BH176">
        <v>0.89659999999999995</v>
      </c>
      <c r="BI176" t="s">
        <v>17</v>
      </c>
      <c r="BJ176">
        <v>11.28</v>
      </c>
      <c r="BK176">
        <v>11.36</v>
      </c>
      <c r="BL176">
        <v>5.0510000000000002</v>
      </c>
      <c r="BM176">
        <v>72.162000000000006</v>
      </c>
      <c r="BN176">
        <v>0.89529999999999998</v>
      </c>
      <c r="BO176" t="s">
        <v>18</v>
      </c>
      <c r="BP176">
        <v>11.28</v>
      </c>
      <c r="BQ176">
        <v>11.35</v>
      </c>
      <c r="BR176">
        <v>5.0220000000000002</v>
      </c>
      <c r="BS176">
        <v>71.742999999999995</v>
      </c>
      <c r="BT176">
        <v>0.90590000000000004</v>
      </c>
      <c r="BU176" t="s">
        <v>17</v>
      </c>
      <c r="BV176">
        <v>11.28</v>
      </c>
      <c r="BW176">
        <v>11.35</v>
      </c>
      <c r="BX176">
        <v>4.9749999999999996</v>
      </c>
      <c r="BY176">
        <v>71.072000000000003</v>
      </c>
      <c r="BZ176">
        <v>0.83240000000000003</v>
      </c>
      <c r="CA176" t="s">
        <v>18</v>
      </c>
    </row>
    <row r="177" spans="1:79" x14ac:dyDescent="0.25">
      <c r="A177" t="s">
        <v>114</v>
      </c>
      <c r="B177">
        <v>407</v>
      </c>
      <c r="C177">
        <v>417</v>
      </c>
      <c r="D177" t="s">
        <v>108</v>
      </c>
      <c r="E177">
        <v>13.18</v>
      </c>
      <c r="F177">
        <v>1</v>
      </c>
      <c r="G177">
        <v>8</v>
      </c>
      <c r="H177">
        <v>13.41</v>
      </c>
      <c r="I177">
        <v>13.48</v>
      </c>
      <c r="J177">
        <v>3.2240000000000002</v>
      </c>
      <c r="K177">
        <v>40.304000000000002</v>
      </c>
      <c r="L177">
        <v>0.87649999999999995</v>
      </c>
      <c r="M177" t="s">
        <v>18</v>
      </c>
      <c r="N177">
        <v>13.41</v>
      </c>
      <c r="O177">
        <v>13.48</v>
      </c>
      <c r="P177">
        <v>3.165</v>
      </c>
      <c r="Q177">
        <v>39.557000000000002</v>
      </c>
      <c r="R177">
        <v>0.87980000000000003</v>
      </c>
      <c r="S177" t="s">
        <v>18</v>
      </c>
      <c r="T177">
        <v>13.41</v>
      </c>
      <c r="U177">
        <v>13.48</v>
      </c>
      <c r="V177">
        <v>3.2349999999999999</v>
      </c>
      <c r="W177">
        <v>40.432000000000002</v>
      </c>
      <c r="X177">
        <v>0.85840000000000005</v>
      </c>
      <c r="Y177" t="s">
        <v>18</v>
      </c>
      <c r="Z177">
        <v>13.41</v>
      </c>
      <c r="AA177">
        <v>13.48</v>
      </c>
      <c r="AB177">
        <v>4.9089999999999998</v>
      </c>
      <c r="AC177">
        <v>61.356999999999999</v>
      </c>
      <c r="AD177">
        <v>0.91100000000000003</v>
      </c>
      <c r="AE177" t="s">
        <v>18</v>
      </c>
      <c r="AF177">
        <v>13.41</v>
      </c>
      <c r="AG177">
        <v>13.48</v>
      </c>
      <c r="AH177">
        <v>4.82</v>
      </c>
      <c r="AI177">
        <v>60.253999999999998</v>
      </c>
      <c r="AJ177">
        <v>0.88319999999999999</v>
      </c>
      <c r="AK177" t="s">
        <v>18</v>
      </c>
      <c r="AL177">
        <v>13.41</v>
      </c>
      <c r="AM177">
        <v>13.48</v>
      </c>
      <c r="AN177">
        <v>4.9950000000000001</v>
      </c>
      <c r="AO177">
        <v>62.442999999999998</v>
      </c>
      <c r="AP177">
        <v>0.89649999999999996</v>
      </c>
      <c r="AQ177" t="s">
        <v>18</v>
      </c>
      <c r="AR177">
        <v>13.41</v>
      </c>
      <c r="AS177">
        <v>13.48</v>
      </c>
      <c r="AT177">
        <v>5.7439999999999998</v>
      </c>
      <c r="AU177">
        <v>71.798000000000002</v>
      </c>
      <c r="AV177">
        <v>0.87260000000000004</v>
      </c>
      <c r="AW177" t="s">
        <v>18</v>
      </c>
      <c r="AX177">
        <v>13.41</v>
      </c>
      <c r="AY177">
        <v>13.48</v>
      </c>
      <c r="AZ177">
        <v>5.6710000000000003</v>
      </c>
      <c r="BA177">
        <v>70.89</v>
      </c>
      <c r="BB177">
        <v>0.90500000000000003</v>
      </c>
      <c r="BC177" t="s">
        <v>18</v>
      </c>
      <c r="BD177">
        <v>13.41</v>
      </c>
      <c r="BE177">
        <v>13.48</v>
      </c>
      <c r="BF177">
        <v>5.6260000000000003</v>
      </c>
      <c r="BG177">
        <v>70.323999999999998</v>
      </c>
      <c r="BH177">
        <v>0.87919999999999998</v>
      </c>
      <c r="BI177" t="s">
        <v>18</v>
      </c>
      <c r="BJ177">
        <v>13.41</v>
      </c>
      <c r="BK177">
        <v>13.48</v>
      </c>
      <c r="BL177">
        <v>5.7430000000000003</v>
      </c>
      <c r="BM177">
        <v>71.787000000000006</v>
      </c>
      <c r="BN177">
        <v>0.86980000000000002</v>
      </c>
      <c r="BO177" t="s">
        <v>18</v>
      </c>
      <c r="BP177">
        <v>13.41</v>
      </c>
      <c r="BQ177">
        <v>13.48</v>
      </c>
      <c r="BR177">
        <v>5.7320000000000002</v>
      </c>
      <c r="BS177">
        <v>71.646000000000001</v>
      </c>
      <c r="BT177">
        <v>0.89990000000000003</v>
      </c>
      <c r="BU177" t="s">
        <v>18</v>
      </c>
      <c r="BV177">
        <v>13.33</v>
      </c>
      <c r="BW177">
        <v>13.4</v>
      </c>
      <c r="BX177">
        <v>5.6520000000000001</v>
      </c>
      <c r="BY177">
        <v>70.650000000000006</v>
      </c>
      <c r="BZ177">
        <v>0.84379999999999999</v>
      </c>
      <c r="CA177" t="s">
        <v>18</v>
      </c>
    </row>
    <row r="178" spans="1:79" x14ac:dyDescent="0.25">
      <c r="A178" t="s">
        <v>114</v>
      </c>
      <c r="B178">
        <v>408</v>
      </c>
      <c r="C178">
        <v>416</v>
      </c>
      <c r="D178" t="s">
        <v>109</v>
      </c>
      <c r="E178">
        <v>10.54</v>
      </c>
      <c r="F178">
        <v>1</v>
      </c>
      <c r="G178">
        <v>6</v>
      </c>
      <c r="H178">
        <v>10.73</v>
      </c>
      <c r="I178">
        <v>10.82</v>
      </c>
      <c r="J178">
        <v>2.9369999999999998</v>
      </c>
      <c r="K178">
        <v>48.945</v>
      </c>
      <c r="L178">
        <v>0.90969999999999995</v>
      </c>
      <c r="M178" t="s">
        <v>17</v>
      </c>
      <c r="N178">
        <v>10.63</v>
      </c>
      <c r="O178">
        <v>10.71</v>
      </c>
      <c r="P178">
        <v>2.9980000000000002</v>
      </c>
      <c r="Q178">
        <v>49.963000000000001</v>
      </c>
      <c r="R178">
        <v>0.84209999999999996</v>
      </c>
      <c r="S178" t="s">
        <v>18</v>
      </c>
      <c r="T178">
        <v>10.67</v>
      </c>
      <c r="U178">
        <v>10.76</v>
      </c>
      <c r="V178">
        <v>2.9580000000000002</v>
      </c>
      <c r="W178">
        <v>49.298000000000002</v>
      </c>
      <c r="X178">
        <v>0.89539999999999997</v>
      </c>
      <c r="Y178" t="s">
        <v>18</v>
      </c>
      <c r="Z178">
        <v>10.76</v>
      </c>
      <c r="AA178">
        <v>10.83</v>
      </c>
      <c r="AB178">
        <v>4.0490000000000004</v>
      </c>
      <c r="AC178">
        <v>67.484999999999999</v>
      </c>
      <c r="AD178">
        <v>0.90739999999999998</v>
      </c>
      <c r="AE178" t="s">
        <v>17</v>
      </c>
      <c r="AF178">
        <v>10.76</v>
      </c>
      <c r="AG178">
        <v>10.83</v>
      </c>
      <c r="AH178">
        <v>3.9670000000000001</v>
      </c>
      <c r="AI178">
        <v>66.108999999999995</v>
      </c>
      <c r="AJ178">
        <v>0.90700000000000003</v>
      </c>
      <c r="AK178" t="s">
        <v>17</v>
      </c>
      <c r="AL178">
        <v>10.76</v>
      </c>
      <c r="AM178">
        <v>10.82</v>
      </c>
      <c r="AN178">
        <v>4</v>
      </c>
      <c r="AO178">
        <v>66.671000000000006</v>
      </c>
      <c r="AP178">
        <v>0.9133</v>
      </c>
      <c r="AQ178" t="s">
        <v>17</v>
      </c>
      <c r="AR178">
        <v>10.76</v>
      </c>
      <c r="AS178">
        <v>10.83</v>
      </c>
      <c r="AT178">
        <v>4.2279999999999998</v>
      </c>
      <c r="AU178">
        <v>70.468000000000004</v>
      </c>
      <c r="AV178">
        <v>0.9</v>
      </c>
      <c r="AW178" t="s">
        <v>18</v>
      </c>
      <c r="AX178">
        <v>10.76</v>
      </c>
      <c r="AY178">
        <v>10.83</v>
      </c>
      <c r="AZ178">
        <v>4.1589999999999998</v>
      </c>
      <c r="BA178">
        <v>69.313000000000002</v>
      </c>
      <c r="BB178">
        <v>0.90459999999999996</v>
      </c>
      <c r="BC178" t="s">
        <v>17</v>
      </c>
      <c r="BD178">
        <v>10.76</v>
      </c>
      <c r="BE178">
        <v>10.83</v>
      </c>
      <c r="BF178">
        <v>4.1829999999999998</v>
      </c>
      <c r="BG178">
        <v>69.716999999999999</v>
      </c>
      <c r="BH178">
        <v>0.90469999999999995</v>
      </c>
      <c r="BI178" t="s">
        <v>17</v>
      </c>
      <c r="BJ178">
        <v>10.76</v>
      </c>
      <c r="BK178">
        <v>10.83</v>
      </c>
      <c r="BL178">
        <v>4.2160000000000002</v>
      </c>
      <c r="BM178">
        <v>70.271000000000001</v>
      </c>
      <c r="BN178">
        <v>0.89839999999999998</v>
      </c>
      <c r="BO178" t="s">
        <v>18</v>
      </c>
      <c r="BP178">
        <v>10.76</v>
      </c>
      <c r="BQ178">
        <v>10.82</v>
      </c>
      <c r="BR178">
        <v>4.2039999999999997</v>
      </c>
      <c r="BS178">
        <v>70.061000000000007</v>
      </c>
      <c r="BT178">
        <v>0.92</v>
      </c>
      <c r="BU178" t="s">
        <v>17</v>
      </c>
      <c r="BV178">
        <v>10.64</v>
      </c>
      <c r="BW178">
        <v>10.72</v>
      </c>
      <c r="BX178">
        <v>4.3010000000000002</v>
      </c>
      <c r="BY178">
        <v>71.683000000000007</v>
      </c>
      <c r="BZ178">
        <v>0.76919999999999999</v>
      </c>
      <c r="CA178" t="s">
        <v>18</v>
      </c>
    </row>
    <row r="179" spans="1:79" x14ac:dyDescent="0.25">
      <c r="A179" t="s">
        <v>114</v>
      </c>
      <c r="B179">
        <v>408</v>
      </c>
      <c r="C179">
        <v>417</v>
      </c>
      <c r="D179" t="s">
        <v>110</v>
      </c>
      <c r="E179">
        <v>12.73</v>
      </c>
      <c r="F179">
        <v>2</v>
      </c>
      <c r="G179">
        <v>7</v>
      </c>
      <c r="H179">
        <v>13.06</v>
      </c>
      <c r="I179">
        <v>13.13</v>
      </c>
      <c r="J179">
        <v>2.9830000000000001</v>
      </c>
      <c r="K179">
        <v>42.613999999999997</v>
      </c>
      <c r="L179">
        <v>0.89959999999999996</v>
      </c>
      <c r="M179" t="s">
        <v>18</v>
      </c>
      <c r="N179">
        <v>12.96</v>
      </c>
      <c r="O179">
        <v>13.04</v>
      </c>
      <c r="P179">
        <v>2.9329999999999998</v>
      </c>
      <c r="Q179">
        <v>41.893000000000001</v>
      </c>
      <c r="R179">
        <v>0.83069999999999999</v>
      </c>
      <c r="S179" t="s">
        <v>18</v>
      </c>
      <c r="T179">
        <v>12.97</v>
      </c>
      <c r="U179">
        <v>13.05</v>
      </c>
      <c r="V179">
        <v>3.0459999999999998</v>
      </c>
      <c r="W179">
        <v>43.508000000000003</v>
      </c>
      <c r="X179">
        <v>0.88780000000000003</v>
      </c>
      <c r="Y179" t="s">
        <v>18</v>
      </c>
      <c r="Z179">
        <v>13.06</v>
      </c>
      <c r="AA179">
        <v>13.13</v>
      </c>
      <c r="AB179">
        <v>4.298</v>
      </c>
      <c r="AC179">
        <v>61.402999999999999</v>
      </c>
      <c r="AD179">
        <v>0.91090000000000004</v>
      </c>
      <c r="AE179" t="s">
        <v>18</v>
      </c>
      <c r="AF179">
        <v>13.06</v>
      </c>
      <c r="AG179">
        <v>13.13</v>
      </c>
      <c r="AH179">
        <v>4.3259999999999996</v>
      </c>
      <c r="AI179">
        <v>61.801000000000002</v>
      </c>
      <c r="AJ179">
        <v>0.90249999999999997</v>
      </c>
      <c r="AK179" t="s">
        <v>18</v>
      </c>
      <c r="AL179">
        <v>13.06</v>
      </c>
      <c r="AM179">
        <v>13.12</v>
      </c>
      <c r="AN179">
        <v>4.3949999999999996</v>
      </c>
      <c r="AO179">
        <v>62.783999999999999</v>
      </c>
      <c r="AP179">
        <v>0.87619999999999998</v>
      </c>
      <c r="AQ179" t="s">
        <v>18</v>
      </c>
      <c r="AR179">
        <v>12.94</v>
      </c>
      <c r="AS179">
        <v>13.02</v>
      </c>
      <c r="AT179">
        <v>4.9169999999999998</v>
      </c>
      <c r="AU179">
        <v>70.238</v>
      </c>
      <c r="AV179">
        <v>0.86839999999999995</v>
      </c>
      <c r="AW179" t="s">
        <v>18</v>
      </c>
      <c r="AX179">
        <v>12.98</v>
      </c>
      <c r="AY179">
        <v>13.08</v>
      </c>
      <c r="AZ179">
        <v>4.7809999999999997</v>
      </c>
      <c r="BA179">
        <v>68.304000000000002</v>
      </c>
      <c r="BB179">
        <v>0.91090000000000004</v>
      </c>
      <c r="BC179" t="s">
        <v>18</v>
      </c>
      <c r="BD179">
        <v>12.93</v>
      </c>
      <c r="BE179">
        <v>12.99</v>
      </c>
      <c r="BF179">
        <v>4.8239999999999998</v>
      </c>
      <c r="BG179">
        <v>68.909000000000006</v>
      </c>
      <c r="BH179">
        <v>0.89880000000000004</v>
      </c>
      <c r="BI179" t="s">
        <v>18</v>
      </c>
      <c r="BJ179">
        <v>12.93</v>
      </c>
      <c r="BK179">
        <v>13</v>
      </c>
      <c r="BL179">
        <v>4.9729999999999999</v>
      </c>
      <c r="BM179">
        <v>71.049000000000007</v>
      </c>
      <c r="BN179">
        <v>0.88119999999999998</v>
      </c>
      <c r="BO179" t="s">
        <v>18</v>
      </c>
      <c r="BP179">
        <v>12.96</v>
      </c>
      <c r="BQ179">
        <v>13.02</v>
      </c>
      <c r="BR179">
        <v>4.9119999999999999</v>
      </c>
      <c r="BS179">
        <v>70.165999999999997</v>
      </c>
      <c r="BT179">
        <v>0.91669999999999996</v>
      </c>
      <c r="BU179" t="s">
        <v>18</v>
      </c>
      <c r="BV179">
        <v>12.95</v>
      </c>
      <c r="BW179">
        <v>13.02</v>
      </c>
      <c r="BX179">
        <v>4.9130000000000003</v>
      </c>
      <c r="BY179">
        <v>70.180999999999997</v>
      </c>
      <c r="BZ179">
        <v>0.83819999999999995</v>
      </c>
      <c r="CA179" t="s">
        <v>18</v>
      </c>
    </row>
    <row r="180" spans="1:79" x14ac:dyDescent="0.25">
      <c r="A180" t="s">
        <v>114</v>
      </c>
      <c r="B180">
        <v>417</v>
      </c>
      <c r="C180">
        <v>434</v>
      </c>
      <c r="D180" t="s">
        <v>111</v>
      </c>
      <c r="E180">
        <v>8.82</v>
      </c>
      <c r="F180">
        <v>4</v>
      </c>
      <c r="G180">
        <v>13</v>
      </c>
      <c r="H180">
        <v>9.0500000000000007</v>
      </c>
      <c r="I180">
        <v>9.1199999999999992</v>
      </c>
      <c r="J180">
        <v>7.08</v>
      </c>
      <c r="K180">
        <v>54.463999999999999</v>
      </c>
      <c r="L180">
        <v>0.92100000000000004</v>
      </c>
      <c r="M180" t="s">
        <v>17</v>
      </c>
      <c r="N180">
        <v>9.0399999999999991</v>
      </c>
      <c r="O180">
        <v>9.1199999999999992</v>
      </c>
      <c r="P180">
        <v>6.8070000000000004</v>
      </c>
      <c r="Q180">
        <v>52.360999999999997</v>
      </c>
      <c r="R180">
        <v>0.92390000000000005</v>
      </c>
      <c r="S180" t="s">
        <v>17</v>
      </c>
      <c r="T180">
        <v>9.0500000000000007</v>
      </c>
      <c r="U180">
        <v>9.1199999999999992</v>
      </c>
      <c r="V180">
        <v>6.9169999999999998</v>
      </c>
      <c r="W180">
        <v>53.207000000000001</v>
      </c>
      <c r="X180">
        <v>0.92349999999999999</v>
      </c>
      <c r="Y180" t="s">
        <v>17</v>
      </c>
      <c r="Z180">
        <v>9.0500000000000007</v>
      </c>
      <c r="AA180">
        <v>9.1199999999999992</v>
      </c>
      <c r="AB180">
        <v>7.5250000000000004</v>
      </c>
      <c r="AC180">
        <v>57.884999999999998</v>
      </c>
      <c r="AD180">
        <v>0.91249999999999998</v>
      </c>
      <c r="AE180" t="s">
        <v>17</v>
      </c>
      <c r="AF180">
        <v>9.0500000000000007</v>
      </c>
      <c r="AG180">
        <v>9.1199999999999992</v>
      </c>
      <c r="AH180">
        <v>7.4980000000000002</v>
      </c>
      <c r="AI180">
        <v>57.674999999999997</v>
      </c>
      <c r="AJ180">
        <v>0.9032</v>
      </c>
      <c r="AK180" t="s">
        <v>17</v>
      </c>
      <c r="AL180">
        <v>9.0500000000000007</v>
      </c>
      <c r="AM180">
        <v>9.1199999999999992</v>
      </c>
      <c r="AN180">
        <v>7.5860000000000003</v>
      </c>
      <c r="AO180">
        <v>58.351999999999997</v>
      </c>
      <c r="AP180">
        <v>0.91590000000000005</v>
      </c>
      <c r="AQ180" t="s">
        <v>17</v>
      </c>
      <c r="AR180">
        <v>9.0500000000000007</v>
      </c>
      <c r="AS180">
        <v>9.1199999999999992</v>
      </c>
      <c r="AT180">
        <v>7.97</v>
      </c>
      <c r="AU180">
        <v>61.311</v>
      </c>
      <c r="AV180">
        <v>0.91830000000000001</v>
      </c>
      <c r="AW180" t="s">
        <v>17</v>
      </c>
      <c r="AX180">
        <v>9.0500000000000007</v>
      </c>
      <c r="AY180">
        <v>9.1199999999999992</v>
      </c>
      <c r="AZ180">
        <v>7.7850000000000001</v>
      </c>
      <c r="BA180">
        <v>59.887999999999998</v>
      </c>
      <c r="BB180">
        <v>0.90469999999999995</v>
      </c>
      <c r="BC180" t="s">
        <v>17</v>
      </c>
      <c r="BD180">
        <v>9.0500000000000007</v>
      </c>
      <c r="BE180">
        <v>9.1199999999999992</v>
      </c>
      <c r="BF180">
        <v>7.6749999999999998</v>
      </c>
      <c r="BG180">
        <v>59.036999999999999</v>
      </c>
      <c r="BH180">
        <v>0.91159999999999997</v>
      </c>
      <c r="BI180" t="s">
        <v>17</v>
      </c>
      <c r="BJ180">
        <v>9.0500000000000007</v>
      </c>
      <c r="BK180">
        <v>9.1199999999999992</v>
      </c>
      <c r="BL180">
        <v>7.8810000000000002</v>
      </c>
      <c r="BM180">
        <v>60.625999999999998</v>
      </c>
      <c r="BN180">
        <v>0.91510000000000002</v>
      </c>
      <c r="BO180" t="s">
        <v>17</v>
      </c>
      <c r="BP180">
        <v>9.0399999999999991</v>
      </c>
      <c r="BQ180">
        <v>9.1199999999999992</v>
      </c>
      <c r="BR180">
        <v>7.7320000000000002</v>
      </c>
      <c r="BS180">
        <v>59.475000000000001</v>
      </c>
      <c r="BT180">
        <v>0.90790000000000004</v>
      </c>
      <c r="BU180" t="s">
        <v>17</v>
      </c>
      <c r="BV180">
        <v>8.94</v>
      </c>
      <c r="BW180">
        <v>9.01</v>
      </c>
      <c r="BX180">
        <v>7.8570000000000002</v>
      </c>
      <c r="BY180">
        <v>60.438000000000002</v>
      </c>
      <c r="BZ180">
        <v>0.88029999999999997</v>
      </c>
      <c r="CA180" t="s">
        <v>18</v>
      </c>
    </row>
    <row r="181" spans="1:79" x14ac:dyDescent="0.25">
      <c r="A181" t="s">
        <v>114</v>
      </c>
      <c r="B181">
        <v>418</v>
      </c>
      <c r="C181">
        <v>434</v>
      </c>
      <c r="D181" t="s">
        <v>112</v>
      </c>
      <c r="E181">
        <v>7.87</v>
      </c>
      <c r="F181">
        <v>4</v>
      </c>
      <c r="G181">
        <v>12</v>
      </c>
      <c r="H181">
        <v>8.07</v>
      </c>
      <c r="I181">
        <v>8.15</v>
      </c>
      <c r="J181">
        <v>6.6710000000000003</v>
      </c>
      <c r="K181">
        <v>55.594000000000001</v>
      </c>
      <c r="L181">
        <v>0.94199999999999995</v>
      </c>
      <c r="M181" t="s">
        <v>17</v>
      </c>
      <c r="N181">
        <v>8.07</v>
      </c>
      <c r="O181">
        <v>8.15</v>
      </c>
      <c r="P181">
        <v>6.4459999999999997</v>
      </c>
      <c r="Q181">
        <v>53.716000000000001</v>
      </c>
      <c r="R181">
        <v>0.9395</v>
      </c>
      <c r="S181" t="s">
        <v>17</v>
      </c>
      <c r="T181">
        <v>8.07</v>
      </c>
      <c r="U181">
        <v>8.15</v>
      </c>
      <c r="V181">
        <v>6.4909999999999997</v>
      </c>
      <c r="W181">
        <v>54.093000000000004</v>
      </c>
      <c r="X181">
        <v>0.93889999999999996</v>
      </c>
      <c r="Y181" t="s">
        <v>17</v>
      </c>
      <c r="Z181">
        <v>8.07</v>
      </c>
      <c r="AA181">
        <v>8.15</v>
      </c>
      <c r="AB181">
        <v>7.1</v>
      </c>
      <c r="AC181">
        <v>59.17</v>
      </c>
      <c r="AD181">
        <v>0.91390000000000005</v>
      </c>
      <c r="AE181" t="s">
        <v>17</v>
      </c>
      <c r="AF181">
        <v>8.07</v>
      </c>
      <c r="AG181">
        <v>8.15</v>
      </c>
      <c r="AH181">
        <v>7.1950000000000003</v>
      </c>
      <c r="AI181">
        <v>59.96</v>
      </c>
      <c r="AJ181">
        <v>0.92679999999999996</v>
      </c>
      <c r="AK181" t="s">
        <v>17</v>
      </c>
      <c r="AL181">
        <v>8.07</v>
      </c>
      <c r="AM181">
        <v>8.15</v>
      </c>
      <c r="AN181">
        <v>7.1920000000000002</v>
      </c>
      <c r="AO181">
        <v>59.936</v>
      </c>
      <c r="AP181">
        <v>0.93640000000000001</v>
      </c>
      <c r="AQ181" t="s">
        <v>17</v>
      </c>
      <c r="AR181">
        <v>8.07</v>
      </c>
      <c r="AS181">
        <v>8.15</v>
      </c>
      <c r="AT181">
        <v>7.6040000000000001</v>
      </c>
      <c r="AU181">
        <v>63.363</v>
      </c>
      <c r="AV181">
        <v>0.9375</v>
      </c>
      <c r="AW181" t="s">
        <v>17</v>
      </c>
      <c r="AX181">
        <v>8.07</v>
      </c>
      <c r="AY181">
        <v>8.15</v>
      </c>
      <c r="AZ181">
        <v>7.4059999999999997</v>
      </c>
      <c r="BA181">
        <v>61.716000000000001</v>
      </c>
      <c r="BB181">
        <v>0.93459999999999999</v>
      </c>
      <c r="BC181" t="s">
        <v>17</v>
      </c>
      <c r="BD181">
        <v>8.07</v>
      </c>
      <c r="BE181">
        <v>8.15</v>
      </c>
      <c r="BF181">
        <v>7.2709999999999999</v>
      </c>
      <c r="BG181">
        <v>60.591999999999999</v>
      </c>
      <c r="BH181">
        <v>0.93030000000000002</v>
      </c>
      <c r="BI181" t="s">
        <v>17</v>
      </c>
      <c r="BJ181">
        <v>8.07</v>
      </c>
      <c r="BK181">
        <v>8.15</v>
      </c>
      <c r="BL181">
        <v>7.4720000000000004</v>
      </c>
      <c r="BM181">
        <v>62.27</v>
      </c>
      <c r="BN181">
        <v>0.92710000000000004</v>
      </c>
      <c r="BO181" t="s">
        <v>17</v>
      </c>
      <c r="BP181">
        <v>8.07</v>
      </c>
      <c r="BQ181">
        <v>8.15</v>
      </c>
      <c r="BR181">
        <v>7.3540000000000001</v>
      </c>
      <c r="BS181">
        <v>61.281999999999996</v>
      </c>
      <c r="BT181">
        <v>0.93620000000000003</v>
      </c>
      <c r="BU181" t="s">
        <v>17</v>
      </c>
      <c r="BV181">
        <v>8</v>
      </c>
      <c r="BW181">
        <v>8.06</v>
      </c>
      <c r="BX181">
        <v>7.5170000000000003</v>
      </c>
      <c r="BY181">
        <v>62.640999999999998</v>
      </c>
      <c r="BZ181">
        <v>0.86799999999999999</v>
      </c>
      <c r="CA181" t="s">
        <v>18</v>
      </c>
    </row>
    <row r="182" spans="1:79" x14ac:dyDescent="0.25">
      <c r="A182" t="s">
        <v>114</v>
      </c>
      <c r="B182">
        <v>427</v>
      </c>
      <c r="C182">
        <v>434</v>
      </c>
      <c r="D182" t="s">
        <v>113</v>
      </c>
      <c r="E182">
        <v>3.29</v>
      </c>
      <c r="F182">
        <v>2</v>
      </c>
      <c r="G182">
        <v>5</v>
      </c>
      <c r="H182">
        <v>3.3</v>
      </c>
      <c r="I182">
        <v>3.37</v>
      </c>
      <c r="J182">
        <v>2.8029999999999999</v>
      </c>
      <c r="K182">
        <v>56.069000000000003</v>
      </c>
      <c r="L182">
        <v>0.78820000000000001</v>
      </c>
      <c r="M182" t="s">
        <v>18</v>
      </c>
      <c r="N182">
        <v>3.3</v>
      </c>
      <c r="O182">
        <v>3.37</v>
      </c>
      <c r="P182">
        <v>2.8119999999999998</v>
      </c>
      <c r="Q182">
        <v>56.231000000000002</v>
      </c>
      <c r="R182">
        <v>0.89410000000000001</v>
      </c>
      <c r="S182" t="s">
        <v>18</v>
      </c>
      <c r="T182">
        <v>3.3</v>
      </c>
      <c r="U182">
        <v>3.37</v>
      </c>
      <c r="V182">
        <v>2.867</v>
      </c>
      <c r="W182">
        <v>57.334000000000003</v>
      </c>
      <c r="X182">
        <v>0.876</v>
      </c>
      <c r="Y182" t="s">
        <v>18</v>
      </c>
      <c r="Z182">
        <v>3.3</v>
      </c>
      <c r="AA182">
        <v>3.37</v>
      </c>
      <c r="AB182">
        <v>2.9279999999999999</v>
      </c>
      <c r="AC182">
        <v>58.564</v>
      </c>
      <c r="AD182">
        <v>0.88670000000000004</v>
      </c>
      <c r="AE182" t="s">
        <v>18</v>
      </c>
      <c r="AF182">
        <v>3.3</v>
      </c>
      <c r="AG182">
        <v>3.37</v>
      </c>
      <c r="AH182">
        <v>2.8969999999999998</v>
      </c>
      <c r="AI182">
        <v>57.948999999999998</v>
      </c>
      <c r="AJ182">
        <v>0.89870000000000005</v>
      </c>
      <c r="AK182" t="s">
        <v>18</v>
      </c>
      <c r="AL182">
        <v>3.3</v>
      </c>
      <c r="AM182">
        <v>3.37</v>
      </c>
      <c r="AN182">
        <v>2.891</v>
      </c>
      <c r="AO182">
        <v>57.816000000000003</v>
      </c>
      <c r="AP182">
        <v>0.89190000000000003</v>
      </c>
      <c r="AQ182" t="s">
        <v>18</v>
      </c>
      <c r="AR182">
        <v>3.3</v>
      </c>
      <c r="AS182">
        <v>3.37</v>
      </c>
      <c r="AT182">
        <v>2.9809999999999999</v>
      </c>
      <c r="AU182">
        <v>59.613999999999997</v>
      </c>
      <c r="AV182">
        <v>0.87239999999999995</v>
      </c>
      <c r="AW182" t="s">
        <v>18</v>
      </c>
      <c r="AX182">
        <v>3.3</v>
      </c>
      <c r="AY182">
        <v>3.37</v>
      </c>
      <c r="AZ182">
        <v>3</v>
      </c>
      <c r="BA182">
        <v>59.997</v>
      </c>
      <c r="BB182">
        <v>0.90110000000000001</v>
      </c>
      <c r="BC182" t="s">
        <v>18</v>
      </c>
      <c r="BD182">
        <v>3.17</v>
      </c>
      <c r="BE182">
        <v>3.3</v>
      </c>
      <c r="BF182">
        <v>2.9569999999999999</v>
      </c>
      <c r="BG182">
        <v>59.149000000000001</v>
      </c>
      <c r="BH182">
        <v>0.8569</v>
      </c>
      <c r="BI182" t="s">
        <v>18</v>
      </c>
      <c r="BJ182">
        <v>3.3</v>
      </c>
      <c r="BK182">
        <v>3.37</v>
      </c>
      <c r="BL182">
        <v>2.92</v>
      </c>
      <c r="BM182">
        <v>58.390999999999998</v>
      </c>
      <c r="BN182">
        <v>0.89890000000000003</v>
      </c>
      <c r="BO182" t="s">
        <v>18</v>
      </c>
      <c r="BP182">
        <v>3.3</v>
      </c>
      <c r="BQ182">
        <v>3.37</v>
      </c>
      <c r="BR182">
        <v>2.9060000000000001</v>
      </c>
      <c r="BS182">
        <v>58.110999999999997</v>
      </c>
      <c r="BT182">
        <v>0.90180000000000005</v>
      </c>
      <c r="BU182" t="s">
        <v>18</v>
      </c>
      <c r="BV182">
        <v>3.3</v>
      </c>
      <c r="BW182">
        <v>3.37</v>
      </c>
      <c r="BX182">
        <v>2.9580000000000002</v>
      </c>
      <c r="BY182">
        <v>59.16</v>
      </c>
      <c r="BZ182">
        <v>0.79549999999999998</v>
      </c>
      <c r="CA182" t="s">
        <v>18</v>
      </c>
    </row>
    <row r="193" s="17" customFormat="1" x14ac:dyDescent="0.25"/>
    <row r="199" s="17" customFormat="1" x14ac:dyDescent="0.25"/>
    <row r="225" s="17" customFormat="1" x14ac:dyDescent="0.25"/>
    <row r="259" s="17" customFormat="1" x14ac:dyDescent="0.25"/>
    <row r="278" s="17" customFormat="1" x14ac:dyDescent="0.25"/>
    <row r="284" s="17" customFormat="1" x14ac:dyDescent="0.25"/>
    <row r="310" spans="1:79" s="16" customForma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</row>
    <row r="311" spans="1:79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</row>
    <row r="312" spans="1:79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</row>
    <row r="313" spans="1:79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</row>
    <row r="314" spans="1:79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</row>
    <row r="315" spans="1:79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</row>
    <row r="316" spans="1:79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</row>
    <row r="317" spans="1:79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</row>
    <row r="318" spans="1:79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</row>
    <row r="319" spans="1:79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</row>
    <row r="320" spans="1:79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</row>
    <row r="321" spans="1:79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</row>
    <row r="322" spans="1:79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</row>
    <row r="323" spans="1:79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</row>
    <row r="324" spans="1:79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</row>
    <row r="325" spans="1:79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</row>
    <row r="326" spans="1:79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</row>
    <row r="327" spans="1:79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</row>
    <row r="328" spans="1:79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</row>
    <row r="329" spans="1:79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</row>
    <row r="330" spans="1:79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</row>
    <row r="331" spans="1:79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</row>
    <row r="332" spans="1:79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</row>
    <row r="333" spans="1:79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</row>
    <row r="334" spans="1:79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</row>
    <row r="335" spans="1:79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</row>
    <row r="336" spans="1:79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</row>
    <row r="337" spans="1:79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</row>
    <row r="338" spans="1:79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</row>
    <row r="339" spans="1:79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</row>
    <row r="340" spans="1:79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</row>
    <row r="341" spans="1:79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</row>
    <row r="342" spans="1:79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</row>
    <row r="343" spans="1:79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</row>
    <row r="344" spans="1:79" s="16" customForma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</row>
    <row r="345" spans="1:79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</row>
    <row r="346" spans="1:79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</row>
    <row r="347" spans="1:79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</row>
    <row r="348" spans="1:79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</row>
    <row r="349" spans="1:79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</row>
    <row r="350" spans="1:79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</row>
    <row r="351" spans="1:79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</row>
    <row r="352" spans="1:79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</row>
    <row r="353" spans="1:79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</row>
    <row r="354" spans="1:79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</row>
    <row r="355" spans="1:79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</row>
    <row r="356" spans="1:79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</row>
    <row r="357" spans="1:79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</row>
    <row r="358" spans="1:79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</row>
    <row r="359" spans="1:79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</row>
    <row r="360" spans="1:79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</row>
    <row r="361" spans="1:79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</row>
    <row r="362" spans="1:79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</row>
    <row r="363" spans="1:79" s="16" customForma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</row>
    <row r="364" spans="1:79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</row>
    <row r="365" spans="1:79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</row>
    <row r="366" spans="1:79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</row>
    <row r="367" spans="1:79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</row>
    <row r="368" spans="1:79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</row>
    <row r="369" spans="1:79" s="16" customForma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</row>
    <row r="370" spans="1:79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5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</row>
    <row r="371" spans="1:79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</row>
    <row r="372" spans="1:79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</row>
    <row r="373" spans="1:79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</row>
    <row r="374" spans="1:79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5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</row>
    <row r="375" spans="1:79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5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</row>
    <row r="376" spans="1:79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</row>
    <row r="377" spans="1:79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</row>
    <row r="378" spans="1:79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</row>
    <row r="379" spans="1:79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</row>
    <row r="380" spans="1:79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</row>
    <row r="381" spans="1:79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</row>
    <row r="382" spans="1:79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</row>
    <row r="383" spans="1:79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</row>
    <row r="384" spans="1:79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</row>
    <row r="385" spans="1:79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</row>
    <row r="386" spans="1:79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</row>
    <row r="387" spans="1:79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</row>
    <row r="388" spans="1:79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</row>
    <row r="389" spans="1:79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</row>
    <row r="390" spans="1:79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5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</row>
    <row r="391" spans="1:79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</row>
    <row r="392" spans="1:79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</row>
    <row r="393" spans="1:79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</row>
    <row r="394" spans="1:79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5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</row>
    <row r="395" spans="1:79" s="16" customForma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5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</row>
    <row r="396" spans="1:79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</row>
    <row r="397" spans="1:79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</row>
    <row r="398" spans="1:79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5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</row>
    <row r="399" spans="1:79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5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</row>
    <row r="402" spans="13:13" x14ac:dyDescent="0.25">
      <c r="M402" s="26"/>
    </row>
    <row r="403" spans="13:13" x14ac:dyDescent="0.25">
      <c r="M403" s="26"/>
    </row>
    <row r="404" spans="13:13" x14ac:dyDescent="0.25">
      <c r="M404" s="26"/>
    </row>
    <row r="406" spans="13:13" x14ac:dyDescent="0.25">
      <c r="M406" s="26"/>
    </row>
    <row r="407" spans="13:13" x14ac:dyDescent="0.25">
      <c r="M407" s="26"/>
    </row>
    <row r="410" spans="13:13" x14ac:dyDescent="0.25">
      <c r="M410" s="26"/>
    </row>
    <row r="411" spans="13:13" x14ac:dyDescent="0.25">
      <c r="M411" s="26"/>
    </row>
    <row r="414" spans="13:13" x14ac:dyDescent="0.25">
      <c r="M414" s="26"/>
    </row>
    <row r="416" spans="13:13" x14ac:dyDescent="0.25">
      <c r="M416" s="26"/>
    </row>
    <row r="418" spans="13:13" x14ac:dyDescent="0.25">
      <c r="M418" s="26"/>
    </row>
    <row r="419" spans="13:13" x14ac:dyDescent="0.25">
      <c r="M419" s="26"/>
    </row>
    <row r="420" spans="13:13" x14ac:dyDescent="0.25">
      <c r="M420" s="26"/>
    </row>
    <row r="422" spans="13:13" x14ac:dyDescent="0.25">
      <c r="M422" s="26"/>
    </row>
    <row r="426" spans="13:13" x14ac:dyDescent="0.25">
      <c r="M426" s="26"/>
    </row>
    <row r="428" spans="13:13" x14ac:dyDescent="0.25">
      <c r="M428" s="26"/>
    </row>
    <row r="430" spans="13:13" x14ac:dyDescent="0.25">
      <c r="M430" s="26"/>
    </row>
    <row r="434" spans="13:13" x14ac:dyDescent="0.25">
      <c r="M434" s="26"/>
    </row>
    <row r="438" spans="13:13" x14ac:dyDescent="0.25">
      <c r="M438" s="26"/>
    </row>
    <row r="442" spans="13:13" x14ac:dyDescent="0.25">
      <c r="M442" s="26"/>
    </row>
    <row r="443" spans="13:13" x14ac:dyDescent="0.25">
      <c r="M443" s="26"/>
    </row>
    <row r="446" spans="13:13" x14ac:dyDescent="0.25">
      <c r="M446" s="26"/>
    </row>
    <row r="450" spans="13:13" x14ac:dyDescent="0.25">
      <c r="M450" s="26"/>
    </row>
    <row r="454" spans="13:13" x14ac:dyDescent="0.25">
      <c r="M454" s="26"/>
    </row>
    <row r="462" spans="13:13" x14ac:dyDescent="0.25">
      <c r="M462" s="26"/>
    </row>
    <row r="466" spans="13:13" x14ac:dyDescent="0.25">
      <c r="M466" s="26"/>
    </row>
    <row r="470" spans="13:13" x14ac:dyDescent="0.25">
      <c r="M470" s="26"/>
    </row>
    <row r="471" spans="13:13" x14ac:dyDescent="0.25">
      <c r="M471" s="26"/>
    </row>
    <row r="474" spans="13:13" x14ac:dyDescent="0.25">
      <c r="M474" s="26"/>
    </row>
    <row r="475" spans="13:13" x14ac:dyDescent="0.25">
      <c r="M475" s="26"/>
    </row>
    <row r="490" spans="13:13" x14ac:dyDescent="0.25">
      <c r="M490" s="26"/>
    </row>
    <row r="491" spans="13:13" x14ac:dyDescent="0.25">
      <c r="M491" s="26"/>
    </row>
    <row r="492" spans="13:13" x14ac:dyDescent="0.25">
      <c r="M492" s="26"/>
    </row>
    <row r="494" spans="13:13" x14ac:dyDescent="0.25">
      <c r="M494" s="26"/>
    </row>
    <row r="495" spans="13:13" x14ac:dyDescent="0.25">
      <c r="M495" s="26"/>
    </row>
    <row r="496" spans="13:13" x14ac:dyDescent="0.25">
      <c r="M496" s="26"/>
    </row>
    <row r="498" spans="13:13" x14ac:dyDescent="0.25">
      <c r="M498" s="26"/>
    </row>
    <row r="499" spans="13:13" x14ac:dyDescent="0.25">
      <c r="M499" s="26"/>
    </row>
    <row r="500" spans="13:13" x14ac:dyDescent="0.25">
      <c r="M500" s="26"/>
    </row>
    <row r="502" spans="13:13" x14ac:dyDescent="0.25">
      <c r="M502" s="26"/>
    </row>
    <row r="507" spans="13:13" x14ac:dyDescent="0.25">
      <c r="M507" s="26"/>
    </row>
    <row r="510" spans="13:13" x14ac:dyDescent="0.25">
      <c r="M510" s="26"/>
    </row>
    <row r="511" spans="13:13" x14ac:dyDescent="0.25">
      <c r="M511" s="26"/>
    </row>
    <row r="512" spans="13:13" x14ac:dyDescent="0.25">
      <c r="M512" s="26"/>
    </row>
    <row r="514" spans="13:13" x14ac:dyDescent="0.25">
      <c r="M514" s="26"/>
    </row>
    <row r="515" spans="13:13" x14ac:dyDescent="0.25">
      <c r="M515" s="26"/>
    </row>
    <row r="518" spans="13:13" x14ac:dyDescent="0.25">
      <c r="M518" s="26"/>
    </row>
    <row r="519" spans="13:13" x14ac:dyDescent="0.25">
      <c r="M519" s="26"/>
    </row>
    <row r="520" spans="13:13" x14ac:dyDescent="0.25">
      <c r="M520" s="26"/>
    </row>
    <row r="572" spans="13:13" x14ac:dyDescent="0.25">
      <c r="M572" s="26"/>
    </row>
    <row r="578" spans="13:13" x14ac:dyDescent="0.25">
      <c r="M578" s="26"/>
    </row>
    <row r="579" spans="13:13" x14ac:dyDescent="0.25">
      <c r="M579" s="26"/>
    </row>
    <row r="580" spans="13:13" x14ac:dyDescent="0.25">
      <c r="M580" s="26"/>
    </row>
    <row r="581" spans="13:13" x14ac:dyDescent="0.25">
      <c r="M581" s="26"/>
    </row>
    <row r="583" spans="13:13" x14ac:dyDescent="0.25">
      <c r="M583" s="26"/>
    </row>
    <row r="584" spans="13:13" x14ac:dyDescent="0.25">
      <c r="M584" s="26"/>
    </row>
    <row r="585" spans="13:13" x14ac:dyDescent="0.25">
      <c r="M585" s="26"/>
    </row>
    <row r="587" spans="13:13" x14ac:dyDescent="0.25">
      <c r="M587" s="26"/>
    </row>
    <row r="589" spans="13:13" x14ac:dyDescent="0.25">
      <c r="M589" s="26"/>
    </row>
    <row r="591" spans="13:13" x14ac:dyDescent="0.25">
      <c r="M591" s="26"/>
    </row>
    <row r="592" spans="13:13" x14ac:dyDescent="0.25">
      <c r="M592" s="26"/>
    </row>
    <row r="593" spans="13:13" x14ac:dyDescent="0.25">
      <c r="M593" s="26"/>
    </row>
    <row r="594" spans="13:13" x14ac:dyDescent="0.25">
      <c r="M594" s="26"/>
    </row>
    <row r="595" spans="13:13" x14ac:dyDescent="0.25">
      <c r="M595" s="26"/>
    </row>
    <row r="596" spans="13:13" x14ac:dyDescent="0.25">
      <c r="M596" s="26"/>
    </row>
    <row r="597" spans="13:13" x14ac:dyDescent="0.25">
      <c r="M597" s="26"/>
    </row>
    <row r="598" spans="13:13" x14ac:dyDescent="0.25">
      <c r="M598" s="26"/>
    </row>
    <row r="599" spans="13:13" x14ac:dyDescent="0.25">
      <c r="M599" s="26"/>
    </row>
    <row r="600" spans="13:13" x14ac:dyDescent="0.25">
      <c r="M600" s="26"/>
    </row>
    <row r="601" spans="13:13" x14ac:dyDescent="0.25">
      <c r="M601" s="26"/>
    </row>
    <row r="614" spans="13:13" x14ac:dyDescent="0.25">
      <c r="M614" s="26"/>
    </row>
    <row r="615" spans="13:13" x14ac:dyDescent="0.25">
      <c r="M615" s="26"/>
    </row>
    <row r="624" spans="13:13" x14ac:dyDescent="0.25">
      <c r="M624" s="26"/>
    </row>
    <row r="625" spans="13:13" x14ac:dyDescent="0.25">
      <c r="M625" s="26"/>
    </row>
    <row r="627" spans="13:13" x14ac:dyDescent="0.25">
      <c r="M627" s="26"/>
    </row>
    <row r="629" spans="13:13" x14ac:dyDescent="0.25">
      <c r="M629" s="26"/>
    </row>
    <row r="633" spans="13:13" x14ac:dyDescent="0.25">
      <c r="M633" s="26"/>
    </row>
    <row r="639" spans="13:13" x14ac:dyDescent="0.25">
      <c r="M639" s="26"/>
    </row>
    <row r="643" spans="13:13" x14ac:dyDescent="0.25">
      <c r="M643" s="26"/>
    </row>
    <row r="644" spans="13:13" x14ac:dyDescent="0.25">
      <c r="M644" s="26"/>
    </row>
    <row r="645" spans="13:13" x14ac:dyDescent="0.25">
      <c r="M645" s="26"/>
    </row>
    <row r="647" spans="13:13" x14ac:dyDescent="0.25">
      <c r="M647" s="26"/>
    </row>
    <row r="648" spans="13:13" x14ac:dyDescent="0.25">
      <c r="M648" s="26"/>
    </row>
    <row r="649" spans="13:13" x14ac:dyDescent="0.25">
      <c r="M649" s="26"/>
    </row>
    <row r="650" spans="13:13" x14ac:dyDescent="0.25">
      <c r="M650" s="26"/>
    </row>
    <row r="666" spans="13:13" x14ac:dyDescent="0.25">
      <c r="M666" s="26"/>
    </row>
    <row r="670" spans="13:13" x14ac:dyDescent="0.25">
      <c r="M670" s="26"/>
    </row>
    <row r="671" spans="13:13" x14ac:dyDescent="0.25">
      <c r="M671" s="26"/>
    </row>
    <row r="672" spans="13:13" x14ac:dyDescent="0.25">
      <c r="M672" s="26"/>
    </row>
    <row r="673" spans="13:13" x14ac:dyDescent="0.25">
      <c r="M673" s="26"/>
    </row>
    <row r="674" spans="13:13" x14ac:dyDescent="0.25">
      <c r="M674" s="26"/>
    </row>
    <row r="675" spans="13:13" x14ac:dyDescent="0.25">
      <c r="M675" s="26"/>
    </row>
    <row r="676" spans="13:13" x14ac:dyDescent="0.25">
      <c r="M676" s="26"/>
    </row>
    <row r="677" spans="13:13" x14ac:dyDescent="0.25">
      <c r="M677" s="26"/>
    </row>
    <row r="679" spans="13:13" x14ac:dyDescent="0.25">
      <c r="M679" s="26"/>
    </row>
    <row r="680" spans="13:13" x14ac:dyDescent="0.25">
      <c r="M680" s="26"/>
    </row>
    <row r="681" spans="13:13" x14ac:dyDescent="0.25">
      <c r="M681" s="26"/>
    </row>
    <row r="684" spans="13:13" x14ac:dyDescent="0.25">
      <c r="M684" s="26"/>
    </row>
    <row r="685" spans="13:13" x14ac:dyDescent="0.25">
      <c r="M685" s="26"/>
    </row>
    <row r="702" spans="13:13" x14ac:dyDescent="0.25">
      <c r="M702" s="26"/>
    </row>
    <row r="711" spans="13:13" x14ac:dyDescent="0.25">
      <c r="M711" s="26"/>
    </row>
  </sheetData>
  <conditionalFormatting sqref="A1:XFD1048576">
    <cfRule type="containsBlanks" dxfId="105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5"/>
  <sheetViews>
    <sheetView topLeftCell="A65" zoomScale="55" zoomScaleNormal="55" zoomScalePageLayoutView="55" workbookViewId="0">
      <selection activeCell="S93" sqref="S93:V182"/>
    </sheetView>
  </sheetViews>
  <sheetFormatPr defaultColWidth="8.85546875" defaultRowHeight="15" x14ac:dyDescent="0.25"/>
  <cols>
    <col min="1" max="1" width="17.140625" customWidth="1"/>
    <col min="5" max="5" width="58.28515625" customWidth="1"/>
    <col min="6" max="6" width="9" style="12" bestFit="1" customWidth="1"/>
    <col min="7" max="7" width="9" bestFit="1" customWidth="1"/>
    <col min="8" max="8" width="8.140625" bestFit="1" customWidth="1"/>
    <col min="9" max="9" width="9" style="12" bestFit="1" customWidth="1"/>
    <col min="10" max="10" width="9" bestFit="1" customWidth="1"/>
    <col min="11" max="11" width="8.140625" bestFit="1" customWidth="1"/>
    <col min="12" max="12" width="9" style="12" bestFit="1" customWidth="1"/>
    <col min="13" max="14" width="9" bestFit="1" customWidth="1"/>
    <col min="15" max="15" width="9" style="12" bestFit="1" customWidth="1"/>
    <col min="16" max="16" width="8.140625" style="8" bestFit="1" customWidth="1"/>
    <col min="17" max="17" width="9" style="13" bestFit="1" customWidth="1"/>
    <col min="19" max="19" width="15.7109375" bestFit="1" customWidth="1"/>
    <col min="21" max="21" width="12" bestFit="1" customWidth="1"/>
    <col min="22" max="22" width="8.85546875" customWidth="1"/>
    <col min="24" max="24" width="15.7109375" bestFit="1" customWidth="1"/>
    <col min="26" max="26" width="12" bestFit="1" customWidth="1"/>
    <col min="27" max="27" width="9.140625" customWidth="1"/>
  </cols>
  <sheetData>
    <row r="1" spans="1:27" x14ac:dyDescent="0.25">
      <c r="S1" s="35" t="s">
        <v>115</v>
      </c>
      <c r="T1" s="35"/>
      <c r="U1" s="35"/>
      <c r="V1" s="35"/>
      <c r="X1" s="35"/>
      <c r="Y1" s="35"/>
      <c r="Z1" s="35"/>
      <c r="AA1" s="35"/>
    </row>
    <row r="2" spans="1:27" ht="18.75" x14ac:dyDescent="0.3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F2" s="36">
        <v>3</v>
      </c>
      <c r="G2" s="36"/>
      <c r="H2" s="36"/>
      <c r="I2" s="36">
        <v>30</v>
      </c>
      <c r="J2" s="36"/>
      <c r="K2" s="36"/>
      <c r="L2" s="36">
        <v>300</v>
      </c>
      <c r="M2" s="36"/>
      <c r="N2" s="36"/>
      <c r="O2" s="36">
        <v>3000</v>
      </c>
      <c r="P2" s="36"/>
      <c r="Q2" s="36"/>
      <c r="S2">
        <v>3</v>
      </c>
      <c r="T2">
        <v>30</v>
      </c>
      <c r="U2">
        <v>300</v>
      </c>
      <c r="V2">
        <v>3000</v>
      </c>
    </row>
    <row r="3" spans="1:27" x14ac:dyDescent="0.25">
      <c r="A3" t="str">
        <f>'Raw Data'!A3</f>
        <v>Apo_PLIN3</v>
      </c>
      <c r="B3">
        <f>'Raw Data'!B3</f>
        <v>-1</v>
      </c>
      <c r="C3">
        <f>'Raw Data'!C3</f>
        <v>14</v>
      </c>
      <c r="D3" t="str">
        <f>'Raw Data'!D3</f>
        <v>GHMSADGAEADGSTQV</v>
      </c>
      <c r="F3" s="12">
        <f>'Raw Data'!J3</f>
        <v>7.298</v>
      </c>
      <c r="G3" s="12">
        <f>'Raw Data'!P3</f>
        <v>7.319</v>
      </c>
      <c r="H3" s="12">
        <f>'Raw Data'!V3</f>
        <v>7.4569999999999999</v>
      </c>
      <c r="I3" s="12">
        <f>'Raw Data'!AB3</f>
        <v>7.3319999999999999</v>
      </c>
      <c r="J3" s="12">
        <f>'Raw Data'!AH3</f>
        <v>7.367</v>
      </c>
      <c r="K3" s="12">
        <f>'Raw Data'!AN3</f>
        <v>7.4160000000000004</v>
      </c>
      <c r="L3" s="12">
        <f>'Raw Data'!AT3</f>
        <v>7.4950000000000001</v>
      </c>
      <c r="M3" s="12">
        <f>'Raw Data'!AZ3</f>
        <v>7.4720000000000004</v>
      </c>
      <c r="N3" s="12">
        <f>'Raw Data'!BF3</f>
        <v>7.7409999999999997</v>
      </c>
      <c r="O3" s="12">
        <f>'Raw Data'!BL3</f>
        <v>7.452</v>
      </c>
      <c r="P3" s="12">
        <f>'Raw Data'!BR3</f>
        <v>7.681</v>
      </c>
      <c r="Q3" s="12">
        <f>'Raw Data'!BX3</f>
        <v>7.6260000000000003</v>
      </c>
      <c r="S3" s="14">
        <f>TTEST(F3:H3,F93:H93,2,3)</f>
        <v>0.35966289345671176</v>
      </c>
      <c r="T3" s="14">
        <f>TTEST(I3:K3,I93:K93,2,3)</f>
        <v>0.25851879239086034</v>
      </c>
      <c r="U3" s="14">
        <f>TTEST(L3:N3,L93:N93,2,3)</f>
        <v>0.30698278752488167</v>
      </c>
      <c r="V3" s="14">
        <f>TTEST(O3:Q3,O93:Q93,2,3)</f>
        <v>1.6798695897569937E-2</v>
      </c>
    </row>
    <row r="4" spans="1:27" x14ac:dyDescent="0.25">
      <c r="A4" t="str">
        <f>'Raw Data'!A4</f>
        <v>Apo_PLIN3</v>
      </c>
      <c r="B4">
        <f>'Raw Data'!B4</f>
        <v>0</v>
      </c>
      <c r="C4">
        <f>'Raw Data'!C4</f>
        <v>14</v>
      </c>
      <c r="D4" t="str">
        <f>'Raw Data'!D4</f>
        <v>HMSADGAEADGSTQV</v>
      </c>
      <c r="F4" s="12">
        <f>'Raw Data'!J4</f>
        <v>6.9379999999999997</v>
      </c>
      <c r="G4" s="12">
        <f>'Raw Data'!P4</f>
        <v>6.968</v>
      </c>
      <c r="H4" s="12">
        <f>'Raw Data'!V4</f>
        <v>6.93</v>
      </c>
      <c r="I4" s="12">
        <f>'Raw Data'!AB4</f>
        <v>7.1429999999999998</v>
      </c>
      <c r="J4" s="12">
        <f>'Raw Data'!AH4</f>
        <v>7.0030000000000001</v>
      </c>
      <c r="K4" s="12">
        <f>'Raw Data'!AN4</f>
        <v>7.3079999999999998</v>
      </c>
      <c r="L4" s="12">
        <f>'Raw Data'!AT4</f>
        <v>7.18</v>
      </c>
      <c r="M4" s="12">
        <f>'Raw Data'!AZ4</f>
        <v>7.1189999999999998</v>
      </c>
      <c r="N4" s="12">
        <f>'Raw Data'!BF4</f>
        <v>7.2060000000000004</v>
      </c>
      <c r="O4" s="12">
        <f>'Raw Data'!BL4</f>
        <v>6.8810000000000002</v>
      </c>
      <c r="P4" s="12">
        <f>'Raw Data'!BR4</f>
        <v>6.9320000000000004</v>
      </c>
      <c r="Q4" s="12">
        <f>'Raw Data'!BX4</f>
        <v>7.0030000000000001</v>
      </c>
      <c r="S4" s="14">
        <f t="shared" ref="S4:S67" si="0">TTEST(F4:H4,F94:H94,2,3)</f>
        <v>2.1102591768008298E-3</v>
      </c>
      <c r="T4" s="14">
        <f t="shared" ref="T4:T67" si="1">TTEST(I4:K4,I94:K94,2,3)</f>
        <v>9.2222576512027657E-2</v>
      </c>
      <c r="U4" s="14">
        <f t="shared" ref="U4:U67" si="2">TTEST(L4:N4,L94:N94,2,3)</f>
        <v>5.8168949736890081E-2</v>
      </c>
      <c r="V4" s="14">
        <f t="shared" ref="V4:V67" si="3">TTEST(O4:Q4,O94:Q94,2,3)</f>
        <v>0.17373077624809971</v>
      </c>
    </row>
    <row r="5" spans="1:27" x14ac:dyDescent="0.25">
      <c r="A5" t="str">
        <f>'Raw Data'!A5</f>
        <v>Apo_PLIN3</v>
      </c>
      <c r="B5">
        <f>'Raw Data'!B5</f>
        <v>14</v>
      </c>
      <c r="C5">
        <f>'Raw Data'!C5</f>
        <v>26</v>
      </c>
      <c r="D5" t="str">
        <f>'Raw Data'!D5</f>
        <v>VTVEEPVQQPSVV</v>
      </c>
      <c r="F5" s="12">
        <f>'Raw Data'!J5</f>
        <v>6.4109999999999996</v>
      </c>
      <c r="G5" s="12">
        <f>'Raw Data'!P5</f>
        <v>6.4059999999999997</v>
      </c>
      <c r="H5" s="12">
        <f>'Raw Data'!V5</f>
        <v>6.36</v>
      </c>
      <c r="I5" s="12">
        <f>'Raw Data'!AB5</f>
        <v>6.2510000000000003</v>
      </c>
      <c r="J5" s="12">
        <f>'Raw Data'!AH5</f>
        <v>6.335</v>
      </c>
      <c r="K5" s="12">
        <f>'Raw Data'!AN5</f>
        <v>6.2930000000000001</v>
      </c>
      <c r="L5" s="12">
        <f>'Raw Data'!AT5</f>
        <v>6.41</v>
      </c>
      <c r="M5" s="12">
        <f>'Raw Data'!AZ5</f>
        <v>6.4880000000000004</v>
      </c>
      <c r="N5" s="12">
        <f>'Raw Data'!BF5</f>
        <v>6.4219999999999997</v>
      </c>
      <c r="O5" s="12">
        <f>'Raw Data'!BL5</f>
        <v>6.3929999999999998</v>
      </c>
      <c r="P5" s="12">
        <f>'Raw Data'!BR5</f>
        <v>6.3860000000000001</v>
      </c>
      <c r="Q5" s="12">
        <f>'Raw Data'!BX5</f>
        <v>6.3979999999999997</v>
      </c>
      <c r="S5" s="14">
        <f t="shared" si="0"/>
        <v>9.0602857278610995E-6</v>
      </c>
      <c r="T5" s="14">
        <f t="shared" si="1"/>
        <v>6.4887929615740801E-3</v>
      </c>
      <c r="U5" s="14">
        <f t="shared" si="2"/>
        <v>0.10863538575720687</v>
      </c>
      <c r="V5" s="14">
        <f t="shared" si="3"/>
        <v>0.10682167707009251</v>
      </c>
    </row>
    <row r="6" spans="1:27" x14ac:dyDescent="0.25">
      <c r="A6" t="str">
        <f>'Raw Data'!A6</f>
        <v>Apo_PLIN3</v>
      </c>
      <c r="B6">
        <f>'Raw Data'!B6</f>
        <v>14</v>
      </c>
      <c r="C6">
        <f>'Raw Data'!C6</f>
        <v>32</v>
      </c>
      <c r="D6" t="str">
        <f>'Raw Data'!D6</f>
        <v>VTVEEPVQQPSVVDRVASM</v>
      </c>
      <c r="F6" s="12">
        <f>'Raw Data'!J6</f>
        <v>9.9670000000000005</v>
      </c>
      <c r="G6" s="12">
        <f>'Raw Data'!P6</f>
        <v>10.082000000000001</v>
      </c>
      <c r="H6" s="12">
        <f>'Raw Data'!V6</f>
        <v>9.81</v>
      </c>
      <c r="I6" s="12">
        <f>'Raw Data'!AB6</f>
        <v>9.7620000000000005</v>
      </c>
      <c r="J6" s="12">
        <f>'Raw Data'!AH6</f>
        <v>9.9149999999999991</v>
      </c>
      <c r="K6" s="12">
        <f>'Raw Data'!AN6</f>
        <v>9.8049999999999997</v>
      </c>
      <c r="L6" s="12">
        <f>'Raw Data'!AT6</f>
        <v>10.119999999999999</v>
      </c>
      <c r="M6" s="12">
        <f>'Raw Data'!AZ6</f>
        <v>10.065</v>
      </c>
      <c r="N6" s="12">
        <f>'Raw Data'!BF6</f>
        <v>10.215999999999999</v>
      </c>
      <c r="O6" s="12">
        <f>'Raw Data'!BL6</f>
        <v>9.9339999999999993</v>
      </c>
      <c r="P6" s="12">
        <f>'Raw Data'!BR6</f>
        <v>10.029999999999999</v>
      </c>
      <c r="Q6" s="12">
        <f>'Raw Data'!BX6</f>
        <v>9.9550000000000001</v>
      </c>
      <c r="S6" s="14">
        <f t="shared" si="0"/>
        <v>8.8977390575018747E-6</v>
      </c>
      <c r="T6" s="14">
        <f t="shared" si="1"/>
        <v>2.6320443475598937E-3</v>
      </c>
      <c r="U6" s="14">
        <f t="shared" si="2"/>
        <v>0.27266024444061254</v>
      </c>
      <c r="V6" s="14">
        <f t="shared" si="3"/>
        <v>3.1637744289207688E-2</v>
      </c>
    </row>
    <row r="7" spans="1:27" x14ac:dyDescent="0.25">
      <c r="A7" t="str">
        <f>'Raw Data'!A7</f>
        <v>Apo_PLIN3</v>
      </c>
      <c r="B7">
        <f>'Raw Data'!B7</f>
        <v>15</v>
      </c>
      <c r="C7">
        <f>'Raw Data'!C7</f>
        <v>27</v>
      </c>
      <c r="D7" t="str">
        <f>'Raw Data'!D7</f>
        <v>TVEEPVQQPSVVD</v>
      </c>
      <c r="F7" s="12">
        <f>'Raw Data'!J7</f>
        <v>6.3259999999999996</v>
      </c>
      <c r="G7" s="12">
        <f>'Raw Data'!P7</f>
        <v>6.2220000000000004</v>
      </c>
      <c r="H7" s="12">
        <f>'Raw Data'!V7</f>
        <v>6.343</v>
      </c>
      <c r="I7" s="12">
        <f>'Raw Data'!AB7</f>
        <v>6.181</v>
      </c>
      <c r="J7" s="12">
        <f>'Raw Data'!AH7</f>
        <v>6.0620000000000003</v>
      </c>
      <c r="K7" s="12">
        <f>'Raw Data'!AN7</f>
        <v>6.1529999999999996</v>
      </c>
      <c r="L7" s="12">
        <f>'Raw Data'!AT7</f>
        <v>6.3220000000000001</v>
      </c>
      <c r="M7" s="12">
        <f>'Raw Data'!AZ7</f>
        <v>6.2439999999999998</v>
      </c>
      <c r="N7" s="12">
        <f>'Raw Data'!BF7</f>
        <v>6.1660000000000004</v>
      </c>
      <c r="O7" s="12">
        <f>'Raw Data'!BL7</f>
        <v>6.1260000000000003</v>
      </c>
      <c r="P7" s="12">
        <f>'Raw Data'!BR7</f>
        <v>6.1740000000000004</v>
      </c>
      <c r="Q7" s="12">
        <f>'Raw Data'!BX7</f>
        <v>6.0190000000000001</v>
      </c>
      <c r="S7" s="14">
        <f t="shared" si="0"/>
        <v>5.0673217544591168E-4</v>
      </c>
      <c r="T7" s="14">
        <f t="shared" si="1"/>
        <v>3.6653560359964353E-3</v>
      </c>
      <c r="U7" s="14">
        <f t="shared" si="2"/>
        <v>8.0050763559402341E-2</v>
      </c>
      <c r="V7" s="14">
        <f t="shared" si="3"/>
        <v>0.38147771371863609</v>
      </c>
    </row>
    <row r="8" spans="1:27" x14ac:dyDescent="0.25">
      <c r="A8" t="str">
        <f>'Raw Data'!A8</f>
        <v>Apo_PLIN3</v>
      </c>
      <c r="B8">
        <f>'Raw Data'!B8</f>
        <v>16</v>
      </c>
      <c r="C8">
        <f>'Raw Data'!C8</f>
        <v>25</v>
      </c>
      <c r="D8" t="str">
        <f>'Raw Data'!D8</f>
        <v>VEEPVQQPSV</v>
      </c>
      <c r="F8" s="12">
        <f>'Raw Data'!J8</f>
        <v>4.2220000000000004</v>
      </c>
      <c r="G8" s="12">
        <f>'Raw Data'!P8</f>
        <v>4.1539999999999999</v>
      </c>
      <c r="H8" s="12">
        <f>'Raw Data'!V8</f>
        <v>4.2300000000000004</v>
      </c>
      <c r="I8" s="12">
        <f>'Raw Data'!AB8</f>
        <v>4.1749999999999998</v>
      </c>
      <c r="J8" s="12">
        <f>'Raw Data'!AH8</f>
        <v>4.07</v>
      </c>
      <c r="K8" s="12">
        <f>'Raw Data'!AN8</f>
        <v>4.1079999999999997</v>
      </c>
      <c r="L8" s="12">
        <f>'Raw Data'!AT8</f>
        <v>4.2060000000000004</v>
      </c>
      <c r="M8" s="12">
        <f>'Raw Data'!AZ8</f>
        <v>4.1970000000000001</v>
      </c>
      <c r="N8" s="12">
        <f>'Raw Data'!BF8</f>
        <v>4.1280000000000001</v>
      </c>
      <c r="O8" s="12">
        <f>'Raw Data'!BL8</f>
        <v>4.085</v>
      </c>
      <c r="P8" s="12">
        <f>'Raw Data'!BR8</f>
        <v>4.1929999999999996</v>
      </c>
      <c r="Q8" s="12">
        <f>'Raw Data'!BX8</f>
        <v>4.1219999999999999</v>
      </c>
      <c r="S8" s="14">
        <f t="shared" si="0"/>
        <v>3.9526344600009013E-4</v>
      </c>
      <c r="T8" s="14">
        <f t="shared" si="1"/>
        <v>0.15870857578787634</v>
      </c>
      <c r="U8" s="14">
        <f t="shared" si="2"/>
        <v>1.581214035430022E-2</v>
      </c>
      <c r="V8" s="14">
        <f t="shared" si="3"/>
        <v>6.1594148612766207E-2</v>
      </c>
    </row>
    <row r="9" spans="1:27" x14ac:dyDescent="0.25">
      <c r="A9" t="str">
        <f>'Raw Data'!A9</f>
        <v>Apo_PLIN3</v>
      </c>
      <c r="B9">
        <f>'Raw Data'!B9</f>
        <v>16</v>
      </c>
      <c r="C9">
        <f>'Raw Data'!C9</f>
        <v>27</v>
      </c>
      <c r="D9" t="str">
        <f>'Raw Data'!D9</f>
        <v>VEEPVQQPSVVD</v>
      </c>
      <c r="F9" s="12">
        <f>'Raw Data'!J9</f>
        <v>4.8220000000000001</v>
      </c>
      <c r="G9" s="12">
        <f>'Raw Data'!P9</f>
        <v>4.782</v>
      </c>
      <c r="H9" s="12">
        <f>'Raw Data'!V9</f>
        <v>4.7679999999999998</v>
      </c>
      <c r="I9" s="12">
        <f>'Raw Data'!AB9</f>
        <v>4.9189999999999996</v>
      </c>
      <c r="J9" s="12">
        <f>'Raw Data'!AH9</f>
        <v>4.867</v>
      </c>
      <c r="K9" s="12">
        <f>'Raw Data'!AN9</f>
        <v>4.8609999999999998</v>
      </c>
      <c r="L9" s="12">
        <f>'Raw Data'!AT9</f>
        <v>4.9740000000000002</v>
      </c>
      <c r="M9" s="12">
        <f>'Raw Data'!AZ9</f>
        <v>4.9960000000000004</v>
      </c>
      <c r="N9" s="12">
        <f>'Raw Data'!BF9</f>
        <v>5.0389999999999997</v>
      </c>
      <c r="O9" s="12">
        <f>'Raw Data'!BL9</f>
        <v>4.9630000000000001</v>
      </c>
      <c r="P9" s="12">
        <f>'Raw Data'!BR9</f>
        <v>4.9779999999999998</v>
      </c>
      <c r="Q9" s="12">
        <f>'Raw Data'!BX9</f>
        <v>4.8330000000000002</v>
      </c>
      <c r="S9" s="14">
        <f t="shared" si="0"/>
        <v>3.1571665071911126E-4</v>
      </c>
      <c r="T9" s="14">
        <f t="shared" si="1"/>
        <v>4.4157116532268851E-4</v>
      </c>
      <c r="U9" s="14">
        <f t="shared" si="2"/>
        <v>8.0456087060464833E-4</v>
      </c>
      <c r="V9" s="14">
        <f t="shared" si="3"/>
        <v>3.9773932477478097E-2</v>
      </c>
    </row>
    <row r="10" spans="1:27" x14ac:dyDescent="0.25">
      <c r="A10" t="str">
        <f>'Raw Data'!A10</f>
        <v>Apo_PLIN3</v>
      </c>
      <c r="B10">
        <f>'Raw Data'!B10</f>
        <v>16</v>
      </c>
      <c r="C10">
        <f>'Raw Data'!C10</f>
        <v>32</v>
      </c>
      <c r="D10" t="str">
        <f>'Raw Data'!D10</f>
        <v>VEEPVQQPSVVDRVASM</v>
      </c>
      <c r="F10" s="12">
        <f>'Raw Data'!J10</f>
        <v>8.5920000000000005</v>
      </c>
      <c r="G10" s="12">
        <f>'Raw Data'!P10</f>
        <v>8.69</v>
      </c>
      <c r="H10" s="12">
        <f>'Raw Data'!V10</f>
        <v>8.5</v>
      </c>
      <c r="I10" s="12">
        <f>'Raw Data'!AB10</f>
        <v>8.4480000000000004</v>
      </c>
      <c r="J10" s="12">
        <f>'Raw Data'!AH10</f>
        <v>8.5679999999999996</v>
      </c>
      <c r="K10" s="12">
        <f>'Raw Data'!AN10</f>
        <v>8.5730000000000004</v>
      </c>
      <c r="L10" s="12">
        <f>'Raw Data'!AT10</f>
        <v>8.7379999999999995</v>
      </c>
      <c r="M10" s="12">
        <f>'Raw Data'!AZ10</f>
        <v>8.7430000000000003</v>
      </c>
      <c r="N10" s="12">
        <f>'Raw Data'!BF10</f>
        <v>8.8059999999999992</v>
      </c>
      <c r="O10" s="12">
        <f>'Raw Data'!BL10</f>
        <v>8.5299999999999994</v>
      </c>
      <c r="P10" s="12">
        <f>'Raw Data'!BR10</f>
        <v>8.6289999999999996</v>
      </c>
      <c r="Q10" s="12">
        <f>'Raw Data'!BX10</f>
        <v>8.5890000000000004</v>
      </c>
      <c r="S10" s="14">
        <f t="shared" si="0"/>
        <v>5.7042576791394268E-6</v>
      </c>
      <c r="T10" s="14">
        <f t="shared" si="1"/>
        <v>3.0999615367974931E-4</v>
      </c>
      <c r="U10" s="14">
        <f t="shared" si="2"/>
        <v>0.12218757234215173</v>
      </c>
      <c r="V10" s="14">
        <f t="shared" si="3"/>
        <v>3.9057249977109414E-3</v>
      </c>
    </row>
    <row r="11" spans="1:27" x14ac:dyDescent="0.25">
      <c r="A11" t="str">
        <f>'Raw Data'!A11</f>
        <v>Apo_PLIN3</v>
      </c>
      <c r="B11">
        <f>'Raw Data'!B11</f>
        <v>26</v>
      </c>
      <c r="C11">
        <f>'Raw Data'!C11</f>
        <v>32</v>
      </c>
      <c r="D11" t="str">
        <f>'Raw Data'!D11</f>
        <v>VDRVASM</v>
      </c>
      <c r="F11" s="12">
        <f>'Raw Data'!J11</f>
        <v>3.1920000000000002</v>
      </c>
      <c r="G11" s="12">
        <f>'Raw Data'!P11</f>
        <v>3.125</v>
      </c>
      <c r="H11" s="12">
        <f>'Raw Data'!V11</f>
        <v>3.2080000000000002</v>
      </c>
      <c r="I11" s="12">
        <f>'Raw Data'!AB11</f>
        <v>3.173</v>
      </c>
      <c r="J11" s="12">
        <f>'Raw Data'!AH11</f>
        <v>3.0859999999999999</v>
      </c>
      <c r="K11" s="12">
        <f>'Raw Data'!AN11</f>
        <v>3.1619999999999999</v>
      </c>
      <c r="L11" s="12">
        <f>'Raw Data'!AT11</f>
        <v>3.2320000000000002</v>
      </c>
      <c r="M11" s="12">
        <f>'Raw Data'!AZ11</f>
        <v>3.2240000000000002</v>
      </c>
      <c r="N11" s="12">
        <f>'Raw Data'!BF11</f>
        <v>3.2210000000000001</v>
      </c>
      <c r="O11" s="12">
        <f>'Raw Data'!BL11</f>
        <v>3.1</v>
      </c>
      <c r="P11" s="12">
        <f>'Raw Data'!BR11</f>
        <v>3.1890000000000001</v>
      </c>
      <c r="Q11" s="12">
        <f>'Raw Data'!BX11</f>
        <v>3.1379999999999999</v>
      </c>
      <c r="S11" s="14">
        <f t="shared" si="0"/>
        <v>2.0443222260094529E-6</v>
      </c>
      <c r="T11" s="14">
        <f t="shared" si="1"/>
        <v>3.8849001700884205E-5</v>
      </c>
      <c r="U11" s="14">
        <f t="shared" si="2"/>
        <v>1.0254349421036526E-2</v>
      </c>
      <c r="V11" s="14">
        <f t="shared" si="3"/>
        <v>0.3546568274720977</v>
      </c>
    </row>
    <row r="12" spans="1:27" x14ac:dyDescent="0.25">
      <c r="A12" t="str">
        <f>'Raw Data'!A12</f>
        <v>Apo_PLIN3</v>
      </c>
      <c r="B12">
        <f>'Raw Data'!B12</f>
        <v>33</v>
      </c>
      <c r="C12">
        <f>'Raw Data'!C12</f>
        <v>41</v>
      </c>
      <c r="D12" t="str">
        <f>'Raw Data'!D12</f>
        <v>PLISSTCDM</v>
      </c>
      <c r="F12" s="12">
        <f>'Raw Data'!J12</f>
        <v>4.1230000000000002</v>
      </c>
      <c r="G12" s="12">
        <f>'Raw Data'!P12</f>
        <v>4.1609999999999996</v>
      </c>
      <c r="H12" s="12">
        <f>'Raw Data'!V12</f>
        <v>4.0880000000000001</v>
      </c>
      <c r="I12" s="12">
        <f>'Raw Data'!AB12</f>
        <v>4.0609999999999999</v>
      </c>
      <c r="J12" s="12">
        <f>'Raw Data'!AH12</f>
        <v>4.0839999999999996</v>
      </c>
      <c r="K12" s="12">
        <f>'Raw Data'!AN12</f>
        <v>4.0350000000000001</v>
      </c>
      <c r="L12" s="12">
        <f>'Raw Data'!AT12</f>
        <v>4.1689999999999996</v>
      </c>
      <c r="M12" s="12">
        <f>'Raw Data'!AZ12</f>
        <v>4.0579999999999998</v>
      </c>
      <c r="N12" s="12">
        <f>'Raw Data'!BF12</f>
        <v>4.1589999999999998</v>
      </c>
      <c r="O12" s="12">
        <f>'Raw Data'!BL12</f>
        <v>4.048</v>
      </c>
      <c r="P12" s="12">
        <f>'Raw Data'!BR12</f>
        <v>4.125</v>
      </c>
      <c r="Q12" s="12">
        <f>'Raw Data'!BX12</f>
        <v>4.093</v>
      </c>
      <c r="S12" s="14">
        <f t="shared" si="0"/>
        <v>8.66978488757494E-6</v>
      </c>
      <c r="T12" s="14">
        <f t="shared" si="1"/>
        <v>5.163474092584137E-6</v>
      </c>
      <c r="U12" s="14">
        <f t="shared" si="2"/>
        <v>1.895785991384038E-4</v>
      </c>
      <c r="V12" s="14">
        <f t="shared" si="3"/>
        <v>0.52464881498778182</v>
      </c>
    </row>
    <row r="13" spans="1:27" x14ac:dyDescent="0.25">
      <c r="A13" t="str">
        <f>'Raw Data'!A13</f>
        <v>Apo_PLIN3</v>
      </c>
      <c r="B13">
        <f>'Raw Data'!B13</f>
        <v>40</v>
      </c>
      <c r="C13">
        <f>'Raw Data'!C13</f>
        <v>45</v>
      </c>
      <c r="D13" t="str">
        <f>'Raw Data'!D13</f>
        <v>DMVSAA</v>
      </c>
      <c r="F13" s="12">
        <f>'Raw Data'!J13</f>
        <v>2.1779999999999999</v>
      </c>
      <c r="G13" s="12">
        <f>'Raw Data'!P13</f>
        <v>2.1629999999999998</v>
      </c>
      <c r="H13" s="12">
        <f>'Raw Data'!V13</f>
        <v>2.2309999999999999</v>
      </c>
      <c r="I13" s="12">
        <f>'Raw Data'!AB13</f>
        <v>2.2280000000000002</v>
      </c>
      <c r="J13" s="12">
        <f>'Raw Data'!AH13</f>
        <v>2.2549999999999999</v>
      </c>
      <c r="K13" s="12">
        <f>'Raw Data'!AN13</f>
        <v>2.2000000000000002</v>
      </c>
      <c r="L13" s="12">
        <f>'Raw Data'!AT13</f>
        <v>2.238</v>
      </c>
      <c r="M13" s="12">
        <f>'Raw Data'!AZ13</f>
        <v>2.2090000000000001</v>
      </c>
      <c r="N13" s="12">
        <f>'Raw Data'!BF13</f>
        <v>2.2000000000000002</v>
      </c>
      <c r="O13" s="12">
        <f>'Raw Data'!BL13</f>
        <v>2.1379999999999999</v>
      </c>
      <c r="P13" s="12">
        <f>'Raw Data'!BR13</f>
        <v>2.2309999999999999</v>
      </c>
      <c r="Q13" s="12">
        <f>'Raw Data'!BX13</f>
        <v>2.161</v>
      </c>
      <c r="S13" s="14">
        <f t="shared" si="0"/>
        <v>6.3118661788892757E-6</v>
      </c>
      <c r="T13" s="14">
        <f t="shared" si="1"/>
        <v>5.0459600049498422E-6</v>
      </c>
      <c r="U13" s="14">
        <f t="shared" si="2"/>
        <v>2.1569885223055594E-5</v>
      </c>
      <c r="V13" s="14">
        <f t="shared" si="3"/>
        <v>0.99195755678167374</v>
      </c>
    </row>
    <row r="14" spans="1:27" x14ac:dyDescent="0.25">
      <c r="A14" t="str">
        <f>'Raw Data'!A14</f>
        <v>Apo_PLIN3</v>
      </c>
      <c r="B14">
        <f>'Raw Data'!B14</f>
        <v>42</v>
      </c>
      <c r="C14">
        <f>'Raw Data'!C14</f>
        <v>46</v>
      </c>
      <c r="D14" t="str">
        <f>'Raw Data'!D14</f>
        <v>VSAAY</v>
      </c>
      <c r="F14" s="12">
        <f>'Raw Data'!J14</f>
        <v>2.0009999999999999</v>
      </c>
      <c r="G14" s="12">
        <f>'Raw Data'!P14</f>
        <v>2.0259999999999998</v>
      </c>
      <c r="H14" s="12">
        <f>'Raw Data'!V14</f>
        <v>2.0219999999999998</v>
      </c>
      <c r="I14" s="12">
        <f>'Raw Data'!AB14</f>
        <v>2.052</v>
      </c>
      <c r="J14" s="12">
        <f>'Raw Data'!AH14</f>
        <v>2.0939999999999999</v>
      </c>
      <c r="K14" s="12">
        <f>'Raw Data'!AN14</f>
        <v>2.044</v>
      </c>
      <c r="L14" s="12">
        <f>'Raw Data'!AT14</f>
        <v>2.0670000000000002</v>
      </c>
      <c r="M14" s="12">
        <f>'Raw Data'!AZ14</f>
        <v>2.052</v>
      </c>
      <c r="N14" s="12">
        <f>'Raw Data'!BF14</f>
        <v>2.0550000000000002</v>
      </c>
      <c r="O14" s="12">
        <f>'Raw Data'!BL14</f>
        <v>2.0179999999999998</v>
      </c>
      <c r="P14" s="12">
        <f>'Raw Data'!BR14</f>
        <v>2.0129999999999999</v>
      </c>
      <c r="Q14" s="12">
        <f>'Raw Data'!BX14</f>
        <v>2.0470000000000002</v>
      </c>
      <c r="S14" s="14">
        <f t="shared" si="0"/>
        <v>5.3638671773780948E-7</v>
      </c>
      <c r="T14" s="14">
        <f t="shared" si="1"/>
        <v>1.1218578897320036E-5</v>
      </c>
      <c r="U14" s="14">
        <f t="shared" si="2"/>
        <v>7.7480161051253428E-4</v>
      </c>
      <c r="V14" s="14">
        <f t="shared" si="3"/>
        <v>3.5788745978044198E-2</v>
      </c>
    </row>
    <row r="15" spans="1:27" x14ac:dyDescent="0.25">
      <c r="A15" t="str">
        <f>'Raw Data'!A15</f>
        <v>Apo_PLIN3</v>
      </c>
      <c r="B15">
        <f>'Raw Data'!B15</f>
        <v>46</v>
      </c>
      <c r="C15">
        <f>'Raw Data'!C15</f>
        <v>60</v>
      </c>
      <c r="D15" t="str">
        <f>'Raw Data'!D15</f>
        <v>YASTKESYPHIKTVC</v>
      </c>
      <c r="F15" s="12">
        <f>'Raw Data'!J15</f>
        <v>6.2930000000000001</v>
      </c>
      <c r="G15" s="12">
        <f>'Raw Data'!P15</f>
        <v>6.3310000000000004</v>
      </c>
      <c r="H15" s="12">
        <f>'Raw Data'!V15</f>
        <v>6.4880000000000004</v>
      </c>
      <c r="I15" s="12">
        <f>'Raw Data'!AB15</f>
        <v>6.1230000000000002</v>
      </c>
      <c r="J15" s="12">
        <f>'Raw Data'!AH15</f>
        <v>6.0279999999999996</v>
      </c>
      <c r="K15" s="12">
        <f>'Raw Data'!AN15</f>
        <v>6.1790000000000003</v>
      </c>
      <c r="L15" s="12">
        <f>'Raw Data'!AT15</f>
        <v>6.2220000000000004</v>
      </c>
      <c r="M15" s="12">
        <f>'Raw Data'!AZ15</f>
        <v>6.1719999999999997</v>
      </c>
      <c r="N15" s="12">
        <f>'Raw Data'!BF15</f>
        <v>6.3959999999999999</v>
      </c>
      <c r="O15" s="12">
        <f>'Raw Data'!BL15</f>
        <v>6.0640000000000001</v>
      </c>
      <c r="P15" s="12">
        <f>'Raw Data'!BR15</f>
        <v>6.2220000000000004</v>
      </c>
      <c r="Q15" s="12">
        <f>'Raw Data'!BX15</f>
        <v>6.2729999999999997</v>
      </c>
      <c r="S15" s="14">
        <f t="shared" si="0"/>
        <v>2.9128266707003856E-6</v>
      </c>
      <c r="T15" s="14">
        <f t="shared" si="1"/>
        <v>1.4854731102907945E-5</v>
      </c>
      <c r="U15" s="14">
        <f t="shared" si="2"/>
        <v>3.9339097793749398E-4</v>
      </c>
      <c r="V15" s="14">
        <f t="shared" si="3"/>
        <v>0.43396448134529836</v>
      </c>
    </row>
    <row r="16" spans="1:27" x14ac:dyDescent="0.25">
      <c r="A16" t="str">
        <f>'Raw Data'!A16</f>
        <v>Apo_PLIN3</v>
      </c>
      <c r="B16">
        <f>'Raw Data'!B16</f>
        <v>46</v>
      </c>
      <c r="C16">
        <f>'Raw Data'!C16</f>
        <v>61</v>
      </c>
      <c r="D16" t="str">
        <f>'Raw Data'!D16</f>
        <v>YASTKESYPHIKTVCD</v>
      </c>
      <c r="F16" s="12">
        <f>'Raw Data'!J16</f>
        <v>6.6639999999999997</v>
      </c>
      <c r="G16" s="12">
        <f>'Raw Data'!P16</f>
        <v>6.5819999999999999</v>
      </c>
      <c r="H16" s="12">
        <f>'Raw Data'!V16</f>
        <v>6.7510000000000003</v>
      </c>
      <c r="I16" s="12">
        <f>'Raw Data'!AB16</f>
        <v>6.4260000000000002</v>
      </c>
      <c r="J16" s="12">
        <f>'Raw Data'!AH16</f>
        <v>6.3710000000000004</v>
      </c>
      <c r="K16" s="12">
        <f>'Raw Data'!AN16</f>
        <v>6.601</v>
      </c>
      <c r="L16" s="12">
        <f>'Raw Data'!AT16</f>
        <v>6.5869999999999997</v>
      </c>
      <c r="M16" s="12">
        <f>'Raw Data'!AZ16</f>
        <v>6.68</v>
      </c>
      <c r="N16" s="12">
        <f>'Raw Data'!BF16</f>
        <v>6.7119999999999997</v>
      </c>
      <c r="O16" s="12">
        <f>'Raw Data'!BL16</f>
        <v>6.3719999999999999</v>
      </c>
      <c r="P16" s="12">
        <f>'Raw Data'!BR16</f>
        <v>6.6580000000000004</v>
      </c>
      <c r="Q16" s="12">
        <f>'Raw Data'!BX16</f>
        <v>6.4930000000000003</v>
      </c>
      <c r="S16" s="14">
        <f t="shared" si="0"/>
        <v>3.3980429005502594E-6</v>
      </c>
      <c r="T16" s="14">
        <f t="shared" si="1"/>
        <v>1.3997757290821499E-4</v>
      </c>
      <c r="U16" s="14">
        <f t="shared" si="2"/>
        <v>3.9893766978569914E-5</v>
      </c>
      <c r="V16" s="14">
        <f t="shared" si="3"/>
        <v>0.12768776108532393</v>
      </c>
    </row>
    <row r="17" spans="1:22" x14ac:dyDescent="0.25">
      <c r="A17" t="str">
        <f>'Raw Data'!A17</f>
        <v>Apo_PLIN3</v>
      </c>
      <c r="B17">
        <f>'Raw Data'!B17</f>
        <v>62</v>
      </c>
      <c r="C17">
        <f>'Raw Data'!C17</f>
        <v>73</v>
      </c>
      <c r="D17" t="str">
        <f>'Raw Data'!D17</f>
        <v>AAEKGVRTLTAA</v>
      </c>
      <c r="F17" s="12">
        <f>'Raw Data'!J17</f>
        <v>6.4119999999999999</v>
      </c>
      <c r="G17" s="12">
        <f>'Raw Data'!P17</f>
        <v>6.3760000000000003</v>
      </c>
      <c r="H17" s="12">
        <f>'Raw Data'!V17</f>
        <v>6.3090000000000002</v>
      </c>
      <c r="I17" s="12">
        <f>'Raw Data'!AB17</f>
        <v>6.3129999999999997</v>
      </c>
      <c r="J17" s="12">
        <f>'Raw Data'!AH17</f>
        <v>6.2949999999999999</v>
      </c>
      <c r="K17" s="12">
        <f>'Raw Data'!AN17</f>
        <v>6.1619999999999999</v>
      </c>
      <c r="L17" s="12">
        <f>'Raw Data'!AT17</f>
        <v>6.6980000000000004</v>
      </c>
      <c r="M17" s="12">
        <f>'Raw Data'!AZ17</f>
        <v>6.5259999999999998</v>
      </c>
      <c r="N17" s="12">
        <f>'Raw Data'!BF17</f>
        <v>6.6</v>
      </c>
      <c r="O17" s="12">
        <f>'Raw Data'!BL17</f>
        <v>6.2809999999999997</v>
      </c>
      <c r="P17" s="12">
        <f>'Raw Data'!BR17</f>
        <v>6.24</v>
      </c>
      <c r="Q17" s="12">
        <f>'Raw Data'!BX17</f>
        <v>6.109</v>
      </c>
      <c r="S17" s="14">
        <f t="shared" si="0"/>
        <v>4.1097215109556919E-7</v>
      </c>
      <c r="T17" s="14">
        <f t="shared" si="1"/>
        <v>2.0357366029034714E-6</v>
      </c>
      <c r="U17" s="14">
        <f t="shared" si="2"/>
        <v>1.3126239597274149E-5</v>
      </c>
      <c r="V17" s="14">
        <f t="shared" si="3"/>
        <v>0.87396104944692721</v>
      </c>
    </row>
    <row r="18" spans="1:22" x14ac:dyDescent="0.25">
      <c r="A18" t="str">
        <f>'Raw Data'!A18</f>
        <v>Apo_PLIN3</v>
      </c>
      <c r="B18">
        <f>'Raw Data'!B18</f>
        <v>66</v>
      </c>
      <c r="C18">
        <f>'Raw Data'!C18</f>
        <v>76</v>
      </c>
      <c r="D18" t="str">
        <f>'Raw Data'!D18</f>
        <v>GVRTLTAAAVS</v>
      </c>
      <c r="F18" s="12">
        <f>'Raw Data'!J18</f>
        <v>5.109</v>
      </c>
      <c r="G18" s="12">
        <f>'Raw Data'!P18</f>
        <v>5.1369999999999996</v>
      </c>
      <c r="H18" s="12">
        <f>'Raw Data'!V18</f>
        <v>5.2229999999999999</v>
      </c>
      <c r="I18" s="12">
        <f>'Raw Data'!AB18</f>
        <v>5.1369999999999996</v>
      </c>
      <c r="J18" s="12">
        <f>'Raw Data'!AH18</f>
        <v>5.1559999999999997</v>
      </c>
      <c r="K18" s="12">
        <f>'Raw Data'!AN18</f>
        <v>5.1619999999999999</v>
      </c>
      <c r="L18" s="12">
        <f>'Raw Data'!AT18</f>
        <v>5.3719999999999999</v>
      </c>
      <c r="M18" s="12">
        <f>'Raw Data'!AZ18</f>
        <v>5.1360000000000001</v>
      </c>
      <c r="N18" s="12">
        <f>'Raw Data'!BF18</f>
        <v>5.2439999999999998</v>
      </c>
      <c r="O18" s="12">
        <f>'Raw Data'!BL18</f>
        <v>5.0570000000000004</v>
      </c>
      <c r="P18" s="12">
        <f>'Raw Data'!BR18</f>
        <v>5.1379999999999999</v>
      </c>
      <c r="Q18" s="12">
        <f>'Raw Data'!BX18</f>
        <v>5.13</v>
      </c>
      <c r="S18" s="14">
        <f t="shared" si="0"/>
        <v>2.0814545004974051E-7</v>
      </c>
      <c r="T18" s="14">
        <f t="shared" si="1"/>
        <v>3.3337633690150797E-4</v>
      </c>
      <c r="U18" s="14">
        <f t="shared" si="2"/>
        <v>2.0139849615284522E-4</v>
      </c>
      <c r="V18" s="14">
        <f t="shared" si="3"/>
        <v>0.32525357417586781</v>
      </c>
    </row>
    <row r="19" spans="1:22" x14ac:dyDescent="0.25">
      <c r="A19" t="str">
        <f>'Raw Data'!A19</f>
        <v>Apo_PLIN3</v>
      </c>
      <c r="B19">
        <f>'Raw Data'!B19</f>
        <v>73</v>
      </c>
      <c r="C19">
        <f>'Raw Data'!C19</f>
        <v>82</v>
      </c>
      <c r="D19" t="str">
        <f>'Raw Data'!D19</f>
        <v>AAVSGAQPIL</v>
      </c>
      <c r="F19" s="12">
        <f>'Raw Data'!J19</f>
        <v>4.9429999999999996</v>
      </c>
      <c r="G19" s="12">
        <f>'Raw Data'!P19</f>
        <v>4.9219999999999997</v>
      </c>
      <c r="H19" s="12">
        <f>'Raw Data'!V19</f>
        <v>4.9450000000000003</v>
      </c>
      <c r="I19" s="12">
        <f>'Raw Data'!AB19</f>
        <v>4.7709999999999999</v>
      </c>
      <c r="J19" s="12">
        <f>'Raw Data'!AH19</f>
        <v>4.7519999999999998</v>
      </c>
      <c r="K19" s="12">
        <f>'Raw Data'!AN19</f>
        <v>4.7750000000000004</v>
      </c>
      <c r="L19" s="12">
        <f>'Raw Data'!AT19</f>
        <v>5.0549999999999997</v>
      </c>
      <c r="M19" s="12">
        <f>'Raw Data'!AZ19</f>
        <v>4.9800000000000004</v>
      </c>
      <c r="N19" s="12">
        <f>'Raw Data'!BF19</f>
        <v>4.9580000000000002</v>
      </c>
      <c r="O19" s="12">
        <f>'Raw Data'!BL19</f>
        <v>4.9139999999999997</v>
      </c>
      <c r="P19" s="12">
        <f>'Raw Data'!BR19</f>
        <v>4.899</v>
      </c>
      <c r="Q19" s="12">
        <f>'Raw Data'!BX19</f>
        <v>4.83</v>
      </c>
      <c r="S19" s="14">
        <f t="shared" si="0"/>
        <v>3.375702577032499E-5</v>
      </c>
      <c r="T19" s="14">
        <f t="shared" si="1"/>
        <v>5.2036345389877298E-4</v>
      </c>
      <c r="U19" s="14">
        <f t="shared" si="2"/>
        <v>5.4345130311896957E-5</v>
      </c>
      <c r="V19" s="14">
        <f t="shared" si="3"/>
        <v>0.93086444309587091</v>
      </c>
    </row>
    <row r="20" spans="1:22" x14ac:dyDescent="0.25">
      <c r="A20" t="str">
        <f>'Raw Data'!A20</f>
        <v>Apo_PLIN3</v>
      </c>
      <c r="B20">
        <f>'Raw Data'!B20</f>
        <v>83</v>
      </c>
      <c r="C20">
        <f>'Raw Data'!C20</f>
        <v>92</v>
      </c>
      <c r="D20" t="str">
        <f>'Raw Data'!D20</f>
        <v>SKLEPQIASA</v>
      </c>
      <c r="F20" s="12">
        <f>'Raw Data'!J20</f>
        <v>4.931</v>
      </c>
      <c r="G20" s="12">
        <f>'Raw Data'!P20</f>
        <v>4.8769999999999998</v>
      </c>
      <c r="H20" s="12">
        <f>'Raw Data'!V20</f>
        <v>4.9560000000000004</v>
      </c>
      <c r="I20" s="12">
        <f>'Raw Data'!AB20</f>
        <v>4.9669999999999996</v>
      </c>
      <c r="J20" s="12">
        <f>'Raw Data'!AH20</f>
        <v>4.8550000000000004</v>
      </c>
      <c r="K20" s="12">
        <f>'Raw Data'!AN20</f>
        <v>4.835</v>
      </c>
      <c r="L20" s="12">
        <f>'Raw Data'!AT20</f>
        <v>4.9039999999999999</v>
      </c>
      <c r="M20" s="12">
        <f>'Raw Data'!AZ20</f>
        <v>4.9400000000000004</v>
      </c>
      <c r="N20" s="12">
        <f>'Raw Data'!BF20</f>
        <v>4.8499999999999996</v>
      </c>
      <c r="O20" s="12">
        <f>'Raw Data'!BL20</f>
        <v>4.843</v>
      </c>
      <c r="P20" s="12">
        <f>'Raw Data'!BR20</f>
        <v>4.9059999999999997</v>
      </c>
      <c r="Q20" s="12">
        <f>'Raw Data'!BX20</f>
        <v>4.8369999999999997</v>
      </c>
      <c r="S20" s="14">
        <f t="shared" si="0"/>
        <v>2.9767841166989521E-6</v>
      </c>
      <c r="T20" s="14">
        <f t="shared" si="1"/>
        <v>3.964468598678191E-4</v>
      </c>
      <c r="U20" s="14">
        <f t="shared" si="2"/>
        <v>5.1323763312100445E-4</v>
      </c>
      <c r="V20" s="14">
        <f t="shared" si="3"/>
        <v>3.9420399645644838E-2</v>
      </c>
    </row>
    <row r="21" spans="1:22" x14ac:dyDescent="0.25">
      <c r="A21" t="str">
        <f>'Raw Data'!A21</f>
        <v>Apo_PLIN3</v>
      </c>
      <c r="B21">
        <f>'Raw Data'!B21</f>
        <v>95</v>
      </c>
      <c r="C21">
        <f>'Raw Data'!C21</f>
        <v>103</v>
      </c>
      <c r="D21" t="str">
        <f>'Raw Data'!D21</f>
        <v>YAHRGLDKL</v>
      </c>
      <c r="F21" s="12">
        <f>'Raw Data'!J21</f>
        <v>2.395</v>
      </c>
      <c r="G21" s="12">
        <f>'Raw Data'!P21</f>
        <v>2.391</v>
      </c>
      <c r="H21" s="12">
        <f>'Raw Data'!V21</f>
        <v>2.4580000000000002</v>
      </c>
      <c r="I21" s="12">
        <f>'Raw Data'!AB21</f>
        <v>2.3929999999999998</v>
      </c>
      <c r="J21" s="12">
        <f>'Raw Data'!AH21</f>
        <v>2.3340000000000001</v>
      </c>
      <c r="K21" s="12">
        <f>'Raw Data'!AN21</f>
        <v>2.4510000000000001</v>
      </c>
      <c r="L21" s="12">
        <f>'Raw Data'!AT21</f>
        <v>2.508</v>
      </c>
      <c r="M21" s="12">
        <f>'Raw Data'!AZ21</f>
        <v>2.4449999999999998</v>
      </c>
      <c r="N21" s="12">
        <f>'Raw Data'!BF21</f>
        <v>2.524</v>
      </c>
      <c r="O21" s="12">
        <f>'Raw Data'!BL21</f>
        <v>2.4239999999999999</v>
      </c>
      <c r="P21" s="12">
        <f>'Raw Data'!BR21</f>
        <v>2.4209999999999998</v>
      </c>
      <c r="Q21" s="12">
        <f>'Raw Data'!BX21</f>
        <v>2.4420000000000002</v>
      </c>
      <c r="S21" s="14">
        <f t="shared" si="0"/>
        <v>1.7597339289282875E-5</v>
      </c>
      <c r="T21" s="14">
        <f t="shared" si="1"/>
        <v>1.8307440539243273E-4</v>
      </c>
      <c r="U21" s="14">
        <f t="shared" si="2"/>
        <v>7.0217695293509292E-4</v>
      </c>
      <c r="V21" s="14">
        <f t="shared" si="3"/>
        <v>3.9670532753390317E-2</v>
      </c>
    </row>
    <row r="22" spans="1:22" x14ac:dyDescent="0.25">
      <c r="A22" t="str">
        <f>'Raw Data'!A22</f>
        <v>Apo_PLIN3</v>
      </c>
      <c r="B22">
        <f>'Raw Data'!B22</f>
        <v>95</v>
      </c>
      <c r="C22">
        <f>'Raw Data'!C22</f>
        <v>107</v>
      </c>
      <c r="D22" t="str">
        <f>'Raw Data'!D22</f>
        <v>YAHRGLDKLEENL</v>
      </c>
      <c r="F22" s="12">
        <f>'Raw Data'!J22</f>
        <v>5.0190000000000001</v>
      </c>
      <c r="G22" s="12">
        <f>'Raw Data'!P22</f>
        <v>4.9690000000000003</v>
      </c>
      <c r="H22" s="12">
        <f>'Raw Data'!V22</f>
        <v>4.9960000000000004</v>
      </c>
      <c r="I22" s="12">
        <f>'Raw Data'!AB22</f>
        <v>4.8819999999999997</v>
      </c>
      <c r="J22" s="12">
        <f>'Raw Data'!AH22</f>
        <v>4.8789999999999996</v>
      </c>
      <c r="K22" s="12">
        <f>'Raw Data'!AN22</f>
        <v>4.851</v>
      </c>
      <c r="L22" s="12">
        <f>'Raw Data'!AT22</f>
        <v>5.0330000000000004</v>
      </c>
      <c r="M22" s="12">
        <f>'Raw Data'!AZ22</f>
        <v>5.0259999999999998</v>
      </c>
      <c r="N22" s="12">
        <f>'Raw Data'!BF22</f>
        <v>4.8849999999999998</v>
      </c>
      <c r="O22" s="12">
        <f>'Raw Data'!BL22</f>
        <v>4.9349999999999996</v>
      </c>
      <c r="P22" s="12">
        <f>'Raw Data'!BR22</f>
        <v>4.9349999999999996</v>
      </c>
      <c r="Q22" s="12">
        <f>'Raw Data'!BX22</f>
        <v>4.9480000000000004</v>
      </c>
      <c r="S22" s="14">
        <f t="shared" si="0"/>
        <v>2.3653712898845578E-7</v>
      </c>
      <c r="T22" s="14">
        <f t="shared" si="1"/>
        <v>1.2160724471331515E-4</v>
      </c>
      <c r="U22" s="14">
        <f t="shared" si="2"/>
        <v>5.8673862769272689E-3</v>
      </c>
      <c r="V22" s="14">
        <f t="shared" si="3"/>
        <v>0.92364269298403756</v>
      </c>
    </row>
    <row r="23" spans="1:22" x14ac:dyDescent="0.25">
      <c r="A23" t="str">
        <f>'Raw Data'!A23</f>
        <v>Apo_PLIN3</v>
      </c>
      <c r="B23">
        <f>'Raw Data'!B23</f>
        <v>108</v>
      </c>
      <c r="C23">
        <f>'Raw Data'!C23</f>
        <v>119</v>
      </c>
      <c r="D23" t="str">
        <f>'Raw Data'!D23</f>
        <v>PILQQPTEKVLA</v>
      </c>
      <c r="F23" s="12">
        <f>'Raw Data'!J23</f>
        <v>6.5609999999999999</v>
      </c>
      <c r="G23" s="12">
        <f>'Raw Data'!P23</f>
        <v>6.5119999999999996</v>
      </c>
      <c r="H23" s="12">
        <f>'Raw Data'!V23</f>
        <v>6.492</v>
      </c>
      <c r="I23" s="12">
        <f>'Raw Data'!AB23</f>
        <v>6.4729999999999999</v>
      </c>
      <c r="J23" s="12">
        <f>'Raw Data'!AH23</f>
        <v>6.4509999999999996</v>
      </c>
      <c r="K23" s="12">
        <f>'Raw Data'!AN23</f>
        <v>6.4139999999999997</v>
      </c>
      <c r="L23" s="12">
        <f>'Raw Data'!AT23</f>
        <v>6.6159999999999997</v>
      </c>
      <c r="M23" s="12">
        <f>'Raw Data'!AZ23</f>
        <v>6.593</v>
      </c>
      <c r="N23" s="12">
        <f>'Raw Data'!BF23</f>
        <v>6.4610000000000003</v>
      </c>
      <c r="O23" s="12">
        <f>'Raw Data'!BL23</f>
        <v>6.4420000000000002</v>
      </c>
      <c r="P23" s="12">
        <f>'Raw Data'!BR23</f>
        <v>6.5110000000000001</v>
      </c>
      <c r="Q23" s="12">
        <f>'Raw Data'!BX23</f>
        <v>6.3529999999999998</v>
      </c>
      <c r="S23" s="14">
        <f t="shared" si="0"/>
        <v>3.4512607731712364E-5</v>
      </c>
      <c r="T23" s="14">
        <f t="shared" si="1"/>
        <v>4.2442701300125488E-6</v>
      </c>
      <c r="U23" s="14">
        <f t="shared" si="2"/>
        <v>3.8980239286333887E-2</v>
      </c>
      <c r="V23" s="14">
        <f t="shared" si="3"/>
        <v>9.461541548137363E-2</v>
      </c>
    </row>
    <row r="24" spans="1:22" x14ac:dyDescent="0.25">
      <c r="A24" t="str">
        <f>'Raw Data'!A24</f>
        <v>Apo_PLIN3</v>
      </c>
      <c r="B24">
        <f>'Raw Data'!B24</f>
        <v>108</v>
      </c>
      <c r="C24">
        <f>'Raw Data'!C24</f>
        <v>123</v>
      </c>
      <c r="D24" t="str">
        <f>'Raw Data'!D24</f>
        <v>PILQQPTEKVLADTKE</v>
      </c>
      <c r="F24" s="12">
        <f>'Raw Data'!J24</f>
        <v>8.7910000000000004</v>
      </c>
      <c r="G24" s="12">
        <f>'Raw Data'!P24</f>
        <v>8.8829999999999991</v>
      </c>
      <c r="H24" s="12">
        <f>'Raw Data'!V24</f>
        <v>9.0299999999999994</v>
      </c>
      <c r="I24" s="12">
        <f>'Raw Data'!AB24</f>
        <v>8.859</v>
      </c>
      <c r="J24" s="12">
        <f>'Raw Data'!AH24</f>
        <v>8.66</v>
      </c>
      <c r="K24" s="12">
        <f>'Raw Data'!AN24</f>
        <v>8.7850000000000001</v>
      </c>
      <c r="L24" s="12">
        <f>'Raw Data'!AT24</f>
        <v>8.85</v>
      </c>
      <c r="M24" s="12">
        <f>'Raw Data'!AZ24</f>
        <v>8.9930000000000003</v>
      </c>
      <c r="N24" s="12">
        <f>'Raw Data'!BF24</f>
        <v>8.8379999999999992</v>
      </c>
      <c r="O24" s="12">
        <f>'Raw Data'!BL24</f>
        <v>9.1440000000000001</v>
      </c>
      <c r="P24" s="12">
        <f>'Raw Data'!BR24</f>
        <v>8.9789999999999992</v>
      </c>
      <c r="Q24" s="12">
        <f>'Raw Data'!BX24</f>
        <v>9.1270000000000007</v>
      </c>
      <c r="S24" s="14">
        <f t="shared" si="0"/>
        <v>6.0938188612818389E-6</v>
      </c>
      <c r="T24" s="14">
        <f t="shared" si="1"/>
        <v>3.1443449810576968E-4</v>
      </c>
      <c r="U24" s="14">
        <f t="shared" si="2"/>
        <v>0.32090481154550216</v>
      </c>
      <c r="V24" s="14">
        <f t="shared" si="3"/>
        <v>2.8200236813115308E-2</v>
      </c>
    </row>
    <row r="25" spans="1:22" x14ac:dyDescent="0.25">
      <c r="A25" t="str">
        <f>'Raw Data'!A25</f>
        <v>Apo_PLIN3</v>
      </c>
      <c r="B25">
        <f>'Raw Data'!B25</f>
        <v>116</v>
      </c>
      <c r="C25">
        <f>'Raw Data'!C25</f>
        <v>123</v>
      </c>
      <c r="D25" t="str">
        <f>'Raw Data'!D25</f>
        <v>KVLADTKE</v>
      </c>
      <c r="F25" s="12">
        <f>'Raw Data'!J25</f>
        <v>3.629</v>
      </c>
      <c r="G25" s="12">
        <f>'Raw Data'!P25</f>
        <v>3.6619999999999999</v>
      </c>
      <c r="H25" s="12">
        <f>'Raw Data'!V25</f>
        <v>3.5830000000000002</v>
      </c>
      <c r="I25" s="12">
        <f>'Raw Data'!AB25</f>
        <v>3.62</v>
      </c>
      <c r="J25" s="12">
        <f>'Raw Data'!AH25</f>
        <v>3.5779999999999998</v>
      </c>
      <c r="K25" s="12">
        <f>'Raw Data'!AN25</f>
        <v>3.5659999999999998</v>
      </c>
      <c r="L25" s="12">
        <f>'Raw Data'!AT25</f>
        <v>3.694</v>
      </c>
      <c r="M25" s="12">
        <f>'Raw Data'!AZ25</f>
        <v>3.669</v>
      </c>
      <c r="N25" s="12">
        <f>'Raw Data'!BF25</f>
        <v>3.6709999999999998</v>
      </c>
      <c r="O25" s="12">
        <f>'Raw Data'!BL25</f>
        <v>3.63</v>
      </c>
      <c r="P25" s="12">
        <f>'Raw Data'!BR25</f>
        <v>3.5939999999999999</v>
      </c>
      <c r="Q25" s="12">
        <f>'Raw Data'!BX25</f>
        <v>3.6080000000000001</v>
      </c>
      <c r="S25" s="14">
        <f t="shared" si="0"/>
        <v>1.1906682452437422E-6</v>
      </c>
      <c r="T25" s="14">
        <f t="shared" si="1"/>
        <v>1.4664575350176474E-4</v>
      </c>
      <c r="U25" s="14">
        <f t="shared" si="2"/>
        <v>0.19636233809065404</v>
      </c>
      <c r="V25" s="14">
        <f t="shared" si="3"/>
        <v>0.4971619337031169</v>
      </c>
    </row>
    <row r="26" spans="1:22" x14ac:dyDescent="0.25">
      <c r="A26" t="str">
        <f>'Raw Data'!A26</f>
        <v>Apo_PLIN3</v>
      </c>
      <c r="B26">
        <f>'Raw Data'!B26</f>
        <v>124</v>
      </c>
      <c r="C26">
        <f>'Raw Data'!C26</f>
        <v>133</v>
      </c>
      <c r="D26" t="str">
        <f>'Raw Data'!D26</f>
        <v>LVSSKVSGAQ</v>
      </c>
      <c r="F26" s="12">
        <f>'Raw Data'!J26</f>
        <v>4.7930000000000001</v>
      </c>
      <c r="G26" s="12">
        <f>'Raw Data'!P26</f>
        <v>4.8680000000000003</v>
      </c>
      <c r="H26" s="12">
        <f>'Raw Data'!V26</f>
        <v>4.8739999999999997</v>
      </c>
      <c r="I26" s="12">
        <f>'Raw Data'!AB26</f>
        <v>4.8460000000000001</v>
      </c>
      <c r="J26" s="12">
        <f>'Raw Data'!AH26</f>
        <v>4.673</v>
      </c>
      <c r="K26" s="12">
        <f>'Raw Data'!AN26</f>
        <v>4.7590000000000003</v>
      </c>
      <c r="L26" s="12">
        <f>'Raw Data'!AT26</f>
        <v>4.952</v>
      </c>
      <c r="M26" s="12">
        <f>'Raw Data'!AZ26</f>
        <v>4.8310000000000004</v>
      </c>
      <c r="N26" s="12">
        <f>'Raw Data'!BF26</f>
        <v>4.9269999999999996</v>
      </c>
      <c r="O26" s="12">
        <f>'Raw Data'!BL26</f>
        <v>4.8109999999999999</v>
      </c>
      <c r="P26" s="12">
        <f>'Raw Data'!BR26</f>
        <v>4.8730000000000002</v>
      </c>
      <c r="Q26" s="12">
        <f>'Raw Data'!BX26</f>
        <v>4.7439999999999998</v>
      </c>
      <c r="S26" s="14">
        <f t="shared" si="0"/>
        <v>5.982158494104504E-6</v>
      </c>
      <c r="T26" s="14">
        <f t="shared" si="1"/>
        <v>0.15223499126135817</v>
      </c>
      <c r="U26" s="14">
        <f t="shared" si="2"/>
        <v>0.62526540686440324</v>
      </c>
      <c r="V26" s="14">
        <f t="shared" si="3"/>
        <v>0.59589488002238333</v>
      </c>
    </row>
    <row r="27" spans="1:22" x14ac:dyDescent="0.25">
      <c r="A27" t="str">
        <f>'Raw Data'!A27</f>
        <v>Apo_PLIN3</v>
      </c>
      <c r="B27">
        <f>'Raw Data'!B27</f>
        <v>124</v>
      </c>
      <c r="C27">
        <f>'Raw Data'!C27</f>
        <v>134</v>
      </c>
      <c r="D27" t="str">
        <f>'Raw Data'!D27</f>
        <v>LVSSKVSGAQE</v>
      </c>
      <c r="F27" s="12">
        <f>'Raw Data'!J27</f>
        <v>5.2539999999999996</v>
      </c>
      <c r="G27" s="12">
        <f>'Raw Data'!P27</f>
        <v>5.3019999999999996</v>
      </c>
      <c r="H27" s="12">
        <f>'Raw Data'!V27</f>
        <v>5.367</v>
      </c>
      <c r="I27" s="12">
        <f>'Raw Data'!AB27</f>
        <v>5.35</v>
      </c>
      <c r="J27" s="12">
        <f>'Raw Data'!AH27</f>
        <v>5.2210000000000001</v>
      </c>
      <c r="K27" s="12">
        <f>'Raw Data'!AN27</f>
        <v>5.2539999999999996</v>
      </c>
      <c r="L27" s="12">
        <f>'Raw Data'!AT27</f>
        <v>5.4859999999999998</v>
      </c>
      <c r="M27" s="12">
        <f>'Raw Data'!AZ27</f>
        <v>5.2720000000000002</v>
      </c>
      <c r="N27" s="12">
        <f>'Raw Data'!BF27</f>
        <v>5.4130000000000003</v>
      </c>
      <c r="O27" s="12">
        <f>'Raw Data'!BL27</f>
        <v>5.2409999999999997</v>
      </c>
      <c r="P27" s="12">
        <f>'Raw Data'!BR27</f>
        <v>5.2759999999999998</v>
      </c>
      <c r="Q27" s="12">
        <f>'Raw Data'!BX27</f>
        <v>5.2320000000000002</v>
      </c>
      <c r="S27" s="14">
        <f t="shared" si="0"/>
        <v>2.410686313363607E-4</v>
      </c>
      <c r="T27" s="14">
        <f t="shared" si="1"/>
        <v>2.9127985578031576E-2</v>
      </c>
      <c r="U27" s="14">
        <f t="shared" si="2"/>
        <v>0.66365553896853569</v>
      </c>
      <c r="V27" s="14">
        <f t="shared" si="3"/>
        <v>0.39765438991448954</v>
      </c>
    </row>
    <row r="28" spans="1:22" x14ac:dyDescent="0.25">
      <c r="A28" t="str">
        <f>'Raw Data'!A28</f>
        <v>Apo_PLIN3</v>
      </c>
      <c r="B28">
        <f>'Raw Data'!B28</f>
        <v>124</v>
      </c>
      <c r="C28">
        <f>'Raw Data'!C28</f>
        <v>135</v>
      </c>
      <c r="D28" t="str">
        <f>'Raw Data'!D28</f>
        <v>LVSSKVSGAQEM</v>
      </c>
      <c r="F28" s="12">
        <f>'Raw Data'!J28</f>
        <v>5.8639999999999999</v>
      </c>
      <c r="G28" s="12">
        <f>'Raw Data'!P28</f>
        <v>5.8280000000000003</v>
      </c>
      <c r="H28" s="12">
        <f>'Raw Data'!V28</f>
        <v>5.9660000000000002</v>
      </c>
      <c r="I28" s="12">
        <f>'Raw Data'!AB28</f>
        <v>5.8140000000000001</v>
      </c>
      <c r="J28" s="12">
        <f>'Raw Data'!AH28</f>
        <v>5.7190000000000003</v>
      </c>
      <c r="K28" s="12">
        <f>'Raw Data'!AN28</f>
        <v>5.8739999999999997</v>
      </c>
      <c r="L28" s="12">
        <f>'Raw Data'!AT28</f>
        <v>5.9720000000000004</v>
      </c>
      <c r="M28" s="12">
        <f>'Raw Data'!AZ28</f>
        <v>5.8390000000000004</v>
      </c>
      <c r="N28" s="12">
        <f>'Raw Data'!BF28</f>
        <v>5.9660000000000002</v>
      </c>
      <c r="O28" s="12">
        <f>'Raw Data'!BL28</f>
        <v>5.7089999999999996</v>
      </c>
      <c r="P28" s="12">
        <f>'Raw Data'!BR28</f>
        <v>5.923</v>
      </c>
      <c r="Q28" s="12">
        <f>'Raw Data'!BX28</f>
        <v>5.8049999999999997</v>
      </c>
      <c r="S28" s="14">
        <f t="shared" si="0"/>
        <v>3.5562334929614153E-6</v>
      </c>
      <c r="T28" s="14">
        <f t="shared" si="1"/>
        <v>4.5974322866037066E-2</v>
      </c>
      <c r="U28" s="14">
        <f t="shared" si="2"/>
        <v>0.99143091903924918</v>
      </c>
      <c r="V28" s="14">
        <f t="shared" si="3"/>
        <v>0.1229376322218424</v>
      </c>
    </row>
    <row r="29" spans="1:22" x14ac:dyDescent="0.25">
      <c r="A29" t="str">
        <f>'Raw Data'!A29</f>
        <v>Apo_PLIN3</v>
      </c>
      <c r="B29">
        <f>'Raw Data'!B29</f>
        <v>136</v>
      </c>
      <c r="C29">
        <f>'Raw Data'!C29</f>
        <v>144</v>
      </c>
      <c r="D29" t="str">
        <f>'Raw Data'!D29</f>
        <v>VSSAKDTVA</v>
      </c>
      <c r="F29" s="12">
        <f>'Raw Data'!J29</f>
        <v>4.2080000000000002</v>
      </c>
      <c r="G29" s="12">
        <f>'Raw Data'!P29</f>
        <v>4.306</v>
      </c>
      <c r="H29" s="12">
        <f>'Raw Data'!V29</f>
        <v>4.2320000000000002</v>
      </c>
      <c r="I29" s="12">
        <f>'Raw Data'!AB29</f>
        <v>4.2270000000000003</v>
      </c>
      <c r="J29" s="12">
        <f>'Raw Data'!AH29</f>
        <v>4.1639999999999997</v>
      </c>
      <c r="K29" s="12">
        <f>'Raw Data'!AN29</f>
        <v>4.1879999999999997</v>
      </c>
      <c r="L29" s="12">
        <f>'Raw Data'!AT29</f>
        <v>4.3289999999999997</v>
      </c>
      <c r="M29" s="12">
        <f>'Raw Data'!AZ29</f>
        <v>4.2489999999999997</v>
      </c>
      <c r="N29" s="12">
        <f>'Raw Data'!BF29</f>
        <v>4.3230000000000004</v>
      </c>
      <c r="O29" s="12">
        <f>'Raw Data'!BL29</f>
        <v>4.2290000000000001</v>
      </c>
      <c r="P29" s="12">
        <f>'Raw Data'!BR29</f>
        <v>4.2629999999999999</v>
      </c>
      <c r="Q29" s="12">
        <f>'Raw Data'!BX29</f>
        <v>4.202</v>
      </c>
      <c r="S29" s="14">
        <f t="shared" si="0"/>
        <v>8.9154226251598864E-6</v>
      </c>
      <c r="T29" s="14">
        <f t="shared" si="1"/>
        <v>2.6774554383274051E-4</v>
      </c>
      <c r="U29" s="14">
        <f t="shared" si="2"/>
        <v>0.26448976337420671</v>
      </c>
      <c r="V29" s="14">
        <f t="shared" si="3"/>
        <v>0.95662784564768244</v>
      </c>
    </row>
    <row r="30" spans="1:22" x14ac:dyDescent="0.25">
      <c r="A30" t="str">
        <f>'Raw Data'!A30</f>
        <v>Apo_PLIN3</v>
      </c>
      <c r="B30">
        <f>'Raw Data'!B30</f>
        <v>145</v>
      </c>
      <c r="C30">
        <f>'Raw Data'!C30</f>
        <v>149</v>
      </c>
      <c r="D30" t="str">
        <f>'Raw Data'!D30</f>
        <v>TQLSE</v>
      </c>
      <c r="F30" s="12">
        <f>'Raw Data'!J30</f>
        <v>2.0539999999999998</v>
      </c>
      <c r="G30" s="12">
        <f>'Raw Data'!P30</f>
        <v>2.0670000000000002</v>
      </c>
      <c r="H30" s="12">
        <f>'Raw Data'!V30</f>
        <v>2.0680000000000001</v>
      </c>
      <c r="I30" s="12">
        <f>'Raw Data'!AB30</f>
        <v>2.0539999999999998</v>
      </c>
      <c r="J30" s="12">
        <f>'Raw Data'!AH30</f>
        <v>2.016</v>
      </c>
      <c r="K30" s="12">
        <f>'Raw Data'!AN30</f>
        <v>2.06</v>
      </c>
      <c r="L30" s="12">
        <f>'Raw Data'!AT30</f>
        <v>2.1230000000000002</v>
      </c>
      <c r="M30" s="12">
        <f>'Raw Data'!AZ30</f>
        <v>2.0659999999999998</v>
      </c>
      <c r="N30" s="12">
        <f>'Raw Data'!BF30</f>
        <v>2.1120000000000001</v>
      </c>
      <c r="O30" s="12">
        <f>'Raw Data'!BL30</f>
        <v>2.0310000000000001</v>
      </c>
      <c r="P30" s="12">
        <f>'Raw Data'!BR30</f>
        <v>2.0529999999999999</v>
      </c>
      <c r="Q30" s="12">
        <f>'Raw Data'!BX30</f>
        <v>2.0259999999999998</v>
      </c>
      <c r="S30" s="14">
        <f t="shared" si="0"/>
        <v>6.3682378124549824E-8</v>
      </c>
      <c r="T30" s="14">
        <f t="shared" si="1"/>
        <v>7.5154408927324463E-5</v>
      </c>
      <c r="U30" s="14">
        <f t="shared" si="2"/>
        <v>0.23406689046427001</v>
      </c>
      <c r="V30" s="14">
        <f t="shared" si="3"/>
        <v>0.15233909894642111</v>
      </c>
    </row>
    <row r="31" spans="1:22" x14ac:dyDescent="0.25">
      <c r="A31" t="str">
        <f>'Raw Data'!A31</f>
        <v>Apo_PLIN3</v>
      </c>
      <c r="B31">
        <f>'Raw Data'!B31</f>
        <v>148</v>
      </c>
      <c r="C31">
        <f>'Raw Data'!C31</f>
        <v>152</v>
      </c>
      <c r="D31" t="str">
        <f>'Raw Data'!D31</f>
        <v>SEAVD</v>
      </c>
      <c r="F31" s="12">
        <f>'Raw Data'!J31</f>
        <v>1.97</v>
      </c>
      <c r="G31" s="12">
        <f>'Raw Data'!P31</f>
        <v>1.9419999999999999</v>
      </c>
      <c r="H31" s="12">
        <f>'Raw Data'!V31</f>
        <v>1.972</v>
      </c>
      <c r="I31" s="12">
        <f>'Raw Data'!AB31</f>
        <v>1.9650000000000001</v>
      </c>
      <c r="J31" s="12">
        <f>'Raw Data'!AH31</f>
        <v>1.9410000000000001</v>
      </c>
      <c r="K31" s="12">
        <f>'Raw Data'!AN31</f>
        <v>1.962</v>
      </c>
      <c r="L31" s="12">
        <f>'Raw Data'!AT31</f>
        <v>1.9890000000000001</v>
      </c>
      <c r="M31" s="12">
        <f>'Raw Data'!AZ31</f>
        <v>1.9319999999999999</v>
      </c>
      <c r="N31" s="12">
        <f>'Raw Data'!BF31</f>
        <v>1.9590000000000001</v>
      </c>
      <c r="O31" s="12">
        <f>'Raw Data'!BL31</f>
        <v>1.972</v>
      </c>
      <c r="P31" s="12">
        <f>'Raw Data'!BR31</f>
        <v>1.9510000000000001</v>
      </c>
      <c r="Q31" s="12">
        <f>'Raw Data'!BX31</f>
        <v>1.929</v>
      </c>
      <c r="S31" s="14">
        <f t="shared" si="0"/>
        <v>1.8287643022344494E-5</v>
      </c>
      <c r="T31" s="14">
        <f t="shared" si="1"/>
        <v>5.9050214816741718E-5</v>
      </c>
      <c r="U31" s="14">
        <f t="shared" si="2"/>
        <v>2.0069936618829481E-2</v>
      </c>
      <c r="V31" s="14">
        <f t="shared" si="3"/>
        <v>1.8417774244399981E-2</v>
      </c>
    </row>
    <row r="32" spans="1:22" x14ac:dyDescent="0.25">
      <c r="A32" t="str">
        <f>'Raw Data'!A32</f>
        <v>Apo_PLIN3</v>
      </c>
      <c r="B32">
        <f>'Raw Data'!B32</f>
        <v>148</v>
      </c>
      <c r="C32">
        <f>'Raw Data'!C32</f>
        <v>175</v>
      </c>
      <c r="D32" t="str">
        <f>'Raw Data'!D32</f>
        <v>SEAVDATRGAVQSGVDKTKSVVTGGVQS</v>
      </c>
      <c r="F32" s="12">
        <f>'Raw Data'!J32</f>
        <v>17.568000000000001</v>
      </c>
      <c r="G32" s="12">
        <f>'Raw Data'!P32</f>
        <v>17.812999999999999</v>
      </c>
      <c r="H32" s="12">
        <f>'Raw Data'!V32</f>
        <v>17.670000000000002</v>
      </c>
      <c r="I32" s="12">
        <f>'Raw Data'!AB32</f>
        <v>17.57</v>
      </c>
      <c r="J32" s="12">
        <f>'Raw Data'!AH32</f>
        <v>17.048999999999999</v>
      </c>
      <c r="K32" s="12">
        <f>'Raw Data'!AN32</f>
        <v>17.446999999999999</v>
      </c>
      <c r="L32" s="12">
        <f>'Raw Data'!AT32</f>
        <v>17.404</v>
      </c>
      <c r="M32" s="12">
        <f>'Raw Data'!AZ32</f>
        <v>17.788</v>
      </c>
      <c r="N32" s="12">
        <f>'Raw Data'!BF32</f>
        <v>17.641999999999999</v>
      </c>
      <c r="O32" s="12">
        <f>'Raw Data'!BL32</f>
        <v>17.273</v>
      </c>
      <c r="P32" s="12">
        <f>'Raw Data'!BR32</f>
        <v>17.728999999999999</v>
      </c>
      <c r="Q32" s="12">
        <f>'Raw Data'!BX32</f>
        <v>17.190000000000001</v>
      </c>
      <c r="S32" s="14">
        <f t="shared" si="0"/>
        <v>4.3654965568962192E-3</v>
      </c>
      <c r="T32" s="14">
        <f t="shared" si="1"/>
        <v>0.63449079980015011</v>
      </c>
      <c r="U32" s="14">
        <f t="shared" si="2"/>
        <v>0.8780783281602621</v>
      </c>
      <c r="V32" s="14">
        <f t="shared" si="3"/>
        <v>0.88206218522482471</v>
      </c>
    </row>
    <row r="33" spans="1:22" x14ac:dyDescent="0.25">
      <c r="A33" t="str">
        <f>'Raw Data'!A33</f>
        <v>Apo_PLIN3</v>
      </c>
      <c r="B33">
        <f>'Raw Data'!B33</f>
        <v>150</v>
      </c>
      <c r="C33">
        <f>'Raw Data'!C33</f>
        <v>175</v>
      </c>
      <c r="D33" t="str">
        <f>'Raw Data'!D33</f>
        <v>AVDATRGAVQSGVDKTKSVVTGGVQS</v>
      </c>
      <c r="F33" s="12">
        <f>'Raw Data'!J33</f>
        <v>15.571</v>
      </c>
      <c r="G33" s="12">
        <f>'Raw Data'!P33</f>
        <v>15.552</v>
      </c>
      <c r="H33" s="12">
        <f>'Raw Data'!V33</f>
        <v>15.683</v>
      </c>
      <c r="I33" s="12">
        <f>'Raw Data'!AB33</f>
        <v>15.545999999999999</v>
      </c>
      <c r="J33" s="12">
        <f>'Raw Data'!AH33</f>
        <v>15.487</v>
      </c>
      <c r="K33" s="12">
        <f>'Raw Data'!AN33</f>
        <v>15.805999999999999</v>
      </c>
      <c r="L33" s="12">
        <f>'Raw Data'!AT33</f>
        <v>15.396000000000001</v>
      </c>
      <c r="M33" s="12">
        <f>'Raw Data'!AZ33</f>
        <v>15.62</v>
      </c>
      <c r="N33" s="12">
        <f>'Raw Data'!BF33</f>
        <v>15.507</v>
      </c>
      <c r="O33" s="12">
        <f>'Raw Data'!BL33</f>
        <v>15.275</v>
      </c>
      <c r="P33" s="12">
        <f>'Raw Data'!BR33</f>
        <v>15.555</v>
      </c>
      <c r="Q33" s="12">
        <f>'Raw Data'!BX33</f>
        <v>15.407</v>
      </c>
      <c r="S33" s="14">
        <f t="shared" si="0"/>
        <v>2.787773024310367E-3</v>
      </c>
      <c r="T33" s="14">
        <f t="shared" si="1"/>
        <v>0.40400673670203302</v>
      </c>
      <c r="U33" s="14">
        <f t="shared" si="2"/>
        <v>0.40286756994106998</v>
      </c>
      <c r="V33" s="14">
        <f t="shared" si="3"/>
        <v>0.37478300002427706</v>
      </c>
    </row>
    <row r="34" spans="1:22" x14ac:dyDescent="0.25">
      <c r="A34" t="str">
        <f>'Raw Data'!A34</f>
        <v>Apo_PLIN3</v>
      </c>
      <c r="B34">
        <f>'Raw Data'!B34</f>
        <v>153</v>
      </c>
      <c r="C34">
        <f>'Raw Data'!C34</f>
        <v>175</v>
      </c>
      <c r="D34" t="str">
        <f>'Raw Data'!D34</f>
        <v>ATRGAVQSGVDKTKSVVTGGVQS</v>
      </c>
      <c r="F34" s="12">
        <f>'Raw Data'!J34</f>
        <v>13.708</v>
      </c>
      <c r="G34" s="12">
        <f>'Raw Data'!P34</f>
        <v>13.531000000000001</v>
      </c>
      <c r="H34" s="12">
        <f>'Raw Data'!V34</f>
        <v>13.737</v>
      </c>
      <c r="I34" s="12">
        <f>'Raw Data'!AB34</f>
        <v>13.518000000000001</v>
      </c>
      <c r="J34" s="12">
        <f>'Raw Data'!AH34</f>
        <v>13.74</v>
      </c>
      <c r="K34" s="12">
        <f>'Raw Data'!AN34</f>
        <v>13.712</v>
      </c>
      <c r="L34" s="12">
        <f>'Raw Data'!AT34</f>
        <v>13.651</v>
      </c>
      <c r="M34" s="12">
        <f>'Raw Data'!AZ34</f>
        <v>13.711</v>
      </c>
      <c r="N34" s="12">
        <f>'Raw Data'!BF34</f>
        <v>13.712</v>
      </c>
      <c r="O34" s="12">
        <f>'Raw Data'!BL34</f>
        <v>13.468</v>
      </c>
      <c r="P34" s="12">
        <f>'Raw Data'!BR34</f>
        <v>13.775</v>
      </c>
      <c r="Q34" s="12">
        <f>'Raw Data'!BX34</f>
        <v>13.614000000000001</v>
      </c>
      <c r="S34" s="14">
        <f t="shared" si="0"/>
        <v>5.0251917834313993E-2</v>
      </c>
      <c r="T34" s="14">
        <f t="shared" si="1"/>
        <v>0.13210815876647214</v>
      </c>
      <c r="U34" s="14">
        <f t="shared" si="2"/>
        <v>2.8958429267757102E-2</v>
      </c>
      <c r="V34" s="14">
        <f t="shared" si="3"/>
        <v>0.9500505726124574</v>
      </c>
    </row>
    <row r="35" spans="1:22" x14ac:dyDescent="0.25">
      <c r="A35" t="str">
        <f>'Raw Data'!A35</f>
        <v>Apo_PLIN3</v>
      </c>
      <c r="B35">
        <f>'Raw Data'!B35</f>
        <v>175</v>
      </c>
      <c r="C35">
        <f>'Raw Data'!C35</f>
        <v>183</v>
      </c>
      <c r="D35" t="str">
        <f>'Raw Data'!D35</f>
        <v>SVMGSRLGQ</v>
      </c>
      <c r="F35" s="12">
        <f>'Raw Data'!J35</f>
        <v>4.4059999999999997</v>
      </c>
      <c r="G35" s="12">
        <f>'Raw Data'!P35</f>
        <v>4.3410000000000002</v>
      </c>
      <c r="H35" s="12">
        <f>'Raw Data'!V35</f>
        <v>4.4390000000000001</v>
      </c>
      <c r="I35" s="12">
        <f>'Raw Data'!AB35</f>
        <v>4.4589999999999996</v>
      </c>
      <c r="J35" s="12">
        <f>'Raw Data'!AH35</f>
        <v>4.34</v>
      </c>
      <c r="K35" s="12">
        <f>'Raw Data'!AN35</f>
        <v>4.4009999999999998</v>
      </c>
      <c r="L35" s="12">
        <f>'Raw Data'!AT35</f>
        <v>4.3810000000000002</v>
      </c>
      <c r="M35" s="12">
        <f>'Raw Data'!AZ35</f>
        <v>4.4119999999999999</v>
      </c>
      <c r="N35" s="12">
        <f>'Raw Data'!BF35</f>
        <v>4.3609999999999998</v>
      </c>
      <c r="O35" s="12">
        <f>'Raw Data'!BL35</f>
        <v>4.3449999999999998</v>
      </c>
      <c r="P35" s="12">
        <f>'Raw Data'!BR35</f>
        <v>4.383</v>
      </c>
      <c r="Q35" s="12">
        <f>'Raw Data'!BX35</f>
        <v>4.3380000000000001</v>
      </c>
      <c r="S35" s="14">
        <f t="shared" si="0"/>
        <v>4.1394382147296033E-7</v>
      </c>
      <c r="T35" s="14">
        <f t="shared" si="1"/>
        <v>9.131576785511535E-6</v>
      </c>
      <c r="U35" s="14">
        <f t="shared" si="2"/>
        <v>9.7419839588599528E-5</v>
      </c>
      <c r="V35" s="14">
        <f t="shared" si="3"/>
        <v>6.1367650723507541E-2</v>
      </c>
    </row>
    <row r="36" spans="1:22" x14ac:dyDescent="0.25">
      <c r="A36" t="str">
        <f>'Raw Data'!A36</f>
        <v>Apo_PLIN3</v>
      </c>
      <c r="B36">
        <f>'Raw Data'!B36</f>
        <v>175</v>
      </c>
      <c r="C36">
        <f>'Raw Data'!C36</f>
        <v>186</v>
      </c>
      <c r="D36" t="str">
        <f>'Raw Data'!D36</f>
        <v>SVMGSRLGQMVL</v>
      </c>
      <c r="F36" s="12">
        <f>'Raw Data'!J36</f>
        <v>6.2450000000000001</v>
      </c>
      <c r="G36" s="12">
        <f>'Raw Data'!P36</f>
        <v>6.3659999999999997</v>
      </c>
      <c r="H36" s="12">
        <f>'Raw Data'!V36</f>
        <v>6.3029999999999999</v>
      </c>
      <c r="I36" s="12">
        <f>'Raw Data'!AB36</f>
        <v>6.1719999999999997</v>
      </c>
      <c r="J36" s="12">
        <f>'Raw Data'!AH36</f>
        <v>6.21</v>
      </c>
      <c r="K36" s="12">
        <f>'Raw Data'!AN36</f>
        <v>6.3150000000000004</v>
      </c>
      <c r="L36" s="12">
        <f>'Raw Data'!AT36</f>
        <v>6.3760000000000003</v>
      </c>
      <c r="M36" s="12">
        <f>'Raw Data'!AZ36</f>
        <v>6.29</v>
      </c>
      <c r="N36" s="12">
        <f>'Raw Data'!BF36</f>
        <v>6.3959999999999999</v>
      </c>
      <c r="O36" s="12">
        <f>'Raw Data'!BL36</f>
        <v>6.2560000000000002</v>
      </c>
      <c r="P36" s="12">
        <f>'Raw Data'!BR36</f>
        <v>6.3529999999999998</v>
      </c>
      <c r="Q36" s="12">
        <f>'Raw Data'!BX36</f>
        <v>6.2889999999999997</v>
      </c>
      <c r="S36" s="14">
        <f t="shared" si="0"/>
        <v>5.2969483584331594E-7</v>
      </c>
      <c r="T36" s="14">
        <f t="shared" si="1"/>
        <v>1.3037279360385277E-6</v>
      </c>
      <c r="U36" s="14">
        <f t="shared" si="2"/>
        <v>9.458262295766585E-6</v>
      </c>
      <c r="V36" s="14">
        <f t="shared" si="3"/>
        <v>5.8484734121211062E-3</v>
      </c>
    </row>
    <row r="37" spans="1:22" x14ac:dyDescent="0.25">
      <c r="A37" t="str">
        <f>'Raw Data'!A37</f>
        <v>Apo_PLIN3</v>
      </c>
      <c r="B37">
        <f>'Raw Data'!B37</f>
        <v>184</v>
      </c>
      <c r="C37">
        <f>'Raw Data'!C37</f>
        <v>190</v>
      </c>
      <c r="D37" t="str">
        <f>'Raw Data'!D37</f>
        <v>MVLSGVD</v>
      </c>
      <c r="F37" s="12">
        <f>'Raw Data'!J37</f>
        <v>3.0529999999999999</v>
      </c>
      <c r="G37" s="12">
        <f>'Raw Data'!P37</f>
        <v>3.0739999999999998</v>
      </c>
      <c r="H37" s="12">
        <f>'Raw Data'!V37</f>
        <v>3.0720000000000001</v>
      </c>
      <c r="I37" s="12">
        <f>'Raw Data'!AB37</f>
        <v>3.0019999999999998</v>
      </c>
      <c r="J37" s="12">
        <f>'Raw Data'!AH37</f>
        <v>2.9729999999999999</v>
      </c>
      <c r="K37" s="12">
        <f>'Raw Data'!AN37</f>
        <v>2.9319999999999999</v>
      </c>
      <c r="L37" s="12">
        <f>'Raw Data'!AT37</f>
        <v>3.133</v>
      </c>
      <c r="M37" s="12">
        <f>'Raw Data'!AZ37</f>
        <v>3.08</v>
      </c>
      <c r="N37" s="12">
        <f>'Raw Data'!BF37</f>
        <v>3.1739999999999999</v>
      </c>
      <c r="O37" s="12">
        <f>'Raw Data'!BL37</f>
        <v>3.02</v>
      </c>
      <c r="P37" s="12">
        <f>'Raw Data'!BR37</f>
        <v>3.0110000000000001</v>
      </c>
      <c r="Q37" s="12">
        <f>'Raw Data'!BX37</f>
        <v>3.0019999999999998</v>
      </c>
      <c r="S37" s="14">
        <f t="shared" si="0"/>
        <v>3.4920453740779261E-5</v>
      </c>
      <c r="T37" s="14">
        <f t="shared" si="1"/>
        <v>1.6709598446932518E-6</v>
      </c>
      <c r="U37" s="14">
        <f t="shared" si="2"/>
        <v>1.3560128359800388E-5</v>
      </c>
      <c r="V37" s="14">
        <f t="shared" si="3"/>
        <v>1.1245276603208227E-3</v>
      </c>
    </row>
    <row r="38" spans="1:22" x14ac:dyDescent="0.25">
      <c r="A38" t="str">
        <f>'Raw Data'!A38</f>
        <v>Apo_PLIN3</v>
      </c>
      <c r="B38">
        <f>'Raw Data'!B38</f>
        <v>191</v>
      </c>
      <c r="C38">
        <f>'Raw Data'!C38</f>
        <v>198</v>
      </c>
      <c r="D38" t="str">
        <f>'Raw Data'!D38</f>
        <v>TVLGKSEE</v>
      </c>
      <c r="F38" s="12">
        <f>'Raw Data'!J38</f>
        <v>3.3969999999999998</v>
      </c>
      <c r="G38" s="12">
        <f>'Raw Data'!P38</f>
        <v>3.476</v>
      </c>
      <c r="H38" s="12">
        <f>'Raw Data'!V38</f>
        <v>3.4929999999999999</v>
      </c>
      <c r="I38" s="12">
        <f>'Raw Data'!AB38</f>
        <v>3.42</v>
      </c>
      <c r="J38" s="12">
        <f>'Raw Data'!AH38</f>
        <v>3.3879999999999999</v>
      </c>
      <c r="K38" s="12">
        <f>'Raw Data'!AN38</f>
        <v>3.4119999999999999</v>
      </c>
      <c r="L38" s="12">
        <f>'Raw Data'!AT38</f>
        <v>3.57</v>
      </c>
      <c r="M38" s="12">
        <f>'Raw Data'!AZ38</f>
        <v>3.4550000000000001</v>
      </c>
      <c r="N38" s="12">
        <f>'Raw Data'!BF38</f>
        <v>3.5169999999999999</v>
      </c>
      <c r="O38" s="12">
        <f>'Raw Data'!BL38</f>
        <v>3.3820000000000001</v>
      </c>
      <c r="P38" s="12">
        <f>'Raw Data'!BR38</f>
        <v>3.4340000000000002</v>
      </c>
      <c r="Q38" s="12">
        <f>'Raw Data'!BX38</f>
        <v>3.407</v>
      </c>
      <c r="S38" s="14">
        <f t="shared" si="0"/>
        <v>1.3988508118820655E-5</v>
      </c>
      <c r="T38" s="14">
        <f t="shared" si="1"/>
        <v>2.7164754208423018E-4</v>
      </c>
      <c r="U38" s="14">
        <f t="shared" si="2"/>
        <v>1.2802009953788544E-2</v>
      </c>
      <c r="V38" s="14">
        <f t="shared" si="3"/>
        <v>1.3712069569465839E-2</v>
      </c>
    </row>
    <row r="39" spans="1:22" x14ac:dyDescent="0.25">
      <c r="A39" t="str">
        <f>'Raw Data'!A39</f>
        <v>Apo_PLIN3</v>
      </c>
      <c r="B39">
        <f>'Raw Data'!B39</f>
        <v>199</v>
      </c>
      <c r="C39">
        <f>'Raw Data'!C39</f>
        <v>210</v>
      </c>
      <c r="D39" t="str">
        <f>'Raw Data'!D39</f>
        <v>WADNHLPLTDAE</v>
      </c>
      <c r="F39" s="12">
        <f>'Raw Data'!J39</f>
        <v>1.105</v>
      </c>
      <c r="G39" s="12">
        <f>'Raw Data'!P39</f>
        <v>1.1259999999999999</v>
      </c>
      <c r="H39" s="12">
        <f>'Raw Data'!V39</f>
        <v>1.0669999999999999</v>
      </c>
      <c r="I39" s="12">
        <f>'Raw Data'!AB39</f>
        <v>1.6819999999999999</v>
      </c>
      <c r="J39" s="12">
        <f>'Raw Data'!AH39</f>
        <v>1.748</v>
      </c>
      <c r="K39" s="12">
        <f>'Raw Data'!AN39</f>
        <v>1.6419999999999999</v>
      </c>
      <c r="L39" s="12">
        <f>'Raw Data'!AT39</f>
        <v>3.2290000000000001</v>
      </c>
      <c r="M39" s="12">
        <f>'Raw Data'!AZ39</f>
        <v>3.26</v>
      </c>
      <c r="N39" s="12">
        <f>'Raw Data'!BF39</f>
        <v>3.3050000000000002</v>
      </c>
      <c r="O39" s="12">
        <f>'Raw Data'!BL39</f>
        <v>3.9849999999999999</v>
      </c>
      <c r="P39" s="12">
        <f>'Raw Data'!BR39</f>
        <v>4.0389999999999997</v>
      </c>
      <c r="Q39" s="12">
        <f>'Raw Data'!BX39</f>
        <v>4.0220000000000002</v>
      </c>
      <c r="S39" s="14">
        <f t="shared" si="0"/>
        <v>4.2402015380581763E-4</v>
      </c>
      <c r="T39" s="14">
        <f t="shared" si="1"/>
        <v>6.6464929253756272E-6</v>
      </c>
      <c r="U39" s="14">
        <f t="shared" si="2"/>
        <v>4.8951671375441414E-4</v>
      </c>
      <c r="V39" s="14">
        <f t="shared" si="3"/>
        <v>0.48257378680905294</v>
      </c>
    </row>
    <row r="40" spans="1:22" x14ac:dyDescent="0.25">
      <c r="A40" t="str">
        <f>'Raw Data'!A40</f>
        <v>Apo_PLIN3</v>
      </c>
      <c r="B40">
        <f>'Raw Data'!B40</f>
        <v>199</v>
      </c>
      <c r="C40">
        <f>'Raw Data'!C40</f>
        <v>211</v>
      </c>
      <c r="D40" t="str">
        <f>'Raw Data'!D40</f>
        <v>WADNHLPLTDAEL</v>
      </c>
      <c r="F40" s="12">
        <f>'Raw Data'!J40</f>
        <v>1.0349999999999999</v>
      </c>
      <c r="G40" s="12">
        <f>'Raw Data'!P40</f>
        <v>1.133</v>
      </c>
      <c r="H40" s="12">
        <f>'Raw Data'!V40</f>
        <v>0.98499999999999999</v>
      </c>
      <c r="I40" s="12">
        <f>'Raw Data'!AB40</f>
        <v>1.5589999999999999</v>
      </c>
      <c r="J40" s="12">
        <f>'Raw Data'!AH40</f>
        <v>1.6579999999999999</v>
      </c>
      <c r="K40" s="12">
        <f>'Raw Data'!AN40</f>
        <v>1.5740000000000001</v>
      </c>
      <c r="L40" s="12">
        <f>'Raw Data'!AT40</f>
        <v>3.2160000000000002</v>
      </c>
      <c r="M40" s="12">
        <f>'Raw Data'!AZ40</f>
        <v>3.258</v>
      </c>
      <c r="N40" s="12">
        <f>'Raw Data'!BF40</f>
        <v>3.2330000000000001</v>
      </c>
      <c r="O40" s="12">
        <f>'Raw Data'!BL40</f>
        <v>4.4260000000000002</v>
      </c>
      <c r="P40" s="12">
        <f>'Raw Data'!BR40</f>
        <v>4.5199999999999996</v>
      </c>
      <c r="Q40" s="12">
        <f>'Raw Data'!BX40</f>
        <v>4.6219999999999999</v>
      </c>
      <c r="S40" s="14">
        <f t="shared" si="0"/>
        <v>5.0239429490070127E-5</v>
      </c>
      <c r="T40" s="14">
        <f t="shared" si="1"/>
        <v>1.0932538380153255E-5</v>
      </c>
      <c r="U40" s="14">
        <f t="shared" si="2"/>
        <v>1.629238565640089E-7</v>
      </c>
      <c r="V40" s="14">
        <f t="shared" si="3"/>
        <v>8.6659030485637209E-2</v>
      </c>
    </row>
    <row r="41" spans="1:22" x14ac:dyDescent="0.25">
      <c r="A41" t="str">
        <f>'Raw Data'!A41</f>
        <v>Apo_PLIN3</v>
      </c>
      <c r="B41">
        <f>'Raw Data'!B41</f>
        <v>211</v>
      </c>
      <c r="C41">
        <f>'Raw Data'!C41</f>
        <v>218</v>
      </c>
      <c r="D41" t="str">
        <f>'Raw Data'!D41</f>
        <v>LARIATSL</v>
      </c>
      <c r="F41" s="12">
        <f>'Raw Data'!J41</f>
        <v>1.786</v>
      </c>
      <c r="G41" s="12">
        <f>'Raw Data'!P41</f>
        <v>1.8180000000000001</v>
      </c>
      <c r="H41" s="12">
        <f>'Raw Data'!V41</f>
        <v>1.766</v>
      </c>
      <c r="I41" s="12">
        <f>'Raw Data'!AB41</f>
        <v>2.589</v>
      </c>
      <c r="J41" s="12">
        <f>'Raw Data'!AH41</f>
        <v>2.5739999999999998</v>
      </c>
      <c r="K41" s="12">
        <f>'Raw Data'!AN41</f>
        <v>2.6840000000000002</v>
      </c>
      <c r="L41" s="12">
        <f>'Raw Data'!AT41</f>
        <v>3.9710000000000001</v>
      </c>
      <c r="M41" s="12">
        <f>'Raw Data'!AZ41</f>
        <v>4.0140000000000002</v>
      </c>
      <c r="N41" s="12">
        <f>'Raw Data'!BF41</f>
        <v>3.9529999999999998</v>
      </c>
      <c r="O41" s="12">
        <f>'Raw Data'!BL41</f>
        <v>4.4080000000000004</v>
      </c>
      <c r="P41" s="12">
        <f>'Raw Data'!BR41</f>
        <v>4.4489999999999998</v>
      </c>
      <c r="Q41" s="12">
        <f>'Raw Data'!BX41</f>
        <v>4.3860000000000001</v>
      </c>
      <c r="S41" s="14">
        <f t="shared" si="0"/>
        <v>6.7744421035868927E-7</v>
      </c>
      <c r="T41" s="14">
        <f t="shared" si="1"/>
        <v>2.9362204603778186E-5</v>
      </c>
      <c r="U41" s="14">
        <f t="shared" si="2"/>
        <v>1.1188826060503647E-3</v>
      </c>
      <c r="V41" s="14">
        <f t="shared" si="3"/>
        <v>2.3146183481582282E-2</v>
      </c>
    </row>
    <row r="42" spans="1:22" x14ac:dyDescent="0.25">
      <c r="A42" t="str">
        <f>'Raw Data'!A42</f>
        <v>Apo_PLIN3</v>
      </c>
      <c r="B42">
        <f>'Raw Data'!B42</f>
        <v>211</v>
      </c>
      <c r="C42">
        <f>'Raw Data'!C42</f>
        <v>221</v>
      </c>
      <c r="D42" t="str">
        <f>'Raw Data'!D42</f>
        <v>LARIATSLDGF</v>
      </c>
      <c r="F42" s="12">
        <f>'Raw Data'!J42</f>
        <v>3.3140000000000001</v>
      </c>
      <c r="G42" s="12">
        <f>'Raw Data'!P42</f>
        <v>3.379</v>
      </c>
      <c r="H42" s="12">
        <f>'Raw Data'!V42</f>
        <v>3.3039999999999998</v>
      </c>
      <c r="I42" s="12">
        <f>'Raw Data'!AB42</f>
        <v>3.9220000000000002</v>
      </c>
      <c r="J42" s="12">
        <f>'Raw Data'!AH42</f>
        <v>3.944</v>
      </c>
      <c r="K42" s="12">
        <f>'Raw Data'!AN42</f>
        <v>3.7909999999999999</v>
      </c>
      <c r="L42" s="12">
        <f>'Raw Data'!AT42</f>
        <v>5.34</v>
      </c>
      <c r="M42" s="12">
        <f>'Raw Data'!AZ42</f>
        <v>5.2830000000000004</v>
      </c>
      <c r="N42" s="12">
        <f>'Raw Data'!BF42</f>
        <v>5.3140000000000001</v>
      </c>
      <c r="O42" s="12">
        <f>'Raw Data'!BL42</f>
        <v>5.6550000000000002</v>
      </c>
      <c r="P42" s="12">
        <f>'Raw Data'!BR42</f>
        <v>5.71</v>
      </c>
      <c r="Q42" s="12">
        <f>'Raw Data'!BX42</f>
        <v>5.6829999999999998</v>
      </c>
      <c r="S42" s="14">
        <f t="shared" si="0"/>
        <v>7.4745901985123404E-6</v>
      </c>
      <c r="T42" s="14">
        <f t="shared" si="1"/>
        <v>2.1706663128824162E-5</v>
      </c>
      <c r="U42" s="14">
        <f t="shared" si="2"/>
        <v>6.9802489091941379E-5</v>
      </c>
      <c r="V42" s="14">
        <f t="shared" si="3"/>
        <v>0.41509754450069836</v>
      </c>
    </row>
    <row r="43" spans="1:22" x14ac:dyDescent="0.25">
      <c r="A43" t="str">
        <f>'Raw Data'!A43</f>
        <v>Apo_PLIN3</v>
      </c>
      <c r="B43">
        <f>'Raw Data'!B43</f>
        <v>212</v>
      </c>
      <c r="C43">
        <f>'Raw Data'!C43</f>
        <v>221</v>
      </c>
      <c r="D43" t="str">
        <f>'Raw Data'!D43</f>
        <v>ARIATSLDGF</v>
      </c>
      <c r="F43" s="12">
        <f>'Raw Data'!J43</f>
        <v>3.3140000000000001</v>
      </c>
      <c r="G43" s="12">
        <f>'Raw Data'!P43</f>
        <v>3.3980000000000001</v>
      </c>
      <c r="H43" s="12">
        <f>'Raw Data'!V43</f>
        <v>3.3010000000000002</v>
      </c>
      <c r="I43" s="12">
        <f>'Raw Data'!AB43</f>
        <v>3.8650000000000002</v>
      </c>
      <c r="J43" s="12">
        <f>'Raw Data'!AH43</f>
        <v>3.8610000000000002</v>
      </c>
      <c r="K43" s="12">
        <f>'Raw Data'!AN43</f>
        <v>3.9980000000000002</v>
      </c>
      <c r="L43" s="12">
        <f>'Raw Data'!AT43</f>
        <v>4.9020000000000001</v>
      </c>
      <c r="M43" s="12">
        <f>'Raw Data'!AZ43</f>
        <v>4.8600000000000003</v>
      </c>
      <c r="N43" s="12">
        <f>'Raw Data'!BF43</f>
        <v>4.7960000000000003</v>
      </c>
      <c r="O43" s="12">
        <f>'Raw Data'!BL43</f>
        <v>5.1619999999999999</v>
      </c>
      <c r="P43" s="12">
        <f>'Raw Data'!BR43</f>
        <v>5.1120000000000001</v>
      </c>
      <c r="Q43" s="12">
        <f>'Raw Data'!BX43</f>
        <v>5.101</v>
      </c>
      <c r="S43" s="14">
        <f t="shared" si="0"/>
        <v>2.5828001016196502E-4</v>
      </c>
      <c r="T43" s="14">
        <f t="shared" si="1"/>
        <v>2.8153652664556525E-4</v>
      </c>
      <c r="U43" s="14">
        <f t="shared" si="2"/>
        <v>2.7800909107636752E-3</v>
      </c>
      <c r="V43" s="14">
        <f t="shared" si="3"/>
        <v>0.15993050388269209</v>
      </c>
    </row>
    <row r="44" spans="1:22" x14ac:dyDescent="0.25">
      <c r="A44" t="str">
        <f>'Raw Data'!A44</f>
        <v>Apo_PLIN3</v>
      </c>
      <c r="B44">
        <f>'Raw Data'!B44</f>
        <v>212</v>
      </c>
      <c r="C44">
        <f>'Raw Data'!C44</f>
        <v>235</v>
      </c>
      <c r="D44" t="str">
        <f>'Raw Data'!D44</f>
        <v>ARIATSLDGFDVASVQQQRQEQSY</v>
      </c>
      <c r="F44" s="12">
        <f>'Raw Data'!J44</f>
        <v>11.272</v>
      </c>
      <c r="G44" s="12">
        <f>'Raw Data'!P44</f>
        <v>11.46</v>
      </c>
      <c r="H44" s="12">
        <f>'Raw Data'!V44</f>
        <v>11.154999999999999</v>
      </c>
      <c r="I44" s="12">
        <f>'Raw Data'!AB44</f>
        <v>12.271000000000001</v>
      </c>
      <c r="J44" s="12">
        <f>'Raw Data'!AH44</f>
        <v>12.467000000000001</v>
      </c>
      <c r="K44" s="12">
        <f>'Raw Data'!AN44</f>
        <v>12.43</v>
      </c>
      <c r="L44" s="12">
        <f>'Raw Data'!AT44</f>
        <v>14.124000000000001</v>
      </c>
      <c r="M44" s="12">
        <f>'Raw Data'!AZ44</f>
        <v>14.077</v>
      </c>
      <c r="N44" s="12">
        <f>'Raw Data'!BF44</f>
        <v>13.936999999999999</v>
      </c>
      <c r="O44" s="12">
        <f>'Raw Data'!BL44</f>
        <v>14.097</v>
      </c>
      <c r="P44" s="12">
        <f>'Raw Data'!BR44</f>
        <v>14.103</v>
      </c>
      <c r="Q44" s="12">
        <f>'Raw Data'!BX44</f>
        <v>13.97</v>
      </c>
      <c r="S44" s="14">
        <f t="shared" si="0"/>
        <v>1.6219384796701636E-4</v>
      </c>
      <c r="T44" s="14">
        <f t="shared" si="1"/>
        <v>4.2881775595454452E-4</v>
      </c>
      <c r="U44" s="14">
        <f t="shared" si="2"/>
        <v>2.0783873907878904E-3</v>
      </c>
      <c r="V44" s="14">
        <f t="shared" si="3"/>
        <v>2.4768304045747612E-2</v>
      </c>
    </row>
    <row r="45" spans="1:22" x14ac:dyDescent="0.25">
      <c r="A45" t="str">
        <f>'Raw Data'!A45</f>
        <v>Apo_PLIN3</v>
      </c>
      <c r="B45">
        <f>'Raw Data'!B45</f>
        <v>219</v>
      </c>
      <c r="C45">
        <f>'Raw Data'!C45</f>
        <v>235</v>
      </c>
      <c r="D45" t="str">
        <f>'Raw Data'!D45</f>
        <v>DGFDVASVQQQRQEQSY</v>
      </c>
      <c r="F45" s="12">
        <f>'Raw Data'!J45</f>
        <v>9.1720000000000006</v>
      </c>
      <c r="G45" s="12">
        <f>'Raw Data'!P45</f>
        <v>9.2390000000000008</v>
      </c>
      <c r="H45" s="12">
        <f>'Raw Data'!V45</f>
        <v>9.1449999999999996</v>
      </c>
      <c r="I45" s="12">
        <f>'Raw Data'!AB45</f>
        <v>9.6920000000000002</v>
      </c>
      <c r="J45" s="12">
        <f>'Raw Data'!AH45</f>
        <v>9.8109999999999999</v>
      </c>
      <c r="K45" s="12">
        <f>'Raw Data'!AN45</f>
        <v>9.8819999999999997</v>
      </c>
      <c r="L45" s="12">
        <f>'Raw Data'!AT45</f>
        <v>10.407</v>
      </c>
      <c r="M45" s="12">
        <f>'Raw Data'!AZ45</f>
        <v>10.548</v>
      </c>
      <c r="N45" s="12">
        <f>'Raw Data'!BF45</f>
        <v>10.397</v>
      </c>
      <c r="O45" s="12">
        <f>'Raw Data'!BL45</f>
        <v>10.294</v>
      </c>
      <c r="P45" s="12">
        <f>'Raw Data'!BR45</f>
        <v>10.369</v>
      </c>
      <c r="Q45" s="12">
        <f>'Raw Data'!BX45</f>
        <v>10.111000000000001</v>
      </c>
      <c r="S45" s="14">
        <f t="shared" si="0"/>
        <v>3.9772018857233095E-3</v>
      </c>
      <c r="T45" s="14">
        <f t="shared" si="1"/>
        <v>2.1986597365325496E-2</v>
      </c>
      <c r="U45" s="14">
        <f t="shared" si="2"/>
        <v>0.56005964293340604</v>
      </c>
      <c r="V45" s="14">
        <f t="shared" si="3"/>
        <v>0.30767383162610679</v>
      </c>
    </row>
    <row r="46" spans="1:22" x14ac:dyDescent="0.25">
      <c r="A46" t="str">
        <f>'Raw Data'!A46</f>
        <v>Apo_PLIN3</v>
      </c>
      <c r="B46">
        <f>'Raw Data'!B46</f>
        <v>222</v>
      </c>
      <c r="C46">
        <f>'Raw Data'!C46</f>
        <v>234</v>
      </c>
      <c r="D46" t="str">
        <f>'Raw Data'!D46</f>
        <v>DVASVQQQRQEQS</v>
      </c>
      <c r="F46" s="12">
        <f>'Raw Data'!J46</f>
        <v>7.7489999999999997</v>
      </c>
      <c r="G46" s="12">
        <f>'Raw Data'!P46</f>
        <v>7.9109999999999996</v>
      </c>
      <c r="H46" s="12">
        <f>'Raw Data'!V46</f>
        <v>7.9370000000000003</v>
      </c>
      <c r="I46" s="12">
        <f>'Raw Data'!AB46</f>
        <v>8.3230000000000004</v>
      </c>
      <c r="J46" s="12">
        <f>'Raw Data'!AH46</f>
        <v>8.1259999999999994</v>
      </c>
      <c r="K46" s="12">
        <f>'Raw Data'!AN46</f>
        <v>8.2949999999999999</v>
      </c>
      <c r="L46" s="12">
        <f>'Raw Data'!AT46</f>
        <v>8.5730000000000004</v>
      </c>
      <c r="M46" s="12">
        <f>'Raw Data'!AZ46</f>
        <v>8.4700000000000006</v>
      </c>
      <c r="N46" s="12">
        <f>'Raw Data'!BF46</f>
        <v>8.4529999999999994</v>
      </c>
      <c r="O46" s="12">
        <f>'Raw Data'!BL46</f>
        <v>8.3019999999999996</v>
      </c>
      <c r="P46" s="12">
        <f>'Raw Data'!BR46</f>
        <v>8.3379999999999992</v>
      </c>
      <c r="Q46" s="12">
        <f>'Raw Data'!BX46</f>
        <v>8.2789999999999999</v>
      </c>
      <c r="S46" s="14">
        <f t="shared" si="0"/>
        <v>0.20987142877453482</v>
      </c>
      <c r="T46" s="14">
        <f t="shared" si="1"/>
        <v>0.9097253469387645</v>
      </c>
      <c r="U46" s="14">
        <f t="shared" si="2"/>
        <v>7.349792339974813E-3</v>
      </c>
      <c r="V46" s="14">
        <f t="shared" si="3"/>
        <v>0.20479199158736119</v>
      </c>
    </row>
    <row r="47" spans="1:22" x14ac:dyDescent="0.25">
      <c r="A47" t="str">
        <f>'Raw Data'!A47</f>
        <v>Apo_PLIN3</v>
      </c>
      <c r="B47">
        <f>'Raw Data'!B47</f>
        <v>222</v>
      </c>
      <c r="C47">
        <f>'Raw Data'!C47</f>
        <v>235</v>
      </c>
      <c r="D47" t="str">
        <f>'Raw Data'!D47</f>
        <v>DVASVQQQRQEQSY</v>
      </c>
      <c r="F47" s="12">
        <f>'Raw Data'!J47</f>
        <v>7.6760000000000002</v>
      </c>
      <c r="G47" s="12">
        <f>'Raw Data'!P47</f>
        <v>7.7949999999999999</v>
      </c>
      <c r="H47" s="12">
        <f>'Raw Data'!V47</f>
        <v>7.8949999999999996</v>
      </c>
      <c r="I47" s="12">
        <f>'Raw Data'!AB47</f>
        <v>8.4550000000000001</v>
      </c>
      <c r="J47" s="12">
        <f>'Raw Data'!AH47</f>
        <v>8.2560000000000002</v>
      </c>
      <c r="K47" s="12">
        <f>'Raw Data'!AN47</f>
        <v>8.5579999999999998</v>
      </c>
      <c r="L47" s="12">
        <f>'Raw Data'!AT47</f>
        <v>9.1649999999999991</v>
      </c>
      <c r="M47" s="12">
        <f>'Raw Data'!AZ47</f>
        <v>9.0850000000000009</v>
      </c>
      <c r="N47" s="12">
        <f>'Raw Data'!BF47</f>
        <v>9.0920000000000005</v>
      </c>
      <c r="O47" s="12">
        <f>'Raw Data'!BL47</f>
        <v>8.8520000000000003</v>
      </c>
      <c r="P47" s="12">
        <f>'Raw Data'!BR47</f>
        <v>9.0640000000000001</v>
      </c>
      <c r="Q47" s="12">
        <f>'Raw Data'!BX47</f>
        <v>8.9380000000000006</v>
      </c>
      <c r="S47" s="14">
        <f t="shared" si="0"/>
        <v>6.7597985067321658E-3</v>
      </c>
      <c r="T47" s="14">
        <f t="shared" si="1"/>
        <v>4.8264405939137396E-2</v>
      </c>
      <c r="U47" s="14">
        <f t="shared" si="2"/>
        <v>5.6296377485647149E-2</v>
      </c>
      <c r="V47" s="14">
        <f t="shared" si="3"/>
        <v>0.51801933947845225</v>
      </c>
    </row>
    <row r="48" spans="1:22" x14ac:dyDescent="0.25">
      <c r="A48" t="str">
        <f>'Raw Data'!A48</f>
        <v>Apo_PLIN3</v>
      </c>
      <c r="B48">
        <f>'Raw Data'!B48</f>
        <v>222</v>
      </c>
      <c r="C48">
        <f>'Raw Data'!C48</f>
        <v>236</v>
      </c>
      <c r="D48" t="str">
        <f>'Raw Data'!D48</f>
        <v>DVASVQQQRQEQSYF</v>
      </c>
      <c r="F48" s="12">
        <f>'Raw Data'!J48</f>
        <v>7.48</v>
      </c>
      <c r="G48" s="12">
        <f>'Raw Data'!P48</f>
        <v>7.5670000000000002</v>
      </c>
      <c r="H48" s="12">
        <f>'Raw Data'!V48</f>
        <v>7.415</v>
      </c>
      <c r="I48" s="12">
        <f>'Raw Data'!AB48</f>
        <v>7.9729999999999999</v>
      </c>
      <c r="J48" s="12">
        <f>'Raw Data'!AH48</f>
        <v>8.0609999999999999</v>
      </c>
      <c r="K48" s="12">
        <f>'Raw Data'!AN48</f>
        <v>7.9550000000000001</v>
      </c>
      <c r="L48" s="12">
        <f>'Raw Data'!AT48</f>
        <v>9.1690000000000005</v>
      </c>
      <c r="M48" s="12">
        <f>'Raw Data'!AZ48</f>
        <v>9.1859999999999999</v>
      </c>
      <c r="N48" s="12">
        <f>'Raw Data'!BF48</f>
        <v>9.1349999999999998</v>
      </c>
      <c r="O48" s="12">
        <f>'Raw Data'!BL48</f>
        <v>9.3629999999999995</v>
      </c>
      <c r="P48" s="12">
        <f>'Raw Data'!BR48</f>
        <v>9.4410000000000007</v>
      </c>
      <c r="Q48" s="12">
        <f>'Raw Data'!BX48</f>
        <v>9.3119999999999994</v>
      </c>
      <c r="S48" s="14">
        <f t="shared" si="0"/>
        <v>3.3108374930563146E-4</v>
      </c>
      <c r="T48" s="14">
        <f t="shared" si="1"/>
        <v>4.9221813142341219E-4</v>
      </c>
      <c r="U48" s="14">
        <f t="shared" si="2"/>
        <v>4.4187527909427112E-4</v>
      </c>
      <c r="V48" s="14">
        <f t="shared" si="3"/>
        <v>0.65720177883324116</v>
      </c>
    </row>
    <row r="49" spans="1:22" x14ac:dyDescent="0.25">
      <c r="A49" t="str">
        <f>'Raw Data'!A49</f>
        <v>Apo_PLIN3</v>
      </c>
      <c r="B49">
        <f>'Raw Data'!B49</f>
        <v>223</v>
      </c>
      <c r="C49">
        <f>'Raw Data'!C49</f>
        <v>235</v>
      </c>
      <c r="D49" t="str">
        <f>'Raw Data'!D49</f>
        <v>VASVQQQRQEQSY</v>
      </c>
      <c r="F49" s="12">
        <f>'Raw Data'!J49</f>
        <v>7.0449999999999999</v>
      </c>
      <c r="G49" s="12">
        <f>'Raw Data'!P49</f>
        <v>7.0640000000000001</v>
      </c>
      <c r="H49" s="12">
        <f>'Raw Data'!V49</f>
        <v>7.1349999999999998</v>
      </c>
      <c r="I49" s="12">
        <f>'Raw Data'!AB49</f>
        <v>7.6150000000000002</v>
      </c>
      <c r="J49" s="12">
        <f>'Raw Data'!AH49</f>
        <v>7.5949999999999998</v>
      </c>
      <c r="K49" s="12">
        <f>'Raw Data'!AN49</f>
        <v>7.6130000000000004</v>
      </c>
      <c r="L49" s="12">
        <f>'Raw Data'!AT49</f>
        <v>8.4879999999999995</v>
      </c>
      <c r="M49" s="12">
        <f>'Raw Data'!AZ49</f>
        <v>8.3559999999999999</v>
      </c>
      <c r="N49" s="12">
        <f>'Raw Data'!BF49</f>
        <v>8.4359999999999999</v>
      </c>
      <c r="O49" s="12">
        <f>'Raw Data'!BL49</f>
        <v>8.1850000000000005</v>
      </c>
      <c r="P49" s="12">
        <f>'Raw Data'!BR49</f>
        <v>8.3030000000000008</v>
      </c>
      <c r="Q49" s="12">
        <f>'Raw Data'!BX49</f>
        <v>8.2880000000000003</v>
      </c>
      <c r="S49" s="14">
        <f t="shared" si="0"/>
        <v>2.9347099656854545E-3</v>
      </c>
      <c r="T49" s="14">
        <f t="shared" si="1"/>
        <v>1.6077563515386843E-3</v>
      </c>
      <c r="U49" s="14">
        <f t="shared" si="2"/>
        <v>2.5503546832501153E-2</v>
      </c>
      <c r="V49" s="14">
        <f t="shared" si="3"/>
        <v>5.148931102535214E-2</v>
      </c>
    </row>
    <row r="50" spans="1:22" x14ac:dyDescent="0.25">
      <c r="A50" t="str">
        <f>'Raw Data'!A50</f>
        <v>Apo_PLIN3</v>
      </c>
      <c r="B50">
        <f>'Raw Data'!B50</f>
        <v>223</v>
      </c>
      <c r="C50">
        <f>'Raw Data'!C50</f>
        <v>236</v>
      </c>
      <c r="D50" t="str">
        <f>'Raw Data'!D50</f>
        <v>VASVQQQRQEQSYF</v>
      </c>
      <c r="F50" s="12">
        <f>'Raw Data'!J50</f>
        <v>6.5629999999999997</v>
      </c>
      <c r="G50" s="12">
        <f>'Raw Data'!P50</f>
        <v>6.6849999999999996</v>
      </c>
      <c r="H50" s="12">
        <f>'Raw Data'!V50</f>
        <v>6.6020000000000003</v>
      </c>
      <c r="I50" s="12">
        <f>'Raw Data'!AB50</f>
        <v>7.17</v>
      </c>
      <c r="J50" s="12">
        <f>'Raw Data'!AH50</f>
        <v>7.165</v>
      </c>
      <c r="K50" s="12">
        <f>'Raw Data'!AN50</f>
        <v>7.4189999999999996</v>
      </c>
      <c r="L50" s="12">
        <f>'Raw Data'!AT50</f>
        <v>8.2149999999999999</v>
      </c>
      <c r="M50" s="12">
        <f>'Raw Data'!AZ50</f>
        <v>8.4220000000000006</v>
      </c>
      <c r="N50" s="12">
        <f>'Raw Data'!BF50</f>
        <v>8.282</v>
      </c>
      <c r="O50" s="12">
        <f>'Raw Data'!BL50</f>
        <v>8.5340000000000007</v>
      </c>
      <c r="P50" s="12">
        <f>'Raw Data'!BR50</f>
        <v>8.6170000000000009</v>
      </c>
      <c r="Q50" s="12">
        <f>'Raw Data'!BX50</f>
        <v>8.4629999999999992</v>
      </c>
      <c r="S50" s="14">
        <f t="shared" si="0"/>
        <v>4.3550276579623826E-4</v>
      </c>
      <c r="T50" s="14">
        <f t="shared" si="1"/>
        <v>1.181439417641874E-3</v>
      </c>
      <c r="U50" s="14">
        <f t="shared" si="2"/>
        <v>4.9351939629616315E-2</v>
      </c>
      <c r="V50" s="14">
        <f t="shared" si="3"/>
        <v>0.17319892759551872</v>
      </c>
    </row>
    <row r="51" spans="1:22" x14ac:dyDescent="0.25">
      <c r="A51" t="str">
        <f>'Raw Data'!A51</f>
        <v>Apo_PLIN3</v>
      </c>
      <c r="B51">
        <f>'Raw Data'!B51</f>
        <v>225</v>
      </c>
      <c r="C51">
        <f>'Raw Data'!C51</f>
        <v>235</v>
      </c>
      <c r="D51" t="str">
        <f>'Raw Data'!D51</f>
        <v>SVQQQRQEQSY</v>
      </c>
      <c r="F51" s="12">
        <f>'Raw Data'!J51</f>
        <v>5.2629999999999999</v>
      </c>
      <c r="G51" s="12">
        <f>'Raw Data'!P51</f>
        <v>5.3719999999999999</v>
      </c>
      <c r="H51" s="12">
        <f>'Raw Data'!V51</f>
        <v>5.3819999999999997</v>
      </c>
      <c r="I51" s="12">
        <f>'Raw Data'!AB51</f>
        <v>5.952</v>
      </c>
      <c r="J51" s="12">
        <f>'Raw Data'!AH51</f>
        <v>5.85</v>
      </c>
      <c r="K51" s="12">
        <f>'Raw Data'!AN51</f>
        <v>6.05</v>
      </c>
      <c r="L51" s="12">
        <f>'Raw Data'!AT51</f>
        <v>6.7210000000000001</v>
      </c>
      <c r="M51" s="12">
        <f>'Raw Data'!AZ51</f>
        <v>6.6139999999999999</v>
      </c>
      <c r="N51" s="12">
        <f>'Raw Data'!BF51</f>
        <v>6.6529999999999996</v>
      </c>
      <c r="O51" s="12">
        <f>'Raw Data'!BL51</f>
        <v>6.4939999999999998</v>
      </c>
      <c r="P51" s="12">
        <f>'Raw Data'!BR51</f>
        <v>6.569</v>
      </c>
      <c r="Q51" s="12">
        <f>'Raw Data'!BX51</f>
        <v>6.5019999999999998</v>
      </c>
      <c r="S51" s="14">
        <f t="shared" si="0"/>
        <v>3.7120466126580958E-3</v>
      </c>
      <c r="T51" s="14">
        <f t="shared" si="1"/>
        <v>5.6457726891363516E-3</v>
      </c>
      <c r="U51" s="14">
        <f t="shared" si="2"/>
        <v>2.1535065369473597E-2</v>
      </c>
      <c r="V51" s="14">
        <f t="shared" si="3"/>
        <v>0.62545796759366701</v>
      </c>
    </row>
    <row r="52" spans="1:22" x14ac:dyDescent="0.25">
      <c r="A52" t="str">
        <f>'Raw Data'!A52</f>
        <v>Apo_PLIN3</v>
      </c>
      <c r="B52">
        <f>'Raw Data'!B52</f>
        <v>226</v>
      </c>
      <c r="C52">
        <f>'Raw Data'!C52</f>
        <v>235</v>
      </c>
      <c r="D52" t="str">
        <f>'Raw Data'!D52</f>
        <v>VQQQRQEQSY</v>
      </c>
      <c r="F52" s="12">
        <f>'Raw Data'!J52</f>
        <v>4.4180000000000001</v>
      </c>
      <c r="G52" s="12">
        <f>'Raw Data'!P52</f>
        <v>4.4119999999999999</v>
      </c>
      <c r="H52" s="12">
        <f>'Raw Data'!V52</f>
        <v>4.4160000000000004</v>
      </c>
      <c r="I52" s="12">
        <f>'Raw Data'!AB52</f>
        <v>5.0119999999999996</v>
      </c>
      <c r="J52" s="12">
        <f>'Raw Data'!AH52</f>
        <v>4.9790000000000001</v>
      </c>
      <c r="K52" s="12">
        <f>'Raw Data'!AN52</f>
        <v>5.16</v>
      </c>
      <c r="L52" s="12">
        <f>'Raw Data'!AT52</f>
        <v>5.7130000000000001</v>
      </c>
      <c r="M52" s="12">
        <f>'Raw Data'!AZ52</f>
        <v>5.7050000000000001</v>
      </c>
      <c r="N52" s="12">
        <f>'Raw Data'!BF52</f>
        <v>5.6310000000000002</v>
      </c>
      <c r="O52" s="12">
        <f>'Raw Data'!BL52</f>
        <v>5.548</v>
      </c>
      <c r="P52" s="12">
        <f>'Raw Data'!BR52</f>
        <v>5.702</v>
      </c>
      <c r="Q52" s="12">
        <f>'Raw Data'!BX52</f>
        <v>5.6520000000000001</v>
      </c>
      <c r="S52" s="14">
        <f t="shared" si="0"/>
        <v>2.7032188183398688E-3</v>
      </c>
      <c r="T52" s="14">
        <f t="shared" si="1"/>
        <v>3.4568265304753512E-3</v>
      </c>
      <c r="U52" s="14">
        <f t="shared" si="2"/>
        <v>2.6954926685958659E-2</v>
      </c>
      <c r="V52" s="14">
        <f t="shared" si="3"/>
        <v>0.18031945107870981</v>
      </c>
    </row>
    <row r="53" spans="1:22" x14ac:dyDescent="0.25">
      <c r="A53" t="str">
        <f>'Raw Data'!A53</f>
        <v>Apo_PLIN3</v>
      </c>
      <c r="B53">
        <f>'Raw Data'!B53</f>
        <v>235</v>
      </c>
      <c r="C53">
        <f>'Raw Data'!C53</f>
        <v>242</v>
      </c>
      <c r="D53" t="str">
        <f>'Raw Data'!D53</f>
        <v>YFVRLGSL</v>
      </c>
      <c r="F53" s="12">
        <f>'Raw Data'!J53</f>
        <v>0.23200000000000001</v>
      </c>
      <c r="G53" s="12">
        <f>'Raw Data'!P53</f>
        <v>0.27700000000000002</v>
      </c>
      <c r="H53" s="12">
        <f>'Raw Data'!V53</f>
        <v>0.224</v>
      </c>
      <c r="I53" s="12">
        <f>'Raw Data'!AB53</f>
        <v>1.032</v>
      </c>
      <c r="J53" s="12">
        <f>'Raw Data'!AH53</f>
        <v>1.054</v>
      </c>
      <c r="K53" s="12">
        <f>'Raw Data'!AN53</f>
        <v>1.0820000000000001</v>
      </c>
      <c r="L53" s="12">
        <f>'Raw Data'!AT53</f>
        <v>2.7309999999999999</v>
      </c>
      <c r="M53" s="12">
        <f>'Raw Data'!AZ53</f>
        <v>2.67</v>
      </c>
      <c r="N53" s="12">
        <f>'Raw Data'!BF53</f>
        <v>2.6579999999999999</v>
      </c>
      <c r="O53" s="12">
        <f>'Raw Data'!BL53</f>
        <v>3.758</v>
      </c>
      <c r="P53" s="12">
        <f>'Raw Data'!BR53</f>
        <v>3.6920000000000002</v>
      </c>
      <c r="Q53" s="12">
        <f>'Raw Data'!BX53</f>
        <v>3.6709999999999998</v>
      </c>
      <c r="S53" s="14">
        <f t="shared" si="0"/>
        <v>1.0896100999645964E-2</v>
      </c>
      <c r="T53" s="14">
        <f t="shared" si="1"/>
        <v>3.0192827627932242E-4</v>
      </c>
      <c r="U53" s="14">
        <f t="shared" si="2"/>
        <v>1.5332899210420577E-3</v>
      </c>
      <c r="V53" s="14">
        <f t="shared" si="3"/>
        <v>3.1683545509282818E-4</v>
      </c>
    </row>
    <row r="54" spans="1:22" x14ac:dyDescent="0.25">
      <c r="A54" t="str">
        <f>'Raw Data'!A54</f>
        <v>Apo_PLIN3</v>
      </c>
      <c r="B54">
        <f>'Raw Data'!B54</f>
        <v>236</v>
      </c>
      <c r="C54">
        <f>'Raw Data'!C54</f>
        <v>242</v>
      </c>
      <c r="D54" t="str">
        <f>'Raw Data'!D54</f>
        <v>FVRLGSL</v>
      </c>
      <c r="F54" s="12">
        <f>'Raw Data'!J54</f>
        <v>0.20100000000000001</v>
      </c>
      <c r="G54" s="12">
        <f>'Raw Data'!P54</f>
        <v>0.23699999999999999</v>
      </c>
      <c r="H54" s="12">
        <f>'Raw Data'!V54</f>
        <v>0.216</v>
      </c>
      <c r="I54" s="12">
        <f>'Raw Data'!AB54</f>
        <v>1.08</v>
      </c>
      <c r="J54" s="12">
        <f>'Raw Data'!AH54</f>
        <v>1.0580000000000001</v>
      </c>
      <c r="K54" s="12">
        <f>'Raw Data'!AN54</f>
        <v>1.1000000000000001</v>
      </c>
      <c r="L54" s="12">
        <f>'Raw Data'!AT54</f>
        <v>2.7429999999999999</v>
      </c>
      <c r="M54" s="12">
        <f>'Raw Data'!AZ54</f>
        <v>2.6589999999999998</v>
      </c>
      <c r="N54" s="12">
        <f>'Raw Data'!BF54</f>
        <v>2.66</v>
      </c>
      <c r="O54" s="12">
        <f>'Raw Data'!BL54</f>
        <v>3.3980000000000001</v>
      </c>
      <c r="P54" s="12">
        <f>'Raw Data'!BR54</f>
        <v>3.3159999999999998</v>
      </c>
      <c r="Q54" s="12">
        <f>'Raw Data'!BX54</f>
        <v>3.3380000000000001</v>
      </c>
      <c r="S54" s="14">
        <f t="shared" si="0"/>
        <v>7.4745760524645762E-3</v>
      </c>
      <c r="T54" s="14">
        <f t="shared" si="1"/>
        <v>7.8543691547504411E-4</v>
      </c>
      <c r="U54" s="14">
        <f t="shared" si="2"/>
        <v>1.5645412129060434E-4</v>
      </c>
      <c r="V54" s="14">
        <f t="shared" si="3"/>
        <v>6.8183076031267276E-4</v>
      </c>
    </row>
    <row r="55" spans="1:22" x14ac:dyDescent="0.25">
      <c r="A55" t="str">
        <f>'Raw Data'!A55</f>
        <v>Apo_PLIN3</v>
      </c>
      <c r="B55">
        <f>'Raw Data'!B55</f>
        <v>236</v>
      </c>
      <c r="C55">
        <f>'Raw Data'!C55</f>
        <v>244</v>
      </c>
      <c r="D55" t="str">
        <f>'Raw Data'!D55</f>
        <v>FVRLGSLSE</v>
      </c>
      <c r="F55" s="12">
        <f>'Raw Data'!J55</f>
        <v>1.5069999999999999</v>
      </c>
      <c r="G55" s="12">
        <f>'Raw Data'!P55</f>
        <v>1.544</v>
      </c>
      <c r="H55" s="12">
        <f>'Raw Data'!V55</f>
        <v>1.4950000000000001</v>
      </c>
      <c r="I55" s="12">
        <f>'Raw Data'!AB55</f>
        <v>2.25</v>
      </c>
      <c r="J55" s="12">
        <f>'Raw Data'!AH55</f>
        <v>2.2719999999999998</v>
      </c>
      <c r="K55" s="12">
        <f>'Raw Data'!AN55</f>
        <v>2.3769999999999998</v>
      </c>
      <c r="L55" s="12">
        <f>'Raw Data'!AT55</f>
        <v>3.8940000000000001</v>
      </c>
      <c r="M55" s="12">
        <f>'Raw Data'!AZ55</f>
        <v>3.8969999999999998</v>
      </c>
      <c r="N55" s="12">
        <f>'Raw Data'!BF55</f>
        <v>3.9569999999999999</v>
      </c>
      <c r="O55" s="12">
        <f>'Raw Data'!BL55</f>
        <v>4.5789999999999997</v>
      </c>
      <c r="P55" s="12">
        <f>'Raw Data'!BR55</f>
        <v>4.5179999999999998</v>
      </c>
      <c r="Q55" s="12">
        <f>'Raw Data'!BX55</f>
        <v>4.4829999999999997</v>
      </c>
      <c r="S55" s="14">
        <f t="shared" si="0"/>
        <v>2.5229130586180385E-4</v>
      </c>
      <c r="T55" s="14">
        <f t="shared" si="1"/>
        <v>7.0588095391298548E-4</v>
      </c>
      <c r="U55" s="14">
        <f t="shared" si="2"/>
        <v>4.6032742609527381E-5</v>
      </c>
      <c r="V55" s="14">
        <f t="shared" si="3"/>
        <v>4.4418185824174426E-4</v>
      </c>
    </row>
    <row r="56" spans="1:22" x14ac:dyDescent="0.25">
      <c r="A56" t="str">
        <f>'Raw Data'!A56</f>
        <v>Apo_PLIN3</v>
      </c>
      <c r="B56">
        <f>'Raw Data'!B56</f>
        <v>243</v>
      </c>
      <c r="C56">
        <f>'Raw Data'!C56</f>
        <v>252</v>
      </c>
      <c r="D56" t="str">
        <f>'Raw Data'!D56</f>
        <v>SERLRQHAYE</v>
      </c>
      <c r="F56" s="12">
        <f>'Raw Data'!J56</f>
        <v>1.1779999999999999</v>
      </c>
      <c r="G56" s="12">
        <f>'Raw Data'!P56</f>
        <v>1.1990000000000001</v>
      </c>
      <c r="H56" s="12">
        <f>'Raw Data'!V56</f>
        <v>1.3149999999999999</v>
      </c>
      <c r="I56" s="12">
        <f>'Raw Data'!AB56</f>
        <v>1.4219999999999999</v>
      </c>
      <c r="J56" s="12">
        <f>'Raw Data'!AH56</f>
        <v>1.4790000000000001</v>
      </c>
      <c r="K56" s="12">
        <f>'Raw Data'!AN56</f>
        <v>1.5</v>
      </c>
      <c r="L56" s="12">
        <f>'Raw Data'!AT56</f>
        <v>1.907</v>
      </c>
      <c r="M56" s="12">
        <f>'Raw Data'!AZ56</f>
        <v>1.992</v>
      </c>
      <c r="N56" s="12">
        <f>'Raw Data'!BF56</f>
        <v>2.0249999999999999</v>
      </c>
      <c r="O56" s="12">
        <f>'Raw Data'!BL56</f>
        <v>3.1030000000000002</v>
      </c>
      <c r="P56" s="12">
        <f>'Raw Data'!BR56</f>
        <v>3.157</v>
      </c>
      <c r="Q56" s="12">
        <f>'Raw Data'!BX56</f>
        <v>3.2469999999999999</v>
      </c>
      <c r="S56" s="14">
        <f t="shared" si="0"/>
        <v>2.4535916112096125E-4</v>
      </c>
      <c r="T56" s="14">
        <f t="shared" si="1"/>
        <v>4.5391375641030381E-3</v>
      </c>
      <c r="U56" s="14">
        <f t="shared" si="2"/>
        <v>0.16116415726193337</v>
      </c>
      <c r="V56" s="14">
        <f t="shared" si="3"/>
        <v>1.8690234271156179E-3</v>
      </c>
    </row>
    <row r="57" spans="1:22" x14ac:dyDescent="0.25">
      <c r="A57" t="str">
        <f>'Raw Data'!A57</f>
        <v>Apo_PLIN3</v>
      </c>
      <c r="B57">
        <f>'Raw Data'!B57</f>
        <v>259</v>
      </c>
      <c r="C57">
        <f>'Raw Data'!C57</f>
        <v>269</v>
      </c>
      <c r="D57" t="str">
        <f>'Raw Data'!D57</f>
        <v>RATKQRAQEAL</v>
      </c>
      <c r="F57" s="12">
        <f>'Raw Data'!J57</f>
        <v>6.6000000000000003E-2</v>
      </c>
      <c r="G57" s="12">
        <f>'Raw Data'!P57</f>
        <v>8.2000000000000003E-2</v>
      </c>
      <c r="H57" s="12">
        <f>'Raw Data'!V57</f>
        <v>6.2E-2</v>
      </c>
      <c r="I57" s="12">
        <f>'Raw Data'!AB57</f>
        <v>0.22900000000000001</v>
      </c>
      <c r="J57" s="12">
        <f>'Raw Data'!AH57</f>
        <v>0.247</v>
      </c>
      <c r="K57" s="12">
        <f>'Raw Data'!AN57</f>
        <v>0.32200000000000001</v>
      </c>
      <c r="L57" s="12">
        <f>'Raw Data'!AT57</f>
        <v>1.347</v>
      </c>
      <c r="M57" s="12">
        <f>'Raw Data'!AZ57</f>
        <v>1.403</v>
      </c>
      <c r="N57" s="12">
        <f>'Raw Data'!BF57</f>
        <v>1.4279999999999999</v>
      </c>
      <c r="O57" s="12">
        <f>'Raw Data'!BL57</f>
        <v>2.92</v>
      </c>
      <c r="P57" s="12">
        <f>'Raw Data'!BR57</f>
        <v>2.9220000000000002</v>
      </c>
      <c r="Q57" s="12">
        <f>'Raw Data'!BX57</f>
        <v>2.9769999999999999</v>
      </c>
      <c r="S57" s="14">
        <f t="shared" si="0"/>
        <v>3.1192030032048289E-5</v>
      </c>
      <c r="T57" s="14">
        <f t="shared" si="1"/>
        <v>3.1210742518342406E-6</v>
      </c>
      <c r="U57" s="14">
        <f t="shared" si="2"/>
        <v>2.5803038998190911E-5</v>
      </c>
      <c r="V57" s="14">
        <f t="shared" si="3"/>
        <v>6.4354108363792594E-7</v>
      </c>
    </row>
    <row r="58" spans="1:22" x14ac:dyDescent="0.25">
      <c r="A58" t="str">
        <f>'Raw Data'!A58</f>
        <v>Apo_PLIN3</v>
      </c>
      <c r="B58">
        <f>'Raw Data'!B58</f>
        <v>259</v>
      </c>
      <c r="C58">
        <f>'Raw Data'!C58</f>
        <v>270</v>
      </c>
      <c r="D58" t="str">
        <f>'Raw Data'!D58</f>
        <v>RATKQRAQEALL</v>
      </c>
      <c r="F58" s="12">
        <f>'Raw Data'!J58</f>
        <v>0.10199999999999999</v>
      </c>
      <c r="G58" s="12">
        <f>'Raw Data'!P58</f>
        <v>9.5000000000000001E-2</v>
      </c>
      <c r="H58" s="12">
        <f>'Raw Data'!V58</f>
        <v>5.7000000000000002E-2</v>
      </c>
      <c r="I58" s="12">
        <f>'Raw Data'!AB58</f>
        <v>0.20499999999999999</v>
      </c>
      <c r="J58" s="12">
        <f>'Raw Data'!AH58</f>
        <v>0.23100000000000001</v>
      </c>
      <c r="K58" s="12">
        <f>'Raw Data'!AN58</f>
        <v>0.28299999999999997</v>
      </c>
      <c r="L58" s="12">
        <f>'Raw Data'!AT58</f>
        <v>1.222</v>
      </c>
      <c r="M58" s="12">
        <f>'Raw Data'!AZ58</f>
        <v>1.27</v>
      </c>
      <c r="N58" s="12">
        <f>'Raw Data'!BF58</f>
        <v>1.3120000000000001</v>
      </c>
      <c r="O58" s="12">
        <f>'Raw Data'!BL58</f>
        <v>2.6030000000000002</v>
      </c>
      <c r="P58" s="12">
        <f>'Raw Data'!BR58</f>
        <v>2.7570000000000001</v>
      </c>
      <c r="Q58" s="12">
        <f>'Raw Data'!BX58</f>
        <v>2.7789999999999999</v>
      </c>
      <c r="S58" s="14">
        <f t="shared" si="0"/>
        <v>8.8335426756029384E-4</v>
      </c>
      <c r="T58" s="14">
        <f t="shared" si="1"/>
        <v>4.8554268147816117E-6</v>
      </c>
      <c r="U58" s="14">
        <f t="shared" si="2"/>
        <v>7.4054334238793401E-5</v>
      </c>
      <c r="V58" s="14">
        <f t="shared" si="3"/>
        <v>1.3024802764097386E-5</v>
      </c>
    </row>
    <row r="59" spans="1:22" x14ac:dyDescent="0.25">
      <c r="A59" t="str">
        <f>'Raw Data'!A59</f>
        <v>Apo_PLIN3</v>
      </c>
      <c r="B59">
        <f>'Raw Data'!B59</f>
        <v>261</v>
      </c>
      <c r="C59">
        <f>'Raw Data'!C59</f>
        <v>269</v>
      </c>
      <c r="D59" t="str">
        <f>'Raw Data'!D59</f>
        <v>TKQRAQEAL</v>
      </c>
      <c r="F59" s="12">
        <f>'Raw Data'!J59</f>
        <v>0.08</v>
      </c>
      <c r="G59" s="12">
        <f>'Raw Data'!P59</f>
        <v>9.9000000000000005E-2</v>
      </c>
      <c r="H59" s="12">
        <f>'Raw Data'!V59</f>
        <v>5.8999999999999997E-2</v>
      </c>
      <c r="I59" s="12">
        <f>'Raw Data'!AB59</f>
        <v>0.20599999999999999</v>
      </c>
      <c r="J59" s="12">
        <f>'Raw Data'!AH59</f>
        <v>0.23100000000000001</v>
      </c>
      <c r="K59" s="12">
        <f>'Raw Data'!AN59</f>
        <v>0.29099999999999998</v>
      </c>
      <c r="L59" s="12">
        <f>'Raw Data'!AT59</f>
        <v>1.099</v>
      </c>
      <c r="M59" s="12">
        <f>'Raw Data'!AZ59</f>
        <v>1.075</v>
      </c>
      <c r="N59" s="12">
        <f>'Raw Data'!BF59</f>
        <v>1.0980000000000001</v>
      </c>
      <c r="O59" s="12">
        <f>'Raw Data'!BL59</f>
        <v>2.4860000000000002</v>
      </c>
      <c r="P59" s="12">
        <f>'Raw Data'!BR59</f>
        <v>2.3660000000000001</v>
      </c>
      <c r="Q59" s="12">
        <f>'Raw Data'!BX59</f>
        <v>2.4300000000000002</v>
      </c>
      <c r="S59" s="14">
        <f t="shared" si="0"/>
        <v>8.6247004811986459E-3</v>
      </c>
      <c r="T59" s="14">
        <f t="shared" si="1"/>
        <v>3.8280821065379714E-5</v>
      </c>
      <c r="U59" s="14">
        <f t="shared" si="2"/>
        <v>1.0874075457135038E-4</v>
      </c>
      <c r="V59" s="14">
        <f t="shared" si="3"/>
        <v>6.5676490627648139E-6</v>
      </c>
    </row>
    <row r="60" spans="1:22" x14ac:dyDescent="0.25">
      <c r="A60" t="str">
        <f>'Raw Data'!A60</f>
        <v>Apo_PLIN3</v>
      </c>
      <c r="B60">
        <f>'Raw Data'!B60</f>
        <v>270</v>
      </c>
      <c r="C60">
        <f>'Raw Data'!C60</f>
        <v>275</v>
      </c>
      <c r="D60" t="str">
        <f>'Raw Data'!D60</f>
        <v>LQLSQV</v>
      </c>
      <c r="F60" s="12">
        <f>'Raw Data'!J60</f>
        <v>8.4000000000000005E-2</v>
      </c>
      <c r="G60" s="12">
        <f>'Raw Data'!P60</f>
        <v>0.14099999999999999</v>
      </c>
      <c r="H60" s="12">
        <f>'Raw Data'!V60</f>
        <v>0.128</v>
      </c>
      <c r="I60" s="12">
        <f>'Raw Data'!AB60</f>
        <v>9.4E-2</v>
      </c>
      <c r="J60" s="12">
        <f>'Raw Data'!AH60</f>
        <v>0.151</v>
      </c>
      <c r="K60" s="12">
        <f>'Raw Data'!AN60</f>
        <v>0.111</v>
      </c>
      <c r="L60" s="12">
        <f>'Raw Data'!AT60</f>
        <v>0.27200000000000002</v>
      </c>
      <c r="M60" s="12">
        <f>'Raw Data'!AZ60</f>
        <v>0.27</v>
      </c>
      <c r="N60" s="12">
        <f>'Raw Data'!BF60</f>
        <v>0.249</v>
      </c>
      <c r="O60" s="12">
        <f>'Raw Data'!BL60</f>
        <v>0.81100000000000005</v>
      </c>
      <c r="P60" s="12">
        <f>'Raw Data'!BR60</f>
        <v>0.84699999999999998</v>
      </c>
      <c r="Q60" s="12">
        <f>'Raw Data'!BX60</f>
        <v>0.80600000000000005</v>
      </c>
      <c r="S60" s="14">
        <f t="shared" si="0"/>
        <v>1.2093780946865265E-4</v>
      </c>
      <c r="T60" s="14">
        <f t="shared" si="1"/>
        <v>4.0535059684793954E-7</v>
      </c>
      <c r="U60" s="14">
        <f t="shared" si="2"/>
        <v>9.3870343638847118E-6</v>
      </c>
      <c r="V60" s="14">
        <f t="shared" si="3"/>
        <v>1.3222985908298774E-7</v>
      </c>
    </row>
    <row r="61" spans="1:22" x14ac:dyDescent="0.25">
      <c r="A61" t="str">
        <f>'Raw Data'!A61</f>
        <v>Apo_PLIN3</v>
      </c>
      <c r="B61">
        <f>'Raw Data'!B61</f>
        <v>270</v>
      </c>
      <c r="C61">
        <f>'Raw Data'!C61</f>
        <v>278</v>
      </c>
      <c r="D61" t="str">
        <f>'Raw Data'!D61</f>
        <v>LQLSQVLSL</v>
      </c>
      <c r="F61" s="12">
        <f>'Raw Data'!J61</f>
        <v>3.1E-2</v>
      </c>
      <c r="G61" s="12">
        <f>'Raw Data'!P61</f>
        <v>5.8000000000000003E-2</v>
      </c>
      <c r="H61" s="12">
        <f>'Raw Data'!V61</f>
        <v>4.5999999999999999E-2</v>
      </c>
      <c r="I61" s="12">
        <f>'Raw Data'!AB61</f>
        <v>9.6000000000000002E-2</v>
      </c>
      <c r="J61" s="12">
        <f>'Raw Data'!AH61</f>
        <v>9.1999999999999998E-2</v>
      </c>
      <c r="K61" s="12">
        <f>'Raw Data'!AN61</f>
        <v>0.16500000000000001</v>
      </c>
      <c r="L61" s="12">
        <f>'Raw Data'!AT61</f>
        <v>0.64800000000000002</v>
      </c>
      <c r="M61" s="12">
        <f>'Raw Data'!AZ61</f>
        <v>0.64300000000000002</v>
      </c>
      <c r="N61" s="12">
        <f>'Raw Data'!BF61</f>
        <v>0.623</v>
      </c>
      <c r="O61" s="12">
        <f>'Raw Data'!BL61</f>
        <v>1.9630000000000001</v>
      </c>
      <c r="P61" s="12">
        <f>'Raw Data'!BR61</f>
        <v>2.0329999999999999</v>
      </c>
      <c r="Q61" s="12">
        <f>'Raw Data'!BX61</f>
        <v>1.962</v>
      </c>
      <c r="S61" s="14">
        <f t="shared" si="0"/>
        <v>9.5813790210502768E-6</v>
      </c>
      <c r="T61" s="14">
        <f t="shared" si="1"/>
        <v>3.1607243652185757E-7</v>
      </c>
      <c r="U61" s="14">
        <f t="shared" si="2"/>
        <v>1.2452571119188373E-6</v>
      </c>
      <c r="V61" s="14">
        <f t="shared" si="3"/>
        <v>6.5776668857547029E-8</v>
      </c>
    </row>
    <row r="62" spans="1:22" x14ac:dyDescent="0.25">
      <c r="A62" t="str">
        <f>'Raw Data'!A62</f>
        <v>Apo_PLIN3</v>
      </c>
      <c r="B62">
        <f>'Raw Data'!B62</f>
        <v>273</v>
      </c>
      <c r="C62">
        <f>'Raw Data'!C62</f>
        <v>278</v>
      </c>
      <c r="D62" t="str">
        <f>'Raw Data'!D62</f>
        <v>SQVLSL</v>
      </c>
      <c r="F62" s="12">
        <f>'Raw Data'!J62</f>
        <v>3.1E-2</v>
      </c>
      <c r="G62" s="12">
        <f>'Raw Data'!P62</f>
        <v>6.9000000000000006E-2</v>
      </c>
      <c r="H62" s="12">
        <f>'Raw Data'!V62</f>
        <v>3.2000000000000001E-2</v>
      </c>
      <c r="I62" s="12">
        <f>'Raw Data'!AB62</f>
        <v>0.09</v>
      </c>
      <c r="J62" s="12">
        <f>'Raw Data'!AH62</f>
        <v>0.08</v>
      </c>
      <c r="K62" s="12">
        <f>'Raw Data'!AN62</f>
        <v>9.7000000000000003E-2</v>
      </c>
      <c r="L62" s="12">
        <f>'Raw Data'!AT62</f>
        <v>0.46400000000000002</v>
      </c>
      <c r="M62" s="12">
        <f>'Raw Data'!AZ62</f>
        <v>0.44800000000000001</v>
      </c>
      <c r="N62" s="12">
        <f>'Raw Data'!BF62</f>
        <v>0.441</v>
      </c>
      <c r="O62" s="12">
        <f>'Raw Data'!BL62</f>
        <v>1.1419999999999999</v>
      </c>
      <c r="P62" s="12">
        <f>'Raw Data'!BR62</f>
        <v>1.1599999999999999</v>
      </c>
      <c r="Q62" s="12">
        <f>'Raw Data'!BX62</f>
        <v>1.1439999999999999</v>
      </c>
      <c r="S62" s="14">
        <f t="shared" si="0"/>
        <v>9.2213126428597978E-6</v>
      </c>
      <c r="T62" s="14">
        <f t="shared" si="1"/>
        <v>3.7090971381477316E-7</v>
      </c>
      <c r="U62" s="14">
        <f t="shared" si="2"/>
        <v>1.5363824950653454E-6</v>
      </c>
      <c r="V62" s="14">
        <f t="shared" si="3"/>
        <v>1.4490970379253032E-7</v>
      </c>
    </row>
    <row r="63" spans="1:22" x14ac:dyDescent="0.25">
      <c r="A63" t="str">
        <f>'Raw Data'!A63</f>
        <v>Apo_PLIN3</v>
      </c>
      <c r="B63">
        <f>'Raw Data'!B63</f>
        <v>279</v>
      </c>
      <c r="C63">
        <f>'Raw Data'!C63</f>
        <v>290</v>
      </c>
      <c r="D63" t="str">
        <f>'Raw Data'!D63</f>
        <v>METVKQGVDQKL</v>
      </c>
      <c r="F63" s="12">
        <f>'Raw Data'!J63</f>
        <v>5.3789999999999996</v>
      </c>
      <c r="G63" s="12">
        <f>'Raw Data'!P63</f>
        <v>5.4370000000000003</v>
      </c>
      <c r="H63" s="12">
        <f>'Raw Data'!V63</f>
        <v>5.4260000000000002</v>
      </c>
      <c r="I63" s="12">
        <f>'Raw Data'!AB63</f>
        <v>6.7859999999999996</v>
      </c>
      <c r="J63" s="12">
        <f>'Raw Data'!AH63</f>
        <v>6.6120000000000001</v>
      </c>
      <c r="K63" s="12">
        <f>'Raw Data'!AN63</f>
        <v>6.7770000000000001</v>
      </c>
      <c r="L63" s="12">
        <f>'Raw Data'!AT63</f>
        <v>7.29</v>
      </c>
      <c r="M63" s="12">
        <f>'Raw Data'!AZ63</f>
        <v>7.2839999999999998</v>
      </c>
      <c r="N63" s="12">
        <f>'Raw Data'!BF63</f>
        <v>7.2649999999999997</v>
      </c>
      <c r="O63" s="12">
        <f>'Raw Data'!BL63</f>
        <v>7.2690000000000001</v>
      </c>
      <c r="P63" s="12">
        <f>'Raw Data'!BR63</f>
        <v>7.3109999999999999</v>
      </c>
      <c r="Q63" s="12">
        <f>'Raw Data'!BX63</f>
        <v>7.3890000000000002</v>
      </c>
      <c r="S63" s="14">
        <f t="shared" si="0"/>
        <v>1.1205628424779715E-4</v>
      </c>
      <c r="T63" s="14">
        <f t="shared" si="1"/>
        <v>1.0579478896048278E-3</v>
      </c>
      <c r="U63" s="14">
        <f t="shared" si="2"/>
        <v>2.441377018497556E-4</v>
      </c>
      <c r="V63" s="14">
        <f t="shared" si="3"/>
        <v>3.6966959269355608E-2</v>
      </c>
    </row>
    <row r="64" spans="1:22" x14ac:dyDescent="0.25">
      <c r="A64" t="str">
        <f>'Raw Data'!A64</f>
        <v>Apo_PLIN3</v>
      </c>
      <c r="B64">
        <f>'Raw Data'!B64</f>
        <v>300</v>
      </c>
      <c r="C64">
        <f>'Raw Data'!C64</f>
        <v>326</v>
      </c>
      <c r="D64" t="str">
        <f>'Raw Data'!D64</f>
        <v>MWLSWNQKQLQGPEKEPPKPEQVESRA</v>
      </c>
      <c r="F64" s="12">
        <f>'Raw Data'!J64</f>
        <v>10.227</v>
      </c>
      <c r="G64" s="12">
        <f>'Raw Data'!P64</f>
        <v>10.335000000000001</v>
      </c>
      <c r="H64" s="12">
        <f>'Raw Data'!V64</f>
        <v>10.266999999999999</v>
      </c>
      <c r="I64" s="12">
        <f>'Raw Data'!AB64</f>
        <v>11.377000000000001</v>
      </c>
      <c r="J64" s="12">
        <f>'Raw Data'!AH64</f>
        <v>11.505000000000001</v>
      </c>
      <c r="K64" s="12">
        <f>'Raw Data'!AN64</f>
        <v>11.667</v>
      </c>
      <c r="L64" s="12">
        <f>'Raw Data'!AT64</f>
        <v>13.063000000000001</v>
      </c>
      <c r="M64" s="12">
        <f>'Raw Data'!AZ64</f>
        <v>13.47</v>
      </c>
      <c r="N64" s="12">
        <f>'Raw Data'!BF64</f>
        <v>13.409000000000001</v>
      </c>
      <c r="O64" s="12">
        <f>'Raw Data'!BL64</f>
        <v>13.239000000000001</v>
      </c>
      <c r="P64" s="12">
        <f>'Raw Data'!BR64</f>
        <v>13.334</v>
      </c>
      <c r="Q64" s="12">
        <f>'Raw Data'!BX64</f>
        <v>13.244999999999999</v>
      </c>
      <c r="S64" s="14">
        <f t="shared" si="0"/>
        <v>1.4624038925992101E-2</v>
      </c>
      <c r="T64" s="14">
        <f t="shared" si="1"/>
        <v>7.2577263818121244E-3</v>
      </c>
      <c r="U64" s="14">
        <f t="shared" si="2"/>
        <v>0.18795657925542086</v>
      </c>
      <c r="V64" s="14">
        <f t="shared" si="3"/>
        <v>1.7347511981477676E-2</v>
      </c>
    </row>
    <row r="65" spans="1:22" x14ac:dyDescent="0.25">
      <c r="A65" t="str">
        <f>'Raw Data'!A65</f>
        <v>Apo_PLIN3</v>
      </c>
      <c r="B65">
        <f>'Raw Data'!B65</f>
        <v>302</v>
      </c>
      <c r="C65">
        <f>'Raw Data'!C65</f>
        <v>326</v>
      </c>
      <c r="D65" t="str">
        <f>'Raw Data'!D65</f>
        <v>LSWNQKQLQGPEKEPPKPEQVESRA</v>
      </c>
      <c r="F65" s="12">
        <f>'Raw Data'!J65</f>
        <v>10.744</v>
      </c>
      <c r="G65" s="12">
        <f>'Raw Data'!P65</f>
        <v>10.912000000000001</v>
      </c>
      <c r="H65" s="12">
        <f>'Raw Data'!V65</f>
        <v>10.958</v>
      </c>
      <c r="I65" s="12">
        <f>'Raw Data'!AB65</f>
        <v>11.326000000000001</v>
      </c>
      <c r="J65" s="12">
        <f>'Raw Data'!AH65</f>
        <v>11.481</v>
      </c>
      <c r="K65" s="12">
        <f>'Raw Data'!AN65</f>
        <v>11.712</v>
      </c>
      <c r="L65" s="12">
        <f>'Raw Data'!AT65</f>
        <v>12.371</v>
      </c>
      <c r="M65" s="12">
        <f>'Raw Data'!AZ65</f>
        <v>12.6</v>
      </c>
      <c r="N65" s="12">
        <f>'Raw Data'!BF65</f>
        <v>12.651999999999999</v>
      </c>
      <c r="O65" s="12">
        <f>'Raw Data'!BL65</f>
        <v>12.391999999999999</v>
      </c>
      <c r="P65" s="12">
        <f>'Raw Data'!BR65</f>
        <v>12.641999999999999</v>
      </c>
      <c r="Q65" s="12">
        <f>'Raw Data'!BX65</f>
        <v>12.436</v>
      </c>
      <c r="S65" s="14">
        <f t="shared" si="0"/>
        <v>8.9015053473907538E-3</v>
      </c>
      <c r="T65" s="14">
        <f t="shared" si="1"/>
        <v>3.1074972329261904E-3</v>
      </c>
      <c r="U65" s="14">
        <f t="shared" si="2"/>
        <v>0.21023137545216969</v>
      </c>
      <c r="V65" s="14">
        <f t="shared" si="3"/>
        <v>0.10003589160752303</v>
      </c>
    </row>
    <row r="66" spans="1:22" x14ac:dyDescent="0.25">
      <c r="A66" t="str">
        <f>'Raw Data'!A66</f>
        <v>Apo_PLIN3</v>
      </c>
      <c r="B66">
        <f>'Raw Data'!B66</f>
        <v>302</v>
      </c>
      <c r="C66">
        <f>'Raw Data'!C66</f>
        <v>329</v>
      </c>
      <c r="D66" t="str">
        <f>'Raw Data'!D66</f>
        <v>LSWNQKQLQGPEKEPPKPEQVESRALTM</v>
      </c>
      <c r="F66" s="12">
        <f>'Raw Data'!J66</f>
        <v>10.516999999999999</v>
      </c>
      <c r="G66" s="12">
        <f>'Raw Data'!P66</f>
        <v>10.307</v>
      </c>
      <c r="H66" s="12">
        <f>'Raw Data'!V66</f>
        <v>10.426</v>
      </c>
      <c r="I66" s="12">
        <f>'Raw Data'!AB66</f>
        <v>11.010999999999999</v>
      </c>
      <c r="J66" s="12">
        <f>'Raw Data'!AH66</f>
        <v>11.21</v>
      </c>
      <c r="K66" s="12">
        <f>'Raw Data'!AN66</f>
        <v>11.263999999999999</v>
      </c>
      <c r="L66" s="12">
        <f>'Raw Data'!AT66</f>
        <v>12.724</v>
      </c>
      <c r="M66" s="12">
        <f>'Raw Data'!AZ66</f>
        <v>13.095000000000001</v>
      </c>
      <c r="N66" s="12">
        <f>'Raw Data'!BF66</f>
        <v>13.05</v>
      </c>
      <c r="O66" s="12">
        <f>'Raw Data'!BL66</f>
        <v>13.912000000000001</v>
      </c>
      <c r="P66" s="12">
        <f>'Raw Data'!BR66</f>
        <v>13.834</v>
      </c>
      <c r="Q66" s="12">
        <f>'Raw Data'!BX66</f>
        <v>13.885</v>
      </c>
      <c r="S66" s="14">
        <f t="shared" si="0"/>
        <v>4.5084155563574755E-5</v>
      </c>
      <c r="T66" s="14">
        <f t="shared" si="1"/>
        <v>1.041068624435886E-5</v>
      </c>
      <c r="U66" s="14">
        <f t="shared" si="2"/>
        <v>3.7434313694722886E-4</v>
      </c>
      <c r="V66" s="14">
        <f t="shared" si="3"/>
        <v>1.6236443143025411E-2</v>
      </c>
    </row>
    <row r="67" spans="1:22" x14ac:dyDescent="0.25">
      <c r="A67" t="str">
        <f>'Raw Data'!A67</f>
        <v>Apo_PLIN3</v>
      </c>
      <c r="B67">
        <f>'Raw Data'!B67</f>
        <v>303</v>
      </c>
      <c r="C67">
        <f>'Raw Data'!C67</f>
        <v>327</v>
      </c>
      <c r="D67" t="str">
        <f>'Raw Data'!D67</f>
        <v>SWNQKQLQGPEKEPPKPEQVESRAL</v>
      </c>
      <c r="F67" s="12">
        <f>'Raw Data'!J67</f>
        <v>10.776999999999999</v>
      </c>
      <c r="G67" s="12">
        <f>'Raw Data'!P67</f>
        <v>10.891999999999999</v>
      </c>
      <c r="H67" s="12">
        <f>'Raw Data'!V67</f>
        <v>10.808</v>
      </c>
      <c r="I67" s="12">
        <f>'Raw Data'!AB67</f>
        <v>11.337</v>
      </c>
      <c r="J67" s="12">
        <f>'Raw Data'!AH67</f>
        <v>11.499000000000001</v>
      </c>
      <c r="K67" s="12">
        <f>'Raw Data'!AN67</f>
        <v>11.722</v>
      </c>
      <c r="L67" s="12">
        <f>'Raw Data'!AT67</f>
        <v>12.225</v>
      </c>
      <c r="M67" s="12">
        <f>'Raw Data'!AZ67</f>
        <v>12.367000000000001</v>
      </c>
      <c r="N67" s="12">
        <f>'Raw Data'!BF67</f>
        <v>12.423</v>
      </c>
      <c r="O67" s="12">
        <f>'Raw Data'!BL67</f>
        <v>12.037000000000001</v>
      </c>
      <c r="P67" s="12">
        <f>'Raw Data'!BR67</f>
        <v>12.273999999999999</v>
      </c>
      <c r="Q67" s="12">
        <f>'Raw Data'!BX67</f>
        <v>12.321</v>
      </c>
      <c r="S67" s="14">
        <f t="shared" si="0"/>
        <v>8.5380030425636338E-3</v>
      </c>
      <c r="T67" s="14">
        <f t="shared" si="1"/>
        <v>1.242249438750098E-2</v>
      </c>
      <c r="U67" s="14">
        <f t="shared" si="2"/>
        <v>2.7103235336777436E-2</v>
      </c>
      <c r="V67" s="14">
        <f t="shared" si="3"/>
        <v>0.28387149488548735</v>
      </c>
    </row>
    <row r="68" spans="1:22" x14ac:dyDescent="0.25">
      <c r="A68" t="str">
        <f>'Raw Data'!A68</f>
        <v>Apo_PLIN3</v>
      </c>
      <c r="B68">
        <f>'Raw Data'!B68</f>
        <v>330</v>
      </c>
      <c r="C68">
        <f>'Raw Data'!C68</f>
        <v>337</v>
      </c>
      <c r="D68" t="str">
        <f>'Raw Data'!D68</f>
        <v>FRDIAQQL</v>
      </c>
      <c r="F68" s="12">
        <f>'Raw Data'!J68</f>
        <v>2.5999999999999999E-2</v>
      </c>
      <c r="G68" s="12">
        <f>'Raw Data'!P68</f>
        <v>5.3999999999999999E-2</v>
      </c>
      <c r="H68" s="12">
        <f>'Raw Data'!V68</f>
        <v>3.5999999999999997E-2</v>
      </c>
      <c r="I68" s="12">
        <f>'Raw Data'!AB68</f>
        <v>4.2999999999999997E-2</v>
      </c>
      <c r="J68" s="12">
        <f>'Raw Data'!AH68</f>
        <v>6.2E-2</v>
      </c>
      <c r="K68" s="12">
        <f>'Raw Data'!AN68</f>
        <v>6.8000000000000005E-2</v>
      </c>
      <c r="L68" s="12">
        <f>'Raw Data'!AT68</f>
        <v>0.25800000000000001</v>
      </c>
      <c r="M68" s="12">
        <f>'Raw Data'!AZ68</f>
        <v>0.23400000000000001</v>
      </c>
      <c r="N68" s="12">
        <f>'Raw Data'!BF68</f>
        <v>0.24</v>
      </c>
      <c r="O68" s="12">
        <f>'Raw Data'!BL68</f>
        <v>0.77800000000000002</v>
      </c>
      <c r="P68" s="12">
        <f>'Raw Data'!BR68</f>
        <v>0.82599999999999996</v>
      </c>
      <c r="Q68" s="12">
        <f>'Raw Data'!BX68</f>
        <v>0.81899999999999995</v>
      </c>
      <c r="S68" s="14">
        <f t="shared" ref="S68:S92" si="4">TTEST(F68:H68,F158:H158,2,3)</f>
        <v>3.1123325254392045E-3</v>
      </c>
      <c r="T68" s="14">
        <f t="shared" ref="T68:T92" si="5">TTEST(I68:K68,I158:K158,2,3)</f>
        <v>4.0418712796656294E-4</v>
      </c>
      <c r="U68" s="14">
        <f t="shared" ref="U68:U92" si="6">TTEST(L68:N68,L158:N158,2,3)</f>
        <v>8.8106481462711682E-6</v>
      </c>
      <c r="V68" s="14">
        <f t="shared" ref="V68:V92" si="7">TTEST(O68:Q68,O158:Q158,2,3)</f>
        <v>5.3061163801176049E-8</v>
      </c>
    </row>
    <row r="69" spans="1:22" x14ac:dyDescent="0.25">
      <c r="A69" t="str">
        <f>'Raw Data'!A69</f>
        <v>Apo_PLIN3</v>
      </c>
      <c r="B69">
        <f>'Raw Data'!B69</f>
        <v>330</v>
      </c>
      <c r="C69">
        <f>'Raw Data'!C69</f>
        <v>339</v>
      </c>
      <c r="D69" t="str">
        <f>'Raw Data'!D69</f>
        <v>FRDIAQQLQA</v>
      </c>
      <c r="F69" s="12">
        <f>'Raw Data'!J69</f>
        <v>0.251</v>
      </c>
      <c r="G69" s="12">
        <f>'Raw Data'!P69</f>
        <v>0.26800000000000002</v>
      </c>
      <c r="H69" s="12">
        <f>'Raw Data'!V69</f>
        <v>0.23599999999999999</v>
      </c>
      <c r="I69" s="12">
        <f>'Raw Data'!AB69</f>
        <v>0.67300000000000004</v>
      </c>
      <c r="J69" s="12">
        <f>'Raw Data'!AH69</f>
        <v>0.67800000000000005</v>
      </c>
      <c r="K69" s="12">
        <f>'Raw Data'!AN69</f>
        <v>0.72499999999999998</v>
      </c>
      <c r="L69" s="12">
        <f>'Raw Data'!AT69</f>
        <v>0.94299999999999995</v>
      </c>
      <c r="M69" s="12">
        <f>'Raw Data'!AZ69</f>
        <v>0.95199999999999996</v>
      </c>
      <c r="N69" s="12">
        <f>'Raw Data'!BF69</f>
        <v>0.94299999999999995</v>
      </c>
      <c r="O69" s="12">
        <f>'Raw Data'!BL69</f>
        <v>2.0049999999999999</v>
      </c>
      <c r="P69" s="12">
        <f>'Raw Data'!BR69</f>
        <v>1.9870000000000001</v>
      </c>
      <c r="Q69" s="12">
        <f>'Raw Data'!BX69</f>
        <v>1.9430000000000001</v>
      </c>
      <c r="S69" s="14">
        <f t="shared" si="4"/>
        <v>7.4283476968276557E-2</v>
      </c>
      <c r="T69" s="14">
        <f t="shared" si="5"/>
        <v>2.4301782791374967E-5</v>
      </c>
      <c r="U69" s="14">
        <f t="shared" si="6"/>
        <v>1.4433017476826724E-4</v>
      </c>
      <c r="V69" s="14">
        <f t="shared" si="7"/>
        <v>8.6435685304484448E-7</v>
      </c>
    </row>
    <row r="70" spans="1:22" x14ac:dyDescent="0.25">
      <c r="A70" t="str">
        <f>'Raw Data'!A70</f>
        <v>Apo_PLIN3</v>
      </c>
      <c r="B70">
        <f>'Raw Data'!B70</f>
        <v>330</v>
      </c>
      <c r="C70">
        <f>'Raw Data'!C70</f>
        <v>341</v>
      </c>
      <c r="D70" t="str">
        <f>'Raw Data'!D70</f>
        <v>FRDIAQQLQATC</v>
      </c>
      <c r="F70" s="12">
        <f>'Raw Data'!J70</f>
        <v>0.38100000000000001</v>
      </c>
      <c r="G70" s="12">
        <f>'Raw Data'!P70</f>
        <v>0.45200000000000001</v>
      </c>
      <c r="H70" s="12">
        <f>'Raw Data'!V70</f>
        <v>0.40699999999999997</v>
      </c>
      <c r="I70" s="12">
        <f>'Raw Data'!AB70</f>
        <v>1.41</v>
      </c>
      <c r="J70" s="12">
        <f>'Raw Data'!AH70</f>
        <v>1.3939999999999999</v>
      </c>
      <c r="K70" s="12">
        <f>'Raw Data'!AN70</f>
        <v>1.538</v>
      </c>
      <c r="L70" s="12">
        <f>'Raw Data'!AT70</f>
        <v>2.0070000000000001</v>
      </c>
      <c r="M70" s="12">
        <f>'Raw Data'!AZ70</f>
        <v>2.0190000000000001</v>
      </c>
      <c r="N70" s="12">
        <f>'Raw Data'!BF70</f>
        <v>2.0059999999999998</v>
      </c>
      <c r="O70" s="12">
        <f>'Raw Data'!BL70</f>
        <v>3.4089999999999998</v>
      </c>
      <c r="P70" s="12">
        <f>'Raw Data'!BR70</f>
        <v>3.5030000000000001</v>
      </c>
      <c r="Q70" s="12">
        <f>'Raw Data'!BX70</f>
        <v>3.4260000000000002</v>
      </c>
      <c r="S70" s="14">
        <f t="shared" si="4"/>
        <v>0.27447781043896541</v>
      </c>
      <c r="T70" s="14">
        <f t="shared" si="5"/>
        <v>3.0043151479100748E-3</v>
      </c>
      <c r="U70" s="14">
        <f t="shared" si="6"/>
        <v>2.652085058930846E-4</v>
      </c>
      <c r="V70" s="14">
        <f t="shared" si="7"/>
        <v>2.110327758064023E-7</v>
      </c>
    </row>
    <row r="71" spans="1:22" x14ac:dyDescent="0.25">
      <c r="A71" t="str">
        <f>'Raw Data'!A71</f>
        <v>Apo_PLIN3</v>
      </c>
      <c r="B71">
        <f>'Raw Data'!B71</f>
        <v>340</v>
      </c>
      <c r="C71">
        <f>'Raw Data'!C71</f>
        <v>347</v>
      </c>
      <c r="D71" t="str">
        <f>'Raw Data'!D71</f>
        <v>TCTSLGSS</v>
      </c>
      <c r="F71" s="12">
        <f>'Raw Data'!J71</f>
        <v>2.58</v>
      </c>
      <c r="G71" s="12">
        <f>'Raw Data'!P71</f>
        <v>2.5760000000000001</v>
      </c>
      <c r="H71" s="12">
        <f>'Raw Data'!V71</f>
        <v>2.5409999999999999</v>
      </c>
      <c r="I71" s="12">
        <f>'Raw Data'!AB71</f>
        <v>3.569</v>
      </c>
      <c r="J71" s="12">
        <f>'Raw Data'!AH71</f>
        <v>3.5630000000000002</v>
      </c>
      <c r="K71" s="12">
        <f>'Raw Data'!AN71</f>
        <v>3.6179999999999999</v>
      </c>
      <c r="L71" s="12">
        <f>'Raw Data'!AT71</f>
        <v>3.9540000000000002</v>
      </c>
      <c r="M71" s="12">
        <f>'Raw Data'!AZ71</f>
        <v>3.9260000000000002</v>
      </c>
      <c r="N71" s="12">
        <f>'Raw Data'!BF71</f>
        <v>3.94</v>
      </c>
      <c r="O71" s="12">
        <f>'Raw Data'!BL71</f>
        <v>3.9060000000000001</v>
      </c>
      <c r="P71" s="12">
        <f>'Raw Data'!BR71</f>
        <v>3.948</v>
      </c>
      <c r="Q71" s="12">
        <f>'Raw Data'!BX71</f>
        <v>3.89</v>
      </c>
      <c r="S71" s="14">
        <f t="shared" si="4"/>
        <v>0.26327595143960841</v>
      </c>
      <c r="T71" s="14">
        <f t="shared" si="5"/>
        <v>2.972731213700635E-2</v>
      </c>
      <c r="U71" s="14">
        <f t="shared" si="6"/>
        <v>0.16809719128697925</v>
      </c>
      <c r="V71" s="14">
        <f t="shared" si="7"/>
        <v>0.10264066444324632</v>
      </c>
    </row>
    <row r="72" spans="1:22" x14ac:dyDescent="0.25">
      <c r="A72" t="str">
        <f>'Raw Data'!A72</f>
        <v>Apo_PLIN3</v>
      </c>
      <c r="B72">
        <f>'Raw Data'!B72</f>
        <v>340</v>
      </c>
      <c r="C72">
        <f>'Raw Data'!C72</f>
        <v>369</v>
      </c>
      <c r="D72" t="str">
        <f>'Raw Data'!D72</f>
        <v>TCTSLGSSIQGLPTNVKDQVQQARRQVEDL</v>
      </c>
      <c r="F72" s="12">
        <f>'Raw Data'!J72</f>
        <v>4.0289999999999999</v>
      </c>
      <c r="G72" s="12">
        <f>'Raw Data'!P72</f>
        <v>4.28</v>
      </c>
      <c r="H72" s="12">
        <f>'Raw Data'!V72</f>
        <v>3.8879999999999999</v>
      </c>
      <c r="I72" s="12">
        <f>'Raw Data'!AB72</f>
        <v>6.7119999999999997</v>
      </c>
      <c r="J72" s="12">
        <f>'Raw Data'!AH72</f>
        <v>6.9119999999999999</v>
      </c>
      <c r="K72" s="12">
        <f>'Raw Data'!AN72</f>
        <v>6.992</v>
      </c>
      <c r="L72" s="12">
        <f>'Raw Data'!AT72</f>
        <v>10.539</v>
      </c>
      <c r="M72" s="12">
        <f>'Raw Data'!AZ72</f>
        <v>10.958</v>
      </c>
      <c r="N72" s="12">
        <f>'Raw Data'!BF72</f>
        <v>11.211</v>
      </c>
      <c r="O72" s="12">
        <f>'Raw Data'!BL72</f>
        <v>11.449</v>
      </c>
      <c r="P72" s="12">
        <f>'Raw Data'!BR72</f>
        <v>12.16</v>
      </c>
      <c r="Q72" s="12">
        <f>'Raw Data'!BX72</f>
        <v>12.282999999999999</v>
      </c>
      <c r="S72" s="14">
        <f t="shared" si="4"/>
        <v>1.1824875495019774E-3</v>
      </c>
      <c r="T72" s="14">
        <f t="shared" si="5"/>
        <v>3.3052630802818831E-6</v>
      </c>
      <c r="U72" s="14">
        <f t="shared" si="6"/>
        <v>5.1625126498429223E-4</v>
      </c>
      <c r="V72" s="14">
        <f t="shared" si="7"/>
        <v>7.7874612564867048E-4</v>
      </c>
    </row>
    <row r="73" spans="1:22" x14ac:dyDescent="0.25">
      <c r="A73" t="str">
        <f>'Raw Data'!A73</f>
        <v>Apo_PLIN3</v>
      </c>
      <c r="B73">
        <f>'Raw Data'!B73</f>
        <v>342</v>
      </c>
      <c r="C73">
        <f>'Raw Data'!C73</f>
        <v>369</v>
      </c>
      <c r="D73" t="str">
        <f>'Raw Data'!D73</f>
        <v>TSLGSSIQGLPTNVKDQVQQARRQVEDL</v>
      </c>
      <c r="F73" s="12">
        <f>'Raw Data'!J73</f>
        <v>3.7349999999999999</v>
      </c>
      <c r="G73" s="12">
        <f>'Raw Data'!P73</f>
        <v>3.9670000000000001</v>
      </c>
      <c r="H73" s="12">
        <f>'Raw Data'!V73</f>
        <v>3.601</v>
      </c>
      <c r="I73" s="12">
        <f>'Raw Data'!AB73</f>
        <v>5.8620000000000001</v>
      </c>
      <c r="J73" s="12">
        <f>'Raw Data'!AH73</f>
        <v>6.1050000000000004</v>
      </c>
      <c r="K73" s="12">
        <f>'Raw Data'!AN73</f>
        <v>6.1020000000000003</v>
      </c>
      <c r="L73" s="12">
        <f>'Raw Data'!AT73</f>
        <v>10.009</v>
      </c>
      <c r="M73" s="12">
        <f>'Raw Data'!AZ73</f>
        <v>10.028</v>
      </c>
      <c r="N73" s="12">
        <f>'Raw Data'!BF73</f>
        <v>10.327999999999999</v>
      </c>
      <c r="O73" s="12">
        <f>'Raw Data'!BL73</f>
        <v>11.391</v>
      </c>
      <c r="P73" s="12">
        <f>'Raw Data'!BR73</f>
        <v>11.536</v>
      </c>
      <c r="Q73" s="12">
        <f>'Raw Data'!BX73</f>
        <v>11.651</v>
      </c>
      <c r="S73" s="14">
        <f t="shared" si="4"/>
        <v>1.0589780346628025E-3</v>
      </c>
      <c r="T73" s="14">
        <f t="shared" si="5"/>
        <v>3.6887571195022651E-7</v>
      </c>
      <c r="U73" s="14">
        <f t="shared" si="6"/>
        <v>2.9574871132226551E-6</v>
      </c>
      <c r="V73" s="14">
        <f t="shared" si="7"/>
        <v>5.1418174405141086E-6</v>
      </c>
    </row>
    <row r="74" spans="1:22" x14ac:dyDescent="0.25">
      <c r="A74" t="str">
        <f>'Raw Data'!A74</f>
        <v>Apo_PLIN3</v>
      </c>
      <c r="B74">
        <f>'Raw Data'!B74</f>
        <v>345</v>
      </c>
      <c r="C74">
        <f>'Raw Data'!C74</f>
        <v>369</v>
      </c>
      <c r="D74" t="str">
        <f>'Raw Data'!D74</f>
        <v>GSSIQGLPTNVKDQVQQARRQVEDL</v>
      </c>
      <c r="F74" s="12">
        <f>'Raw Data'!J74</f>
        <v>2.3010000000000002</v>
      </c>
      <c r="G74" s="12">
        <f>'Raw Data'!P74</f>
        <v>2.4660000000000002</v>
      </c>
      <c r="H74" s="12">
        <f>'Raw Data'!V74</f>
        <v>2.1920000000000002</v>
      </c>
      <c r="I74" s="12">
        <f>'Raw Data'!AB74</f>
        <v>4.3040000000000003</v>
      </c>
      <c r="J74" s="12">
        <f>'Raw Data'!AH74</f>
        <v>4.4619999999999997</v>
      </c>
      <c r="K74" s="12">
        <f>'Raw Data'!AN74</f>
        <v>4.4290000000000003</v>
      </c>
      <c r="L74" s="12">
        <f>'Raw Data'!AT74</f>
        <v>8.2729999999999997</v>
      </c>
      <c r="M74" s="12">
        <f>'Raw Data'!AZ74</f>
        <v>8.298</v>
      </c>
      <c r="N74" s="12">
        <f>'Raw Data'!BF74</f>
        <v>8.4109999999999996</v>
      </c>
      <c r="O74" s="12">
        <f>'Raw Data'!BL74</f>
        <v>9.5779999999999994</v>
      </c>
      <c r="P74" s="12">
        <f>'Raw Data'!BR74</f>
        <v>9.6850000000000005</v>
      </c>
      <c r="Q74" s="12">
        <f>'Raw Data'!BX74</f>
        <v>9.7360000000000007</v>
      </c>
      <c r="S74" s="14">
        <f t="shared" si="4"/>
        <v>2.9053656134932101E-4</v>
      </c>
      <c r="T74" s="14">
        <f t="shared" si="5"/>
        <v>4.915278465055769E-7</v>
      </c>
      <c r="U74" s="14">
        <f t="shared" si="6"/>
        <v>4.825086405914494E-5</v>
      </c>
      <c r="V74" s="14">
        <f t="shared" si="7"/>
        <v>3.0002870938972663E-5</v>
      </c>
    </row>
    <row r="75" spans="1:22" x14ac:dyDescent="0.25">
      <c r="A75" t="str">
        <f>'Raw Data'!A75</f>
        <v>Apo_PLIN3</v>
      </c>
      <c r="B75">
        <f>'Raw Data'!B75</f>
        <v>370</v>
      </c>
      <c r="C75">
        <f>'Raw Data'!C75</f>
        <v>384</v>
      </c>
      <c r="D75" t="str">
        <f>'Raw Data'!D75</f>
        <v>QATFSSIHSFQDLSS</v>
      </c>
      <c r="F75" s="12">
        <f>'Raw Data'!J75</f>
        <v>2.4710000000000001</v>
      </c>
      <c r="G75" s="12">
        <f>'Raw Data'!P75</f>
        <v>2.629</v>
      </c>
      <c r="H75" s="12">
        <f>'Raw Data'!V75</f>
        <v>2.5830000000000002</v>
      </c>
      <c r="I75" s="12">
        <f>'Raw Data'!AB75</f>
        <v>5.0119999999999996</v>
      </c>
      <c r="J75" s="12">
        <f>'Raw Data'!AH75</f>
        <v>5.0090000000000003</v>
      </c>
      <c r="K75" s="12">
        <f>'Raw Data'!AN75</f>
        <v>5.0890000000000004</v>
      </c>
      <c r="L75" s="12">
        <f>'Raw Data'!AT75</f>
        <v>5.6189999999999998</v>
      </c>
      <c r="M75" s="12">
        <f>'Raw Data'!AZ75</f>
        <v>5.5460000000000003</v>
      </c>
      <c r="N75" s="12">
        <f>'Raw Data'!BF75</f>
        <v>5.6619999999999999</v>
      </c>
      <c r="O75" s="12">
        <f>'Raw Data'!BL75</f>
        <v>5.88</v>
      </c>
      <c r="P75" s="12">
        <f>'Raw Data'!BR75</f>
        <v>5.8630000000000004</v>
      </c>
      <c r="Q75" s="12">
        <f>'Raw Data'!BX75</f>
        <v>5.8710000000000004</v>
      </c>
      <c r="S75" s="14">
        <f t="shared" si="4"/>
        <v>3.0128426260443057E-5</v>
      </c>
      <c r="T75" s="14">
        <f t="shared" si="5"/>
        <v>1.3899023970001736E-3</v>
      </c>
      <c r="U75" s="14">
        <f t="shared" si="6"/>
        <v>1.4498322341776143E-4</v>
      </c>
      <c r="V75" s="14">
        <f t="shared" si="7"/>
        <v>1.8308636763126316E-3</v>
      </c>
    </row>
    <row r="76" spans="1:22" x14ac:dyDescent="0.25">
      <c r="A76" t="str">
        <f>'Raw Data'!A76</f>
        <v>Apo_PLIN3</v>
      </c>
      <c r="B76">
        <f>'Raw Data'!B76</f>
        <v>370</v>
      </c>
      <c r="C76">
        <f>'Raw Data'!C76</f>
        <v>387</v>
      </c>
      <c r="D76" t="str">
        <f>'Raw Data'!D76</f>
        <v>QATFSSIHSFQDLSSSIL</v>
      </c>
      <c r="F76" s="12">
        <f>'Raw Data'!J76</f>
        <v>4.3029999999999999</v>
      </c>
      <c r="G76" s="12">
        <f>'Raw Data'!P76</f>
        <v>4.476</v>
      </c>
      <c r="H76" s="12">
        <f>'Raw Data'!V76</f>
        <v>4.4489999999999998</v>
      </c>
      <c r="I76" s="12">
        <f>'Raw Data'!AB76</f>
        <v>6.3289999999999997</v>
      </c>
      <c r="J76" s="12">
        <f>'Raw Data'!AH76</f>
        <v>6.4480000000000004</v>
      </c>
      <c r="K76" s="12">
        <f>'Raw Data'!AN76</f>
        <v>6.5069999999999997</v>
      </c>
      <c r="L76" s="12">
        <f>'Raw Data'!AT76</f>
        <v>7.38</v>
      </c>
      <c r="M76" s="12">
        <f>'Raw Data'!AZ76</f>
        <v>7.4450000000000003</v>
      </c>
      <c r="N76" s="12">
        <f>'Raw Data'!BF76</f>
        <v>7.5330000000000004</v>
      </c>
      <c r="O76" s="12">
        <f>'Raw Data'!BL76</f>
        <v>7.8460000000000001</v>
      </c>
      <c r="P76" s="12">
        <f>'Raw Data'!BR76</f>
        <v>7.8639999999999999</v>
      </c>
      <c r="Q76" s="12">
        <f>'Raw Data'!BX76</f>
        <v>7.9429999999999996</v>
      </c>
      <c r="S76" s="14">
        <f t="shared" si="4"/>
        <v>1.0224674595738141E-2</v>
      </c>
      <c r="T76" s="14">
        <f t="shared" si="5"/>
        <v>6.0911100720637706E-4</v>
      </c>
      <c r="U76" s="14">
        <f t="shared" si="6"/>
        <v>2.7690155406757966E-4</v>
      </c>
      <c r="V76" s="14">
        <f t="shared" si="7"/>
        <v>4.0857343426388849E-3</v>
      </c>
    </row>
    <row r="77" spans="1:22" x14ac:dyDescent="0.25">
      <c r="A77" t="str">
        <f>'Raw Data'!A77</f>
        <v>Apo_PLIN3</v>
      </c>
      <c r="B77">
        <f>'Raw Data'!B77</f>
        <v>374</v>
      </c>
      <c r="C77">
        <f>'Raw Data'!C77</f>
        <v>384</v>
      </c>
      <c r="D77" t="str">
        <f>'Raw Data'!D77</f>
        <v>SSIHSFQDLSS</v>
      </c>
      <c r="F77" s="12">
        <f>'Raw Data'!J77</f>
        <v>2.5179999999999998</v>
      </c>
      <c r="G77" s="12">
        <f>'Raw Data'!P77</f>
        <v>2.5190000000000001</v>
      </c>
      <c r="H77" s="12">
        <f>'Raw Data'!V77</f>
        <v>2.5510000000000002</v>
      </c>
      <c r="I77" s="12">
        <f>'Raw Data'!AB77</f>
        <v>3.8090000000000002</v>
      </c>
      <c r="J77" s="12">
        <f>'Raw Data'!AH77</f>
        <v>3.7130000000000001</v>
      </c>
      <c r="K77" s="12">
        <f>'Raw Data'!AN77</f>
        <v>3.8</v>
      </c>
      <c r="L77" s="12">
        <f>'Raw Data'!AT77</f>
        <v>4.2969999999999997</v>
      </c>
      <c r="M77" s="12">
        <f>'Raw Data'!AZ77</f>
        <v>4.3570000000000002</v>
      </c>
      <c r="N77" s="12">
        <f>'Raw Data'!BF77</f>
        <v>4.3</v>
      </c>
      <c r="O77" s="12">
        <f>'Raw Data'!BL77</f>
        <v>4.2240000000000002</v>
      </c>
      <c r="P77" s="12">
        <f>'Raw Data'!BR77</f>
        <v>4.101</v>
      </c>
      <c r="Q77" s="12">
        <f>'Raw Data'!BX77</f>
        <v>4.2030000000000003</v>
      </c>
      <c r="S77" s="14">
        <f t="shared" si="4"/>
        <v>8.0063370233501269E-2</v>
      </c>
      <c r="T77" s="14">
        <f t="shared" si="5"/>
        <v>1.9394477255268928E-2</v>
      </c>
      <c r="U77" s="14">
        <f t="shared" si="6"/>
        <v>0.16259040100766034</v>
      </c>
      <c r="V77" s="14">
        <f t="shared" si="7"/>
        <v>0.92690961879699518</v>
      </c>
    </row>
    <row r="78" spans="1:22" x14ac:dyDescent="0.25">
      <c r="A78" t="str">
        <f>'Raw Data'!A78</f>
        <v>Apo_PLIN3</v>
      </c>
      <c r="B78">
        <f>'Raw Data'!B78</f>
        <v>374</v>
      </c>
      <c r="C78">
        <f>'Raw Data'!C78</f>
        <v>387</v>
      </c>
      <c r="D78" t="str">
        <f>'Raw Data'!D78</f>
        <v>SSIHSFQDLSSSIL</v>
      </c>
      <c r="F78" s="12">
        <f>'Raw Data'!J78</f>
        <v>3.91</v>
      </c>
      <c r="G78" s="12">
        <f>'Raw Data'!P78</f>
        <v>3.9689999999999999</v>
      </c>
      <c r="H78" s="12">
        <f>'Raw Data'!V78</f>
        <v>4.0629999999999997</v>
      </c>
      <c r="I78" s="12">
        <f>'Raw Data'!AB78</f>
        <v>5.5910000000000002</v>
      </c>
      <c r="J78" s="12">
        <f>'Raw Data'!AH78</f>
        <v>5.5140000000000002</v>
      </c>
      <c r="K78" s="12">
        <f>'Raw Data'!AN78</f>
        <v>5.5640000000000001</v>
      </c>
      <c r="L78" s="12">
        <f>'Raw Data'!AT78</f>
        <v>6.2160000000000002</v>
      </c>
      <c r="M78" s="12">
        <f>'Raw Data'!AZ78</f>
        <v>6.1289999999999996</v>
      </c>
      <c r="N78" s="12">
        <f>'Raw Data'!BF78</f>
        <v>6.28</v>
      </c>
      <c r="O78" s="12">
        <f>'Raw Data'!BL78</f>
        <v>6.508</v>
      </c>
      <c r="P78" s="12">
        <f>'Raw Data'!BR78</f>
        <v>6.4619999999999997</v>
      </c>
      <c r="Q78" s="12">
        <f>'Raw Data'!BX78</f>
        <v>6.4619999999999997</v>
      </c>
      <c r="S78" s="14">
        <f t="shared" si="4"/>
        <v>1.9308348821893289E-2</v>
      </c>
      <c r="T78" s="14">
        <f t="shared" si="5"/>
        <v>0.27098093926155503</v>
      </c>
      <c r="U78" s="14">
        <f t="shared" si="6"/>
        <v>1.5788846194425631E-2</v>
      </c>
      <c r="V78" s="14">
        <f t="shared" si="7"/>
        <v>0.49198353583861171</v>
      </c>
    </row>
    <row r="79" spans="1:22" x14ac:dyDescent="0.25">
      <c r="A79" t="str">
        <f>'Raw Data'!A79</f>
        <v>Apo_PLIN3</v>
      </c>
      <c r="B79">
        <f>'Raw Data'!B79</f>
        <v>383</v>
      </c>
      <c r="C79">
        <f>'Raw Data'!C79</f>
        <v>387</v>
      </c>
      <c r="D79" t="str">
        <f>'Raw Data'!D79</f>
        <v>SSSIL</v>
      </c>
      <c r="F79" s="12">
        <f>'Raw Data'!J79</f>
        <v>1.375</v>
      </c>
      <c r="G79" s="12">
        <f>'Raw Data'!P79</f>
        <v>1.405</v>
      </c>
      <c r="H79" s="12">
        <f>'Raw Data'!V79</f>
        <v>1.3580000000000001</v>
      </c>
      <c r="I79" s="12">
        <f>'Raw Data'!AB79</f>
        <v>1.86</v>
      </c>
      <c r="J79" s="12">
        <f>'Raw Data'!AH79</f>
        <v>1.823</v>
      </c>
      <c r="K79" s="12">
        <f>'Raw Data'!AN79</f>
        <v>1.8919999999999999</v>
      </c>
      <c r="L79" s="12">
        <f>'Raw Data'!AT79</f>
        <v>2.0070000000000001</v>
      </c>
      <c r="M79" s="12">
        <f>'Raw Data'!AZ79</f>
        <v>2.0169999999999999</v>
      </c>
      <c r="N79" s="12">
        <f>'Raw Data'!BF79</f>
        <v>1.9750000000000001</v>
      </c>
      <c r="O79" s="12">
        <f>'Raw Data'!BL79</f>
        <v>1.9590000000000001</v>
      </c>
      <c r="P79" s="12">
        <f>'Raw Data'!BR79</f>
        <v>1.9690000000000001</v>
      </c>
      <c r="Q79" s="12">
        <f>'Raw Data'!BX79</f>
        <v>1.9330000000000001</v>
      </c>
      <c r="S79" s="14">
        <f t="shared" si="4"/>
        <v>1.3473166734601801E-5</v>
      </c>
      <c r="T79" s="14">
        <f t="shared" si="5"/>
        <v>1.1139151859878736E-3</v>
      </c>
      <c r="U79" s="14">
        <f t="shared" si="6"/>
        <v>6.4150629362284453E-2</v>
      </c>
      <c r="V79" s="14">
        <f t="shared" si="7"/>
        <v>0.88195009552459902</v>
      </c>
    </row>
    <row r="80" spans="1:22" x14ac:dyDescent="0.25">
      <c r="A80" t="str">
        <f>'Raw Data'!A80</f>
        <v>Apo_PLIN3</v>
      </c>
      <c r="B80">
        <f>'Raw Data'!B80</f>
        <v>388</v>
      </c>
      <c r="C80">
        <f>'Raw Data'!C80</f>
        <v>397</v>
      </c>
      <c r="D80" t="str">
        <f>'Raw Data'!D80</f>
        <v>AQSRERVASA</v>
      </c>
      <c r="F80" s="12">
        <f>'Raw Data'!J80</f>
        <v>0.17699999999999999</v>
      </c>
      <c r="G80" s="12">
        <f>'Raw Data'!P80</f>
        <v>0.22800000000000001</v>
      </c>
      <c r="H80" s="12">
        <f>'Raw Data'!V80</f>
        <v>0.187</v>
      </c>
      <c r="I80" s="12">
        <f>'Raw Data'!AB80</f>
        <v>0.33100000000000002</v>
      </c>
      <c r="J80" s="12">
        <f>'Raw Data'!AH80</f>
        <v>0.35699999999999998</v>
      </c>
      <c r="K80" s="12">
        <f>'Raw Data'!AN80</f>
        <v>0.38300000000000001</v>
      </c>
      <c r="L80" s="12">
        <f>'Raw Data'!AT80</f>
        <v>1.3380000000000001</v>
      </c>
      <c r="M80" s="12">
        <f>'Raw Data'!AZ80</f>
        <v>1.347</v>
      </c>
      <c r="N80" s="12">
        <f>'Raw Data'!BF80</f>
        <v>1.31</v>
      </c>
      <c r="O80" s="12">
        <f>'Raw Data'!BL80</f>
        <v>2.6629999999999998</v>
      </c>
      <c r="P80" s="12">
        <f>'Raw Data'!BR80</f>
        <v>2.6080000000000001</v>
      </c>
      <c r="Q80" s="12">
        <f>'Raw Data'!BX80</f>
        <v>2.5750000000000002</v>
      </c>
      <c r="S80" s="14">
        <f t="shared" si="4"/>
        <v>8.5149731611179978E-6</v>
      </c>
      <c r="T80" s="14">
        <f t="shared" si="5"/>
        <v>1.1746719373896078E-5</v>
      </c>
      <c r="U80" s="14">
        <f t="shared" si="6"/>
        <v>4.7777228798782017E-5</v>
      </c>
      <c r="V80" s="14">
        <f t="shared" si="7"/>
        <v>3.6977542016701671E-6</v>
      </c>
    </row>
    <row r="81" spans="1:22" x14ac:dyDescent="0.25">
      <c r="A81" t="str">
        <f>'Raw Data'!A81</f>
        <v>Apo_PLIN3</v>
      </c>
      <c r="B81">
        <f>'Raw Data'!B81</f>
        <v>388</v>
      </c>
      <c r="C81">
        <f>'Raw Data'!C81</f>
        <v>399</v>
      </c>
      <c r="D81" t="str">
        <f>'Raw Data'!D81</f>
        <v>AQSRERVASARE</v>
      </c>
      <c r="F81" s="12">
        <f>'Raw Data'!J81</f>
        <v>0.17599999999999999</v>
      </c>
      <c r="G81" s="12">
        <f>'Raw Data'!P81</f>
        <v>0.20599999999999999</v>
      </c>
      <c r="H81" s="12">
        <f>'Raw Data'!V81</f>
        <v>0.20899999999999999</v>
      </c>
      <c r="I81" s="12">
        <f>'Raw Data'!AB81</f>
        <v>0.30399999999999999</v>
      </c>
      <c r="J81" s="12">
        <f>'Raw Data'!AH81</f>
        <v>0.25600000000000001</v>
      </c>
      <c r="K81" s="12">
        <f>'Raw Data'!AN81</f>
        <v>0.39700000000000002</v>
      </c>
      <c r="L81" s="12">
        <f>'Raw Data'!AT81</f>
        <v>1.2669999999999999</v>
      </c>
      <c r="M81" s="12">
        <f>'Raw Data'!AZ81</f>
        <v>1.37</v>
      </c>
      <c r="N81" s="12">
        <f>'Raw Data'!BF81</f>
        <v>1.3049999999999999</v>
      </c>
      <c r="O81" s="12">
        <f>'Raw Data'!BL81</f>
        <v>2.8050000000000002</v>
      </c>
      <c r="P81" s="12">
        <f>'Raw Data'!BR81</f>
        <v>2.7240000000000002</v>
      </c>
      <c r="Q81" s="12">
        <f>'Raw Data'!BX81</f>
        <v>2.6859999999999999</v>
      </c>
      <c r="S81" s="14">
        <f t="shared" si="4"/>
        <v>7.7748667928953389E-6</v>
      </c>
      <c r="T81" s="14">
        <f t="shared" si="5"/>
        <v>2.5630177801267525E-6</v>
      </c>
      <c r="U81" s="14">
        <f t="shared" si="6"/>
        <v>2.0860895854183555E-6</v>
      </c>
      <c r="V81" s="14">
        <f t="shared" si="7"/>
        <v>7.5805252877504208E-6</v>
      </c>
    </row>
    <row r="82" spans="1:22" x14ac:dyDescent="0.25">
      <c r="A82" t="str">
        <f>'Raw Data'!A82</f>
        <v>Apo_PLIN3</v>
      </c>
      <c r="B82">
        <f>'Raw Data'!B82</f>
        <v>388</v>
      </c>
      <c r="C82">
        <f>'Raw Data'!C82</f>
        <v>401</v>
      </c>
      <c r="D82" t="str">
        <f>'Raw Data'!D82</f>
        <v>AQSRERVASAREAL</v>
      </c>
      <c r="F82" s="12">
        <f>'Raw Data'!J82</f>
        <v>0.29499999999999998</v>
      </c>
      <c r="G82" s="12">
        <f>'Raw Data'!P82</f>
        <v>0.19900000000000001</v>
      </c>
      <c r="H82" s="12">
        <f>'Raw Data'!V82</f>
        <v>0.17599999999999999</v>
      </c>
      <c r="I82" s="12">
        <f>'Raw Data'!AB82</f>
        <v>0.26900000000000002</v>
      </c>
      <c r="J82" s="12">
        <f>'Raw Data'!AH82</f>
        <v>0.29899999999999999</v>
      </c>
      <c r="K82" s="12">
        <f>'Raw Data'!AN82</f>
        <v>0.373</v>
      </c>
      <c r="L82" s="12">
        <f>'Raw Data'!AT82</f>
        <v>1.2450000000000001</v>
      </c>
      <c r="M82" s="12">
        <f>'Raw Data'!AZ82</f>
        <v>1.339</v>
      </c>
      <c r="N82" s="12">
        <f>'Raw Data'!BF82</f>
        <v>1.365</v>
      </c>
      <c r="O82" s="12">
        <f>'Raw Data'!BL82</f>
        <v>2.9319999999999999</v>
      </c>
      <c r="P82" s="12">
        <f>'Raw Data'!BR82</f>
        <v>3.1190000000000002</v>
      </c>
      <c r="Q82" s="12">
        <f>'Raw Data'!BX82</f>
        <v>3.2480000000000002</v>
      </c>
      <c r="S82" s="14">
        <f t="shared" si="4"/>
        <v>1.0256041987435342E-4</v>
      </c>
      <c r="T82" s="14">
        <f t="shared" si="5"/>
        <v>5.4785733896248624E-6</v>
      </c>
      <c r="U82" s="14">
        <f t="shared" si="6"/>
        <v>1.7027177839610049E-6</v>
      </c>
      <c r="V82" s="14">
        <f t="shared" si="7"/>
        <v>5.4881655047096499E-5</v>
      </c>
    </row>
    <row r="83" spans="1:22" x14ac:dyDescent="0.25">
      <c r="A83" t="str">
        <f>'Raw Data'!A83</f>
        <v>Apo_PLIN3</v>
      </c>
      <c r="B83">
        <f>'Raw Data'!B83</f>
        <v>388</v>
      </c>
      <c r="C83">
        <f>'Raw Data'!C83</f>
        <v>407</v>
      </c>
      <c r="D83" t="str">
        <f>'Raw Data'!D83</f>
        <v>AQSRERVASAREALDHMVEY</v>
      </c>
      <c r="F83" s="12">
        <f>'Raw Data'!J83</f>
        <v>0.79</v>
      </c>
      <c r="G83" s="12">
        <f>'Raw Data'!P83</f>
        <v>1</v>
      </c>
      <c r="H83" s="12">
        <f>'Raw Data'!V83</f>
        <v>0.85599999999999998</v>
      </c>
      <c r="I83" s="12">
        <f>'Raw Data'!AB83</f>
        <v>2.2519999999999998</v>
      </c>
      <c r="J83" s="12">
        <f>'Raw Data'!AH83</f>
        <v>2.2210000000000001</v>
      </c>
      <c r="K83" s="12">
        <f>'Raw Data'!AN83</f>
        <v>2.5630000000000002</v>
      </c>
      <c r="L83" s="12">
        <f>'Raw Data'!AT83</f>
        <v>3.7080000000000002</v>
      </c>
      <c r="M83" s="12">
        <f>'Raw Data'!AZ83</f>
        <v>4.1109999999999998</v>
      </c>
      <c r="N83" s="12">
        <f>'Raw Data'!BF83</f>
        <v>3.9860000000000002</v>
      </c>
      <c r="O83" s="12">
        <f>'Raw Data'!BL83</f>
        <v>5.53</v>
      </c>
      <c r="P83" s="12">
        <f>'Raw Data'!BR83</f>
        <v>5.9009999999999998</v>
      </c>
      <c r="Q83" s="12">
        <f>'Raw Data'!BX83</f>
        <v>5.7969999999999997</v>
      </c>
      <c r="S83" s="14">
        <f t="shared" si="4"/>
        <v>6.7149132609810947E-3</v>
      </c>
      <c r="T83" s="14">
        <f t="shared" si="5"/>
        <v>4.38451775448179E-4</v>
      </c>
      <c r="U83" s="14">
        <f t="shared" si="6"/>
        <v>3.523090230433719E-5</v>
      </c>
      <c r="V83" s="14">
        <f t="shared" si="7"/>
        <v>3.1461716581652884E-5</v>
      </c>
    </row>
    <row r="84" spans="1:22" x14ac:dyDescent="0.25">
      <c r="A84" t="str">
        <f>'Raw Data'!A84</f>
        <v>Apo_PLIN3</v>
      </c>
      <c r="B84">
        <f>'Raw Data'!B84</f>
        <v>398</v>
      </c>
      <c r="C84">
        <f>'Raw Data'!C84</f>
        <v>406</v>
      </c>
      <c r="D84" t="str">
        <f>'Raw Data'!D84</f>
        <v>REALDHMVE</v>
      </c>
      <c r="F84" s="12">
        <f>'Raw Data'!J84</f>
        <v>0.54100000000000004</v>
      </c>
      <c r="G84" s="12">
        <f>'Raw Data'!P84</f>
        <v>0.60199999999999998</v>
      </c>
      <c r="H84" s="12">
        <f>'Raw Data'!V84</f>
        <v>0.57499999999999996</v>
      </c>
      <c r="I84" s="12">
        <f>'Raw Data'!AB84</f>
        <v>1.417</v>
      </c>
      <c r="J84" s="12">
        <f>'Raw Data'!AH84</f>
        <v>1.361</v>
      </c>
      <c r="K84" s="12">
        <f>'Raw Data'!AN84</f>
        <v>1.387</v>
      </c>
      <c r="L84" s="12">
        <f>'Raw Data'!AT84</f>
        <v>2.0680000000000001</v>
      </c>
      <c r="M84" s="12">
        <f>'Raw Data'!AZ84</f>
        <v>2.1280000000000001</v>
      </c>
      <c r="N84" s="12">
        <f>'Raw Data'!BF84</f>
        <v>2.0489999999999999</v>
      </c>
      <c r="O84" s="12">
        <f>'Raw Data'!BL84</f>
        <v>2.286</v>
      </c>
      <c r="P84" s="12">
        <f>'Raw Data'!BR84</f>
        <v>2.399</v>
      </c>
      <c r="Q84" s="12">
        <f>'Raw Data'!BX84</f>
        <v>2.3069999999999999</v>
      </c>
      <c r="S84" s="14">
        <f t="shared" si="4"/>
        <v>3.333310119545458E-2</v>
      </c>
      <c r="T84" s="14">
        <f t="shared" si="5"/>
        <v>0.68097182879964313</v>
      </c>
      <c r="U84" s="14">
        <f t="shared" si="6"/>
        <v>5.598645553127632E-4</v>
      </c>
      <c r="V84" s="14">
        <f t="shared" si="7"/>
        <v>3.3644326751792482E-4</v>
      </c>
    </row>
    <row r="85" spans="1:22" x14ac:dyDescent="0.25">
      <c r="A85" t="str">
        <f>'Raw Data'!A85</f>
        <v>Apo_PLIN3</v>
      </c>
      <c r="B85">
        <f>'Raw Data'!B85</f>
        <v>400</v>
      </c>
      <c r="C85">
        <f>'Raw Data'!C85</f>
        <v>407</v>
      </c>
      <c r="D85" t="str">
        <f>'Raw Data'!D85</f>
        <v>ALDHMVEY</v>
      </c>
      <c r="F85" s="12">
        <f>'Raw Data'!J85</f>
        <v>0.61299999999999999</v>
      </c>
      <c r="G85" s="12">
        <f>'Raw Data'!P85</f>
        <v>0.65700000000000003</v>
      </c>
      <c r="H85" s="12">
        <f>'Raw Data'!V85</f>
        <v>0.63300000000000001</v>
      </c>
      <c r="I85" s="12">
        <f>'Raw Data'!AB85</f>
        <v>1.8680000000000001</v>
      </c>
      <c r="J85" s="12">
        <f>'Raw Data'!AH85</f>
        <v>1.923</v>
      </c>
      <c r="K85" s="12">
        <f>'Raw Data'!AN85</f>
        <v>1.9570000000000001</v>
      </c>
      <c r="L85" s="12">
        <f>'Raw Data'!AT85</f>
        <v>2.7469999999999999</v>
      </c>
      <c r="M85" s="12">
        <f>'Raw Data'!AZ85</f>
        <v>2.7650000000000001</v>
      </c>
      <c r="N85" s="12">
        <f>'Raw Data'!BF85</f>
        <v>2.6859999999999999</v>
      </c>
      <c r="O85" s="12">
        <f>'Raw Data'!BL85</f>
        <v>2.7320000000000002</v>
      </c>
      <c r="P85" s="12">
        <f>'Raw Data'!BR85</f>
        <v>2.7919999999999998</v>
      </c>
      <c r="Q85" s="12">
        <f>'Raw Data'!BX85</f>
        <v>2.7309999999999999</v>
      </c>
      <c r="S85" s="14">
        <f t="shared" si="4"/>
        <v>1.6085198071112917E-3</v>
      </c>
      <c r="T85" s="14">
        <f t="shared" si="5"/>
        <v>2.5522589452684073E-3</v>
      </c>
      <c r="U85" s="14">
        <f t="shared" si="6"/>
        <v>3.2939034749010841E-3</v>
      </c>
      <c r="V85" s="14">
        <f t="shared" si="7"/>
        <v>0.10362360803399875</v>
      </c>
    </row>
    <row r="86" spans="1:22" x14ac:dyDescent="0.25">
      <c r="A86" t="str">
        <f>'Raw Data'!A86</f>
        <v>Apo_PLIN3</v>
      </c>
      <c r="B86">
        <f>'Raw Data'!B86</f>
        <v>407</v>
      </c>
      <c r="C86">
        <f>'Raw Data'!C86</f>
        <v>416</v>
      </c>
      <c r="D86" t="str">
        <f>'Raw Data'!D86</f>
        <v>YVAQNTPVTW</v>
      </c>
      <c r="F86" s="12">
        <f>'Raw Data'!J86</f>
        <v>3.355</v>
      </c>
      <c r="G86" s="12">
        <f>'Raw Data'!P86</f>
        <v>3.3639999999999999</v>
      </c>
      <c r="H86" s="12">
        <f>'Raw Data'!V86</f>
        <v>3.3050000000000002</v>
      </c>
      <c r="I86" s="12">
        <f>'Raw Data'!AB86</f>
        <v>3.9329999999999998</v>
      </c>
      <c r="J86" s="12">
        <f>'Raw Data'!AH86</f>
        <v>4.0060000000000002</v>
      </c>
      <c r="K86" s="12">
        <f>'Raw Data'!AN86</f>
        <v>4.0750000000000002</v>
      </c>
      <c r="L86" s="12">
        <f>'Raw Data'!AT86</f>
        <v>5.1029999999999998</v>
      </c>
      <c r="M86" s="12">
        <f>'Raw Data'!AZ86</f>
        <v>5.0599999999999996</v>
      </c>
      <c r="N86" s="12">
        <f>'Raw Data'!BF86</f>
        <v>5.0270000000000001</v>
      </c>
      <c r="O86" s="12">
        <f>'Raw Data'!BL86</f>
        <v>5.0919999999999996</v>
      </c>
      <c r="P86" s="12">
        <f>'Raw Data'!BR86</f>
        <v>5.0640000000000001</v>
      </c>
      <c r="Q86" s="12">
        <f>'Raw Data'!BX86</f>
        <v>4.9850000000000003</v>
      </c>
      <c r="S86" s="14">
        <f t="shared" si="4"/>
        <v>3.8740542788675116E-3</v>
      </c>
      <c r="T86" s="14">
        <f t="shared" si="5"/>
        <v>1.0660652962813965E-3</v>
      </c>
      <c r="U86" s="14">
        <f t="shared" si="6"/>
        <v>9.1754655596244933E-2</v>
      </c>
      <c r="V86" s="14">
        <f t="shared" si="7"/>
        <v>0.47576794169579506</v>
      </c>
    </row>
    <row r="87" spans="1:22" x14ac:dyDescent="0.25">
      <c r="A87" t="str">
        <f>'Raw Data'!A87</f>
        <v>Apo_PLIN3</v>
      </c>
      <c r="B87">
        <f>'Raw Data'!B87</f>
        <v>407</v>
      </c>
      <c r="C87">
        <f>'Raw Data'!C87</f>
        <v>417</v>
      </c>
      <c r="D87" t="str">
        <f>'Raw Data'!D87</f>
        <v>YVAQNTPVTWL</v>
      </c>
      <c r="F87" s="12">
        <f>'Raw Data'!J87</f>
        <v>3.266</v>
      </c>
      <c r="G87" s="12">
        <f>'Raw Data'!P87</f>
        <v>3.2789999999999999</v>
      </c>
      <c r="H87" s="12">
        <f>'Raw Data'!V87</f>
        <v>3.1589999999999998</v>
      </c>
      <c r="I87" s="12">
        <f>'Raw Data'!AB87</f>
        <v>3.7610000000000001</v>
      </c>
      <c r="J87" s="12">
        <f>'Raw Data'!AH87</f>
        <v>3.86</v>
      </c>
      <c r="K87" s="12">
        <f>'Raw Data'!AN87</f>
        <v>3.8069999999999999</v>
      </c>
      <c r="L87" s="12">
        <f>'Raw Data'!AT87</f>
        <v>5.1130000000000004</v>
      </c>
      <c r="M87" s="12">
        <f>'Raw Data'!AZ87</f>
        <v>5.1020000000000003</v>
      </c>
      <c r="N87" s="12">
        <f>'Raw Data'!BF87</f>
        <v>5.1379999999999999</v>
      </c>
      <c r="O87" s="12">
        <f>'Raw Data'!BL87</f>
        <v>5.657</v>
      </c>
      <c r="P87" s="12">
        <f>'Raw Data'!BR87</f>
        <v>5.734</v>
      </c>
      <c r="Q87" s="12">
        <f>'Raw Data'!BX87</f>
        <v>5.6539999999999999</v>
      </c>
      <c r="S87" s="14">
        <f t="shared" si="4"/>
        <v>0.583316909989956</v>
      </c>
      <c r="T87" s="14">
        <f t="shared" si="5"/>
        <v>2.3183200630483069E-4</v>
      </c>
      <c r="U87" s="14">
        <f t="shared" si="6"/>
        <v>1.8678502295602973E-3</v>
      </c>
      <c r="V87" s="14">
        <f t="shared" si="7"/>
        <v>0.52060137651707206</v>
      </c>
    </row>
    <row r="88" spans="1:22" x14ac:dyDescent="0.25">
      <c r="A88" t="str">
        <f>'Raw Data'!A88</f>
        <v>Apo_PLIN3</v>
      </c>
      <c r="B88">
        <f>'Raw Data'!B88</f>
        <v>408</v>
      </c>
      <c r="C88">
        <f>'Raw Data'!C88</f>
        <v>416</v>
      </c>
      <c r="D88" t="str">
        <f>'Raw Data'!D88</f>
        <v>VAQNTPVTW</v>
      </c>
      <c r="F88" s="12">
        <f>'Raw Data'!J88</f>
        <v>3.2429999999999999</v>
      </c>
      <c r="G88" s="12">
        <f>'Raw Data'!P88</f>
        <v>3.2559999999999998</v>
      </c>
      <c r="H88" s="12">
        <f>'Raw Data'!V88</f>
        <v>3.2069999999999999</v>
      </c>
      <c r="I88" s="12">
        <f>'Raw Data'!AB88</f>
        <v>3.5790000000000002</v>
      </c>
      <c r="J88" s="12">
        <f>'Raw Data'!AH88</f>
        <v>3.6379999999999999</v>
      </c>
      <c r="K88" s="12">
        <f>'Raw Data'!AN88</f>
        <v>3.6360000000000001</v>
      </c>
      <c r="L88" s="12">
        <f>'Raw Data'!AT88</f>
        <v>4.2809999999999997</v>
      </c>
      <c r="M88" s="12">
        <f>'Raw Data'!AZ88</f>
        <v>4.226</v>
      </c>
      <c r="N88" s="12">
        <f>'Raw Data'!BF88</f>
        <v>4.1840000000000002</v>
      </c>
      <c r="O88" s="12">
        <f>'Raw Data'!BL88</f>
        <v>4.2320000000000002</v>
      </c>
      <c r="P88" s="12">
        <f>'Raw Data'!BR88</f>
        <v>4.2300000000000004</v>
      </c>
      <c r="Q88" s="12">
        <f>'Raw Data'!BX88</f>
        <v>4.1619999999999999</v>
      </c>
      <c r="S88" s="14">
        <f t="shared" si="4"/>
        <v>3.7471114190143864E-4</v>
      </c>
      <c r="T88" s="14">
        <f t="shared" si="5"/>
        <v>2.8745366623803204E-4</v>
      </c>
      <c r="U88" s="14">
        <f t="shared" si="6"/>
        <v>0.31459667881914793</v>
      </c>
      <c r="V88" s="14">
        <f t="shared" si="7"/>
        <v>0.44866606410130783</v>
      </c>
    </row>
    <row r="89" spans="1:22" x14ac:dyDescent="0.25">
      <c r="A89" t="str">
        <f>'Raw Data'!A89</f>
        <v>Apo_PLIN3</v>
      </c>
      <c r="B89">
        <f>'Raw Data'!B89</f>
        <v>408</v>
      </c>
      <c r="C89">
        <f>'Raw Data'!C89</f>
        <v>417</v>
      </c>
      <c r="D89" t="str">
        <f>'Raw Data'!D89</f>
        <v>VAQNTPVTWL</v>
      </c>
      <c r="F89" s="12">
        <f>'Raw Data'!J89</f>
        <v>3.03</v>
      </c>
      <c r="G89" s="12">
        <f>'Raw Data'!P89</f>
        <v>3.0510000000000002</v>
      </c>
      <c r="H89" s="12">
        <f>'Raw Data'!V89</f>
        <v>2.956</v>
      </c>
      <c r="I89" s="12">
        <f>'Raw Data'!AB89</f>
        <v>3.3889999999999998</v>
      </c>
      <c r="J89" s="12">
        <f>'Raw Data'!AH89</f>
        <v>3.4849999999999999</v>
      </c>
      <c r="K89" s="12">
        <f>'Raw Data'!AN89</f>
        <v>3.5230000000000001</v>
      </c>
      <c r="L89" s="12">
        <f>'Raw Data'!AT89</f>
        <v>4.1740000000000004</v>
      </c>
      <c r="M89" s="12">
        <f>'Raw Data'!AZ89</f>
        <v>4.1289999999999996</v>
      </c>
      <c r="N89" s="12">
        <f>'Raw Data'!BF89</f>
        <v>4.2300000000000004</v>
      </c>
      <c r="O89" s="12">
        <f>'Raw Data'!BL89</f>
        <v>4.702</v>
      </c>
      <c r="P89" s="12">
        <f>'Raw Data'!BR89</f>
        <v>4.8120000000000003</v>
      </c>
      <c r="Q89" s="12">
        <f>'Raw Data'!BX89</f>
        <v>4.726</v>
      </c>
      <c r="S89" s="14">
        <f t="shared" si="4"/>
        <v>0.59733969980565804</v>
      </c>
      <c r="T89" s="14">
        <f t="shared" si="5"/>
        <v>1.1369157327709414E-4</v>
      </c>
      <c r="U89" s="14">
        <f t="shared" si="6"/>
        <v>3.1071114191829794E-4</v>
      </c>
      <c r="V89" s="14">
        <f t="shared" si="7"/>
        <v>1.4190946012736079E-2</v>
      </c>
    </row>
    <row r="90" spans="1:22" x14ac:dyDescent="0.25">
      <c r="A90" t="str">
        <f>'Raw Data'!A90</f>
        <v>Apo_PLIN3</v>
      </c>
      <c r="B90">
        <f>'Raw Data'!B90</f>
        <v>417</v>
      </c>
      <c r="C90">
        <f>'Raw Data'!C90</f>
        <v>434</v>
      </c>
      <c r="D90" t="str">
        <f>'Raw Data'!D90</f>
        <v>LVGPFAPGITEKAPEEKK</v>
      </c>
      <c r="F90" s="12">
        <f>'Raw Data'!J90</f>
        <v>5.2050000000000001</v>
      </c>
      <c r="G90" s="12">
        <f>'Raw Data'!P90</f>
        <v>5.3259999999999996</v>
      </c>
      <c r="H90" s="12">
        <f>'Raw Data'!V90</f>
        <v>5.27</v>
      </c>
      <c r="I90" s="12">
        <f>'Raw Data'!AB90</f>
        <v>5.984</v>
      </c>
      <c r="J90" s="12">
        <f>'Raw Data'!AH90</f>
        <v>5.9610000000000003</v>
      </c>
      <c r="K90" s="12">
        <f>'Raw Data'!AN90</f>
        <v>5.9989999999999997</v>
      </c>
      <c r="L90" s="12">
        <f>'Raw Data'!AT90</f>
        <v>7.6449999999999996</v>
      </c>
      <c r="M90" s="12">
        <f>'Raw Data'!AZ90</f>
        <v>7.7480000000000002</v>
      </c>
      <c r="N90" s="12">
        <f>'Raw Data'!BF90</f>
        <v>7.5620000000000003</v>
      </c>
      <c r="O90" s="12">
        <f>'Raw Data'!BL90</f>
        <v>7.9669999999999996</v>
      </c>
      <c r="P90" s="12">
        <f>'Raw Data'!BR90</f>
        <v>8.0459999999999994</v>
      </c>
      <c r="Q90" s="12">
        <f>'Raw Data'!BX90</f>
        <v>7.9009999999999998</v>
      </c>
      <c r="S90" s="14">
        <f t="shared" si="4"/>
        <v>5.1666318467236507E-4</v>
      </c>
      <c r="T90" s="14">
        <f t="shared" si="5"/>
        <v>3.4061383631637835E-5</v>
      </c>
      <c r="U90" s="14">
        <f t="shared" si="6"/>
        <v>0.20711376842498841</v>
      </c>
      <c r="V90" s="14">
        <f t="shared" si="7"/>
        <v>7.7187864359762812E-2</v>
      </c>
    </row>
    <row r="91" spans="1:22" x14ac:dyDescent="0.25">
      <c r="A91" t="str">
        <f>'Raw Data'!A91</f>
        <v>Apo_PLIN3</v>
      </c>
      <c r="B91">
        <f>'Raw Data'!B91</f>
        <v>418</v>
      </c>
      <c r="C91">
        <f>'Raw Data'!C91</f>
        <v>434</v>
      </c>
      <c r="D91" t="str">
        <f>'Raw Data'!D91</f>
        <v>VGPFAPGITEKAPEEKK</v>
      </c>
      <c r="F91" s="12">
        <f>'Raw Data'!J91</f>
        <v>5.3860000000000001</v>
      </c>
      <c r="G91" s="12">
        <f>'Raw Data'!P91</f>
        <v>5.4420000000000002</v>
      </c>
      <c r="H91" s="12">
        <f>'Raw Data'!V91</f>
        <v>5.4550000000000001</v>
      </c>
      <c r="I91" s="12">
        <f>'Raw Data'!AB91</f>
        <v>6.1349999999999998</v>
      </c>
      <c r="J91" s="12">
        <f>'Raw Data'!AH91</f>
        <v>5.97</v>
      </c>
      <c r="K91" s="12">
        <f>'Raw Data'!AN91</f>
        <v>6.0359999999999996</v>
      </c>
      <c r="L91" s="12">
        <f>'Raw Data'!AT91</f>
        <v>7.4850000000000003</v>
      </c>
      <c r="M91" s="12">
        <f>'Raw Data'!AZ91</f>
        <v>7.1689999999999996</v>
      </c>
      <c r="N91" s="12">
        <f>'Raw Data'!BF91</f>
        <v>7.3310000000000004</v>
      </c>
      <c r="O91" s="12">
        <f>'Raw Data'!BL91</f>
        <v>7.4779999999999998</v>
      </c>
      <c r="P91" s="12">
        <f>'Raw Data'!BR91</f>
        <v>7.27</v>
      </c>
      <c r="Q91" s="12">
        <f>'Raw Data'!BX91</f>
        <v>7.3819999999999997</v>
      </c>
      <c r="S91" s="14">
        <f t="shared" si="4"/>
        <v>1.949104090956456E-3</v>
      </c>
      <c r="T91" s="14">
        <f t="shared" si="5"/>
        <v>1.2205711644754146E-4</v>
      </c>
      <c r="U91" s="14">
        <f t="shared" si="6"/>
        <v>0.49933185453690154</v>
      </c>
      <c r="V91" s="14">
        <f t="shared" si="7"/>
        <v>0.41242083120131418</v>
      </c>
    </row>
    <row r="92" spans="1:22" x14ac:dyDescent="0.25">
      <c r="A92" t="str">
        <f>'Raw Data'!A92</f>
        <v>Apo_PLIN3</v>
      </c>
      <c r="B92">
        <f>'Raw Data'!B92</f>
        <v>427</v>
      </c>
      <c r="C92">
        <f>'Raw Data'!C92</f>
        <v>434</v>
      </c>
      <c r="D92" t="str">
        <f>'Raw Data'!D92</f>
        <v>EKAPEEKK</v>
      </c>
      <c r="F92" s="12">
        <f>'Raw Data'!J92</f>
        <v>3.024</v>
      </c>
      <c r="G92" s="12">
        <f>'Raw Data'!P92</f>
        <v>3.0190000000000001</v>
      </c>
      <c r="H92" s="12">
        <f>'Raw Data'!V92</f>
        <v>2.984</v>
      </c>
      <c r="I92" s="12">
        <f>'Raw Data'!AB92</f>
        <v>3.024</v>
      </c>
      <c r="J92" s="12">
        <f>'Raw Data'!AH92</f>
        <v>2.9929999999999999</v>
      </c>
      <c r="K92" s="12">
        <f>'Raw Data'!AN92</f>
        <v>3.0150000000000001</v>
      </c>
      <c r="L92" s="12">
        <f>'Raw Data'!AT92</f>
        <v>3.0409999999999999</v>
      </c>
      <c r="M92" s="12">
        <f>'Raw Data'!AZ92</f>
        <v>3.0289999999999999</v>
      </c>
      <c r="N92" s="12">
        <f>'Raw Data'!BF92</f>
        <v>2.9969999999999999</v>
      </c>
      <c r="O92" s="12">
        <f>'Raw Data'!BL92</f>
        <v>3.0110000000000001</v>
      </c>
      <c r="P92" s="12">
        <f>'Raw Data'!BR92</f>
        <v>3.0139999999999998</v>
      </c>
      <c r="Q92" s="12">
        <f>'Raw Data'!BX92</f>
        <v>2.956</v>
      </c>
      <c r="S92" s="14">
        <f t="shared" si="4"/>
        <v>3.0054620195737155E-3</v>
      </c>
      <c r="T92" s="14">
        <f t="shared" si="5"/>
        <v>2.3864276196015719E-3</v>
      </c>
      <c r="U92" s="14">
        <f t="shared" si="6"/>
        <v>7.6418011806122968E-2</v>
      </c>
      <c r="V92" s="14">
        <f t="shared" si="7"/>
        <v>5.6895796462185483E-2</v>
      </c>
    </row>
    <row r="93" spans="1:22" x14ac:dyDescent="0.25">
      <c r="A93" t="str">
        <f>'Raw Data'!A93</f>
        <v>Memb_PLIN3</v>
      </c>
      <c r="B93">
        <f>'Raw Data'!B93</f>
        <v>-1</v>
      </c>
      <c r="C93">
        <f>'Raw Data'!C93</f>
        <v>14</v>
      </c>
      <c r="D93" t="str">
        <f>'Raw Data'!D93</f>
        <v>GHMSADGAEADGSTQV</v>
      </c>
      <c r="F93" s="12">
        <f>'Raw Data'!J93</f>
        <v>7.1820000000000004</v>
      </c>
      <c r="G93" s="12">
        <f>'Raw Data'!P93</f>
        <v>7.22</v>
      </c>
      <c r="H93" s="12">
        <f>'Raw Data'!V93</f>
        <v>7.4050000000000002</v>
      </c>
      <c r="I93" s="12">
        <f>'Raw Data'!AB93</f>
        <v>7.3849999999999998</v>
      </c>
      <c r="J93" s="12">
        <f>'Raw Data'!AH93</f>
        <v>7.4009999999999998</v>
      </c>
      <c r="K93" s="12">
        <f>'Raw Data'!AN93</f>
        <v>7.47</v>
      </c>
      <c r="L93" s="12">
        <f>'Raw Data'!AT93</f>
        <v>7.37</v>
      </c>
      <c r="M93" s="12">
        <f>'Raw Data'!AZ93</f>
        <v>7.5279999999999996</v>
      </c>
      <c r="N93" s="12">
        <f>'Raw Data'!BF93</f>
        <v>7.452</v>
      </c>
      <c r="O93" s="12">
        <f>'Raw Data'!BL93</f>
        <v>7.25</v>
      </c>
      <c r="P93" s="12">
        <f>'Raw Data'!BR93</f>
        <v>7.298</v>
      </c>
      <c r="Q93" s="12">
        <f>'Raw Data'!BX93</f>
        <v>7.1390000000000002</v>
      </c>
    </row>
    <row r="94" spans="1:22" x14ac:dyDescent="0.25">
      <c r="A94" t="str">
        <f>'Raw Data'!A94</f>
        <v>Memb_PLIN3</v>
      </c>
      <c r="B94">
        <f>'Raw Data'!B94</f>
        <v>0</v>
      </c>
      <c r="C94">
        <f>'Raw Data'!C94</f>
        <v>14</v>
      </c>
      <c r="D94" t="str">
        <f>'Raw Data'!D94</f>
        <v>HMSADGAEADGSTQV</v>
      </c>
      <c r="F94" s="12">
        <f>'Raw Data'!J94</f>
        <v>6.7519999999999998</v>
      </c>
      <c r="G94" s="12">
        <f>'Raw Data'!P94</f>
        <v>6.7389999999999999</v>
      </c>
      <c r="H94" s="12">
        <f>'Raw Data'!V94</f>
        <v>6.6849999999999996</v>
      </c>
      <c r="I94" s="12">
        <f>'Raw Data'!AB94</f>
        <v>6.9379999999999997</v>
      </c>
      <c r="J94" s="12">
        <f>'Raw Data'!AH94</f>
        <v>6.8460000000000001</v>
      </c>
      <c r="K94" s="12">
        <f>'Raw Data'!AN94</f>
        <v>6.9119999999999999</v>
      </c>
      <c r="L94" s="12">
        <f>'Raw Data'!AT94</f>
        <v>6.9080000000000004</v>
      </c>
      <c r="M94" s="12">
        <f>'Raw Data'!AZ94</f>
        <v>6.95</v>
      </c>
      <c r="N94" s="12">
        <f>'Raw Data'!BF94</f>
        <v>7.0890000000000004</v>
      </c>
      <c r="O94" s="12">
        <f>'Raw Data'!BL94</f>
        <v>6.8819999999999997</v>
      </c>
      <c r="P94" s="12">
        <f>'Raw Data'!BR94</f>
        <v>6.8049999999999997</v>
      </c>
      <c r="Q94" s="12">
        <f>'Raw Data'!BX94</f>
        <v>6.9</v>
      </c>
    </row>
    <row r="95" spans="1:22" x14ac:dyDescent="0.25">
      <c r="A95" t="str">
        <f>'Raw Data'!A95</f>
        <v>Memb_PLIN3</v>
      </c>
      <c r="B95">
        <f>'Raw Data'!B95</f>
        <v>14</v>
      </c>
      <c r="C95">
        <f>'Raw Data'!C95</f>
        <v>26</v>
      </c>
      <c r="D95" t="str">
        <f>'Raw Data'!D95</f>
        <v>VTVEEPVQQPSVV</v>
      </c>
      <c r="F95" s="12">
        <f>'Raw Data'!J95</f>
        <v>5.7290000000000001</v>
      </c>
      <c r="G95" s="12">
        <f>'Raw Data'!P95</f>
        <v>5.7519999999999998</v>
      </c>
      <c r="H95" s="12">
        <f>'Raw Data'!V95</f>
        <v>5.7809999999999997</v>
      </c>
      <c r="I95" s="12">
        <f>'Raw Data'!AB95</f>
        <v>6.0519999999999996</v>
      </c>
      <c r="J95" s="12">
        <f>'Raw Data'!AH95</f>
        <v>6.1429999999999998</v>
      </c>
      <c r="K95" s="12">
        <f>'Raw Data'!AN95</f>
        <v>6.0510000000000002</v>
      </c>
      <c r="L95" s="12">
        <f>'Raw Data'!AT95</f>
        <v>6.3959999999999999</v>
      </c>
      <c r="M95" s="12">
        <f>'Raw Data'!AZ95</f>
        <v>6.3179999999999996</v>
      </c>
      <c r="N95" s="12">
        <f>'Raw Data'!BF95</f>
        <v>6.2229999999999999</v>
      </c>
      <c r="O95" s="12">
        <f>'Raw Data'!BL95</f>
        <v>6.2949999999999999</v>
      </c>
      <c r="P95" s="12">
        <f>'Raw Data'!BR95</f>
        <v>6.3209999999999997</v>
      </c>
      <c r="Q95" s="12">
        <f>'Raw Data'!BX95</f>
        <v>6.17</v>
      </c>
    </row>
    <row r="96" spans="1:22" x14ac:dyDescent="0.25">
      <c r="A96" t="str">
        <f>'Raw Data'!A96</f>
        <v>Memb_PLIN3</v>
      </c>
      <c r="B96">
        <f>'Raw Data'!B96</f>
        <v>14</v>
      </c>
      <c r="C96">
        <f>'Raw Data'!C96</f>
        <v>32</v>
      </c>
      <c r="D96" t="str">
        <f>'Raw Data'!D96</f>
        <v>VTVEEPVQQPSVVDRVASM</v>
      </c>
      <c r="F96" s="12">
        <f>'Raw Data'!J96</f>
        <v>6.7140000000000004</v>
      </c>
      <c r="G96" s="12">
        <f>'Raw Data'!P96</f>
        <v>6.8440000000000003</v>
      </c>
      <c r="H96" s="12">
        <f>'Raw Data'!V96</f>
        <v>6.9649999999999999</v>
      </c>
      <c r="J96" s="12">
        <f>'Raw Data'!AH96</f>
        <v>8.3810000000000002</v>
      </c>
      <c r="K96" s="12">
        <f>'Raw Data'!AN96</f>
        <v>8.5050000000000008</v>
      </c>
      <c r="L96" s="12">
        <f>'Raw Data'!AT96</f>
        <v>10.013999999999999</v>
      </c>
      <c r="M96" s="12">
        <f>'Raw Data'!AZ96</f>
        <v>10.151999999999999</v>
      </c>
      <c r="N96" s="12">
        <f>'Raw Data'!BF96</f>
        <v>9.9149999999999991</v>
      </c>
      <c r="O96" s="12">
        <f>'Raw Data'!BL96</f>
        <v>10.178000000000001</v>
      </c>
      <c r="P96" s="12">
        <f>'Raw Data'!BR96</f>
        <v>10.057</v>
      </c>
      <c r="Q96" s="12">
        <f>'Raw Data'!BX96</f>
        <v>10.144</v>
      </c>
    </row>
    <row r="97" spans="1:17" x14ac:dyDescent="0.25">
      <c r="A97" t="str">
        <f>'Raw Data'!A97</f>
        <v>Memb_PLIN3</v>
      </c>
      <c r="B97">
        <f>'Raw Data'!B97</f>
        <v>15</v>
      </c>
      <c r="C97">
        <f>'Raw Data'!C97</f>
        <v>27</v>
      </c>
      <c r="D97" t="str">
        <f>'Raw Data'!D97</f>
        <v>TVEEPVQQPSVVD</v>
      </c>
      <c r="F97" s="12">
        <f>'Raw Data'!J97</f>
        <v>5.3789999999999996</v>
      </c>
      <c r="G97" s="12">
        <f>'Raw Data'!P97</f>
        <v>5.3319999999999999</v>
      </c>
      <c r="H97" s="12">
        <f>'Raw Data'!V97</f>
        <v>5.3650000000000002</v>
      </c>
      <c r="I97" s="12">
        <f>'Raw Data'!AB97</f>
        <v>5.84</v>
      </c>
      <c r="J97" s="12">
        <f>'Raw Data'!AH97</f>
        <v>5.8890000000000002</v>
      </c>
      <c r="K97" s="12">
        <f>'Raw Data'!AN97</f>
        <v>5.78</v>
      </c>
      <c r="L97" s="12">
        <f>'Raw Data'!AT97</f>
        <v>6.1749999999999998</v>
      </c>
      <c r="M97" s="12">
        <f>'Raw Data'!AZ97</f>
        <v>6.0860000000000003</v>
      </c>
      <c r="N97" s="12">
        <f>'Raw Data'!BF97</f>
        <v>6.069</v>
      </c>
      <c r="O97" s="12">
        <f>'Raw Data'!BL97</f>
        <v>6.0570000000000004</v>
      </c>
      <c r="P97" s="12">
        <f>'Raw Data'!BR97</f>
        <v>6.0659999999999998</v>
      </c>
      <c r="Q97" s="12">
        <f>'Raw Data'!BX97</f>
        <v>6.0430000000000001</v>
      </c>
    </row>
    <row r="98" spans="1:17" x14ac:dyDescent="0.25">
      <c r="A98" t="str">
        <f>'Raw Data'!A98</f>
        <v>Memb_PLIN3</v>
      </c>
      <c r="B98">
        <f>'Raw Data'!B98</f>
        <v>16</v>
      </c>
      <c r="C98">
        <f>'Raw Data'!C98</f>
        <v>25</v>
      </c>
      <c r="D98" t="str">
        <f>'Raw Data'!D98</f>
        <v>VEEPVQQPSV</v>
      </c>
      <c r="F98" s="12">
        <f>'Raw Data'!J98</f>
        <v>3.851</v>
      </c>
      <c r="G98" s="12">
        <f>'Raw Data'!P98</f>
        <v>3.8</v>
      </c>
      <c r="H98" s="12">
        <f>'Raw Data'!V98</f>
        <v>3.859</v>
      </c>
      <c r="I98" s="12">
        <f>'Raw Data'!AB98</f>
        <v>4.0640000000000001</v>
      </c>
      <c r="J98" s="12">
        <f>'Raw Data'!AH98</f>
        <v>4.032</v>
      </c>
      <c r="K98" s="12">
        <f>'Raw Data'!AN98</f>
        <v>4.0620000000000003</v>
      </c>
      <c r="L98" s="12">
        <f>'Raw Data'!AT98</f>
        <v>4.0350000000000001</v>
      </c>
      <c r="M98" s="12">
        <f>'Raw Data'!AZ98</f>
        <v>4.008</v>
      </c>
      <c r="N98" s="12">
        <f>'Raw Data'!BF98</f>
        <v>4.0389999999999997</v>
      </c>
      <c r="O98" s="12">
        <f>'Raw Data'!BL98</f>
        <v>3.9980000000000002</v>
      </c>
      <c r="P98" s="12">
        <f>'Raw Data'!BR98</f>
        <v>4.0289999999999999</v>
      </c>
      <c r="Q98" s="12">
        <f>'Raw Data'!BX98</f>
        <v>4.0629999999999997</v>
      </c>
    </row>
    <row r="99" spans="1:17" x14ac:dyDescent="0.25">
      <c r="A99" t="str">
        <f>'Raw Data'!A99</f>
        <v>Memb_PLIN3</v>
      </c>
      <c r="B99">
        <f>'Raw Data'!B99</f>
        <v>16</v>
      </c>
      <c r="C99">
        <f>'Raw Data'!C99</f>
        <v>27</v>
      </c>
      <c r="D99" t="str">
        <f>'Raw Data'!D99</f>
        <v>VEEPVQQPSVVD</v>
      </c>
      <c r="F99" s="12">
        <f>'Raw Data'!J99</f>
        <v>4.4000000000000004</v>
      </c>
      <c r="G99" s="12">
        <f>'Raw Data'!P99</f>
        <v>4.3380000000000001</v>
      </c>
      <c r="H99" s="12">
        <f>'Raw Data'!V99</f>
        <v>4.4160000000000004</v>
      </c>
      <c r="I99" s="12">
        <f>'Raw Data'!AB99</f>
        <v>4.6109999999999998</v>
      </c>
      <c r="J99" s="12">
        <f>'Raw Data'!AH99</f>
        <v>4.569</v>
      </c>
      <c r="K99" s="12">
        <f>'Raw Data'!AN99</f>
        <v>4.5369999999999999</v>
      </c>
      <c r="L99" s="12">
        <f>'Raw Data'!AT99</f>
        <v>4.7519999999999998</v>
      </c>
      <c r="M99" s="12">
        <f>'Raw Data'!AZ99</f>
        <v>4.7539999999999996</v>
      </c>
      <c r="N99" s="12">
        <f>'Raw Data'!BF99</f>
        <v>4.6870000000000003</v>
      </c>
      <c r="O99" s="12">
        <f>'Raw Data'!BL99</f>
        <v>4.6989999999999998</v>
      </c>
      <c r="P99" s="12">
        <f>'Raw Data'!BR99</f>
        <v>4.7469999999999999</v>
      </c>
      <c r="Q99" s="12">
        <f>'Raw Data'!BX99</f>
        <v>4.7590000000000003</v>
      </c>
    </row>
    <row r="100" spans="1:17" x14ac:dyDescent="0.25">
      <c r="A100" t="str">
        <f>'Raw Data'!A100</f>
        <v>Memb_PLIN3</v>
      </c>
      <c r="B100">
        <f>'Raw Data'!B100</f>
        <v>16</v>
      </c>
      <c r="C100">
        <f>'Raw Data'!C100</f>
        <v>32</v>
      </c>
      <c r="D100" t="str">
        <f>'Raw Data'!D100</f>
        <v>VEEPVQQPSVVDRVASM</v>
      </c>
      <c r="F100" s="12">
        <f>'Raw Data'!J100</f>
        <v>5.774</v>
      </c>
      <c r="G100" s="12">
        <f>'Raw Data'!P100</f>
        <v>5.7069999999999999</v>
      </c>
      <c r="H100" s="12">
        <f>'Raw Data'!V100</f>
        <v>5.8410000000000002</v>
      </c>
      <c r="I100" s="12">
        <f>'Raw Data'!AB100</f>
        <v>7.0990000000000002</v>
      </c>
      <c r="J100" s="12">
        <f>'Raw Data'!AH100</f>
        <v>7.2839999999999998</v>
      </c>
      <c r="K100" s="12">
        <f>'Raw Data'!AN100</f>
        <v>7.32</v>
      </c>
      <c r="L100" s="12">
        <f>'Raw Data'!AT100</f>
        <v>8.6199999999999992</v>
      </c>
      <c r="M100" s="12">
        <f>'Raw Data'!AZ100</f>
        <v>8.7449999999999992</v>
      </c>
      <c r="N100" s="12">
        <f>'Raw Data'!BF100</f>
        <v>8.6150000000000002</v>
      </c>
      <c r="O100" s="12">
        <f>'Raw Data'!BL100</f>
        <v>8.8620000000000001</v>
      </c>
      <c r="P100" s="12">
        <f>'Raw Data'!BR100</f>
        <v>8.7690000000000001</v>
      </c>
      <c r="Q100" s="12">
        <f>'Raw Data'!BX100</f>
        <v>8.843</v>
      </c>
    </row>
    <row r="101" spans="1:17" x14ac:dyDescent="0.25">
      <c r="A101" t="str">
        <f>'Raw Data'!A101</f>
        <v>Memb_PLIN3</v>
      </c>
      <c r="B101">
        <f>'Raw Data'!B101</f>
        <v>26</v>
      </c>
      <c r="C101">
        <f>'Raw Data'!C101</f>
        <v>32</v>
      </c>
      <c r="D101" t="str">
        <f>'Raw Data'!D101</f>
        <v>VDRVASM</v>
      </c>
      <c r="F101" s="12">
        <f>'Raw Data'!J101</f>
        <v>1.669</v>
      </c>
      <c r="G101" s="12">
        <f>'Raw Data'!P101</f>
        <v>1.738</v>
      </c>
      <c r="H101" s="12">
        <f>'Raw Data'!V101</f>
        <v>1.6559999999999999</v>
      </c>
      <c r="I101" s="12">
        <f>'Raw Data'!AB101</f>
        <v>2.3319999999999999</v>
      </c>
      <c r="J101" s="12">
        <f>'Raw Data'!AH101</f>
        <v>2.2669999999999999</v>
      </c>
      <c r="K101" s="12">
        <f>'Raw Data'!AN101</f>
        <v>2.2959999999999998</v>
      </c>
      <c r="L101" s="12">
        <f>'Raw Data'!AT101</f>
        <v>2.952</v>
      </c>
      <c r="M101" s="12">
        <f>'Raw Data'!AZ101</f>
        <v>3.0369999999999999</v>
      </c>
      <c r="N101" s="12">
        <f>'Raw Data'!BF101</f>
        <v>2.9750000000000001</v>
      </c>
      <c r="O101" s="12">
        <f>'Raw Data'!BL101</f>
        <v>3.0960000000000001</v>
      </c>
      <c r="P101" s="12">
        <f>'Raw Data'!BR101</f>
        <v>3.137</v>
      </c>
      <c r="Q101" s="12">
        <f>'Raw Data'!BX101</f>
        <v>3.0990000000000002</v>
      </c>
    </row>
    <row r="102" spans="1:17" x14ac:dyDescent="0.25">
      <c r="A102" t="str">
        <f>'Raw Data'!A102</f>
        <v>Memb_PLIN3</v>
      </c>
      <c r="B102">
        <f>'Raw Data'!B102</f>
        <v>33</v>
      </c>
      <c r="C102">
        <f>'Raw Data'!C102</f>
        <v>41</v>
      </c>
      <c r="D102" t="str">
        <f>'Raw Data'!D102</f>
        <v>PLISSTCDM</v>
      </c>
      <c r="F102" s="12">
        <f>'Raw Data'!J102</f>
        <v>1.7989999999999999</v>
      </c>
      <c r="G102" s="12">
        <f>'Raw Data'!P102</f>
        <v>1.786</v>
      </c>
      <c r="H102" s="12">
        <f>'Raw Data'!V102</f>
        <v>1.68</v>
      </c>
      <c r="I102" s="12">
        <f>'Raw Data'!AB102</f>
        <v>2.7959999999999998</v>
      </c>
      <c r="J102" s="12">
        <f>'Raw Data'!AH102</f>
        <v>2.7930000000000001</v>
      </c>
      <c r="K102" s="12">
        <f>'Raw Data'!AN102</f>
        <v>2.7290000000000001</v>
      </c>
      <c r="L102" s="12">
        <f>'Raw Data'!AT102</f>
        <v>3.4169999999999998</v>
      </c>
      <c r="M102" s="12">
        <f>'Raw Data'!AZ102</f>
        <v>3.5070000000000001</v>
      </c>
      <c r="N102" s="12">
        <f>'Raw Data'!BF102</f>
        <v>3.524</v>
      </c>
      <c r="O102" s="12">
        <f>'Raw Data'!BL102</f>
        <v>4.12</v>
      </c>
      <c r="P102" s="12">
        <f>'Raw Data'!BR102</f>
        <v>4.157</v>
      </c>
      <c r="Q102" s="12">
        <f>'Raw Data'!BX102</f>
        <v>4.0629999999999997</v>
      </c>
    </row>
    <row r="103" spans="1:17" x14ac:dyDescent="0.25">
      <c r="A103" t="str">
        <f>'Raw Data'!A103</f>
        <v>Memb_PLIN3</v>
      </c>
      <c r="B103">
        <f>'Raw Data'!B103</f>
        <v>40</v>
      </c>
      <c r="C103">
        <f>'Raw Data'!C103</f>
        <v>45</v>
      </c>
      <c r="D103" t="str">
        <f>'Raw Data'!D103</f>
        <v>DMVSAA</v>
      </c>
      <c r="F103" s="12">
        <f>'Raw Data'!J103</f>
        <v>0.78100000000000003</v>
      </c>
      <c r="G103" s="12">
        <f>'Raw Data'!P103</f>
        <v>0.74399999999999999</v>
      </c>
      <c r="H103" s="12">
        <f>'Raw Data'!V103</f>
        <v>0.77600000000000002</v>
      </c>
      <c r="I103" s="12">
        <f>'Raw Data'!AB103</f>
        <v>1.117</v>
      </c>
      <c r="J103" s="12">
        <f>'Raw Data'!AH103</f>
        <v>1.145</v>
      </c>
      <c r="K103" s="12">
        <f>'Raw Data'!AN103</f>
        <v>1.145</v>
      </c>
      <c r="L103" s="12">
        <f>'Raw Data'!AT103</f>
        <v>1.7889999999999999</v>
      </c>
      <c r="M103" s="12">
        <f>'Raw Data'!AZ103</f>
        <v>1.833</v>
      </c>
      <c r="N103" s="12">
        <f>'Raw Data'!BF103</f>
        <v>1.804</v>
      </c>
      <c r="O103" s="12">
        <f>'Raw Data'!BL103</f>
        <v>2.1539999999999999</v>
      </c>
      <c r="P103" s="12">
        <f>'Raw Data'!BR103</f>
        <v>2.1859999999999999</v>
      </c>
      <c r="Q103" s="12">
        <f>'Raw Data'!BX103</f>
        <v>2.1890000000000001</v>
      </c>
    </row>
    <row r="104" spans="1:17" x14ac:dyDescent="0.25">
      <c r="A104" t="str">
        <f>'Raw Data'!A104</f>
        <v>Memb_PLIN3</v>
      </c>
      <c r="B104">
        <f>'Raw Data'!B104</f>
        <v>42</v>
      </c>
      <c r="C104">
        <f>'Raw Data'!C104</f>
        <v>46</v>
      </c>
      <c r="D104" t="str">
        <f>'Raw Data'!D104</f>
        <v>VSAAY</v>
      </c>
      <c r="F104" s="12">
        <f>'Raw Data'!J104</f>
        <v>0.79600000000000004</v>
      </c>
      <c r="G104" s="12">
        <f>'Raw Data'!P104</f>
        <v>0.82099999999999995</v>
      </c>
      <c r="H104" s="12">
        <f>'Raw Data'!V104</f>
        <v>0.83499999999999996</v>
      </c>
      <c r="I104" s="12">
        <f>'Raw Data'!AB104</f>
        <v>1.0349999999999999</v>
      </c>
      <c r="J104" s="12">
        <f>'Raw Data'!AH104</f>
        <v>1.0349999999999999</v>
      </c>
      <c r="K104" s="12">
        <f>'Raw Data'!AN104</f>
        <v>1.0589999999999999</v>
      </c>
      <c r="L104" s="12">
        <f>'Raw Data'!AT104</f>
        <v>1.522</v>
      </c>
      <c r="M104" s="12">
        <f>'Raw Data'!AZ104</f>
        <v>1.48</v>
      </c>
      <c r="N104" s="12">
        <f>'Raw Data'!BF104</f>
        <v>1.452</v>
      </c>
      <c r="O104" s="12">
        <f>'Raw Data'!BL104</f>
        <v>1.968</v>
      </c>
      <c r="P104" s="12">
        <f>'Raw Data'!BR104</f>
        <v>1.9550000000000001</v>
      </c>
      <c r="Q104" s="12">
        <f>'Raw Data'!BX104</f>
        <v>1.998</v>
      </c>
    </row>
    <row r="105" spans="1:17" x14ac:dyDescent="0.25">
      <c r="A105" t="str">
        <f>'Raw Data'!A105</f>
        <v>Memb_PLIN3</v>
      </c>
      <c r="B105">
        <f>'Raw Data'!B105</f>
        <v>46</v>
      </c>
      <c r="C105">
        <f>'Raw Data'!C105</f>
        <v>60</v>
      </c>
      <c r="D105" t="str">
        <f>'Raw Data'!D105</f>
        <v>YASTKESYPHIKTVC</v>
      </c>
      <c r="F105" s="12">
        <f>'Raw Data'!J105</f>
        <v>2.4670000000000001</v>
      </c>
      <c r="G105" s="12">
        <f>'Raw Data'!P105</f>
        <v>2.6040000000000001</v>
      </c>
      <c r="H105" s="12">
        <f>'Raw Data'!V105</f>
        <v>2.5680000000000001</v>
      </c>
      <c r="I105" s="12">
        <f>'Raw Data'!AB105</f>
        <v>3.4590000000000001</v>
      </c>
      <c r="J105" s="12">
        <f>'Raw Data'!AH105</f>
        <v>3.5640000000000001</v>
      </c>
      <c r="K105" s="12">
        <f>'Raw Data'!AN105</f>
        <v>3.6789999999999998</v>
      </c>
      <c r="L105" s="12">
        <f>'Raw Data'!AT105</f>
        <v>5.2080000000000002</v>
      </c>
      <c r="M105" s="12">
        <f>'Raw Data'!AZ105</f>
        <v>5.2750000000000004</v>
      </c>
      <c r="N105" s="12">
        <f>'Raw Data'!BF105</f>
        <v>5.1100000000000003</v>
      </c>
      <c r="O105" s="12">
        <f>'Raw Data'!BL105</f>
        <v>6.2919999999999998</v>
      </c>
      <c r="P105" s="12">
        <f>'Raw Data'!BR105</f>
        <v>6.3019999999999996</v>
      </c>
      <c r="Q105" s="12">
        <f>'Raw Data'!BX105</f>
        <v>6.1669999999999998</v>
      </c>
    </row>
    <row r="106" spans="1:17" x14ac:dyDescent="0.25">
      <c r="A106" t="str">
        <f>'Raw Data'!A106</f>
        <v>Memb_PLIN3</v>
      </c>
      <c r="B106">
        <f>'Raw Data'!B106</f>
        <v>46</v>
      </c>
      <c r="C106">
        <f>'Raw Data'!C106</f>
        <v>61</v>
      </c>
      <c r="D106" t="str">
        <f>'Raw Data'!D106</f>
        <v>YASTKESYPHIKTVCD</v>
      </c>
      <c r="F106" s="12">
        <f>'Raw Data'!J106</f>
        <v>2.6459999999999999</v>
      </c>
      <c r="G106" s="12">
        <f>'Raw Data'!P106</f>
        <v>2.82</v>
      </c>
      <c r="H106" s="12">
        <f>'Raw Data'!V106</f>
        <v>2.8679999999999999</v>
      </c>
      <c r="I106" s="12">
        <f>'Raw Data'!AB106</f>
        <v>3.8889999999999998</v>
      </c>
      <c r="J106" s="12">
        <f>'Raw Data'!AH106</f>
        <v>3.8130000000000002</v>
      </c>
      <c r="K106" s="12">
        <f>'Raw Data'!AN106</f>
        <v>3.903</v>
      </c>
      <c r="L106" s="12">
        <f>'Raw Data'!AT106</f>
        <v>5.4480000000000004</v>
      </c>
      <c r="M106" s="12">
        <f>'Raw Data'!AZ106</f>
        <v>5.5839999999999996</v>
      </c>
      <c r="N106" s="12">
        <f>'Raw Data'!BF106</f>
        <v>5.56</v>
      </c>
      <c r="O106" s="12">
        <f>'Raw Data'!BL106</f>
        <v>6.77</v>
      </c>
      <c r="P106" s="12">
        <f>'Raw Data'!BR106</f>
        <v>6.7229999999999999</v>
      </c>
      <c r="Q106" s="12">
        <f>'Raw Data'!BX106</f>
        <v>6.6159999999999997</v>
      </c>
    </row>
    <row r="107" spans="1:17" x14ac:dyDescent="0.25">
      <c r="A107" t="str">
        <f>'Raw Data'!A107</f>
        <v>Memb_PLIN3</v>
      </c>
      <c r="B107">
        <f>'Raw Data'!B107</f>
        <v>62</v>
      </c>
      <c r="C107">
        <f>'Raw Data'!C107</f>
        <v>73</v>
      </c>
      <c r="D107" t="str">
        <f>'Raw Data'!D107</f>
        <v>AAEKGVRTLTAA</v>
      </c>
      <c r="F107" s="12">
        <f>'Raw Data'!J107</f>
        <v>2.0630000000000002</v>
      </c>
      <c r="G107" s="12">
        <f>'Raw Data'!P107</f>
        <v>1.958</v>
      </c>
      <c r="H107" s="12">
        <f>'Raw Data'!V107</f>
        <v>1.923</v>
      </c>
      <c r="I107" s="12">
        <f>'Raw Data'!AB107</f>
        <v>3.1779999999999999</v>
      </c>
      <c r="J107" s="12">
        <f>'Raw Data'!AH107</f>
        <v>2.988</v>
      </c>
      <c r="K107" s="12">
        <f>'Raw Data'!AN107</f>
        <v>3.0720000000000001</v>
      </c>
      <c r="L107" s="12">
        <f>'Raw Data'!AT107</f>
        <v>4.5229999999999997</v>
      </c>
      <c r="M107" s="12">
        <f>'Raw Data'!AZ107</f>
        <v>4.6849999999999996</v>
      </c>
      <c r="N107" s="12">
        <f>'Raw Data'!BF107</f>
        <v>4.5069999999999997</v>
      </c>
      <c r="O107" s="12">
        <f>'Raw Data'!BL107</f>
        <v>6.1970000000000001</v>
      </c>
      <c r="P107" s="12">
        <f>'Raw Data'!BR107</f>
        <v>6.14</v>
      </c>
      <c r="Q107" s="12">
        <f>'Raw Data'!BX107</f>
        <v>6.2610000000000001</v>
      </c>
    </row>
    <row r="108" spans="1:17" x14ac:dyDescent="0.25">
      <c r="A108" t="str">
        <f>'Raw Data'!A108</f>
        <v>Memb_PLIN3</v>
      </c>
      <c r="B108">
        <f>'Raw Data'!B108</f>
        <v>66</v>
      </c>
      <c r="C108">
        <f>'Raw Data'!C108</f>
        <v>76</v>
      </c>
      <c r="D108" t="str">
        <f>'Raw Data'!D108</f>
        <v>GVRTLTAAAVS</v>
      </c>
      <c r="F108" s="12">
        <f>'Raw Data'!J108</f>
        <v>1.5640000000000001</v>
      </c>
      <c r="G108" s="12">
        <f>'Raw Data'!P108</f>
        <v>1.6639999999999999</v>
      </c>
      <c r="H108" s="12">
        <f>'Raw Data'!V108</f>
        <v>1.593</v>
      </c>
      <c r="I108" s="12">
        <f>'Raw Data'!AB108</f>
        <v>2.2829999999999999</v>
      </c>
      <c r="J108" s="12">
        <f>'Raw Data'!AH108</f>
        <v>2.0830000000000002</v>
      </c>
      <c r="K108" s="12">
        <f>'Raw Data'!AN108</f>
        <v>2.2250000000000001</v>
      </c>
      <c r="L108" s="12">
        <f>'Raw Data'!AT108</f>
        <v>3.34</v>
      </c>
      <c r="M108" s="12">
        <f>'Raw Data'!AZ108</f>
        <v>3.444</v>
      </c>
      <c r="N108" s="12">
        <f>'Raw Data'!BF108</f>
        <v>3.3559999999999999</v>
      </c>
      <c r="O108" s="12">
        <f>'Raw Data'!BL108</f>
        <v>5.0910000000000002</v>
      </c>
      <c r="P108" s="12">
        <f>'Raw Data'!BR108</f>
        <v>5.0949999999999998</v>
      </c>
      <c r="Q108" s="12">
        <f>'Raw Data'!BX108</f>
        <v>5.0190000000000001</v>
      </c>
    </row>
    <row r="109" spans="1:17" x14ac:dyDescent="0.25">
      <c r="A109" t="str">
        <f>'Raw Data'!A109</f>
        <v>Memb_PLIN3</v>
      </c>
      <c r="B109">
        <f>'Raw Data'!B109</f>
        <v>73</v>
      </c>
      <c r="C109">
        <f>'Raw Data'!C109</f>
        <v>82</v>
      </c>
      <c r="D109" t="str">
        <f>'Raw Data'!D109</f>
        <v>AAVSGAQPIL</v>
      </c>
      <c r="F109" s="12">
        <f>'Raw Data'!J109</f>
        <v>2.1789999999999998</v>
      </c>
      <c r="G109" s="12">
        <f>'Raw Data'!P109</f>
        <v>2.1850000000000001</v>
      </c>
      <c r="H109" s="12">
        <f>'Raw Data'!V109</f>
        <v>2.2629999999999999</v>
      </c>
      <c r="I109" s="12">
        <f>'Raw Data'!AB109</f>
        <v>3.0870000000000002</v>
      </c>
      <c r="J109" s="12">
        <f>'Raw Data'!AH109</f>
        <v>3.2149999999999999</v>
      </c>
      <c r="K109" s="12">
        <f>'Raw Data'!AN109</f>
        <v>3.2130000000000001</v>
      </c>
      <c r="L109" s="12">
        <f>'Raw Data'!AT109</f>
        <v>4.2050000000000001</v>
      </c>
      <c r="M109" s="12">
        <f>'Raw Data'!AZ109</f>
        <v>4.1849999999999996</v>
      </c>
      <c r="N109" s="12">
        <f>'Raw Data'!BF109</f>
        <v>4.1369999999999996</v>
      </c>
      <c r="O109" s="12">
        <f>'Raw Data'!BL109</f>
        <v>4.9130000000000003</v>
      </c>
      <c r="P109" s="12">
        <f>'Raw Data'!BR109</f>
        <v>4.8460000000000001</v>
      </c>
      <c r="Q109" s="12">
        <f>'Raw Data'!BX109</f>
        <v>4.875</v>
      </c>
    </row>
    <row r="110" spans="1:17" x14ac:dyDescent="0.25">
      <c r="A110" t="str">
        <f>'Raw Data'!A110</f>
        <v>Memb_PLIN3</v>
      </c>
      <c r="B110">
        <f>'Raw Data'!B110</f>
        <v>83</v>
      </c>
      <c r="C110">
        <f>'Raw Data'!C110</f>
        <v>92</v>
      </c>
      <c r="D110" t="str">
        <f>'Raw Data'!D110</f>
        <v>SKLEPQIASA</v>
      </c>
      <c r="F110" s="12">
        <f>'Raw Data'!J110</f>
        <v>2.4590000000000001</v>
      </c>
      <c r="G110" s="12">
        <f>'Raw Data'!P110</f>
        <v>2.4390000000000001</v>
      </c>
      <c r="H110" s="12">
        <f>'Raw Data'!V110</f>
        <v>2.48</v>
      </c>
      <c r="I110" s="12">
        <f>'Raw Data'!AB110</f>
        <v>3.504</v>
      </c>
      <c r="J110" s="12">
        <f>'Raw Data'!AH110</f>
        <v>3.4660000000000002</v>
      </c>
      <c r="K110" s="12">
        <f>'Raw Data'!AN110</f>
        <v>3.4940000000000002</v>
      </c>
      <c r="L110" s="12">
        <f>'Raw Data'!AT110</f>
        <v>4.5090000000000003</v>
      </c>
      <c r="M110" s="12">
        <f>'Raw Data'!AZ110</f>
        <v>4.4889999999999999</v>
      </c>
      <c r="N110" s="12">
        <f>'Raw Data'!BF110</f>
        <v>4.4080000000000004</v>
      </c>
      <c r="O110" s="12">
        <f>'Raw Data'!BL110</f>
        <v>4.8040000000000003</v>
      </c>
      <c r="P110" s="12">
        <f>'Raw Data'!BR110</f>
        <v>4.7569999999999997</v>
      </c>
      <c r="Q110" s="12">
        <f>'Raw Data'!BX110</f>
        <v>4.7690000000000001</v>
      </c>
    </row>
    <row r="111" spans="1:17" x14ac:dyDescent="0.25">
      <c r="A111" t="str">
        <f>'Raw Data'!A111</f>
        <v>Memb_PLIN3</v>
      </c>
      <c r="B111">
        <f>'Raw Data'!B111</f>
        <v>95</v>
      </c>
      <c r="C111">
        <f>'Raw Data'!C111</f>
        <v>103</v>
      </c>
      <c r="D111" t="str">
        <f>'Raw Data'!D111</f>
        <v>YAHRGLDKL</v>
      </c>
      <c r="F111" s="12">
        <f>'Raw Data'!J111</f>
        <v>1.139</v>
      </c>
      <c r="G111" s="12">
        <f>'Raw Data'!P111</f>
        <v>1.2470000000000001</v>
      </c>
      <c r="H111" s="12">
        <f>'Raw Data'!V111</f>
        <v>1.208</v>
      </c>
      <c r="I111" s="12">
        <f>'Raw Data'!AB111</f>
        <v>1.5580000000000001</v>
      </c>
      <c r="J111" s="12">
        <f>'Raw Data'!AH111</f>
        <v>1.5389999999999999</v>
      </c>
      <c r="K111" s="12">
        <f>'Raw Data'!AN111</f>
        <v>1.601</v>
      </c>
      <c r="L111" s="12">
        <f>'Raw Data'!AT111</f>
        <v>2.14</v>
      </c>
      <c r="M111" s="12">
        <f>'Raw Data'!AZ111</f>
        <v>2.0979999999999999</v>
      </c>
      <c r="N111" s="12">
        <f>'Raw Data'!BF111</f>
        <v>2.0329999999999999</v>
      </c>
      <c r="O111" s="12">
        <f>'Raw Data'!BL111</f>
        <v>2.536</v>
      </c>
      <c r="P111" s="12">
        <f>'Raw Data'!BR111</f>
        <v>2.548</v>
      </c>
      <c r="Q111" s="12">
        <f>'Raw Data'!BX111</f>
        <v>2.6360000000000001</v>
      </c>
    </row>
    <row r="112" spans="1:17" x14ac:dyDescent="0.25">
      <c r="A112" t="str">
        <f>'Raw Data'!A112</f>
        <v>Memb_PLIN3</v>
      </c>
      <c r="B112">
        <f>'Raw Data'!B112</f>
        <v>95</v>
      </c>
      <c r="C112">
        <f>'Raw Data'!C112</f>
        <v>107</v>
      </c>
      <c r="D112" t="str">
        <f>'Raw Data'!D112</f>
        <v>YAHRGLDKLEENL</v>
      </c>
      <c r="F112" s="12">
        <f>'Raw Data'!J112</f>
        <v>2.4329999999999998</v>
      </c>
      <c r="G112" s="12">
        <f>'Raw Data'!P112</f>
        <v>2.4590000000000001</v>
      </c>
      <c r="H112" s="12">
        <f>'Raw Data'!V112</f>
        <v>2.4340000000000002</v>
      </c>
      <c r="I112" s="12">
        <f>'Raw Data'!AB112</f>
        <v>3.2989999999999999</v>
      </c>
      <c r="J112" s="12">
        <f>'Raw Data'!AH112</f>
        <v>3.3980000000000001</v>
      </c>
      <c r="K112" s="12">
        <f>'Raw Data'!AN112</f>
        <v>3.3149999999999999</v>
      </c>
      <c r="L112" s="12">
        <f>'Raw Data'!AT112</f>
        <v>4.4710000000000001</v>
      </c>
      <c r="M112" s="12">
        <f>'Raw Data'!AZ112</f>
        <v>4.5599999999999996</v>
      </c>
      <c r="N112" s="12">
        <f>'Raw Data'!BF112</f>
        <v>4.3090000000000002</v>
      </c>
      <c r="O112" s="12">
        <f>'Raw Data'!BL112</f>
        <v>4.9710000000000001</v>
      </c>
      <c r="P112" s="12">
        <f>'Raw Data'!BR112</f>
        <v>4.9619999999999997</v>
      </c>
      <c r="Q112" s="12">
        <f>'Raw Data'!BX112</f>
        <v>4.875</v>
      </c>
    </row>
    <row r="113" spans="1:17" x14ac:dyDescent="0.25">
      <c r="A113" t="str">
        <f>'Raw Data'!A113</f>
        <v>Memb_PLIN3</v>
      </c>
      <c r="B113">
        <f>'Raw Data'!B113</f>
        <v>108</v>
      </c>
      <c r="C113">
        <f>'Raw Data'!C113</f>
        <v>119</v>
      </c>
      <c r="D113" t="str">
        <f>'Raw Data'!D113</f>
        <v>PILQQPTEKVLA</v>
      </c>
      <c r="F113" s="12">
        <f>'Raw Data'!J113</f>
        <v>3.9470000000000001</v>
      </c>
      <c r="G113" s="12">
        <f>'Raw Data'!P113</f>
        <v>4.056</v>
      </c>
      <c r="H113" s="12">
        <f>'Raw Data'!V113</f>
        <v>4.0999999999999996</v>
      </c>
      <c r="I113" s="12">
        <f>'Raw Data'!AB113</f>
        <v>5.55</v>
      </c>
      <c r="J113" s="12">
        <f>'Raw Data'!AH113</f>
        <v>5.5549999999999997</v>
      </c>
      <c r="K113" s="12">
        <f>'Raw Data'!AN113</f>
        <v>5.5919999999999996</v>
      </c>
      <c r="L113" s="12">
        <f>'Raw Data'!AT113</f>
        <v>6.39</v>
      </c>
      <c r="M113" s="12">
        <f>'Raw Data'!AZ113</f>
        <v>6.4050000000000002</v>
      </c>
      <c r="N113" s="12">
        <f>'Raw Data'!BF113</f>
        <v>6.3109999999999999</v>
      </c>
      <c r="O113" s="12">
        <f>'Raw Data'!BL113</f>
        <v>6.3419999999999996</v>
      </c>
      <c r="P113" s="12">
        <f>'Raw Data'!BR113</f>
        <v>6.3390000000000004</v>
      </c>
      <c r="Q113" s="12">
        <f>'Raw Data'!BX113</f>
        <v>6.2489999999999997</v>
      </c>
    </row>
    <row r="114" spans="1:17" x14ac:dyDescent="0.25">
      <c r="A114" t="str">
        <f>'Raw Data'!A114</f>
        <v>Memb_PLIN3</v>
      </c>
      <c r="B114">
        <f>'Raw Data'!B114</f>
        <v>108</v>
      </c>
      <c r="C114">
        <f>'Raw Data'!C114</f>
        <v>123</v>
      </c>
      <c r="D114" t="str">
        <f>'Raw Data'!D114</f>
        <v>PILQQPTEKVLADTKE</v>
      </c>
      <c r="F114" s="12">
        <f>'Raw Data'!J114</f>
        <v>4.6470000000000002</v>
      </c>
      <c r="G114" s="12">
        <f>'Raw Data'!P114</f>
        <v>4.7229999999999999</v>
      </c>
      <c r="H114" s="12">
        <f>'Raw Data'!V114</f>
        <v>4.7960000000000003</v>
      </c>
      <c r="I114" s="12">
        <f>'Raw Data'!AB114</f>
        <v>7.6909999999999998</v>
      </c>
      <c r="J114" s="12">
        <f>'Raw Data'!AH114</f>
        <v>7.7560000000000002</v>
      </c>
      <c r="K114" s="12">
        <f>'Raw Data'!AN114</f>
        <v>7.899</v>
      </c>
      <c r="L114" s="12">
        <f>'Raw Data'!AT114</f>
        <v>8.8740000000000006</v>
      </c>
      <c r="M114" s="12">
        <f>'Raw Data'!AZ114</f>
        <v>8.82</v>
      </c>
      <c r="N114" s="12">
        <f>'Raw Data'!BF114</f>
        <v>8.7880000000000003</v>
      </c>
      <c r="O114" s="12">
        <f>'Raw Data'!BL114</f>
        <v>8.9209999999999994</v>
      </c>
      <c r="P114" s="12">
        <f>'Raw Data'!BR114</f>
        <v>8.7759999999999998</v>
      </c>
      <c r="Q114" s="12">
        <f>'Raw Data'!BX114</f>
        <v>8.7040000000000006</v>
      </c>
    </row>
    <row r="115" spans="1:17" x14ac:dyDescent="0.25">
      <c r="A115" t="str">
        <f>'Raw Data'!A115</f>
        <v>Memb_PLIN3</v>
      </c>
      <c r="B115">
        <f>'Raw Data'!B115</f>
        <v>116</v>
      </c>
      <c r="C115">
        <f>'Raw Data'!C115</f>
        <v>123</v>
      </c>
      <c r="D115" t="str">
        <f>'Raw Data'!D115</f>
        <v>KVLADTKE</v>
      </c>
      <c r="F115" s="12">
        <f>'Raw Data'!J115</f>
        <v>2.0859999999999999</v>
      </c>
      <c r="G115" s="12">
        <f>'Raw Data'!P115</f>
        <v>2.0779999999999998</v>
      </c>
      <c r="H115" s="12">
        <f>'Raw Data'!V115</f>
        <v>2.149</v>
      </c>
      <c r="I115" s="12">
        <f>'Raw Data'!AB115</f>
        <v>3.1949999999999998</v>
      </c>
      <c r="J115" s="12">
        <f>'Raw Data'!AH115</f>
        <v>3.1850000000000001</v>
      </c>
      <c r="K115" s="12">
        <f>'Raw Data'!AN115</f>
        <v>3.1269999999999998</v>
      </c>
      <c r="L115" s="12">
        <f>'Raw Data'!AT115</f>
        <v>3.5670000000000002</v>
      </c>
      <c r="M115" s="12">
        <f>'Raw Data'!AZ115</f>
        <v>3.61</v>
      </c>
      <c r="N115" s="12">
        <f>'Raw Data'!BF115</f>
        <v>3.677</v>
      </c>
      <c r="O115" s="12">
        <f>'Raw Data'!BL115</f>
        <v>3.6320000000000001</v>
      </c>
      <c r="P115" s="12">
        <f>'Raw Data'!BR115</f>
        <v>3.5880000000000001</v>
      </c>
      <c r="Q115" s="12">
        <f>'Raw Data'!BX115</f>
        <v>3.5539999999999998</v>
      </c>
    </row>
    <row r="116" spans="1:17" x14ac:dyDescent="0.25">
      <c r="A116" t="str">
        <f>'Raw Data'!A116</f>
        <v>Memb_PLIN3</v>
      </c>
      <c r="B116">
        <f>'Raw Data'!B116</f>
        <v>124</v>
      </c>
      <c r="C116">
        <f>'Raw Data'!C116</f>
        <v>133</v>
      </c>
      <c r="D116" t="str">
        <f>'Raw Data'!D116</f>
        <v>LVSSKVSGAQ</v>
      </c>
      <c r="F116" s="12">
        <f>'Raw Data'!J116</f>
        <v>3.282</v>
      </c>
      <c r="G116" s="12">
        <f>'Raw Data'!P116</f>
        <v>3.238</v>
      </c>
      <c r="H116" s="12">
        <f>'Raw Data'!V116</f>
        <v>3.2309999999999999</v>
      </c>
      <c r="I116" s="12">
        <f>'Raw Data'!AB116</f>
        <v>4.6319999999999997</v>
      </c>
      <c r="J116" s="12">
        <f>'Raw Data'!AH116</f>
        <v>4.6319999999999997</v>
      </c>
      <c r="K116" s="12">
        <f>'Raw Data'!AN116</f>
        <v>4.6909999999999998</v>
      </c>
      <c r="L116" s="12">
        <f>'Raw Data'!AT116</f>
        <v>4.7759999999999998</v>
      </c>
      <c r="M116" s="12">
        <f>'Raw Data'!AZ116</f>
        <v>4.8949999999999996</v>
      </c>
      <c r="N116" s="12">
        <f>'Raw Data'!BF116</f>
        <v>4.9409999999999998</v>
      </c>
      <c r="O116" s="12">
        <f>'Raw Data'!BL116</f>
        <v>4.8789999999999996</v>
      </c>
      <c r="P116" s="12">
        <f>'Raw Data'!BR116</f>
        <v>4.8330000000000002</v>
      </c>
      <c r="Q116" s="12">
        <f>'Raw Data'!BX116</f>
        <v>4.7939999999999996</v>
      </c>
    </row>
    <row r="117" spans="1:17" x14ac:dyDescent="0.25">
      <c r="A117" t="str">
        <f>'Raw Data'!A117</f>
        <v>Memb_PLIN3</v>
      </c>
      <c r="B117">
        <f>'Raw Data'!B117</f>
        <v>124</v>
      </c>
      <c r="C117">
        <f>'Raw Data'!C117</f>
        <v>134</v>
      </c>
      <c r="D117" t="str">
        <f>'Raw Data'!D117</f>
        <v>LVSSKVSGAQE</v>
      </c>
      <c r="F117" s="12">
        <f>'Raw Data'!J117</f>
        <v>3.5219999999999998</v>
      </c>
      <c r="G117" s="12">
        <f>'Raw Data'!P117</f>
        <v>3.504</v>
      </c>
      <c r="H117" s="12">
        <f>'Raw Data'!V117</f>
        <v>3.51</v>
      </c>
      <c r="I117" s="12">
        <f>'Raw Data'!AB117</f>
        <v>5.0999999999999996</v>
      </c>
      <c r="J117" s="12">
        <f>'Raw Data'!AH117</f>
        <v>5.1139999999999999</v>
      </c>
      <c r="K117" s="12">
        <f>'Raw Data'!AN117</f>
        <v>5.0629999999999997</v>
      </c>
      <c r="L117" s="12">
        <f>'Raw Data'!AT117</f>
        <v>5.3280000000000003</v>
      </c>
      <c r="M117" s="12">
        <f>'Raw Data'!AZ117</f>
        <v>5.4130000000000003</v>
      </c>
      <c r="N117" s="12">
        <f>'Raw Data'!BF117</f>
        <v>5.33</v>
      </c>
      <c r="O117" s="12">
        <f>'Raw Data'!BL117</f>
        <v>5.2290000000000001</v>
      </c>
      <c r="P117" s="12">
        <f>'Raw Data'!BR117</f>
        <v>5.26</v>
      </c>
      <c r="Q117" s="12">
        <f>'Raw Data'!BX117</f>
        <v>5.1890000000000001</v>
      </c>
    </row>
    <row r="118" spans="1:17" x14ac:dyDescent="0.25">
      <c r="A118" t="str">
        <f>'Raw Data'!A118</f>
        <v>Memb_PLIN3</v>
      </c>
      <c r="B118">
        <f>'Raw Data'!B118</f>
        <v>124</v>
      </c>
      <c r="C118">
        <f>'Raw Data'!C118</f>
        <v>135</v>
      </c>
      <c r="D118" t="str">
        <f>'Raw Data'!D118</f>
        <v>LVSSKVSGAQEM</v>
      </c>
      <c r="F118" s="12">
        <f>'Raw Data'!J118</f>
        <v>3.7320000000000002</v>
      </c>
      <c r="G118" s="12">
        <f>'Raw Data'!P118</f>
        <v>3.8039999999999998</v>
      </c>
      <c r="H118" s="12">
        <f>'Raw Data'!V118</f>
        <v>3.8719999999999999</v>
      </c>
      <c r="I118" s="12">
        <f>'Raw Data'!AB118</f>
        <v>5.4980000000000002</v>
      </c>
      <c r="J118" s="12">
        <f>'Raw Data'!AH118</f>
        <v>5.6689999999999996</v>
      </c>
      <c r="K118" s="12">
        <f>'Raw Data'!AN118</f>
        <v>5.6390000000000002</v>
      </c>
      <c r="L118" s="12">
        <f>'Raw Data'!AT118</f>
        <v>5.992</v>
      </c>
      <c r="M118" s="12">
        <f>'Raw Data'!AZ118</f>
        <v>5.9260000000000002</v>
      </c>
      <c r="N118" s="12">
        <f>'Raw Data'!BF118</f>
        <v>5.8570000000000002</v>
      </c>
      <c r="O118" s="12">
        <f>'Raw Data'!BL118</f>
        <v>5.9710000000000001</v>
      </c>
      <c r="P118" s="12">
        <f>'Raw Data'!BR118</f>
        <v>5.8890000000000002</v>
      </c>
      <c r="Q118" s="12">
        <f>'Raw Data'!BX118</f>
        <v>6.0279999999999996</v>
      </c>
    </row>
    <row r="119" spans="1:17" x14ac:dyDescent="0.25">
      <c r="A119" t="str">
        <f>'Raw Data'!A119</f>
        <v>Memb_PLIN3</v>
      </c>
      <c r="B119">
        <f>'Raw Data'!B119</f>
        <v>136</v>
      </c>
      <c r="C119">
        <f>'Raw Data'!C119</f>
        <v>144</v>
      </c>
      <c r="D119" t="str">
        <f>'Raw Data'!D119</f>
        <v>VSSAKDTVA</v>
      </c>
      <c r="F119" s="12">
        <f>'Raw Data'!J119</f>
        <v>2.3279999999999998</v>
      </c>
      <c r="G119" s="12">
        <f>'Raw Data'!P119</f>
        <v>2.468</v>
      </c>
      <c r="H119" s="12">
        <f>'Raw Data'!V119</f>
        <v>2.371</v>
      </c>
      <c r="I119" s="12">
        <f>'Raw Data'!AB119</f>
        <v>3.5059999999999998</v>
      </c>
      <c r="J119" s="12">
        <f>'Raw Data'!AH119</f>
        <v>3.5350000000000001</v>
      </c>
      <c r="K119" s="12">
        <f>'Raw Data'!AN119</f>
        <v>3.6120000000000001</v>
      </c>
      <c r="L119" s="12">
        <f>'Raw Data'!AT119</f>
        <v>4.1609999999999996</v>
      </c>
      <c r="M119" s="12">
        <f>'Raw Data'!AZ119</f>
        <v>4.26</v>
      </c>
      <c r="N119" s="12">
        <f>'Raw Data'!BF119</f>
        <v>4.2919999999999998</v>
      </c>
      <c r="O119" s="12">
        <f>'Raw Data'!BL119</f>
        <v>4.2789999999999999</v>
      </c>
      <c r="P119" s="12">
        <f>'Raw Data'!BR119</f>
        <v>4.242</v>
      </c>
      <c r="Q119" s="12">
        <f>'Raw Data'!BX119</f>
        <v>4.1790000000000003</v>
      </c>
    </row>
    <row r="120" spans="1:17" x14ac:dyDescent="0.25">
      <c r="A120" t="str">
        <f>'Raw Data'!A120</f>
        <v>Memb_PLIN3</v>
      </c>
      <c r="B120">
        <f>'Raw Data'!B120</f>
        <v>145</v>
      </c>
      <c r="C120">
        <f>'Raw Data'!C120</f>
        <v>149</v>
      </c>
      <c r="D120" t="str">
        <f>'Raw Data'!D120</f>
        <v>TQLSE</v>
      </c>
      <c r="F120" s="12">
        <f>'Raw Data'!J120</f>
        <v>1.0069999999999999</v>
      </c>
      <c r="G120" s="12">
        <f>'Raw Data'!P120</f>
        <v>1.0209999999999999</v>
      </c>
      <c r="H120" s="12">
        <f>'Raw Data'!V120</f>
        <v>1.028</v>
      </c>
      <c r="I120" s="12">
        <f>'Raw Data'!AB120</f>
        <v>1.589</v>
      </c>
      <c r="J120" s="12">
        <f>'Raw Data'!AH120</f>
        <v>1.645</v>
      </c>
      <c r="K120" s="12">
        <f>'Raw Data'!AN120</f>
        <v>1.639</v>
      </c>
      <c r="L120" s="12">
        <f>'Raw Data'!AT120</f>
        <v>2.0539999999999998</v>
      </c>
      <c r="M120" s="12">
        <f>'Raw Data'!AZ120</f>
        <v>2.0870000000000002</v>
      </c>
      <c r="N120" s="12">
        <f>'Raw Data'!BF120</f>
        <v>2.0720000000000001</v>
      </c>
      <c r="O120" s="12">
        <f>'Raw Data'!BL120</f>
        <v>2.085</v>
      </c>
      <c r="P120" s="12">
        <f>'Raw Data'!BR120</f>
        <v>2.0680000000000001</v>
      </c>
      <c r="Q120" s="12">
        <f>'Raw Data'!BX120</f>
        <v>2.0409999999999999</v>
      </c>
    </row>
    <row r="121" spans="1:17" x14ac:dyDescent="0.25">
      <c r="A121" t="str">
        <f>'Raw Data'!A121</f>
        <v>Memb_PLIN3</v>
      </c>
      <c r="B121">
        <f>'Raw Data'!B121</f>
        <v>148</v>
      </c>
      <c r="C121">
        <f>'Raw Data'!C121</f>
        <v>152</v>
      </c>
      <c r="D121" t="str">
        <f>'Raw Data'!D121</f>
        <v>SEAVD</v>
      </c>
      <c r="F121" s="12">
        <f>'Raw Data'!J121</f>
        <v>0.77400000000000002</v>
      </c>
      <c r="G121" s="12">
        <f>'Raw Data'!P121</f>
        <v>0.84</v>
      </c>
      <c r="H121" s="12">
        <f>'Raw Data'!V121</f>
        <v>0.81899999999999995</v>
      </c>
      <c r="I121" s="12">
        <f>'Raw Data'!AB121</f>
        <v>1.139</v>
      </c>
      <c r="J121" s="12">
        <f>'Raw Data'!AH121</f>
        <v>1.1950000000000001</v>
      </c>
      <c r="K121" s="12">
        <f>'Raw Data'!AN121</f>
        <v>1.1830000000000001</v>
      </c>
      <c r="L121" s="12">
        <f>'Raw Data'!AT121</f>
        <v>1.859</v>
      </c>
      <c r="M121" s="12">
        <f>'Raw Data'!AZ121</f>
        <v>1.8859999999999999</v>
      </c>
      <c r="N121" s="12">
        <f>'Raw Data'!BF121</f>
        <v>1.8819999999999999</v>
      </c>
      <c r="O121" s="12">
        <f>'Raw Data'!BL121</f>
        <v>1.8620000000000001</v>
      </c>
      <c r="P121" s="12">
        <f>'Raw Data'!BR121</f>
        <v>1.903</v>
      </c>
      <c r="Q121" s="12">
        <f>'Raw Data'!BX121</f>
        <v>1.8879999999999999</v>
      </c>
    </row>
    <row r="122" spans="1:17" x14ac:dyDescent="0.25">
      <c r="A122" t="str">
        <f>'Raw Data'!A122</f>
        <v>Memb_PLIN3</v>
      </c>
      <c r="B122">
        <f>'Raw Data'!B122</f>
        <v>148</v>
      </c>
      <c r="C122">
        <f>'Raw Data'!C122</f>
        <v>175</v>
      </c>
      <c r="D122" t="str">
        <f>'Raw Data'!D122</f>
        <v>SEAVDATRGAVQSGVDKTKSVVTGGVQS</v>
      </c>
      <c r="F122" s="12">
        <f>'Raw Data'!J122</f>
        <v>17.155000000000001</v>
      </c>
      <c r="G122" s="12">
        <f>'Raw Data'!P122</f>
        <v>17.105</v>
      </c>
      <c r="H122" s="12">
        <f>'Raw Data'!V122</f>
        <v>17.013999999999999</v>
      </c>
      <c r="I122" s="12">
        <f>'Raw Data'!AB122</f>
        <v>17.367000000000001</v>
      </c>
      <c r="J122" s="12">
        <f>'Raw Data'!AH122</f>
        <v>17.385999999999999</v>
      </c>
      <c r="K122" s="12">
        <f>'Raw Data'!AN122</f>
        <v>17.588000000000001</v>
      </c>
      <c r="L122" s="12">
        <f>'Raw Data'!AT122</f>
        <v>17.79</v>
      </c>
      <c r="M122" s="12">
        <f>'Raw Data'!AZ122</f>
        <v>17.501000000000001</v>
      </c>
      <c r="N122" s="12">
        <f>'Raw Data'!BF122</f>
        <v>17.611999999999998</v>
      </c>
      <c r="O122" s="12">
        <f>'Raw Data'!BL122</f>
        <v>17.632999999999999</v>
      </c>
      <c r="P122" s="12">
        <f>'Raw Data'!BR122</f>
        <v>17.28</v>
      </c>
      <c r="Q122" s="12">
        <f>'Raw Data'!BX122</f>
        <v>17.373999999999999</v>
      </c>
    </row>
    <row r="123" spans="1:17" x14ac:dyDescent="0.25">
      <c r="A123" t="str">
        <f>'Raw Data'!A123</f>
        <v>Memb_PLIN3</v>
      </c>
      <c r="B123">
        <f>'Raw Data'!B123</f>
        <v>150</v>
      </c>
      <c r="C123">
        <f>'Raw Data'!C123</f>
        <v>175</v>
      </c>
      <c r="D123" t="str">
        <f>'Raw Data'!D123</f>
        <v>AVDATRGAVQSGVDKTKSVVTGGVQS</v>
      </c>
      <c r="F123" s="12">
        <f>'Raw Data'!J123</f>
        <v>14.808999999999999</v>
      </c>
      <c r="G123" s="12">
        <f>'Raw Data'!P123</f>
        <v>14.932</v>
      </c>
      <c r="H123" s="12">
        <f>'Raw Data'!V123</f>
        <v>15.051</v>
      </c>
      <c r="I123" s="12">
        <f>'Raw Data'!AB123</f>
        <v>15.19</v>
      </c>
      <c r="J123" s="12">
        <f>'Raw Data'!AH123</f>
        <v>15.391999999999999</v>
      </c>
      <c r="K123" s="12">
        <f>'Raw Data'!AN123</f>
        <v>15.728</v>
      </c>
      <c r="L123" s="12">
        <f>'Raw Data'!AT123</f>
        <v>15.529</v>
      </c>
      <c r="M123" s="12">
        <f>'Raw Data'!AZ123</f>
        <v>15.443</v>
      </c>
      <c r="N123" s="12">
        <f>'Raw Data'!BF123</f>
        <v>15.27</v>
      </c>
      <c r="O123" s="12">
        <f>'Raw Data'!BL123</f>
        <v>15.462999999999999</v>
      </c>
      <c r="P123" s="12">
        <f>'Raw Data'!BR123</f>
        <v>15.254</v>
      </c>
      <c r="Q123" s="12">
        <f>'Raw Data'!BX123</f>
        <v>15.156000000000001</v>
      </c>
    </row>
    <row r="124" spans="1:17" x14ac:dyDescent="0.25">
      <c r="A124" t="str">
        <f>'Raw Data'!A124</f>
        <v>Memb_PLIN3</v>
      </c>
      <c r="B124">
        <f>'Raw Data'!B124</f>
        <v>153</v>
      </c>
      <c r="C124">
        <f>'Raw Data'!C124</f>
        <v>175</v>
      </c>
      <c r="D124" t="str">
        <f>'Raw Data'!D124</f>
        <v>ATRGAVQSGVDKTKSVVTGGVQS</v>
      </c>
      <c r="F124" s="12">
        <f>'Raw Data'!J124</f>
        <v>13.458</v>
      </c>
      <c r="G124" s="12">
        <f>'Raw Data'!P124</f>
        <v>13.284000000000001</v>
      </c>
      <c r="H124" s="12">
        <f>'Raw Data'!V124</f>
        <v>13.484999999999999</v>
      </c>
      <c r="I124" s="12">
        <f>'Raw Data'!AB124</f>
        <v>13.342000000000001</v>
      </c>
      <c r="J124" s="12">
        <f>'Raw Data'!AH124</f>
        <v>13.526</v>
      </c>
      <c r="K124" s="12">
        <f>'Raw Data'!AN124</f>
        <v>13.555</v>
      </c>
      <c r="L124" s="12">
        <f>'Raw Data'!AT124</f>
        <v>13.627000000000001</v>
      </c>
      <c r="M124" s="12">
        <f>'Raw Data'!AZ124</f>
        <v>13.571999999999999</v>
      </c>
      <c r="N124" s="12">
        <f>'Raw Data'!BF124</f>
        <v>13.61</v>
      </c>
      <c r="O124" s="12">
        <f>'Raw Data'!BL124</f>
        <v>13.683999999999999</v>
      </c>
      <c r="P124" s="12">
        <f>'Raw Data'!BR124</f>
        <v>13.645</v>
      </c>
      <c r="Q124" s="12">
        <f>'Raw Data'!BX124</f>
        <v>13.507</v>
      </c>
    </row>
    <row r="125" spans="1:17" x14ac:dyDescent="0.25">
      <c r="A125" t="str">
        <f>'Raw Data'!A125</f>
        <v>Memb_PLIN3</v>
      </c>
      <c r="B125">
        <f>'Raw Data'!B125</f>
        <v>175</v>
      </c>
      <c r="C125">
        <f>'Raw Data'!C125</f>
        <v>183</v>
      </c>
      <c r="D125" t="str">
        <f>'Raw Data'!D125</f>
        <v>SVMGSRLGQ</v>
      </c>
      <c r="F125" s="12">
        <f>'Raw Data'!J125</f>
        <v>1.98</v>
      </c>
      <c r="G125" s="12">
        <f>'Raw Data'!P125</f>
        <v>1.907</v>
      </c>
      <c r="H125" s="12">
        <f>'Raw Data'!V125</f>
        <v>1.891</v>
      </c>
      <c r="I125" s="12">
        <f>'Raw Data'!AB125</f>
        <v>3.0129999999999999</v>
      </c>
      <c r="J125" s="12">
        <f>'Raw Data'!AH125</f>
        <v>3.1120000000000001</v>
      </c>
      <c r="K125" s="12">
        <f>'Raw Data'!AN125</f>
        <v>3.0310000000000001</v>
      </c>
      <c r="L125" s="12">
        <f>'Raw Data'!AT125</f>
        <v>3.9350000000000001</v>
      </c>
      <c r="M125" s="12">
        <f>'Raw Data'!AZ125</f>
        <v>3.9540000000000002</v>
      </c>
      <c r="N125" s="12">
        <f>'Raw Data'!BF125</f>
        <v>3.8860000000000001</v>
      </c>
      <c r="O125" s="12">
        <f>'Raw Data'!BL125</f>
        <v>4.3310000000000004</v>
      </c>
      <c r="P125" s="12">
        <f>'Raw Data'!BR125</f>
        <v>4.2990000000000004</v>
      </c>
      <c r="Q125" s="12">
        <f>'Raw Data'!BX125</f>
        <v>4.2930000000000001</v>
      </c>
    </row>
    <row r="126" spans="1:17" x14ac:dyDescent="0.25">
      <c r="A126" t="str">
        <f>'Raw Data'!A126</f>
        <v>Memb_PLIN3</v>
      </c>
      <c r="B126">
        <f>'Raw Data'!B126</f>
        <v>175</v>
      </c>
      <c r="C126">
        <f>'Raw Data'!C126</f>
        <v>186</v>
      </c>
      <c r="D126" t="str">
        <f>'Raw Data'!D126</f>
        <v>SVMGSRLGQMVL</v>
      </c>
      <c r="F126" s="12">
        <f>'Raw Data'!J126</f>
        <v>2.4550000000000001</v>
      </c>
      <c r="G126" s="12">
        <f>'Raw Data'!P126</f>
        <v>2.5219999999999998</v>
      </c>
      <c r="H126" s="12">
        <f>'Raw Data'!V126</f>
        <v>2.4500000000000002</v>
      </c>
      <c r="I126" s="12">
        <f>'Raw Data'!AB126</f>
        <v>3.4079999999999999</v>
      </c>
      <c r="J126" s="12">
        <f>'Raw Data'!AH126</f>
        <v>3.5379999999999998</v>
      </c>
      <c r="K126" s="12">
        <f>'Raw Data'!AN126</f>
        <v>3.4750000000000001</v>
      </c>
      <c r="L126" s="12">
        <f>'Raw Data'!AT126</f>
        <v>4.556</v>
      </c>
      <c r="M126" s="12">
        <f>'Raw Data'!AZ126</f>
        <v>4.4160000000000004</v>
      </c>
      <c r="N126" s="12">
        <f>'Raw Data'!BF126</f>
        <v>4.4329999999999998</v>
      </c>
      <c r="O126" s="12">
        <f>'Raw Data'!BL126</f>
        <v>6.0060000000000002</v>
      </c>
      <c r="P126" s="12">
        <f>'Raw Data'!BR126</f>
        <v>5.9980000000000002</v>
      </c>
      <c r="Q126" s="12">
        <f>'Raw Data'!BX126</f>
        <v>6.0270000000000001</v>
      </c>
    </row>
    <row r="127" spans="1:17" x14ac:dyDescent="0.25">
      <c r="A127" t="str">
        <f>'Raw Data'!A127</f>
        <v>Memb_PLIN3</v>
      </c>
      <c r="B127">
        <f>'Raw Data'!B127</f>
        <v>184</v>
      </c>
      <c r="C127">
        <f>'Raw Data'!C127</f>
        <v>190</v>
      </c>
      <c r="D127" t="str">
        <f>'Raw Data'!D127</f>
        <v>MVLSGVD</v>
      </c>
      <c r="F127" s="12">
        <f>'Raw Data'!J127</f>
        <v>1.1160000000000001</v>
      </c>
      <c r="G127" s="12">
        <f>'Raw Data'!P127</f>
        <v>1.1910000000000001</v>
      </c>
      <c r="H127" s="12">
        <f>'Raw Data'!V127</f>
        <v>1.159</v>
      </c>
      <c r="I127" s="12">
        <f>'Raw Data'!AB127</f>
        <v>1.702</v>
      </c>
      <c r="J127" s="12">
        <f>'Raw Data'!AH127</f>
        <v>1.7689999999999999</v>
      </c>
      <c r="K127" s="12">
        <f>'Raw Data'!AN127</f>
        <v>1.744</v>
      </c>
      <c r="L127" s="12">
        <f>'Raw Data'!AT127</f>
        <v>2.1070000000000002</v>
      </c>
      <c r="M127" s="12">
        <f>'Raw Data'!AZ127</f>
        <v>2.1840000000000002</v>
      </c>
      <c r="N127" s="12">
        <f>'Raw Data'!BF127</f>
        <v>2.1579999999999999</v>
      </c>
      <c r="O127" s="12">
        <f>'Raw Data'!BL127</f>
        <v>2.7789999999999999</v>
      </c>
      <c r="P127" s="12">
        <f>'Raw Data'!BR127</f>
        <v>2.73</v>
      </c>
      <c r="Q127" s="12">
        <f>'Raw Data'!BX127</f>
        <v>2.7549999999999999</v>
      </c>
    </row>
    <row r="128" spans="1:17" x14ac:dyDescent="0.25">
      <c r="A128" t="str">
        <f>'Raw Data'!A128</f>
        <v>Memb_PLIN3</v>
      </c>
      <c r="B128">
        <f>'Raw Data'!B128</f>
        <v>191</v>
      </c>
      <c r="C128">
        <f>'Raw Data'!C128</f>
        <v>198</v>
      </c>
      <c r="D128" t="str">
        <f>'Raw Data'!D128</f>
        <v>TVLGKSEE</v>
      </c>
      <c r="F128" s="12">
        <f>'Raw Data'!J128</f>
        <v>1.5209999999999999</v>
      </c>
      <c r="G128" s="12">
        <f>'Raw Data'!P128</f>
        <v>1.492</v>
      </c>
      <c r="H128" s="12">
        <f>'Raw Data'!V128</f>
        <v>1.4710000000000001</v>
      </c>
      <c r="I128" s="12">
        <f>'Raw Data'!AB128</f>
        <v>2.294</v>
      </c>
      <c r="J128" s="12">
        <f>'Raw Data'!AH128</f>
        <v>2.3479999999999999</v>
      </c>
      <c r="K128" s="12">
        <f>'Raw Data'!AN128</f>
        <v>2.3969999999999998</v>
      </c>
      <c r="L128" s="12">
        <f>'Raw Data'!AT128</f>
        <v>3.2389999999999999</v>
      </c>
      <c r="M128" s="12">
        <f>'Raw Data'!AZ128</f>
        <v>3.242</v>
      </c>
      <c r="N128" s="12">
        <f>'Raw Data'!BF128</f>
        <v>3.2589999999999999</v>
      </c>
      <c r="O128" s="12">
        <f>'Raw Data'!BL128</f>
        <v>3.5059999999999998</v>
      </c>
      <c r="P128" s="12">
        <f>'Raw Data'!BR128</f>
        <v>3.5150000000000001</v>
      </c>
      <c r="Q128" s="12">
        <f>'Raw Data'!BX128</f>
        <v>3.4670000000000001</v>
      </c>
    </row>
    <row r="129" spans="1:17" x14ac:dyDescent="0.25">
      <c r="A129" t="str">
        <f>'Raw Data'!A129</f>
        <v>Memb_PLIN3</v>
      </c>
      <c r="B129">
        <f>'Raw Data'!B129</f>
        <v>199</v>
      </c>
      <c r="C129">
        <f>'Raw Data'!C129</f>
        <v>210</v>
      </c>
      <c r="D129" t="str">
        <f>'Raw Data'!D129</f>
        <v>WADNHLPLTDAE</v>
      </c>
      <c r="F129" s="12">
        <f>'Raw Data'!J129</f>
        <v>2.3140000000000001</v>
      </c>
      <c r="G129" s="12">
        <f>'Raw Data'!P129</f>
        <v>2.1619999999999999</v>
      </c>
      <c r="H129" s="12">
        <f>'Raw Data'!V129</f>
        <v>2.2160000000000002</v>
      </c>
      <c r="I129" s="12">
        <f>'Raw Data'!AB129</f>
        <v>3.3969999999999998</v>
      </c>
      <c r="J129" s="12">
        <f>'Raw Data'!AH129</f>
        <v>3.452</v>
      </c>
      <c r="K129" s="12">
        <f>'Raw Data'!AN129</f>
        <v>3.5329999999999999</v>
      </c>
      <c r="L129" s="12">
        <f>'Raw Data'!AT129</f>
        <v>4.0650000000000004</v>
      </c>
      <c r="M129" s="12">
        <f>'Raw Data'!AZ129</f>
        <v>4.0789999999999997</v>
      </c>
      <c r="N129" s="12">
        <f>'Raw Data'!BF129</f>
        <v>4.077</v>
      </c>
      <c r="O129" s="12">
        <f>'Raw Data'!BL129</f>
        <v>4.133</v>
      </c>
      <c r="P129" s="12">
        <f>'Raw Data'!BR129</f>
        <v>4.1050000000000004</v>
      </c>
      <c r="Q129" s="12">
        <f>'Raw Data'!BX129</f>
        <v>3.9529999999999998</v>
      </c>
    </row>
    <row r="130" spans="1:17" x14ac:dyDescent="0.25">
      <c r="A130" t="str">
        <f>'Raw Data'!A130</f>
        <v>Memb_PLIN3</v>
      </c>
      <c r="B130">
        <f>'Raw Data'!B130</f>
        <v>199</v>
      </c>
      <c r="C130">
        <f>'Raw Data'!C130</f>
        <v>211</v>
      </c>
      <c r="D130" t="str">
        <f>'Raw Data'!D130</f>
        <v>WADNHLPLTDAEL</v>
      </c>
      <c r="F130" s="12">
        <f>'Raw Data'!J130</f>
        <v>2.4079999999999999</v>
      </c>
      <c r="G130" s="12">
        <f>'Raw Data'!P130</f>
        <v>2.2389999999999999</v>
      </c>
      <c r="H130" s="12">
        <f>'Raw Data'!V130</f>
        <v>2.363</v>
      </c>
      <c r="I130" s="12">
        <f>'Raw Data'!AB130</f>
        <v>3.7879999999999998</v>
      </c>
      <c r="J130" s="12">
        <f>'Raw Data'!AH130</f>
        <v>3.8170000000000002</v>
      </c>
      <c r="K130" s="12">
        <f>'Raw Data'!AN130</f>
        <v>3.9430000000000001</v>
      </c>
      <c r="L130" s="12">
        <f>'Raw Data'!AT130</f>
        <v>4.6180000000000003</v>
      </c>
      <c r="M130" s="12">
        <f>'Raw Data'!AZ130</f>
        <v>4.5999999999999996</v>
      </c>
      <c r="N130" s="12">
        <f>'Raw Data'!BF130</f>
        <v>4.6349999999999998</v>
      </c>
      <c r="O130" s="12">
        <f>'Raw Data'!BL130</f>
        <v>4.7069999999999999</v>
      </c>
      <c r="P130" s="12">
        <f>'Raw Data'!BR130</f>
        <v>4.7130000000000001</v>
      </c>
      <c r="Q130" s="12">
        <f>'Raw Data'!BX130</f>
        <v>4.6319999999999997</v>
      </c>
    </row>
    <row r="131" spans="1:17" x14ac:dyDescent="0.25">
      <c r="A131" t="str">
        <f>'Raw Data'!A131</f>
        <v>Memb_PLIN3</v>
      </c>
      <c r="B131">
        <f>'Raw Data'!B131</f>
        <v>211</v>
      </c>
      <c r="C131">
        <f>'Raw Data'!C131</f>
        <v>218</v>
      </c>
      <c r="D131" t="str">
        <f>'Raw Data'!D131</f>
        <v>LARIATSL</v>
      </c>
      <c r="F131" s="12">
        <f>'Raw Data'!J131</f>
        <v>3.3250000000000002</v>
      </c>
      <c r="G131" s="12">
        <f>'Raw Data'!P131</f>
        <v>3.29</v>
      </c>
      <c r="H131" s="12">
        <f>'Raw Data'!V131</f>
        <v>3.3109999999999999</v>
      </c>
      <c r="I131" s="12">
        <f>'Raw Data'!AB131</f>
        <v>4.0129999999999999</v>
      </c>
      <c r="J131" s="12">
        <f>'Raw Data'!AH131</f>
        <v>3.9430000000000001</v>
      </c>
      <c r="K131" s="12">
        <f>'Raw Data'!AN131</f>
        <v>3.9849999999999999</v>
      </c>
      <c r="L131" s="12">
        <f>'Raw Data'!AT131</f>
        <v>4.319</v>
      </c>
      <c r="M131" s="12">
        <f>'Raw Data'!AZ131</f>
        <v>4.2530000000000001</v>
      </c>
      <c r="N131" s="12">
        <f>'Raw Data'!BF131</f>
        <v>4.2370000000000001</v>
      </c>
      <c r="O131" s="12">
        <f>'Raw Data'!BL131</f>
        <v>4.2830000000000004</v>
      </c>
      <c r="P131" s="12">
        <f>'Raw Data'!BR131</f>
        <v>4.2510000000000003</v>
      </c>
      <c r="Q131" s="12">
        <f>'Raw Data'!BX131</f>
        <v>4.1580000000000004</v>
      </c>
    </row>
    <row r="132" spans="1:17" x14ac:dyDescent="0.25">
      <c r="A132" t="str">
        <f>'Raw Data'!A132</f>
        <v>Memb_PLIN3</v>
      </c>
      <c r="B132">
        <f>'Raw Data'!B132</f>
        <v>211</v>
      </c>
      <c r="C132">
        <f>'Raw Data'!C132</f>
        <v>221</v>
      </c>
      <c r="D132" t="str">
        <f>'Raw Data'!D132</f>
        <v>LARIATSLDGF</v>
      </c>
      <c r="F132" s="12">
        <f>'Raw Data'!J132</f>
        <v>4.8780000000000001</v>
      </c>
      <c r="G132" s="12">
        <f>'Raw Data'!P132</f>
        <v>4.7969999999999997</v>
      </c>
      <c r="H132" s="12">
        <f>'Raw Data'!V132</f>
        <v>4.7709999999999999</v>
      </c>
      <c r="I132" s="12">
        <f>'Raw Data'!AB132</f>
        <v>5.4930000000000003</v>
      </c>
      <c r="J132" s="12">
        <f>'Raw Data'!AH132</f>
        <v>5.3319999999999999</v>
      </c>
      <c r="K132" s="12">
        <f>'Raw Data'!AN132</f>
        <v>5.4370000000000003</v>
      </c>
      <c r="L132" s="12">
        <f>'Raw Data'!AT132</f>
        <v>5.77</v>
      </c>
      <c r="M132" s="12">
        <f>'Raw Data'!AZ132</f>
        <v>5.7770000000000001</v>
      </c>
      <c r="N132" s="12">
        <f>'Raw Data'!BF132</f>
        <v>5.7169999999999996</v>
      </c>
      <c r="O132" s="12">
        <f>'Raw Data'!BL132</f>
        <v>5.5910000000000002</v>
      </c>
      <c r="P132" s="12">
        <f>'Raw Data'!BR132</f>
        <v>5.6989999999999998</v>
      </c>
      <c r="Q132" s="12">
        <f>'Raw Data'!BX132</f>
        <v>5.6580000000000004</v>
      </c>
    </row>
    <row r="133" spans="1:17" x14ac:dyDescent="0.25">
      <c r="A133" t="str">
        <f>'Raw Data'!A133</f>
        <v>Memb_PLIN3</v>
      </c>
      <c r="B133">
        <f>'Raw Data'!B133</f>
        <v>212</v>
      </c>
      <c r="C133">
        <f>'Raw Data'!C133</f>
        <v>221</v>
      </c>
      <c r="D133" t="str">
        <f>'Raw Data'!D133</f>
        <v>ARIATSLDGF</v>
      </c>
      <c r="F133" s="12">
        <f>'Raw Data'!J133</f>
        <v>4.4740000000000002</v>
      </c>
      <c r="G133" s="12">
        <f>'Raw Data'!P133</f>
        <v>4.4420000000000002</v>
      </c>
      <c r="H133" s="12">
        <f>'Raw Data'!V133</f>
        <v>4.4489999999999998</v>
      </c>
      <c r="I133" s="12">
        <f>'Raw Data'!AB133</f>
        <v>4.9000000000000004</v>
      </c>
      <c r="J133" s="12">
        <f>'Raw Data'!AH133</f>
        <v>4.8479999999999999</v>
      </c>
      <c r="K133" s="12">
        <f>'Raw Data'!AN133</f>
        <v>4.8150000000000004</v>
      </c>
      <c r="L133" s="12">
        <f>'Raw Data'!AT133</f>
        <v>5.1630000000000003</v>
      </c>
      <c r="M133" s="12">
        <f>'Raw Data'!AZ133</f>
        <v>5.17</v>
      </c>
      <c r="N133" s="12">
        <f>'Raw Data'!BF133</f>
        <v>5.0759999999999996</v>
      </c>
      <c r="O133" s="12">
        <f>'Raw Data'!BL133</f>
        <v>5.0919999999999996</v>
      </c>
      <c r="P133" s="12">
        <f>'Raw Data'!BR133</f>
        <v>5.0810000000000004</v>
      </c>
      <c r="Q133" s="12">
        <f>'Raw Data'!BX133</f>
        <v>4.9820000000000002</v>
      </c>
    </row>
    <row r="134" spans="1:17" x14ac:dyDescent="0.25">
      <c r="A134" t="str">
        <f>'Raw Data'!A134</f>
        <v>Memb_PLIN3</v>
      </c>
      <c r="B134">
        <f>'Raw Data'!B134</f>
        <v>212</v>
      </c>
      <c r="C134">
        <f>'Raw Data'!C134</f>
        <v>235</v>
      </c>
      <c r="D134" t="str">
        <f>'Raw Data'!D134</f>
        <v>ARIATSLDGFDVASVQQQRQEQSY</v>
      </c>
      <c r="F134" s="12">
        <f>'Raw Data'!J134</f>
        <v>13.657999999999999</v>
      </c>
      <c r="G134" s="12">
        <f>'Raw Data'!P134</f>
        <v>13.345000000000001</v>
      </c>
      <c r="H134" s="12">
        <f>'Raw Data'!V134</f>
        <v>13.302</v>
      </c>
      <c r="I134" s="12">
        <f>'Raw Data'!AB134</f>
        <v>14.446</v>
      </c>
      <c r="J134" s="12">
        <f>'Raw Data'!AH134</f>
        <v>14.423</v>
      </c>
      <c r="K134" s="12">
        <f>'Raw Data'!AN134</f>
        <v>14.391</v>
      </c>
      <c r="L134" s="12">
        <f>'Raw Data'!AT134</f>
        <v>14.888999999999999</v>
      </c>
      <c r="M134" s="12">
        <f>'Raw Data'!AZ134</f>
        <v>14.691000000000001</v>
      </c>
      <c r="N134" s="12">
        <f>'Raw Data'!BF134</f>
        <v>14.965</v>
      </c>
      <c r="O134" s="12">
        <f>'Raw Data'!BL134</f>
        <v>14.907</v>
      </c>
      <c r="P134" s="12">
        <f>'Raw Data'!BR134</f>
        <v>14.57</v>
      </c>
      <c r="Q134" s="12">
        <f>'Raw Data'!BX134</f>
        <v>14.532999999999999</v>
      </c>
    </row>
    <row r="135" spans="1:17" x14ac:dyDescent="0.25">
      <c r="A135" t="str">
        <f>'Raw Data'!A135</f>
        <v>Memb_PLIN3</v>
      </c>
      <c r="B135">
        <f>'Raw Data'!B135</f>
        <v>219</v>
      </c>
      <c r="C135">
        <f>'Raw Data'!C135</f>
        <v>235</v>
      </c>
      <c r="D135" t="str">
        <f>'Raw Data'!D135</f>
        <v>DGFDVASVQQQRQEQSY</v>
      </c>
      <c r="F135" s="12">
        <f>'Raw Data'!J135</f>
        <v>9.8249999999999993</v>
      </c>
      <c r="G135" s="12">
        <f>'Raw Data'!P135</f>
        <v>9.6329999999999991</v>
      </c>
      <c r="H135" s="12">
        <f>'Raw Data'!V135</f>
        <v>9.7910000000000004</v>
      </c>
      <c r="I135" s="12">
        <f>'Raw Data'!AB135</f>
        <v>10.125</v>
      </c>
      <c r="J135" s="12">
        <f>'Raw Data'!AH135</f>
        <v>10.125999999999999</v>
      </c>
      <c r="K135" s="12">
        <f>'Raw Data'!AN135</f>
        <v>10.388999999999999</v>
      </c>
      <c r="L135" s="12">
        <f>'Raw Data'!AT135</f>
        <v>10.436</v>
      </c>
      <c r="M135" s="12">
        <f>'Raw Data'!AZ135</f>
        <v>10.449</v>
      </c>
      <c r="N135" s="12">
        <f>'Raw Data'!BF135</f>
        <v>10.356999999999999</v>
      </c>
      <c r="O135" s="12">
        <f>'Raw Data'!BL135</f>
        <v>10.08</v>
      </c>
      <c r="P135" s="12">
        <f>'Raw Data'!BR135</f>
        <v>10.122999999999999</v>
      </c>
      <c r="Q135" s="12">
        <f>'Raw Data'!BX135</f>
        <v>10.244</v>
      </c>
    </row>
    <row r="136" spans="1:17" x14ac:dyDescent="0.25">
      <c r="A136" t="str">
        <f>'Raw Data'!A136</f>
        <v>Memb_PLIN3</v>
      </c>
      <c r="B136">
        <f>'Raw Data'!B136</f>
        <v>222</v>
      </c>
      <c r="C136">
        <f>'Raw Data'!C136</f>
        <v>234</v>
      </c>
      <c r="D136" t="str">
        <f>'Raw Data'!D136</f>
        <v>DVASVQQQRQEQS</v>
      </c>
      <c r="F136" s="12">
        <f>'Raw Data'!J136</f>
        <v>7.7229999999999999</v>
      </c>
      <c r="G136" s="12">
        <f>'Raw Data'!P136</f>
        <v>7.8029999999999999</v>
      </c>
      <c r="H136" s="12">
        <f>'Raw Data'!V136</f>
        <v>7.7569999999999997</v>
      </c>
      <c r="I136" s="12">
        <f>'Raw Data'!AB136</f>
        <v>8.2949999999999999</v>
      </c>
      <c r="J136" s="12">
        <f>'Raw Data'!AH136</f>
        <v>8.2050000000000001</v>
      </c>
      <c r="K136" s="12">
        <f>'Raw Data'!AN136</f>
        <v>8.2690000000000001</v>
      </c>
      <c r="L136" s="12">
        <f>'Raw Data'!AT136</f>
        <v>8.1300000000000008</v>
      </c>
      <c r="M136" s="12">
        <f>'Raw Data'!AZ136</f>
        <v>7.8929999999999998</v>
      </c>
      <c r="N136" s="12">
        <f>'Raw Data'!BF136</f>
        <v>7.9930000000000003</v>
      </c>
      <c r="O136" s="12">
        <f>'Raw Data'!BL136</f>
        <v>8.3109999999999999</v>
      </c>
      <c r="P136" s="12">
        <f>'Raw Data'!BR136</f>
        <v>8.218</v>
      </c>
      <c r="Q136" s="12">
        <f>'Raw Data'!BX136</f>
        <v>8.1839999999999993</v>
      </c>
    </row>
    <row r="137" spans="1:17" x14ac:dyDescent="0.25">
      <c r="A137" t="str">
        <f>'Raw Data'!A137</f>
        <v>Memb_PLIN3</v>
      </c>
      <c r="B137">
        <f>'Raw Data'!B137</f>
        <v>222</v>
      </c>
      <c r="C137">
        <f>'Raw Data'!C137</f>
        <v>235</v>
      </c>
      <c r="D137" t="str">
        <f>'Raw Data'!D137</f>
        <v>DVASVQQQRQEQSY</v>
      </c>
      <c r="F137" s="12">
        <f>'Raw Data'!J137</f>
        <v>8.34</v>
      </c>
      <c r="G137" s="12">
        <f>'Raw Data'!P137</f>
        <v>8.1690000000000005</v>
      </c>
      <c r="H137" s="12">
        <f>'Raw Data'!V137</f>
        <v>8.1760000000000002</v>
      </c>
      <c r="I137" s="12">
        <f>'Raw Data'!AB137</f>
        <v>8.7859999999999996</v>
      </c>
      <c r="J137" s="12">
        <f>'Raw Data'!AH137</f>
        <v>8.7530000000000001</v>
      </c>
      <c r="K137" s="12">
        <f>'Raw Data'!AN137</f>
        <v>8.8230000000000004</v>
      </c>
      <c r="L137" s="12">
        <f>'Raw Data'!AT137</f>
        <v>9.0060000000000002</v>
      </c>
      <c r="M137" s="12">
        <f>'Raw Data'!AZ137</f>
        <v>8.9949999999999992</v>
      </c>
      <c r="N137" s="12">
        <f>'Raw Data'!BF137</f>
        <v>8.859</v>
      </c>
      <c r="O137" s="12">
        <f>'Raw Data'!BL137</f>
        <v>8.9979999999999993</v>
      </c>
      <c r="P137" s="12">
        <f>'Raw Data'!BR137</f>
        <v>8.8719999999999999</v>
      </c>
      <c r="Q137" s="12">
        <f>'Raw Data'!BX137</f>
        <v>8.8070000000000004</v>
      </c>
    </row>
    <row r="138" spans="1:17" x14ac:dyDescent="0.25">
      <c r="A138" t="str">
        <f>'Raw Data'!A138</f>
        <v>Memb_PLIN3</v>
      </c>
      <c r="B138">
        <f>'Raw Data'!B138</f>
        <v>222</v>
      </c>
      <c r="C138">
        <f>'Raw Data'!C138</f>
        <v>236</v>
      </c>
      <c r="D138" t="str">
        <f>'Raw Data'!D138</f>
        <v>DVASVQQQRQEQSYF</v>
      </c>
      <c r="F138" s="12">
        <f>'Raw Data'!J138</f>
        <v>8.3770000000000007</v>
      </c>
      <c r="G138" s="12">
        <f>'Raw Data'!P138</f>
        <v>8.2080000000000002</v>
      </c>
      <c r="H138" s="12">
        <f>'Raw Data'!V138</f>
        <v>8.2509999999999994</v>
      </c>
      <c r="I138" s="12">
        <f>'Raw Data'!AB138</f>
        <v>9.0860000000000003</v>
      </c>
      <c r="J138" s="12">
        <f>'Raw Data'!AH138</f>
        <v>8.9789999999999992</v>
      </c>
      <c r="K138" s="12">
        <f>'Raw Data'!AN138</f>
        <v>9.19</v>
      </c>
      <c r="L138" s="12">
        <f>'Raw Data'!AT138</f>
        <v>9.3979999999999997</v>
      </c>
      <c r="M138" s="12">
        <f>'Raw Data'!AZ138</f>
        <v>9.3729999999999993</v>
      </c>
      <c r="N138" s="12">
        <f>'Raw Data'!BF138</f>
        <v>9.4079999999999995</v>
      </c>
      <c r="O138" s="12">
        <f>'Raw Data'!BL138</f>
        <v>9.4529999999999994</v>
      </c>
      <c r="P138" s="12">
        <f>'Raw Data'!BR138</f>
        <v>9.3209999999999997</v>
      </c>
      <c r="Q138" s="12">
        <f>'Raw Data'!BX138</f>
        <v>9.234</v>
      </c>
    </row>
    <row r="139" spans="1:17" x14ac:dyDescent="0.25">
      <c r="A139" t="str">
        <f>'Raw Data'!A139</f>
        <v>Memb_PLIN3</v>
      </c>
      <c r="B139">
        <f>'Raw Data'!B139</f>
        <v>223</v>
      </c>
      <c r="C139">
        <f>'Raw Data'!C139</f>
        <v>235</v>
      </c>
      <c r="D139" t="str">
        <f>'Raw Data'!D139</f>
        <v>VASVQQQRQEQSY</v>
      </c>
      <c r="F139" s="12">
        <f>'Raw Data'!J139</f>
        <v>7.6109999999999998</v>
      </c>
      <c r="G139" s="12">
        <f>'Raw Data'!P139</f>
        <v>7.4770000000000003</v>
      </c>
      <c r="H139" s="12">
        <f>'Raw Data'!V139</f>
        <v>7.4669999999999996</v>
      </c>
      <c r="I139" s="12">
        <f>'Raw Data'!AB139</f>
        <v>8.1129999999999995</v>
      </c>
      <c r="J139" s="12">
        <f>'Raw Data'!AH139</f>
        <v>8.1389999999999993</v>
      </c>
      <c r="K139" s="12">
        <f>'Raw Data'!AN139</f>
        <v>8.0530000000000008</v>
      </c>
      <c r="L139" s="12">
        <f>'Raw Data'!AT139</f>
        <v>8.19</v>
      </c>
      <c r="M139" s="12">
        <f>'Raw Data'!AZ139</f>
        <v>8.3140000000000001</v>
      </c>
      <c r="N139" s="12">
        <f>'Raw Data'!BF139</f>
        <v>8.2029999999999994</v>
      </c>
      <c r="O139" s="12">
        <f>'Raw Data'!BL139</f>
        <v>8.0830000000000002</v>
      </c>
      <c r="P139" s="12">
        <f>'Raw Data'!BR139</f>
        <v>8.1880000000000006</v>
      </c>
      <c r="Q139" s="12">
        <f>'Raw Data'!BX139</f>
        <v>8.0649999999999995</v>
      </c>
    </row>
    <row r="140" spans="1:17" x14ac:dyDescent="0.25">
      <c r="A140" t="str">
        <f>'Raw Data'!A140</f>
        <v>Memb_PLIN3</v>
      </c>
      <c r="B140">
        <f>'Raw Data'!B140</f>
        <v>223</v>
      </c>
      <c r="C140">
        <f>'Raw Data'!C140</f>
        <v>236</v>
      </c>
      <c r="D140" t="str">
        <f>'Raw Data'!D140</f>
        <v>VASVQQQRQEQSYF</v>
      </c>
      <c r="F140" s="12">
        <f>'Raw Data'!J140</f>
        <v>7.4770000000000003</v>
      </c>
      <c r="G140" s="12">
        <f>'Raw Data'!P140</f>
        <v>7.3129999999999997</v>
      </c>
      <c r="H140" s="12">
        <f>'Raw Data'!V140</f>
        <v>7.4589999999999996</v>
      </c>
      <c r="I140" s="12">
        <f>'Raw Data'!AB140</f>
        <v>8.0850000000000009</v>
      </c>
      <c r="J140" s="12">
        <f>'Raw Data'!AH140</f>
        <v>8.1560000000000006</v>
      </c>
      <c r="K140" s="12">
        <f>'Raw Data'!AN140</f>
        <v>8.3390000000000004</v>
      </c>
      <c r="L140" s="12">
        <f>'Raw Data'!AT140</f>
        <v>8.5589999999999993</v>
      </c>
      <c r="M140" s="12">
        <f>'Raw Data'!AZ140</f>
        <v>8.4710000000000001</v>
      </c>
      <c r="N140" s="12">
        <f>'Raw Data'!BF140</f>
        <v>8.5559999999999992</v>
      </c>
      <c r="O140" s="12">
        <f>'Raw Data'!BL140</f>
        <v>8.484</v>
      </c>
      <c r="P140" s="12">
        <f>'Raw Data'!BR140</f>
        <v>8.4410000000000007</v>
      </c>
      <c r="Q140" s="12">
        <f>'Raw Data'!BX140</f>
        <v>8.4220000000000006</v>
      </c>
    </row>
    <row r="141" spans="1:17" x14ac:dyDescent="0.25">
      <c r="A141" t="str">
        <f>'Raw Data'!A141</f>
        <v>Memb_PLIN3</v>
      </c>
      <c r="B141">
        <f>'Raw Data'!B141</f>
        <v>225</v>
      </c>
      <c r="C141">
        <f>'Raw Data'!C141</f>
        <v>235</v>
      </c>
      <c r="D141" t="str">
        <f>'Raw Data'!D141</f>
        <v>SVQQQRQEQSY</v>
      </c>
      <c r="F141" s="12">
        <f>'Raw Data'!J141</f>
        <v>5.6859999999999999</v>
      </c>
      <c r="G141" s="12">
        <f>'Raw Data'!P141</f>
        <v>5.7409999999999997</v>
      </c>
      <c r="H141" s="12">
        <f>'Raw Data'!V141</f>
        <v>5.734</v>
      </c>
      <c r="I141" s="12">
        <f>'Raw Data'!AB141</f>
        <v>6.4480000000000004</v>
      </c>
      <c r="J141" s="12">
        <f>'Raw Data'!AH141</f>
        <v>6.3929999999999998</v>
      </c>
      <c r="K141" s="12">
        <f>'Raw Data'!AN141</f>
        <v>6.33</v>
      </c>
      <c r="L141" s="12">
        <f>'Raw Data'!AT141</f>
        <v>6.4420000000000002</v>
      </c>
      <c r="M141" s="12">
        <f>'Raw Data'!AZ141</f>
        <v>6.5519999999999996</v>
      </c>
      <c r="N141" s="12">
        <f>'Raw Data'!BF141</f>
        <v>6.4279999999999999</v>
      </c>
      <c r="O141" s="12">
        <f>'Raw Data'!BL141</f>
        <v>6.5609999999999999</v>
      </c>
      <c r="P141" s="12">
        <f>'Raw Data'!BR141</f>
        <v>6.5010000000000003</v>
      </c>
      <c r="Q141" s="12">
        <f>'Raw Data'!BX141</f>
        <v>6.5510000000000002</v>
      </c>
    </row>
    <row r="142" spans="1:17" x14ac:dyDescent="0.25">
      <c r="A142" t="str">
        <f>'Raw Data'!A142</f>
        <v>Memb_PLIN3</v>
      </c>
      <c r="B142">
        <f>'Raw Data'!B142</f>
        <v>226</v>
      </c>
      <c r="C142">
        <f>'Raw Data'!C142</f>
        <v>235</v>
      </c>
      <c r="D142" t="str">
        <f>'Raw Data'!D142</f>
        <v>VQQQRQEQSY</v>
      </c>
      <c r="F142" s="12">
        <f>'Raw Data'!J142</f>
        <v>4.9489999999999998</v>
      </c>
      <c r="G142" s="12">
        <f>'Raw Data'!P142</f>
        <v>5.0490000000000004</v>
      </c>
      <c r="H142" s="12">
        <f>'Raw Data'!V142</f>
        <v>4.9710000000000001</v>
      </c>
      <c r="I142" s="12">
        <f>'Raw Data'!AB142</f>
        <v>5.4770000000000003</v>
      </c>
      <c r="J142" s="12">
        <f>'Raw Data'!AH142</f>
        <v>5.5659999999999998</v>
      </c>
      <c r="K142" s="12">
        <f>'Raw Data'!AN142</f>
        <v>5.5860000000000003</v>
      </c>
      <c r="L142" s="12">
        <f>'Raw Data'!AT142</f>
        <v>5.5419999999999998</v>
      </c>
      <c r="M142" s="12">
        <f>'Raw Data'!AZ142</f>
        <v>5.5069999999999997</v>
      </c>
      <c r="N142" s="12">
        <f>'Raw Data'!BF142</f>
        <v>5.6040000000000001</v>
      </c>
      <c r="O142" s="12">
        <f>'Raw Data'!BL142</f>
        <v>5.7</v>
      </c>
      <c r="P142" s="12">
        <f>'Raw Data'!BR142</f>
        <v>5.7960000000000003</v>
      </c>
      <c r="Q142" s="12">
        <f>'Raw Data'!BX142</f>
        <v>5.6870000000000003</v>
      </c>
    </row>
    <row r="143" spans="1:17" x14ac:dyDescent="0.25">
      <c r="A143" t="str">
        <f>'Raw Data'!A143</f>
        <v>Memb_PLIN3</v>
      </c>
      <c r="B143">
        <f>'Raw Data'!B143</f>
        <v>235</v>
      </c>
      <c r="C143">
        <f>'Raw Data'!C143</f>
        <v>242</v>
      </c>
      <c r="D143" t="str">
        <f>'Raw Data'!D143</f>
        <v>YFVRLGSL</v>
      </c>
      <c r="F143" s="12">
        <f>'Raw Data'!J143</f>
        <v>0.155</v>
      </c>
      <c r="G143" s="12">
        <f>'Raw Data'!P143</f>
        <v>0.16200000000000001</v>
      </c>
      <c r="H143" s="12">
        <f>'Raw Data'!V143</f>
        <v>0.123</v>
      </c>
      <c r="I143" s="12">
        <f>'Raw Data'!AB143</f>
        <v>0.78800000000000003</v>
      </c>
      <c r="J143" s="12">
        <f>'Raw Data'!AH143</f>
        <v>0.83299999999999996</v>
      </c>
      <c r="K143" s="12">
        <f>'Raw Data'!AN143</f>
        <v>0.82899999999999996</v>
      </c>
      <c r="L143" s="12">
        <f>'Raw Data'!AT143</f>
        <v>2.298</v>
      </c>
      <c r="M143" s="12">
        <f>'Raw Data'!AZ143</f>
        <v>2.3090000000000002</v>
      </c>
      <c r="N143" s="12">
        <f>'Raw Data'!BF143</f>
        <v>2.3250000000000002</v>
      </c>
      <c r="O143" s="12">
        <f>'Raw Data'!BL143</f>
        <v>3.335</v>
      </c>
      <c r="P143" s="12">
        <f>'Raw Data'!BR143</f>
        <v>3.258</v>
      </c>
      <c r="Q143" s="12">
        <f>'Raw Data'!BX143</f>
        <v>3.2869999999999999</v>
      </c>
    </row>
    <row r="144" spans="1:17" x14ac:dyDescent="0.25">
      <c r="A144" t="str">
        <f>'Raw Data'!A144</f>
        <v>Memb_PLIN3</v>
      </c>
      <c r="B144">
        <f>'Raw Data'!B144</f>
        <v>236</v>
      </c>
      <c r="C144">
        <f>'Raw Data'!C144</f>
        <v>242</v>
      </c>
      <c r="D144" t="str">
        <f>'Raw Data'!D144</f>
        <v>FVRLGSL</v>
      </c>
      <c r="F144" s="12">
        <f>'Raw Data'!J144</f>
        <v>0.128</v>
      </c>
      <c r="G144" s="12">
        <f>'Raw Data'!P144</f>
        <v>0.13700000000000001</v>
      </c>
      <c r="H144" s="12">
        <f>'Raw Data'!V144</f>
        <v>0.124</v>
      </c>
      <c r="I144" s="12">
        <f>'Raw Data'!AB144</f>
        <v>0.625</v>
      </c>
      <c r="J144" s="12">
        <f>'Raw Data'!AH144</f>
        <v>0.70299999999999996</v>
      </c>
      <c r="K144" s="12">
        <f>'Raw Data'!AN144</f>
        <v>0.69399999999999995</v>
      </c>
      <c r="L144" s="12">
        <f>'Raw Data'!AT144</f>
        <v>1.821</v>
      </c>
      <c r="M144" s="12">
        <f>'Raw Data'!AZ144</f>
        <v>1.831</v>
      </c>
      <c r="N144" s="12">
        <f>'Raw Data'!BF144</f>
        <v>1.7889999999999999</v>
      </c>
      <c r="O144" s="12">
        <f>'Raw Data'!BL144</f>
        <v>3.0070000000000001</v>
      </c>
      <c r="P144" s="12">
        <f>'Raw Data'!BR144</f>
        <v>3.02</v>
      </c>
      <c r="Q144" s="12">
        <f>'Raw Data'!BX144</f>
        <v>2.9689999999999999</v>
      </c>
    </row>
    <row r="145" spans="1:17" x14ac:dyDescent="0.25">
      <c r="A145" t="str">
        <f>'Raw Data'!A145</f>
        <v>Memb_PLIN3</v>
      </c>
      <c r="B145">
        <f>'Raw Data'!B145</f>
        <v>236</v>
      </c>
      <c r="C145">
        <f>'Raw Data'!C145</f>
        <v>244</v>
      </c>
      <c r="D145" t="str">
        <f>'Raw Data'!D145</f>
        <v>FVRLGSLSE</v>
      </c>
      <c r="F145" s="12">
        <f>'Raw Data'!J145</f>
        <v>0.55500000000000005</v>
      </c>
      <c r="G145" s="12">
        <f>'Raw Data'!P145</f>
        <v>0.67</v>
      </c>
      <c r="H145" s="12">
        <f>'Raw Data'!V145</f>
        <v>0.60499999999999998</v>
      </c>
      <c r="I145" s="12">
        <f>'Raw Data'!AB145</f>
        <v>1.077</v>
      </c>
      <c r="J145" s="12">
        <f>'Raw Data'!AH145</f>
        <v>1.089</v>
      </c>
      <c r="K145" s="12">
        <f>'Raw Data'!AN145</f>
        <v>1.1040000000000001</v>
      </c>
      <c r="L145" s="12">
        <f>'Raw Data'!AT145</f>
        <v>2.3940000000000001</v>
      </c>
      <c r="M145" s="12">
        <f>'Raw Data'!AZ145</f>
        <v>2.5249999999999999</v>
      </c>
      <c r="N145" s="12">
        <f>'Raw Data'!BF145</f>
        <v>2.452</v>
      </c>
      <c r="O145" s="12">
        <f>'Raw Data'!BL145</f>
        <v>4.1509999999999998</v>
      </c>
      <c r="P145" s="12">
        <f>'Raw Data'!BR145</f>
        <v>4.0650000000000004</v>
      </c>
      <c r="Q145" s="12">
        <f>'Raw Data'!BX145</f>
        <v>4.133</v>
      </c>
    </row>
    <row r="146" spans="1:17" x14ac:dyDescent="0.25">
      <c r="A146" t="str">
        <f>'Raw Data'!A146</f>
        <v>Memb_PLIN3</v>
      </c>
      <c r="B146">
        <f>'Raw Data'!B146</f>
        <v>243</v>
      </c>
      <c r="C146">
        <f>'Raw Data'!C146</f>
        <v>252</v>
      </c>
      <c r="D146" t="str">
        <f>'Raw Data'!D146</f>
        <v>SERLRQHAYE</v>
      </c>
      <c r="F146" s="12">
        <f>'Raw Data'!J146</f>
        <v>0.45200000000000001</v>
      </c>
      <c r="G146" s="12">
        <f>'Raw Data'!P146</f>
        <v>0.56499999999999995</v>
      </c>
      <c r="H146" s="12">
        <f>'Raw Data'!V146</f>
        <v>0.48699999999999999</v>
      </c>
      <c r="I146" s="12">
        <f>'Raw Data'!AB146</f>
        <v>1.117</v>
      </c>
      <c r="J146" s="12">
        <f>'Raw Data'!AH146</f>
        <v>1.1839999999999999</v>
      </c>
      <c r="K146" s="12">
        <f>'Raw Data'!AN146</f>
        <v>1.242</v>
      </c>
      <c r="L146" s="12">
        <f>'Raw Data'!AT146</f>
        <v>1.869</v>
      </c>
      <c r="M146" s="12">
        <f>'Raw Data'!AZ146</f>
        <v>1.948</v>
      </c>
      <c r="N146" s="12">
        <f>'Raw Data'!BF146</f>
        <v>1.88</v>
      </c>
      <c r="O146" s="12">
        <f>'Raw Data'!BL146</f>
        <v>2.5790000000000002</v>
      </c>
      <c r="P146" s="12">
        <f>'Raw Data'!BR146</f>
        <v>2.6440000000000001</v>
      </c>
      <c r="Q146" s="12">
        <f>'Raw Data'!BX146</f>
        <v>2.4380000000000002</v>
      </c>
    </row>
    <row r="147" spans="1:17" x14ac:dyDescent="0.25">
      <c r="A147" t="str">
        <f>'Raw Data'!A147</f>
        <v>Memb_PLIN3</v>
      </c>
      <c r="B147">
        <f>'Raw Data'!B147</f>
        <v>259</v>
      </c>
      <c r="C147">
        <f>'Raw Data'!C147</f>
        <v>269</v>
      </c>
      <c r="D147" t="str">
        <f>'Raw Data'!D147</f>
        <v>RATKQRAQEAL</v>
      </c>
      <c r="F147" s="12">
        <f>'Raw Data'!J147</f>
        <v>0.35799999999999998</v>
      </c>
      <c r="G147" s="12">
        <f>'Raw Data'!P147</f>
        <v>0.33800000000000002</v>
      </c>
      <c r="H147" s="12">
        <f>'Raw Data'!V147</f>
        <v>0.32900000000000001</v>
      </c>
      <c r="I147" s="12">
        <f>'Raw Data'!AB147</f>
        <v>1.8029999999999999</v>
      </c>
      <c r="J147" s="12">
        <f>'Raw Data'!AH147</f>
        <v>1.835</v>
      </c>
      <c r="K147" s="12">
        <f>'Raw Data'!AN147</f>
        <v>1.907</v>
      </c>
      <c r="L147" s="12">
        <f>'Raw Data'!AT147</f>
        <v>4.4349999999999996</v>
      </c>
      <c r="M147" s="12">
        <f>'Raw Data'!AZ147</f>
        <v>4.4779999999999998</v>
      </c>
      <c r="N147" s="12">
        <f>'Raw Data'!BF147</f>
        <v>4.306</v>
      </c>
      <c r="O147" s="12">
        <f>'Raw Data'!BL147</f>
        <v>5.5730000000000004</v>
      </c>
      <c r="P147" s="12">
        <f>'Raw Data'!BR147</f>
        <v>5.48</v>
      </c>
      <c r="Q147" s="12">
        <f>'Raw Data'!BX147</f>
        <v>5.5250000000000004</v>
      </c>
    </row>
    <row r="148" spans="1:17" x14ac:dyDescent="0.25">
      <c r="A148" t="str">
        <f>'Raw Data'!A148</f>
        <v>Memb_PLIN3</v>
      </c>
      <c r="B148">
        <f>'Raw Data'!B148</f>
        <v>259</v>
      </c>
      <c r="C148">
        <f>'Raw Data'!C148</f>
        <v>270</v>
      </c>
      <c r="D148" t="str">
        <f>'Raw Data'!D148</f>
        <v>RATKQRAQEALL</v>
      </c>
      <c r="F148" s="12">
        <f>'Raw Data'!J148</f>
        <v>0.311</v>
      </c>
      <c r="G148" s="12">
        <f>'Raw Data'!P148</f>
        <v>0.25900000000000001</v>
      </c>
      <c r="H148" s="12">
        <f>'Raw Data'!V148</f>
        <v>0.311</v>
      </c>
      <c r="I148" s="12">
        <f>'Raw Data'!AB148</f>
        <v>1.94</v>
      </c>
      <c r="J148" s="12">
        <f>'Raw Data'!AH148</f>
        <v>1.831</v>
      </c>
      <c r="K148" s="12">
        <f>'Raw Data'!AN148</f>
        <v>1.895</v>
      </c>
      <c r="L148" s="12">
        <f>'Raw Data'!AT148</f>
        <v>4.38</v>
      </c>
      <c r="M148" s="12">
        <f>'Raw Data'!AZ148</f>
        <v>4.5350000000000001</v>
      </c>
      <c r="N148" s="12">
        <f>'Raw Data'!BF148</f>
        <v>4.6029999999999998</v>
      </c>
      <c r="O148" s="12">
        <f>'Raw Data'!BL148</f>
        <v>5.6230000000000002</v>
      </c>
      <c r="P148" s="12">
        <f>'Raw Data'!BR148</f>
        <v>5.73</v>
      </c>
      <c r="Q148" s="12">
        <f>'Raw Data'!BX148</f>
        <v>5.6959999999999997</v>
      </c>
    </row>
    <row r="149" spans="1:17" x14ac:dyDescent="0.25">
      <c r="A149" t="str">
        <f>'Raw Data'!A149</f>
        <v>Memb_PLIN3</v>
      </c>
      <c r="B149">
        <f>'Raw Data'!B149</f>
        <v>261</v>
      </c>
      <c r="C149">
        <f>'Raw Data'!C149</f>
        <v>269</v>
      </c>
      <c r="D149" t="str">
        <f>'Raw Data'!D149</f>
        <v>TKQRAQEAL</v>
      </c>
      <c r="F149" s="12">
        <f>'Raw Data'!J149</f>
        <v>0.34100000000000003</v>
      </c>
      <c r="G149" s="12">
        <f>'Raw Data'!P149</f>
        <v>0.24399999999999999</v>
      </c>
      <c r="H149" s="12">
        <f>'Raw Data'!V149</f>
        <v>0.308</v>
      </c>
      <c r="I149" s="12">
        <f>'Raw Data'!AB149</f>
        <v>1.1459999999999999</v>
      </c>
      <c r="J149" s="12">
        <f>'Raw Data'!AH149</f>
        <v>1.236</v>
      </c>
      <c r="K149" s="12">
        <f>'Raw Data'!AN149</f>
        <v>1.2549999999999999</v>
      </c>
      <c r="L149" s="12">
        <f>'Raw Data'!AT149</f>
        <v>3.4510000000000001</v>
      </c>
      <c r="M149" s="12">
        <f>'Raw Data'!AZ149</f>
        <v>3.351</v>
      </c>
      <c r="N149" s="12">
        <f>'Raw Data'!BF149</f>
        <v>3.456</v>
      </c>
      <c r="O149" s="12">
        <f>'Raw Data'!BL149</f>
        <v>4.4690000000000003</v>
      </c>
      <c r="P149" s="12">
        <f>'Raw Data'!BR149</f>
        <v>4.3940000000000001</v>
      </c>
      <c r="Q149" s="12">
        <f>'Raw Data'!BX149</f>
        <v>4.4320000000000004</v>
      </c>
    </row>
    <row r="150" spans="1:17" x14ac:dyDescent="0.25">
      <c r="A150" t="str">
        <f>'Raw Data'!A150</f>
        <v>Memb_PLIN3</v>
      </c>
      <c r="B150">
        <f>'Raw Data'!B150</f>
        <v>270</v>
      </c>
      <c r="C150">
        <f>'Raw Data'!C150</f>
        <v>275</v>
      </c>
      <c r="D150" t="str">
        <f>'Raw Data'!D150</f>
        <v>LQLSQV</v>
      </c>
      <c r="F150" s="12">
        <f>'Raw Data'!J150</f>
        <v>1.0309999999999999</v>
      </c>
      <c r="G150" s="12">
        <f>'Raw Data'!P150</f>
        <v>0.92300000000000004</v>
      </c>
      <c r="H150" s="12">
        <f>'Raw Data'!V150</f>
        <v>0.98499999999999999</v>
      </c>
      <c r="I150" s="12">
        <f>'Raw Data'!AB150</f>
        <v>1.6180000000000001</v>
      </c>
      <c r="J150" s="12">
        <f>'Raw Data'!AH150</f>
        <v>1.589</v>
      </c>
      <c r="K150" s="12">
        <f>'Raw Data'!AN150</f>
        <v>1.6379999999999999</v>
      </c>
      <c r="L150" s="12">
        <f>'Raw Data'!AT150</f>
        <v>2.6909999999999998</v>
      </c>
      <c r="M150" s="12">
        <f>'Raw Data'!AZ150</f>
        <v>2.6230000000000002</v>
      </c>
      <c r="N150" s="12">
        <f>'Raw Data'!BF150</f>
        <v>2.6680000000000001</v>
      </c>
      <c r="O150" s="12">
        <f>'Raw Data'!BL150</f>
        <v>2.7130000000000001</v>
      </c>
      <c r="P150" s="12">
        <f>'Raw Data'!BR150</f>
        <v>2.6869999999999998</v>
      </c>
      <c r="Q150" s="12">
        <f>'Raw Data'!BX150</f>
        <v>2.6589999999999998</v>
      </c>
    </row>
    <row r="151" spans="1:17" x14ac:dyDescent="0.25">
      <c r="A151" t="str">
        <f>'Raw Data'!A151</f>
        <v>Memb_PLIN3</v>
      </c>
      <c r="B151">
        <f>'Raw Data'!B151</f>
        <v>270</v>
      </c>
      <c r="C151">
        <f>'Raw Data'!C151</f>
        <v>278</v>
      </c>
      <c r="D151" t="str">
        <f>'Raw Data'!D151</f>
        <v>LQLSQVLSL</v>
      </c>
      <c r="F151" s="12">
        <f>'Raw Data'!J151</f>
        <v>1.621</v>
      </c>
      <c r="G151" s="12">
        <f>'Raw Data'!P151</f>
        <v>1.6040000000000001</v>
      </c>
      <c r="H151" s="12">
        <f>'Raw Data'!V151</f>
        <v>1.5620000000000001</v>
      </c>
      <c r="I151" s="12">
        <f>'Raw Data'!AB151</f>
        <v>2.6360000000000001</v>
      </c>
      <c r="J151" s="12">
        <f>'Raw Data'!AH151</f>
        <v>2.7210000000000001</v>
      </c>
      <c r="K151" s="12">
        <f>'Raw Data'!AN151</f>
        <v>2.6419999999999999</v>
      </c>
      <c r="L151" s="12">
        <f>'Raw Data'!AT151</f>
        <v>4.8739999999999997</v>
      </c>
      <c r="M151" s="12">
        <f>'Raw Data'!AZ151</f>
        <v>4.8869999999999996</v>
      </c>
      <c r="N151" s="12">
        <f>'Raw Data'!BF151</f>
        <v>4.8250000000000002</v>
      </c>
      <c r="O151" s="12">
        <f>'Raw Data'!BL151</f>
        <v>5.2350000000000003</v>
      </c>
      <c r="P151" s="12">
        <f>'Raw Data'!BR151</f>
        <v>5.1749999999999998</v>
      </c>
      <c r="Q151" s="12">
        <f>'Raw Data'!BX151</f>
        <v>5.1680000000000001</v>
      </c>
    </row>
    <row r="152" spans="1:17" x14ac:dyDescent="0.25">
      <c r="A152" t="str">
        <f>'Raw Data'!A152</f>
        <v>Memb_PLIN3</v>
      </c>
      <c r="B152">
        <f>'Raw Data'!B152</f>
        <v>273</v>
      </c>
      <c r="C152">
        <f>'Raw Data'!C152</f>
        <v>278</v>
      </c>
      <c r="D152" t="str">
        <f>'Raw Data'!D152</f>
        <v>SQVLSL</v>
      </c>
      <c r="F152" s="12">
        <f>'Raw Data'!J152</f>
        <v>0.66200000000000003</v>
      </c>
      <c r="G152" s="12">
        <f>'Raw Data'!P152</f>
        <v>0.61899999999999999</v>
      </c>
      <c r="H152" s="12">
        <f>'Raw Data'!V152</f>
        <v>0.61599999999999999</v>
      </c>
      <c r="I152" s="12">
        <f>'Raw Data'!AB152</f>
        <v>1.4219999999999999</v>
      </c>
      <c r="J152" s="12">
        <f>'Raw Data'!AH152</f>
        <v>1.4510000000000001</v>
      </c>
      <c r="K152" s="12">
        <f>'Raw Data'!AN152</f>
        <v>1.4410000000000001</v>
      </c>
      <c r="L152" s="12">
        <f>'Raw Data'!AT152</f>
        <v>2.7280000000000002</v>
      </c>
      <c r="M152" s="12">
        <f>'Raw Data'!AZ152</f>
        <v>2.68</v>
      </c>
      <c r="N152" s="12">
        <f>'Raw Data'!BF152</f>
        <v>2.6909999999999998</v>
      </c>
      <c r="O152" s="12">
        <f>'Raw Data'!BL152</f>
        <v>2.7549999999999999</v>
      </c>
      <c r="P152" s="12">
        <f>'Raw Data'!BR152</f>
        <v>2.7269999999999999</v>
      </c>
      <c r="Q152" s="12">
        <f>'Raw Data'!BX152</f>
        <v>2.7290000000000001</v>
      </c>
    </row>
    <row r="153" spans="1:17" x14ac:dyDescent="0.25">
      <c r="A153" t="str">
        <f>'Raw Data'!A153</f>
        <v>Memb_PLIN3</v>
      </c>
      <c r="B153">
        <f>'Raw Data'!B153</f>
        <v>279</v>
      </c>
      <c r="C153">
        <f>'Raw Data'!C153</f>
        <v>290</v>
      </c>
      <c r="D153" t="str">
        <f>'Raw Data'!D153</f>
        <v>METVKQGVDQKL</v>
      </c>
      <c r="F153" s="12">
        <f>'Raw Data'!J153</f>
        <v>3.177</v>
      </c>
      <c r="G153" s="12">
        <f>'Raw Data'!P153</f>
        <v>3.27</v>
      </c>
      <c r="H153" s="12">
        <f>'Raw Data'!V153</f>
        <v>3.101</v>
      </c>
      <c r="I153" s="12">
        <f>'Raw Data'!AB153</f>
        <v>5.82</v>
      </c>
      <c r="J153" s="12">
        <f>'Raw Data'!AH153</f>
        <v>5.9130000000000003</v>
      </c>
      <c r="K153" s="12">
        <f>'Raw Data'!AN153</f>
        <v>5.88</v>
      </c>
      <c r="L153" s="12">
        <f>'Raw Data'!AT153</f>
        <v>7.133</v>
      </c>
      <c r="M153" s="12">
        <f>'Raw Data'!AZ153</f>
        <v>7.1580000000000004</v>
      </c>
      <c r="N153" s="12">
        <f>'Raw Data'!BF153</f>
        <v>7.1520000000000001</v>
      </c>
      <c r="O153" s="12">
        <f>'Raw Data'!BL153</f>
        <v>7.2080000000000002</v>
      </c>
      <c r="P153" s="12">
        <f>'Raw Data'!BR153</f>
        <v>7.2030000000000003</v>
      </c>
      <c r="Q153" s="12">
        <f>'Raw Data'!BX153</f>
        <v>7.14</v>
      </c>
    </row>
    <row r="154" spans="1:17" x14ac:dyDescent="0.25">
      <c r="A154" t="str">
        <f>'Raw Data'!A154</f>
        <v>Memb_PLIN3</v>
      </c>
      <c r="B154">
        <f>'Raw Data'!B154</f>
        <v>300</v>
      </c>
      <c r="C154">
        <f>'Raw Data'!C154</f>
        <v>326</v>
      </c>
      <c r="D154" t="str">
        <f>'Raw Data'!D154</f>
        <v>MWLSWNQKQLQGPEKEPPKPEQVESRA</v>
      </c>
      <c r="F154" s="12">
        <f>'Raw Data'!J154</f>
        <v>11.015000000000001</v>
      </c>
      <c r="G154" s="12">
        <f>'Raw Data'!P154</f>
        <v>11.205</v>
      </c>
      <c r="H154" s="12">
        <f>'Raw Data'!V154</f>
        <v>11.47</v>
      </c>
      <c r="I154" s="12">
        <f>'Raw Data'!AB154</f>
        <v>12.347</v>
      </c>
      <c r="J154" s="12">
        <f>'Raw Data'!AH154</f>
        <v>12.539</v>
      </c>
      <c r="K154" s="12">
        <f>'Raw Data'!AN154</f>
        <v>12.859</v>
      </c>
      <c r="L154" s="12">
        <f>'Raw Data'!AT154</f>
        <v>13.673999999999999</v>
      </c>
      <c r="M154" s="12">
        <f>'Raw Data'!AZ154</f>
        <v>13.477</v>
      </c>
      <c r="N154" s="12">
        <f>'Raw Data'!BF154</f>
        <v>13.516</v>
      </c>
      <c r="O154" s="12">
        <f>'Raw Data'!BL154</f>
        <v>13.7</v>
      </c>
      <c r="P154" s="12">
        <f>'Raw Data'!BR154</f>
        <v>13.709</v>
      </c>
      <c r="Q154" s="12">
        <f>'Raw Data'!BX154</f>
        <v>13.507</v>
      </c>
    </row>
    <row r="155" spans="1:17" x14ac:dyDescent="0.25">
      <c r="A155" t="str">
        <f>'Raw Data'!A155</f>
        <v>Memb_PLIN3</v>
      </c>
      <c r="B155">
        <f>'Raw Data'!B155</f>
        <v>302</v>
      </c>
      <c r="C155">
        <f>'Raw Data'!C155</f>
        <v>326</v>
      </c>
      <c r="D155" t="str">
        <f>'Raw Data'!D155</f>
        <v>LSWNQKQLQGPEKEPPKPEQVESRA</v>
      </c>
      <c r="F155" s="12">
        <f>'Raw Data'!J155</f>
        <v>11.237</v>
      </c>
      <c r="G155" s="12">
        <f>'Raw Data'!P155</f>
        <v>11.413</v>
      </c>
      <c r="H155" s="12">
        <f>'Raw Data'!V155</f>
        <v>11.519</v>
      </c>
      <c r="I155" s="12">
        <f>'Raw Data'!AB155</f>
        <v>12.388999999999999</v>
      </c>
      <c r="J155" s="12">
        <f>'Raw Data'!AH155</f>
        <v>12.426</v>
      </c>
      <c r="K155" s="12">
        <f>'Raw Data'!AN155</f>
        <v>12.637</v>
      </c>
      <c r="L155" s="12">
        <f>'Raw Data'!AT155</f>
        <v>12.925000000000001</v>
      </c>
      <c r="M155" s="12">
        <f>'Raw Data'!AZ155</f>
        <v>12.657</v>
      </c>
      <c r="N155" s="12">
        <f>'Raw Data'!BF155</f>
        <v>12.62</v>
      </c>
      <c r="O155" s="12">
        <f>'Raw Data'!BL155</f>
        <v>12.744999999999999</v>
      </c>
      <c r="P155" s="12">
        <f>'Raw Data'!BR155</f>
        <v>12.59</v>
      </c>
      <c r="Q155" s="12">
        <f>'Raw Data'!BX155</f>
        <v>12.757</v>
      </c>
    </row>
    <row r="156" spans="1:17" x14ac:dyDescent="0.25">
      <c r="A156" t="str">
        <f>'Raw Data'!A156</f>
        <v>Memb_PLIN3</v>
      </c>
      <c r="B156">
        <f>'Raw Data'!B156</f>
        <v>302</v>
      </c>
      <c r="C156">
        <f>'Raw Data'!C156</f>
        <v>329</v>
      </c>
      <c r="D156" t="str">
        <f>'Raw Data'!D156</f>
        <v>LSWNQKQLQGPEKEPPKPEQVESRALTM</v>
      </c>
      <c r="F156" s="12">
        <f>'Raw Data'!J156</f>
        <v>12.170999999999999</v>
      </c>
      <c r="G156" s="12">
        <f>'Raw Data'!P156</f>
        <v>12.016999999999999</v>
      </c>
      <c r="H156" s="12">
        <f>'Raw Data'!V156</f>
        <v>12.24</v>
      </c>
      <c r="I156" s="12">
        <f>'Raw Data'!AB156</f>
        <v>14.224</v>
      </c>
      <c r="J156" s="12">
        <f>'Raw Data'!AH156</f>
        <v>14.124000000000001</v>
      </c>
      <c r="K156" s="12">
        <f>'Raw Data'!AN156</f>
        <v>14.332000000000001</v>
      </c>
      <c r="L156" s="12">
        <f>'Raw Data'!AT156</f>
        <v>14.874000000000001</v>
      </c>
      <c r="M156" s="12">
        <f>'Raw Data'!AZ156</f>
        <v>14.622999999999999</v>
      </c>
      <c r="N156" s="12">
        <f>'Raw Data'!BF156</f>
        <v>15.047000000000001</v>
      </c>
      <c r="O156" s="12">
        <f>'Raw Data'!BL156</f>
        <v>14.927</v>
      </c>
      <c r="P156" s="12">
        <f>'Raw Data'!BR156</f>
        <v>14.781000000000001</v>
      </c>
      <c r="Q156" s="12">
        <f>'Raw Data'!BX156</f>
        <v>14.515000000000001</v>
      </c>
    </row>
    <row r="157" spans="1:17" x14ac:dyDescent="0.25">
      <c r="A157" t="str">
        <f>'Raw Data'!A157</f>
        <v>Memb_PLIN3</v>
      </c>
      <c r="B157">
        <f>'Raw Data'!B157</f>
        <v>303</v>
      </c>
      <c r="C157">
        <f>'Raw Data'!C157</f>
        <v>327</v>
      </c>
      <c r="D157" t="str">
        <f>'Raw Data'!D157</f>
        <v>SWNQKQLQGPEKEPPKPEQVESRAL</v>
      </c>
      <c r="F157" s="12">
        <f>'Raw Data'!J157</f>
        <v>11.266</v>
      </c>
      <c r="G157" s="12">
        <f>'Raw Data'!P157</f>
        <v>11.44</v>
      </c>
      <c r="H157" s="12">
        <f>'Raw Data'!V157</f>
        <v>11.535</v>
      </c>
      <c r="I157" s="12">
        <f>'Raw Data'!AB157</f>
        <v>12.137</v>
      </c>
      <c r="J157" s="12">
        <f>'Raw Data'!AH157</f>
        <v>12.045999999999999</v>
      </c>
      <c r="K157" s="12">
        <f>'Raw Data'!AN157</f>
        <v>12.295999999999999</v>
      </c>
      <c r="L157" s="12">
        <f>'Raw Data'!AT157</f>
        <v>12.654</v>
      </c>
      <c r="M157" s="12">
        <f>'Raw Data'!AZ157</f>
        <v>12.664</v>
      </c>
      <c r="N157" s="12">
        <f>'Raw Data'!BF157</f>
        <v>12.603999999999999</v>
      </c>
      <c r="O157" s="12">
        <f>'Raw Data'!BL157</f>
        <v>12.708</v>
      </c>
      <c r="P157" s="12">
        <f>'Raw Data'!BR157</f>
        <v>12.608000000000001</v>
      </c>
      <c r="Q157" s="12">
        <f>'Raw Data'!BX157</f>
        <v>12.116</v>
      </c>
    </row>
    <row r="158" spans="1:17" x14ac:dyDescent="0.25">
      <c r="A158" t="str">
        <f>'Raw Data'!A158</f>
        <v>Memb_PLIN3</v>
      </c>
      <c r="B158">
        <f>'Raw Data'!B158</f>
        <v>330</v>
      </c>
      <c r="C158">
        <f>'Raw Data'!C158</f>
        <v>337</v>
      </c>
      <c r="D158" t="str">
        <f>'Raw Data'!D158</f>
        <v>FRDIAQQL</v>
      </c>
      <c r="F158" s="12">
        <f>'Raw Data'!J158</f>
        <v>0.13</v>
      </c>
      <c r="G158" s="12">
        <f>'Raw Data'!P158</f>
        <v>0.111</v>
      </c>
      <c r="H158" s="12">
        <f>'Raw Data'!V158</f>
        <v>0.10100000000000001</v>
      </c>
      <c r="I158" s="12">
        <f>'Raw Data'!AB158</f>
        <v>0.56000000000000005</v>
      </c>
      <c r="J158" s="12">
        <f>'Raw Data'!AH158</f>
        <v>0.628</v>
      </c>
      <c r="K158" s="12">
        <f>'Raw Data'!AN158</f>
        <v>0.60799999999999998</v>
      </c>
      <c r="L158" s="12">
        <f>'Raw Data'!AT158</f>
        <v>2.6749999999999998</v>
      </c>
      <c r="M158" s="12">
        <f>'Raw Data'!AZ158</f>
        <v>2.6179999999999999</v>
      </c>
      <c r="N158" s="12">
        <f>'Raw Data'!BF158</f>
        <v>2.6150000000000002</v>
      </c>
      <c r="O158" s="12">
        <f>'Raw Data'!BL158</f>
        <v>3.9940000000000002</v>
      </c>
      <c r="P158" s="12">
        <f>'Raw Data'!BR158</f>
        <v>3.9710000000000001</v>
      </c>
      <c r="Q158" s="12">
        <f>'Raw Data'!BX158</f>
        <v>3.9279999999999999</v>
      </c>
    </row>
    <row r="159" spans="1:17" x14ac:dyDescent="0.25">
      <c r="A159" t="str">
        <f>'Raw Data'!A159</f>
        <v>Memb_PLIN3</v>
      </c>
      <c r="B159">
        <f>'Raw Data'!B159</f>
        <v>330</v>
      </c>
      <c r="C159">
        <f>'Raw Data'!C159</f>
        <v>339</v>
      </c>
      <c r="D159" t="str">
        <f>'Raw Data'!D159</f>
        <v>FRDIAQQLQA</v>
      </c>
      <c r="F159" s="12">
        <f>'Raw Data'!J159</f>
        <v>0.26700000000000002</v>
      </c>
      <c r="G159" s="12">
        <f>'Raw Data'!P159</f>
        <v>0.313</v>
      </c>
      <c r="H159" s="12">
        <f>'Raw Data'!V159</f>
        <v>0.311</v>
      </c>
      <c r="I159" s="12">
        <f>'Raw Data'!AB159</f>
        <v>1.1990000000000001</v>
      </c>
      <c r="J159" s="12">
        <f>'Raw Data'!AH159</f>
        <v>1.18</v>
      </c>
      <c r="K159" s="12">
        <f>'Raw Data'!AN159</f>
        <v>1.228</v>
      </c>
      <c r="L159" s="12">
        <f>'Raw Data'!AT159</f>
        <v>3.7050000000000001</v>
      </c>
      <c r="M159" s="12">
        <f>'Raw Data'!AZ159</f>
        <v>3.6030000000000002</v>
      </c>
      <c r="N159" s="12">
        <f>'Raw Data'!BF159</f>
        <v>3.7080000000000002</v>
      </c>
      <c r="O159" s="12">
        <f>'Raw Data'!BL159</f>
        <v>4.93</v>
      </c>
      <c r="P159" s="12">
        <f>'Raw Data'!BR159</f>
        <v>4.952</v>
      </c>
      <c r="Q159" s="12">
        <f>'Raw Data'!BX159</f>
        <v>5.0259999999999998</v>
      </c>
    </row>
    <row r="160" spans="1:17" x14ac:dyDescent="0.25">
      <c r="A160" t="str">
        <f>'Raw Data'!A160</f>
        <v>Memb_PLIN3</v>
      </c>
      <c r="B160">
        <f>'Raw Data'!B160</f>
        <v>330</v>
      </c>
      <c r="C160">
        <f>'Raw Data'!C160</f>
        <v>341</v>
      </c>
      <c r="D160" t="str">
        <f>'Raw Data'!D160</f>
        <v>FRDIAQQLQATC</v>
      </c>
      <c r="F160" s="12">
        <f>'Raw Data'!J160</f>
        <v>0.45300000000000001</v>
      </c>
      <c r="G160" s="12">
        <f>'Raw Data'!P160</f>
        <v>0.43</v>
      </c>
      <c r="H160" s="12">
        <f>'Raw Data'!V160</f>
        <v>0.44900000000000001</v>
      </c>
      <c r="I160" s="12">
        <f>'Raw Data'!AB160</f>
        <v>2.0299999999999998</v>
      </c>
      <c r="J160" s="12">
        <f>'Raw Data'!AH160</f>
        <v>2.0649999999999999</v>
      </c>
      <c r="K160" s="12">
        <f>'Raw Data'!AN160</f>
        <v>2.077</v>
      </c>
      <c r="L160" s="12">
        <f>'Raw Data'!AT160</f>
        <v>5.0510000000000002</v>
      </c>
      <c r="M160" s="12">
        <f>'Raw Data'!AZ160</f>
        <v>4.8769999999999998</v>
      </c>
      <c r="N160" s="12">
        <f>'Raw Data'!BF160</f>
        <v>4.9610000000000003</v>
      </c>
      <c r="O160" s="12">
        <f>'Raw Data'!BL160</f>
        <v>6.4290000000000003</v>
      </c>
      <c r="P160" s="12">
        <f>'Raw Data'!BR160</f>
        <v>6.484</v>
      </c>
      <c r="Q160" s="12">
        <f>'Raw Data'!BX160</f>
        <v>6.399</v>
      </c>
    </row>
    <row r="161" spans="1:17" x14ac:dyDescent="0.25">
      <c r="A161" t="str">
        <f>'Raw Data'!A161</f>
        <v>Memb_PLIN3</v>
      </c>
      <c r="B161">
        <f>'Raw Data'!B161</f>
        <v>340</v>
      </c>
      <c r="C161">
        <f>'Raw Data'!C161</f>
        <v>347</v>
      </c>
      <c r="D161" t="str">
        <f>'Raw Data'!D161</f>
        <v>TCTSLGSS</v>
      </c>
      <c r="F161" s="12">
        <f>'Raw Data'!J161</f>
        <v>2.5590000000000002</v>
      </c>
      <c r="G161" s="12">
        <f>'Raw Data'!P161</f>
        <v>2.496</v>
      </c>
      <c r="H161" s="12">
        <f>'Raw Data'!V161</f>
        <v>2.5489999999999999</v>
      </c>
      <c r="I161" s="12">
        <f>'Raw Data'!AB161</f>
        <v>3.5259999999999998</v>
      </c>
      <c r="J161" s="12">
        <f>'Raw Data'!AH161</f>
        <v>3.4889999999999999</v>
      </c>
      <c r="K161" s="12">
        <f>'Raw Data'!AN161</f>
        <v>3.45</v>
      </c>
      <c r="L161" s="12">
        <f>'Raw Data'!AT161</f>
        <v>3.96</v>
      </c>
      <c r="M161" s="12">
        <f>'Raw Data'!AZ161</f>
        <v>4.0179999999999998</v>
      </c>
      <c r="N161" s="12">
        <f>'Raw Data'!BF161</f>
        <v>3.96</v>
      </c>
      <c r="O161" s="12">
        <f>'Raw Data'!BL161</f>
        <v>3.984</v>
      </c>
      <c r="P161" s="12">
        <f>'Raw Data'!BR161</f>
        <v>3.9689999999999999</v>
      </c>
      <c r="Q161" s="12">
        <f>'Raw Data'!BX161</f>
        <v>3.9350000000000001</v>
      </c>
    </row>
    <row r="162" spans="1:17" x14ac:dyDescent="0.25">
      <c r="A162" t="str">
        <f>'Raw Data'!A162</f>
        <v>Memb_PLIN3</v>
      </c>
      <c r="B162">
        <f>'Raw Data'!B162</f>
        <v>340</v>
      </c>
      <c r="C162">
        <f>'Raw Data'!C162</f>
        <v>369</v>
      </c>
      <c r="D162" t="str">
        <f>'Raw Data'!D162</f>
        <v>TCTSLGSSIQGLPTNVKDQVQQARRQVEDL</v>
      </c>
      <c r="F162" s="12">
        <f>'Raw Data'!J162</f>
        <v>5.6379999999999999</v>
      </c>
      <c r="G162" s="12">
        <f>'Raw Data'!P162</f>
        <v>5.27</v>
      </c>
      <c r="H162" s="12">
        <f>'Raw Data'!V162</f>
        <v>5.6849999999999996</v>
      </c>
      <c r="I162" s="12">
        <f>'Raw Data'!AB162</f>
        <v>12.704000000000001</v>
      </c>
      <c r="J162" s="12">
        <f>'Raw Data'!AH162</f>
        <v>13.068</v>
      </c>
      <c r="K162" s="12">
        <f>'Raw Data'!AN162</f>
        <v>12.978</v>
      </c>
      <c r="L162" s="12">
        <f>'Raw Data'!AT162</f>
        <v>17.864000000000001</v>
      </c>
      <c r="M162" s="12">
        <f>'Raw Data'!AZ162</f>
        <v>17.756</v>
      </c>
      <c r="N162" s="12">
        <f>'Raw Data'!BF162</f>
        <v>17.885000000000002</v>
      </c>
      <c r="O162" s="12">
        <f>'Raw Data'!BL162</f>
        <v>17.937999999999999</v>
      </c>
      <c r="P162" s="12">
        <f>'Raw Data'!BR162</f>
        <v>18.134</v>
      </c>
      <c r="Q162" s="12">
        <f>'Raw Data'!BX162</f>
        <v>17.852</v>
      </c>
    </row>
    <row r="163" spans="1:17" x14ac:dyDescent="0.25">
      <c r="A163" t="str">
        <f>'Raw Data'!A163</f>
        <v>Memb_PLIN3</v>
      </c>
      <c r="B163">
        <f>'Raw Data'!B163</f>
        <v>342</v>
      </c>
      <c r="C163">
        <f>'Raw Data'!C163</f>
        <v>369</v>
      </c>
      <c r="D163" t="str">
        <f>'Raw Data'!D163</f>
        <v>TSLGSSIQGLPTNVKDQVQQARRQVEDL</v>
      </c>
      <c r="F163" s="12">
        <f>'Raw Data'!J163</f>
        <v>5.2140000000000004</v>
      </c>
      <c r="G163" s="12">
        <f>'Raw Data'!P163</f>
        <v>5.125</v>
      </c>
      <c r="H163" s="12">
        <f>'Raw Data'!V163</f>
        <v>5.3289999999999997</v>
      </c>
      <c r="I163" s="12">
        <f>'Raw Data'!AB163</f>
        <v>13.894</v>
      </c>
      <c r="J163" s="12">
        <f>'Raw Data'!AH163</f>
        <v>13.778</v>
      </c>
      <c r="K163" s="12">
        <f>'Raw Data'!AN163</f>
        <v>13.676</v>
      </c>
      <c r="L163" s="12">
        <f>'Raw Data'!AT163</f>
        <v>17.303000000000001</v>
      </c>
      <c r="M163" s="12">
        <f>'Raw Data'!AZ163</f>
        <v>17.524000000000001</v>
      </c>
      <c r="N163" s="12">
        <f>'Raw Data'!BF163</f>
        <v>17.36</v>
      </c>
      <c r="O163" s="12">
        <f>'Raw Data'!BL163</f>
        <v>17.623999999999999</v>
      </c>
      <c r="P163" s="12">
        <f>'Raw Data'!BR163</f>
        <v>17.681999999999999</v>
      </c>
      <c r="Q163" s="12">
        <f>'Raw Data'!BX163</f>
        <v>17.544</v>
      </c>
    </row>
    <row r="164" spans="1:17" x14ac:dyDescent="0.25">
      <c r="A164" t="str">
        <f>'Raw Data'!A164</f>
        <v>Memb_PLIN3</v>
      </c>
      <c r="B164">
        <f>'Raw Data'!B164</f>
        <v>345</v>
      </c>
      <c r="C164">
        <f>'Raw Data'!C164</f>
        <v>369</v>
      </c>
      <c r="D164" t="str">
        <f>'Raw Data'!D164</f>
        <v>GSSIQGLPTNVKDQVQQARRQVEDL</v>
      </c>
      <c r="F164" s="12">
        <f>'Raw Data'!J164</f>
        <v>4.7919999999999998</v>
      </c>
      <c r="G164" s="12">
        <f>'Raw Data'!P164</f>
        <v>4.3630000000000004</v>
      </c>
      <c r="H164" s="12">
        <f>'Raw Data'!V164</f>
        <v>4.5640000000000001</v>
      </c>
      <c r="I164" s="12">
        <f>'Raw Data'!AB164</f>
        <v>12.118</v>
      </c>
      <c r="J164" s="12">
        <f>'Raw Data'!AH164</f>
        <v>12.21</v>
      </c>
      <c r="K164" s="12">
        <f>'Raw Data'!AN164</f>
        <v>12.163</v>
      </c>
      <c r="L164" s="12">
        <f>'Raw Data'!AT164</f>
        <v>15.173999999999999</v>
      </c>
      <c r="M164" s="12">
        <f>'Raw Data'!AZ164</f>
        <v>15.183</v>
      </c>
      <c r="N164" s="12">
        <f>'Raw Data'!BF164</f>
        <v>15.518000000000001</v>
      </c>
      <c r="O164" s="12">
        <f>'Raw Data'!BL164</f>
        <v>15.337</v>
      </c>
      <c r="P164" s="12">
        <f>'Raw Data'!BR164</f>
        <v>15.134</v>
      </c>
      <c r="Q164" s="12">
        <f>'Raw Data'!BX164</f>
        <v>15.483000000000001</v>
      </c>
    </row>
    <row r="165" spans="1:17" x14ac:dyDescent="0.25">
      <c r="A165" t="str">
        <f>'Raw Data'!A165</f>
        <v>Memb_PLIN3</v>
      </c>
      <c r="B165">
        <f>'Raw Data'!B165</f>
        <v>370</v>
      </c>
      <c r="C165">
        <f>'Raw Data'!C165</f>
        <v>384</v>
      </c>
      <c r="D165" t="str">
        <f>'Raw Data'!D165</f>
        <v>QATFSSIHSFQDLSS</v>
      </c>
      <c r="F165" s="12">
        <f>'Raw Data'!J165</f>
        <v>4.0860000000000003</v>
      </c>
      <c r="G165" s="12">
        <f>'Raw Data'!P165</f>
        <v>4.1890000000000001</v>
      </c>
      <c r="H165" s="12">
        <f>'Raw Data'!V165</f>
        <v>4.1689999999999996</v>
      </c>
      <c r="I165" s="12">
        <f>'Raw Data'!AB165</f>
        <v>5.9770000000000003</v>
      </c>
      <c r="J165" s="12">
        <f>'Raw Data'!AH165</f>
        <v>5.8319999999999999</v>
      </c>
      <c r="K165" s="12">
        <f>'Raw Data'!AN165</f>
        <v>6.0380000000000003</v>
      </c>
      <c r="L165" s="12">
        <f>'Raw Data'!AT165</f>
        <v>6.4619999999999997</v>
      </c>
      <c r="M165" s="12">
        <f>'Raw Data'!AZ165</f>
        <v>6.4059999999999997</v>
      </c>
      <c r="N165" s="12">
        <f>'Raw Data'!BF165</f>
        <v>6.3979999999999997</v>
      </c>
      <c r="O165" s="12">
        <f>'Raw Data'!BL165</f>
        <v>6.4130000000000003</v>
      </c>
      <c r="P165" s="12">
        <f>'Raw Data'!BR165</f>
        <v>6.3330000000000002</v>
      </c>
      <c r="Q165" s="12">
        <f>'Raw Data'!BX165</f>
        <v>6.4059999999999997</v>
      </c>
    </row>
    <row r="166" spans="1:17" x14ac:dyDescent="0.25">
      <c r="A166" t="str">
        <f>'Raw Data'!A166</f>
        <v>Memb_PLIN3</v>
      </c>
      <c r="B166">
        <f>'Raw Data'!B166</f>
        <v>370</v>
      </c>
      <c r="C166">
        <f>'Raw Data'!C166</f>
        <v>387</v>
      </c>
      <c r="D166" t="str">
        <f>'Raw Data'!D166</f>
        <v>QATFSSIHSFQDLSSSIL</v>
      </c>
      <c r="F166" s="12">
        <f>'Raw Data'!J166</f>
        <v>4.7770000000000001</v>
      </c>
      <c r="G166" s="12">
        <f>'Raw Data'!P166</f>
        <v>4.6539999999999999</v>
      </c>
      <c r="H166" s="12">
        <f>'Raw Data'!V166</f>
        <v>4.8339999999999996</v>
      </c>
      <c r="I166" s="12">
        <f>'Raw Data'!AB166</f>
        <v>7.157</v>
      </c>
      <c r="J166" s="12">
        <f>'Raw Data'!AH166</f>
        <v>7.319</v>
      </c>
      <c r="K166" s="12">
        <f>'Raw Data'!AN166</f>
        <v>7.1349999999999998</v>
      </c>
      <c r="L166" s="12">
        <f>'Raw Data'!AT166</f>
        <v>8.59</v>
      </c>
      <c r="M166" s="12">
        <f>'Raw Data'!AZ166</f>
        <v>8.391</v>
      </c>
      <c r="N166" s="12">
        <f>'Raw Data'!BF166</f>
        <v>8.4369999999999994</v>
      </c>
      <c r="O166" s="12">
        <f>'Raw Data'!BL166</f>
        <v>8.6579999999999995</v>
      </c>
      <c r="P166" s="12">
        <f>'Raw Data'!BR166</f>
        <v>8.5449999999999999</v>
      </c>
      <c r="Q166" s="12">
        <f>'Raw Data'!BX166</f>
        <v>8.4250000000000007</v>
      </c>
    </row>
    <row r="167" spans="1:17" x14ac:dyDescent="0.25">
      <c r="A167" t="str">
        <f>'Raw Data'!A167</f>
        <v>Memb_PLIN3</v>
      </c>
      <c r="B167">
        <f>'Raw Data'!B167</f>
        <v>374</v>
      </c>
      <c r="C167">
        <f>'Raw Data'!C167</f>
        <v>384</v>
      </c>
      <c r="D167" t="str">
        <f>'Raw Data'!D167</f>
        <v>SSIHSFQDLSS</v>
      </c>
      <c r="F167" s="12">
        <f>'Raw Data'!J167</f>
        <v>2.8180000000000001</v>
      </c>
      <c r="G167" s="12">
        <f>'Raw Data'!P167</f>
        <v>2.7570000000000001</v>
      </c>
      <c r="H167" s="12">
        <f>'Raw Data'!V167</f>
        <v>2.61</v>
      </c>
      <c r="I167" s="12">
        <f>'Raw Data'!AB167</f>
        <v>4.0220000000000002</v>
      </c>
      <c r="J167" s="12">
        <f>'Raw Data'!AH167</f>
        <v>4.1210000000000004</v>
      </c>
      <c r="K167" s="12">
        <f>'Raw Data'!AN167</f>
        <v>4.2530000000000001</v>
      </c>
      <c r="L167" s="12">
        <f>'Raw Data'!AT167</f>
        <v>4.4939999999999998</v>
      </c>
      <c r="M167" s="12">
        <f>'Raw Data'!AZ167</f>
        <v>4.4080000000000004</v>
      </c>
      <c r="N167" s="12">
        <f>'Raw Data'!BF167</f>
        <v>4.3360000000000003</v>
      </c>
      <c r="O167" s="12">
        <f>'Raw Data'!BL167</f>
        <v>4.1900000000000004</v>
      </c>
      <c r="P167" s="12">
        <f>'Raw Data'!BR167</f>
        <v>4.29</v>
      </c>
      <c r="Q167" s="12">
        <f>'Raw Data'!BX167</f>
        <v>4.07</v>
      </c>
    </row>
    <row r="168" spans="1:17" x14ac:dyDescent="0.25">
      <c r="A168" t="str">
        <f>'Raw Data'!A168</f>
        <v>Memb_PLIN3</v>
      </c>
      <c r="B168">
        <f>'Raw Data'!B168</f>
        <v>374</v>
      </c>
      <c r="C168">
        <f>'Raw Data'!C168</f>
        <v>387</v>
      </c>
      <c r="D168" t="str">
        <f>'Raw Data'!D168</f>
        <v>SSIHSFQDLSSSIL</v>
      </c>
      <c r="F168" s="12">
        <f>'Raw Data'!J168</f>
        <v>3.6190000000000002</v>
      </c>
      <c r="G168" s="12">
        <f>'Raw Data'!P168</f>
        <v>3.649</v>
      </c>
      <c r="H168" s="12">
        <f>'Raw Data'!V168</f>
        <v>3.8069999999999999</v>
      </c>
      <c r="I168" s="12">
        <f>'Raw Data'!AB168</f>
        <v>5.4409999999999998</v>
      </c>
      <c r="J168" s="12">
        <f>'Raw Data'!AH168</f>
        <v>5.5810000000000004</v>
      </c>
      <c r="K168" s="12">
        <f>'Raw Data'!AN168</f>
        <v>5.415</v>
      </c>
      <c r="L168" s="12">
        <f>'Raw Data'!AT168</f>
        <v>6.4820000000000002</v>
      </c>
      <c r="M168" s="12">
        <f>'Raw Data'!AZ168</f>
        <v>6.5170000000000003</v>
      </c>
      <c r="N168" s="12">
        <f>'Raw Data'!BF168</f>
        <v>6.468</v>
      </c>
      <c r="O168" s="12">
        <f>'Raw Data'!BL168</f>
        <v>6.5339999999999998</v>
      </c>
      <c r="P168" s="12">
        <f>'Raw Data'!BR168</f>
        <v>6.4320000000000004</v>
      </c>
      <c r="Q168" s="12">
        <f>'Raw Data'!BX168</f>
        <v>6.5739999999999998</v>
      </c>
    </row>
    <row r="169" spans="1:17" x14ac:dyDescent="0.25">
      <c r="A169" t="str">
        <f>'Raw Data'!A169</f>
        <v>Memb_PLIN3</v>
      </c>
      <c r="B169">
        <f>'Raw Data'!B169</f>
        <v>383</v>
      </c>
      <c r="C169">
        <f>'Raw Data'!C169</f>
        <v>387</v>
      </c>
      <c r="D169" t="str">
        <f>'Raw Data'!D169</f>
        <v>SSSIL</v>
      </c>
      <c r="F169" s="12">
        <f>'Raw Data'!J169</f>
        <v>0.84099999999999997</v>
      </c>
      <c r="G169" s="12">
        <f>'Raw Data'!P169</f>
        <v>0.874</v>
      </c>
      <c r="H169" s="12">
        <f>'Raw Data'!V169</f>
        <v>0.871</v>
      </c>
      <c r="I169" s="12">
        <f>'Raw Data'!AB169</f>
        <v>1.446</v>
      </c>
      <c r="J169" s="12">
        <f>'Raw Data'!AH169</f>
        <v>1.4650000000000001</v>
      </c>
      <c r="K169" s="12">
        <f>'Raw Data'!AN169</f>
        <v>1.4650000000000001</v>
      </c>
      <c r="L169" s="12">
        <f>'Raw Data'!AT169</f>
        <v>1.96</v>
      </c>
      <c r="M169" s="12">
        <f>'Raw Data'!AZ169</f>
        <v>1.9710000000000001</v>
      </c>
      <c r="N169" s="12">
        <f>'Raw Data'!BF169</f>
        <v>1.946</v>
      </c>
      <c r="O169" s="12">
        <f>'Raw Data'!BL169</f>
        <v>1.958</v>
      </c>
      <c r="P169" s="12">
        <f>'Raw Data'!BR169</f>
        <v>1.958</v>
      </c>
      <c r="Q169" s="12">
        <f>'Raw Data'!BX169</f>
        <v>1.9390000000000001</v>
      </c>
    </row>
    <row r="170" spans="1:17" x14ac:dyDescent="0.25">
      <c r="A170" t="str">
        <f>'Raw Data'!A170</f>
        <v>Memb_PLIN3</v>
      </c>
      <c r="B170">
        <f>'Raw Data'!B170</f>
        <v>388</v>
      </c>
      <c r="C170">
        <f>'Raw Data'!C170</f>
        <v>397</v>
      </c>
      <c r="D170" t="str">
        <f>'Raw Data'!D170</f>
        <v>AQSRERVASA</v>
      </c>
      <c r="F170" s="12">
        <f>'Raw Data'!J170</f>
        <v>0.99099999999999999</v>
      </c>
      <c r="G170" s="12">
        <f>'Raw Data'!P170</f>
        <v>1.0409999999999999</v>
      </c>
      <c r="H170" s="12">
        <f>'Raw Data'!V170</f>
        <v>1.0569999999999999</v>
      </c>
      <c r="I170" s="12">
        <f>'Raw Data'!AB170</f>
        <v>2.5720000000000001</v>
      </c>
      <c r="J170" s="12">
        <f>'Raw Data'!AH170</f>
        <v>2.661</v>
      </c>
      <c r="K170" s="12">
        <f>'Raw Data'!AN170</f>
        <v>2.67</v>
      </c>
      <c r="L170" s="12">
        <f>'Raw Data'!AT170</f>
        <v>4.7619999999999996</v>
      </c>
      <c r="M170" s="12">
        <f>'Raw Data'!AZ170</f>
        <v>4.8609999999999998</v>
      </c>
      <c r="N170" s="12">
        <f>'Raw Data'!BF170</f>
        <v>4.726</v>
      </c>
      <c r="O170" s="12">
        <f>'Raw Data'!BL170</f>
        <v>4.8280000000000003</v>
      </c>
      <c r="P170" s="12">
        <f>'Raw Data'!BR170</f>
        <v>4.7009999999999996</v>
      </c>
      <c r="Q170" s="12">
        <f>'Raw Data'!BX170</f>
        <v>4.7699999999999996</v>
      </c>
    </row>
    <row r="171" spans="1:17" x14ac:dyDescent="0.25">
      <c r="A171" t="str">
        <f>'Raw Data'!A171</f>
        <v>Memb_PLIN3</v>
      </c>
      <c r="B171">
        <f>'Raw Data'!B171</f>
        <v>388</v>
      </c>
      <c r="C171">
        <f>'Raw Data'!C171</f>
        <v>399</v>
      </c>
      <c r="D171" t="str">
        <f>'Raw Data'!D171</f>
        <v>AQSRERVASARE</v>
      </c>
      <c r="F171" s="12">
        <f>'Raw Data'!J171</f>
        <v>1.0269999999999999</v>
      </c>
      <c r="G171" s="12">
        <f>'Raw Data'!P171</f>
        <v>1.0089999999999999</v>
      </c>
      <c r="H171" s="12">
        <f>'Raw Data'!V171</f>
        <v>1.0149999999999999</v>
      </c>
      <c r="I171" s="12">
        <f>'Raw Data'!AB171</f>
        <v>2.9809999999999999</v>
      </c>
      <c r="J171" s="12">
        <f>'Raw Data'!AH171</f>
        <v>2.996</v>
      </c>
      <c r="K171" s="12">
        <f>'Raw Data'!AN171</f>
        <v>2.8450000000000002</v>
      </c>
      <c r="L171" s="12">
        <f>'Raw Data'!AT171</f>
        <v>5.3620000000000001</v>
      </c>
      <c r="M171" s="12">
        <f>'Raw Data'!AZ171</f>
        <v>5.2149999999999999</v>
      </c>
      <c r="N171" s="12">
        <f>'Raw Data'!BF171</f>
        <v>5.359</v>
      </c>
      <c r="O171" s="12">
        <f>'Raw Data'!BL171</f>
        <v>5.8470000000000004</v>
      </c>
      <c r="P171" s="12">
        <f>'Raw Data'!BR171</f>
        <v>5.7949999999999999</v>
      </c>
      <c r="Q171" s="12">
        <f>'Raw Data'!BX171</f>
        <v>5.984</v>
      </c>
    </row>
    <row r="172" spans="1:17" x14ac:dyDescent="0.25">
      <c r="A172" t="str">
        <f>'Raw Data'!A172</f>
        <v>Memb_PLIN3</v>
      </c>
      <c r="B172">
        <f>'Raw Data'!B172</f>
        <v>388</v>
      </c>
      <c r="C172">
        <f>'Raw Data'!C172</f>
        <v>401</v>
      </c>
      <c r="D172" t="str">
        <f>'Raw Data'!D172</f>
        <v>AQSRERVASAREAL</v>
      </c>
      <c r="F172" s="12">
        <f>'Raw Data'!J172</f>
        <v>1.212</v>
      </c>
      <c r="G172" s="12">
        <f>'Raw Data'!P172</f>
        <v>1.145</v>
      </c>
      <c r="H172" s="12">
        <f>'Raw Data'!V172</f>
        <v>1.145</v>
      </c>
      <c r="I172" s="12">
        <f>'Raw Data'!AB172</f>
        <v>3.294</v>
      </c>
      <c r="J172" s="12">
        <f>'Raw Data'!AH172</f>
        <v>3.4470000000000001</v>
      </c>
      <c r="K172" s="12">
        <f>'Raw Data'!AN172</f>
        <v>3.44</v>
      </c>
      <c r="L172" s="12">
        <f>'Raw Data'!AT172</f>
        <v>6.7370000000000001</v>
      </c>
      <c r="M172" s="12">
        <f>'Raw Data'!AZ172</f>
        <v>6.859</v>
      </c>
      <c r="N172" s="12">
        <f>'Raw Data'!BF172</f>
        <v>6.9450000000000003</v>
      </c>
      <c r="O172" s="12">
        <f>'Raw Data'!BL172</f>
        <v>7.2130000000000001</v>
      </c>
      <c r="P172" s="12">
        <f>'Raw Data'!BR172</f>
        <v>7.1790000000000003</v>
      </c>
      <c r="Q172" s="12">
        <f>'Raw Data'!BX172</f>
        <v>7.319</v>
      </c>
    </row>
    <row r="173" spans="1:17" x14ac:dyDescent="0.25">
      <c r="A173" t="str">
        <f>'Raw Data'!A173</f>
        <v>Memb_PLIN3</v>
      </c>
      <c r="B173">
        <f>'Raw Data'!B173</f>
        <v>388</v>
      </c>
      <c r="C173">
        <f>'Raw Data'!C173</f>
        <v>407</v>
      </c>
      <c r="D173" t="str">
        <f>'Raw Data'!D173</f>
        <v>AQSRERVASAREALDHMVEY</v>
      </c>
      <c r="F173" s="12">
        <f>'Raw Data'!J173</f>
        <v>1.2649999999999999</v>
      </c>
      <c r="G173" s="12">
        <f>'Raw Data'!P173</f>
        <v>1.3839999999999999</v>
      </c>
      <c r="H173" s="12">
        <f>'Raw Data'!V173</f>
        <v>1.52</v>
      </c>
      <c r="I173" s="12">
        <f>'Raw Data'!AB173</f>
        <v>4.2850000000000001</v>
      </c>
      <c r="J173" s="12">
        <f>'Raw Data'!AH173</f>
        <v>4.3789999999999996</v>
      </c>
      <c r="K173" s="12">
        <f>'Raw Data'!AN173</f>
        <v>4.4870000000000001</v>
      </c>
      <c r="L173" s="12">
        <f>'Raw Data'!AT173</f>
        <v>9.8049999999999997</v>
      </c>
      <c r="M173" s="12">
        <f>'Raw Data'!AZ173</f>
        <v>9.7739999999999991</v>
      </c>
      <c r="N173" s="12">
        <f>'Raw Data'!BF173</f>
        <v>9.9589999999999996</v>
      </c>
      <c r="O173" s="12">
        <f>'Raw Data'!BL173</f>
        <v>10.802</v>
      </c>
      <c r="P173" s="12">
        <f>'Raw Data'!BR173</f>
        <v>10.698</v>
      </c>
      <c r="Q173" s="12">
        <f>'Raw Data'!BX173</f>
        <v>10.898</v>
      </c>
    </row>
    <row r="174" spans="1:17" x14ac:dyDescent="0.25">
      <c r="A174" t="str">
        <f>'Raw Data'!A174</f>
        <v>Memb_PLIN3</v>
      </c>
      <c r="B174">
        <f>'Raw Data'!B174</f>
        <v>398</v>
      </c>
      <c r="C174">
        <f>'Raw Data'!C174</f>
        <v>406</v>
      </c>
      <c r="D174" t="str">
        <f>'Raw Data'!D174</f>
        <v>REALDHMVE</v>
      </c>
      <c r="F174" s="12">
        <f>'Raw Data'!J174</f>
        <v>0.38300000000000001</v>
      </c>
      <c r="G174" s="12">
        <f>'Raw Data'!P174</f>
        <v>0.49099999999999999</v>
      </c>
      <c r="H174" s="12">
        <f>'Raw Data'!V174</f>
        <v>0.38200000000000001</v>
      </c>
      <c r="I174" s="12">
        <f>'Raw Data'!AB174</f>
        <v>1.3480000000000001</v>
      </c>
      <c r="J174" s="12">
        <f>'Raw Data'!AH174</f>
        <v>1.401</v>
      </c>
      <c r="K174" s="12">
        <f>'Raw Data'!AN174</f>
        <v>1.3859999999999999</v>
      </c>
      <c r="L174" s="12">
        <f>'Raw Data'!AT174</f>
        <v>2.8959999999999999</v>
      </c>
      <c r="M174" s="12">
        <f>'Raw Data'!AZ174</f>
        <v>2.8490000000000002</v>
      </c>
      <c r="N174" s="12">
        <f>'Raw Data'!BF174</f>
        <v>2.7469999999999999</v>
      </c>
      <c r="O174" s="12">
        <f>'Raw Data'!BL174</f>
        <v>3.226</v>
      </c>
      <c r="P174" s="12">
        <f>'Raw Data'!BR174</f>
        <v>3.2320000000000002</v>
      </c>
      <c r="Q174" s="12">
        <f>'Raw Data'!BX174</f>
        <v>3.1850000000000001</v>
      </c>
    </row>
    <row r="175" spans="1:17" x14ac:dyDescent="0.25">
      <c r="A175" t="str">
        <f>'Raw Data'!A175</f>
        <v>Memb_PLIN3</v>
      </c>
      <c r="B175">
        <f>'Raw Data'!B175</f>
        <v>400</v>
      </c>
      <c r="C175">
        <f>'Raw Data'!C175</f>
        <v>407</v>
      </c>
      <c r="D175" t="str">
        <f>'Raw Data'!D175</f>
        <v>ALDHMVEY</v>
      </c>
      <c r="F175" s="12">
        <f>'Raw Data'!J175</f>
        <v>0.35899999999999999</v>
      </c>
      <c r="G175" s="12">
        <f>'Raw Data'!P175</f>
        <v>0.41299999999999998</v>
      </c>
      <c r="H175" s="12">
        <f>'Raw Data'!V175</f>
        <v>0.33700000000000002</v>
      </c>
      <c r="I175" s="12">
        <f>'Raw Data'!AB175</f>
        <v>1.5269999999999999</v>
      </c>
      <c r="J175" s="12">
        <f>'Raw Data'!AH175</f>
        <v>1.5529999999999999</v>
      </c>
      <c r="K175" s="12">
        <f>'Raw Data'!AN175</f>
        <v>1.548</v>
      </c>
      <c r="L175" s="12">
        <f>'Raw Data'!AT175</f>
        <v>2.5150000000000001</v>
      </c>
      <c r="M175" s="12">
        <f>'Raw Data'!AZ175</f>
        <v>2.4790000000000001</v>
      </c>
      <c r="N175" s="12">
        <f>'Raw Data'!BF175</f>
        <v>2.5190000000000001</v>
      </c>
      <c r="O175" s="12">
        <f>'Raw Data'!BL175</f>
        <v>2.79</v>
      </c>
      <c r="P175" s="12">
        <f>'Raw Data'!BR175</f>
        <v>2.823</v>
      </c>
      <c r="Q175" s="12">
        <f>'Raw Data'!BX175</f>
        <v>2.8</v>
      </c>
    </row>
    <row r="176" spans="1:17" x14ac:dyDescent="0.25">
      <c r="A176" t="str">
        <f>'Raw Data'!A176</f>
        <v>Memb_PLIN3</v>
      </c>
      <c r="B176">
        <f>'Raw Data'!B176</f>
        <v>407</v>
      </c>
      <c r="C176">
        <f>'Raw Data'!C176</f>
        <v>416</v>
      </c>
      <c r="D176" t="str">
        <f>'Raw Data'!D176</f>
        <v>YVAQNTPVTW</v>
      </c>
      <c r="F176" s="12">
        <f>'Raw Data'!J176</f>
        <v>3.0710000000000002</v>
      </c>
      <c r="G176" s="12">
        <f>'Raw Data'!P176</f>
        <v>2.952</v>
      </c>
      <c r="H176" s="12">
        <f>'Raw Data'!V176</f>
        <v>3.0350000000000001</v>
      </c>
      <c r="I176" s="12">
        <f>'Raw Data'!AB176</f>
        <v>4.5069999999999997</v>
      </c>
      <c r="J176" s="12">
        <f>'Raw Data'!AH176</f>
        <v>4.4080000000000004</v>
      </c>
      <c r="K176" s="12">
        <f>'Raw Data'!AN176</f>
        <v>4.508</v>
      </c>
      <c r="L176" s="12">
        <f>'Raw Data'!AT176</f>
        <v>5.0030000000000001</v>
      </c>
      <c r="M176" s="12">
        <f>'Raw Data'!AZ176</f>
        <v>5.0179999999999998</v>
      </c>
      <c r="N176" s="12">
        <f>'Raw Data'!BF176</f>
        <v>4.9850000000000003</v>
      </c>
      <c r="O176" s="12">
        <f>'Raw Data'!BL176</f>
        <v>5.0510000000000002</v>
      </c>
      <c r="P176" s="12">
        <f>'Raw Data'!BR176</f>
        <v>5.0220000000000002</v>
      </c>
      <c r="Q176" s="12">
        <f>'Raw Data'!BX176</f>
        <v>4.9749999999999996</v>
      </c>
    </row>
    <row r="177" spans="1:17" x14ac:dyDescent="0.25">
      <c r="A177" t="str">
        <f>'Raw Data'!A177</f>
        <v>Memb_PLIN3</v>
      </c>
      <c r="B177">
        <f>'Raw Data'!B177</f>
        <v>407</v>
      </c>
      <c r="C177">
        <f>'Raw Data'!C177</f>
        <v>417</v>
      </c>
      <c r="D177" t="str">
        <f>'Raw Data'!D177</f>
        <v>YVAQNTPVTWL</v>
      </c>
      <c r="F177" s="12">
        <f>'Raw Data'!J177</f>
        <v>3.2240000000000002</v>
      </c>
      <c r="G177" s="12">
        <f>'Raw Data'!P177</f>
        <v>3.165</v>
      </c>
      <c r="H177" s="12">
        <f>'Raw Data'!V177</f>
        <v>3.2349999999999999</v>
      </c>
      <c r="I177" s="12">
        <f>'Raw Data'!AB177</f>
        <v>4.9089999999999998</v>
      </c>
      <c r="J177" s="12">
        <f>'Raw Data'!AH177</f>
        <v>4.82</v>
      </c>
      <c r="K177" s="12">
        <f>'Raw Data'!AN177</f>
        <v>4.9950000000000001</v>
      </c>
      <c r="L177" s="12">
        <f>'Raw Data'!AT177</f>
        <v>5.7439999999999998</v>
      </c>
      <c r="M177" s="12">
        <f>'Raw Data'!AZ177</f>
        <v>5.6710000000000003</v>
      </c>
      <c r="N177" s="12">
        <f>'Raw Data'!BF177</f>
        <v>5.6260000000000003</v>
      </c>
      <c r="O177" s="12">
        <f>'Raw Data'!BL177</f>
        <v>5.7430000000000003</v>
      </c>
      <c r="P177" s="12">
        <f>'Raw Data'!BR177</f>
        <v>5.7320000000000002</v>
      </c>
      <c r="Q177" s="12">
        <f>'Raw Data'!BX177</f>
        <v>5.6520000000000001</v>
      </c>
    </row>
    <row r="178" spans="1:17" x14ac:dyDescent="0.25">
      <c r="A178" t="str">
        <f>'Raw Data'!A178</f>
        <v>Memb_PLIN3</v>
      </c>
      <c r="B178">
        <f>'Raw Data'!B178</f>
        <v>408</v>
      </c>
      <c r="C178">
        <f>'Raw Data'!C178</f>
        <v>416</v>
      </c>
      <c r="D178" t="str">
        <f>'Raw Data'!D178</f>
        <v>VAQNTPVTW</v>
      </c>
      <c r="F178" s="12">
        <f>'Raw Data'!J178</f>
        <v>2.9369999999999998</v>
      </c>
      <c r="G178" s="12">
        <f>'Raw Data'!P178</f>
        <v>2.9980000000000002</v>
      </c>
      <c r="H178" s="12">
        <f>'Raw Data'!V178</f>
        <v>2.9580000000000002</v>
      </c>
      <c r="I178" s="12">
        <f>'Raw Data'!AB178</f>
        <v>4.0490000000000004</v>
      </c>
      <c r="J178" s="12">
        <f>'Raw Data'!AH178</f>
        <v>3.9670000000000001</v>
      </c>
      <c r="K178" s="12">
        <f>'Raw Data'!AN178</f>
        <v>4</v>
      </c>
      <c r="L178" s="12">
        <f>'Raw Data'!AT178</f>
        <v>4.2279999999999998</v>
      </c>
      <c r="M178" s="12">
        <f>'Raw Data'!AZ178</f>
        <v>4.1589999999999998</v>
      </c>
      <c r="N178" s="12">
        <f>'Raw Data'!BF178</f>
        <v>4.1829999999999998</v>
      </c>
      <c r="O178" s="12">
        <f>'Raw Data'!BL178</f>
        <v>4.2160000000000002</v>
      </c>
      <c r="P178" s="12">
        <f>'Raw Data'!BR178</f>
        <v>4.2039999999999997</v>
      </c>
      <c r="Q178" s="12">
        <f>'Raw Data'!BX178</f>
        <v>4.3010000000000002</v>
      </c>
    </row>
    <row r="179" spans="1:17" x14ac:dyDescent="0.25">
      <c r="A179" t="str">
        <f>'Raw Data'!A179</f>
        <v>Memb_PLIN3</v>
      </c>
      <c r="B179">
        <f>'Raw Data'!B179</f>
        <v>408</v>
      </c>
      <c r="C179">
        <f>'Raw Data'!C179</f>
        <v>417</v>
      </c>
      <c r="D179" t="str">
        <f>'Raw Data'!D179</f>
        <v>VAQNTPVTWL</v>
      </c>
      <c r="F179" s="12">
        <f>'Raw Data'!J179</f>
        <v>2.9830000000000001</v>
      </c>
      <c r="G179" s="12">
        <f>'Raw Data'!P179</f>
        <v>2.9329999999999998</v>
      </c>
      <c r="H179" s="12">
        <f>'Raw Data'!V179</f>
        <v>3.0459999999999998</v>
      </c>
      <c r="I179" s="12">
        <f>'Raw Data'!AB179</f>
        <v>4.298</v>
      </c>
      <c r="J179" s="12">
        <f>'Raw Data'!AH179</f>
        <v>4.3259999999999996</v>
      </c>
      <c r="K179" s="12">
        <f>'Raw Data'!AN179</f>
        <v>4.3949999999999996</v>
      </c>
      <c r="L179" s="12">
        <f>'Raw Data'!AT179</f>
        <v>4.9169999999999998</v>
      </c>
      <c r="M179" s="12">
        <f>'Raw Data'!AZ179</f>
        <v>4.7809999999999997</v>
      </c>
      <c r="N179" s="12">
        <f>'Raw Data'!BF179</f>
        <v>4.8239999999999998</v>
      </c>
      <c r="O179" s="12">
        <f>'Raw Data'!BL179</f>
        <v>4.9729999999999999</v>
      </c>
      <c r="P179" s="12">
        <f>'Raw Data'!BR179</f>
        <v>4.9119999999999999</v>
      </c>
      <c r="Q179" s="12">
        <f>'Raw Data'!BX179</f>
        <v>4.9130000000000003</v>
      </c>
    </row>
    <row r="180" spans="1:17" x14ac:dyDescent="0.25">
      <c r="A180" t="str">
        <f>'Raw Data'!A180</f>
        <v>Memb_PLIN3</v>
      </c>
      <c r="B180">
        <f>'Raw Data'!B180</f>
        <v>417</v>
      </c>
      <c r="C180">
        <f>'Raw Data'!C180</f>
        <v>434</v>
      </c>
      <c r="D180" t="str">
        <f>'Raw Data'!D180</f>
        <v>LVGPFAPGITEKAPEEKK</v>
      </c>
      <c r="F180" s="12">
        <f>'Raw Data'!J180</f>
        <v>7.08</v>
      </c>
      <c r="G180" s="12">
        <f>'Raw Data'!P180</f>
        <v>6.8070000000000004</v>
      </c>
      <c r="H180" s="12">
        <f>'Raw Data'!V180</f>
        <v>6.9169999999999998</v>
      </c>
      <c r="I180" s="12">
        <f>'Raw Data'!AB180</f>
        <v>7.5250000000000004</v>
      </c>
      <c r="J180" s="12">
        <f>'Raw Data'!AH180</f>
        <v>7.4980000000000002</v>
      </c>
      <c r="K180" s="12">
        <f>'Raw Data'!AN180</f>
        <v>7.5860000000000003</v>
      </c>
      <c r="L180" s="12">
        <f>'Raw Data'!AT180</f>
        <v>7.97</v>
      </c>
      <c r="M180" s="12">
        <f>'Raw Data'!AZ180</f>
        <v>7.7850000000000001</v>
      </c>
      <c r="N180" s="12">
        <f>'Raw Data'!BF180</f>
        <v>7.6749999999999998</v>
      </c>
      <c r="O180" s="12">
        <f>'Raw Data'!BL180</f>
        <v>7.8810000000000002</v>
      </c>
      <c r="P180" s="12">
        <f>'Raw Data'!BR180</f>
        <v>7.7320000000000002</v>
      </c>
      <c r="Q180" s="12">
        <f>'Raw Data'!BX180</f>
        <v>7.8570000000000002</v>
      </c>
    </row>
    <row r="181" spans="1:17" x14ac:dyDescent="0.25">
      <c r="A181" t="str">
        <f>'Raw Data'!A181</f>
        <v>Memb_PLIN3</v>
      </c>
      <c r="B181">
        <f>'Raw Data'!B181</f>
        <v>418</v>
      </c>
      <c r="C181">
        <f>'Raw Data'!C181</f>
        <v>434</v>
      </c>
      <c r="D181" t="str">
        <f>'Raw Data'!D181</f>
        <v>VGPFAPGITEKAPEEKK</v>
      </c>
      <c r="F181" s="12">
        <f>'Raw Data'!J181</f>
        <v>6.6710000000000003</v>
      </c>
      <c r="G181" s="12">
        <f>'Raw Data'!P181</f>
        <v>6.4459999999999997</v>
      </c>
      <c r="H181" s="12">
        <f>'Raw Data'!V181</f>
        <v>6.4909999999999997</v>
      </c>
      <c r="I181" s="12">
        <f>'Raw Data'!AB181</f>
        <v>7.1</v>
      </c>
      <c r="J181" s="12">
        <f>'Raw Data'!AH181</f>
        <v>7.1950000000000003</v>
      </c>
      <c r="K181" s="12">
        <f>'Raw Data'!AN181</f>
        <v>7.1920000000000002</v>
      </c>
      <c r="L181" s="12">
        <f>'Raw Data'!AT181</f>
        <v>7.6040000000000001</v>
      </c>
      <c r="M181" s="12">
        <f>'Raw Data'!AZ181</f>
        <v>7.4059999999999997</v>
      </c>
      <c r="N181" s="12">
        <f>'Raw Data'!BF181</f>
        <v>7.2709999999999999</v>
      </c>
      <c r="O181" s="12">
        <f>'Raw Data'!BL181</f>
        <v>7.4720000000000004</v>
      </c>
      <c r="P181" s="12">
        <f>'Raw Data'!BR181</f>
        <v>7.3540000000000001</v>
      </c>
      <c r="Q181" s="12">
        <f>'Raw Data'!BX181</f>
        <v>7.5170000000000003</v>
      </c>
    </row>
    <row r="182" spans="1:17" x14ac:dyDescent="0.25">
      <c r="A182" t="str">
        <f>'Raw Data'!A182</f>
        <v>Memb_PLIN3</v>
      </c>
      <c r="B182">
        <f>'Raw Data'!B182</f>
        <v>427</v>
      </c>
      <c r="C182">
        <f>'Raw Data'!C182</f>
        <v>434</v>
      </c>
      <c r="D182" t="str">
        <f>'Raw Data'!D182</f>
        <v>EKAPEEKK</v>
      </c>
      <c r="F182" s="12">
        <f>'Raw Data'!J182</f>
        <v>2.8029999999999999</v>
      </c>
      <c r="G182" s="12">
        <f>'Raw Data'!P182</f>
        <v>2.8119999999999998</v>
      </c>
      <c r="H182" s="12">
        <f>'Raw Data'!V182</f>
        <v>2.867</v>
      </c>
      <c r="I182" s="12">
        <f>'Raw Data'!AB182</f>
        <v>2.9279999999999999</v>
      </c>
      <c r="J182" s="12">
        <f>'Raw Data'!AH182</f>
        <v>2.8969999999999998</v>
      </c>
      <c r="K182" s="12">
        <f>'Raw Data'!AN182</f>
        <v>2.891</v>
      </c>
      <c r="L182" s="12">
        <f>'Raw Data'!AT182</f>
        <v>2.9809999999999999</v>
      </c>
      <c r="M182" s="12">
        <f>'Raw Data'!AZ182</f>
        <v>3</v>
      </c>
      <c r="N182" s="12">
        <f>'Raw Data'!BF182</f>
        <v>2.9569999999999999</v>
      </c>
      <c r="O182" s="12">
        <f>'Raw Data'!BL182</f>
        <v>2.92</v>
      </c>
      <c r="P182" s="12">
        <f>'Raw Data'!BR182</f>
        <v>2.9060000000000001</v>
      </c>
      <c r="Q182" s="12">
        <f>'Raw Data'!BX182</f>
        <v>2.9580000000000002</v>
      </c>
    </row>
    <row r="183" spans="1:17" x14ac:dyDescent="0.25">
      <c r="G183" s="12"/>
      <c r="H183" s="12"/>
      <c r="J183" s="12"/>
      <c r="K183" s="12"/>
      <c r="M183" s="12"/>
      <c r="N183" s="12"/>
      <c r="P183" s="12"/>
      <c r="Q183" s="12"/>
    </row>
    <row r="184" spans="1:17" x14ac:dyDescent="0.25">
      <c r="G184" s="12"/>
      <c r="H184" s="12"/>
      <c r="J184" s="12"/>
      <c r="K184" s="12"/>
      <c r="M184" s="12"/>
      <c r="N184" s="12"/>
      <c r="P184" s="12"/>
      <c r="Q184" s="12"/>
    </row>
    <row r="185" spans="1:17" x14ac:dyDescent="0.25">
      <c r="G185" s="12"/>
      <c r="H185" s="12"/>
      <c r="J185" s="12"/>
      <c r="K185" s="12"/>
      <c r="M185" s="12"/>
      <c r="N185" s="12"/>
      <c r="P185" s="12"/>
      <c r="Q185" s="12"/>
    </row>
    <row r="186" spans="1:17" x14ac:dyDescent="0.25">
      <c r="G186" s="12"/>
      <c r="H186" s="12"/>
      <c r="J186" s="12"/>
      <c r="K186" s="12"/>
      <c r="M186" s="12"/>
      <c r="N186" s="12"/>
      <c r="P186" s="12"/>
      <c r="Q186" s="12"/>
    </row>
    <row r="187" spans="1:17" x14ac:dyDescent="0.25">
      <c r="G187" s="12"/>
      <c r="H187" s="12"/>
      <c r="J187" s="12"/>
      <c r="K187" s="12"/>
      <c r="M187" s="12"/>
      <c r="N187" s="12"/>
      <c r="P187" s="12"/>
      <c r="Q187" s="12"/>
    </row>
    <row r="188" spans="1:17" x14ac:dyDescent="0.25">
      <c r="G188" s="12"/>
      <c r="H188" s="12"/>
      <c r="J188" s="12"/>
      <c r="K188" s="12"/>
      <c r="M188" s="12"/>
      <c r="N188" s="12"/>
      <c r="P188" s="12"/>
      <c r="Q188" s="12"/>
    </row>
    <row r="189" spans="1:17" x14ac:dyDescent="0.25">
      <c r="G189" s="12"/>
      <c r="H189" s="12"/>
      <c r="J189" s="12"/>
      <c r="K189" s="12"/>
      <c r="M189" s="12"/>
      <c r="N189" s="12"/>
      <c r="P189" s="12"/>
      <c r="Q189" s="12"/>
    </row>
    <row r="190" spans="1:17" x14ac:dyDescent="0.25">
      <c r="G190" s="12"/>
      <c r="H190" s="12"/>
      <c r="J190" s="12"/>
      <c r="K190" s="12"/>
      <c r="M190" s="12"/>
      <c r="N190" s="12"/>
      <c r="P190" s="12"/>
      <c r="Q190" s="12"/>
    </row>
    <row r="191" spans="1:17" x14ac:dyDescent="0.25">
      <c r="G191" s="12"/>
      <c r="H191" s="12"/>
      <c r="J191" s="12"/>
      <c r="K191" s="12"/>
      <c r="M191" s="12"/>
      <c r="N191" s="12"/>
      <c r="P191" s="12"/>
      <c r="Q191" s="12"/>
    </row>
    <row r="192" spans="1:17" x14ac:dyDescent="0.25">
      <c r="G192" s="12"/>
      <c r="H192" s="12"/>
      <c r="J192" s="12"/>
      <c r="K192" s="12"/>
      <c r="M192" s="12"/>
      <c r="N192" s="12"/>
      <c r="P192" s="12"/>
      <c r="Q192" s="12"/>
    </row>
    <row r="193" spans="7:17" x14ac:dyDescent="0.25">
      <c r="G193" s="12"/>
      <c r="H193" s="12"/>
      <c r="J193" s="12"/>
      <c r="K193" s="12"/>
      <c r="M193" s="12"/>
      <c r="N193" s="12"/>
      <c r="P193" s="12"/>
      <c r="Q193" s="12"/>
    </row>
    <row r="194" spans="7:17" x14ac:dyDescent="0.25">
      <c r="G194" s="12"/>
      <c r="H194" s="12"/>
      <c r="J194" s="12"/>
      <c r="K194" s="12"/>
      <c r="M194" s="12"/>
      <c r="N194" s="12"/>
      <c r="P194" s="12"/>
      <c r="Q194" s="12"/>
    </row>
    <row r="195" spans="7:17" x14ac:dyDescent="0.25">
      <c r="G195" s="12"/>
      <c r="H195" s="12"/>
      <c r="J195" s="12"/>
      <c r="K195" s="12"/>
      <c r="M195" s="12"/>
      <c r="N195" s="12"/>
      <c r="P195" s="12"/>
      <c r="Q195" s="12"/>
    </row>
    <row r="196" spans="7:17" x14ac:dyDescent="0.25">
      <c r="G196" s="12"/>
      <c r="H196" s="12"/>
      <c r="J196" s="12"/>
      <c r="K196" s="12"/>
      <c r="M196" s="12"/>
      <c r="N196" s="12"/>
      <c r="P196" s="12"/>
      <c r="Q196" s="12"/>
    </row>
    <row r="197" spans="7:17" x14ac:dyDescent="0.25">
      <c r="G197" s="12"/>
      <c r="H197" s="12"/>
      <c r="J197" s="12"/>
      <c r="K197" s="12"/>
      <c r="M197" s="12"/>
      <c r="N197" s="12"/>
      <c r="P197" s="12"/>
      <c r="Q197" s="12"/>
    </row>
    <row r="198" spans="7:17" x14ac:dyDescent="0.25">
      <c r="G198" s="12"/>
      <c r="H198" s="12"/>
      <c r="J198" s="12"/>
      <c r="K198" s="12"/>
      <c r="M198" s="12"/>
      <c r="N198" s="12"/>
      <c r="P198" s="12"/>
      <c r="Q198" s="12"/>
    </row>
    <row r="199" spans="7:17" x14ac:dyDescent="0.25">
      <c r="G199" s="12"/>
      <c r="H199" s="12"/>
      <c r="J199" s="12"/>
      <c r="K199" s="12"/>
      <c r="M199" s="12"/>
      <c r="N199" s="12"/>
      <c r="P199" s="12"/>
      <c r="Q199" s="12"/>
    </row>
    <row r="200" spans="7:17" x14ac:dyDescent="0.25">
      <c r="G200" s="12"/>
      <c r="H200" s="12"/>
      <c r="J200" s="12"/>
      <c r="K200" s="12"/>
      <c r="M200" s="12"/>
      <c r="N200" s="12"/>
      <c r="P200" s="12"/>
      <c r="Q200" s="12"/>
    </row>
    <row r="201" spans="7:17" x14ac:dyDescent="0.25">
      <c r="G201" s="12"/>
      <c r="H201" s="12"/>
      <c r="J201" s="12"/>
      <c r="K201" s="12"/>
      <c r="M201" s="12"/>
      <c r="N201" s="12"/>
      <c r="P201" s="12"/>
      <c r="Q201" s="12"/>
    </row>
    <row r="202" spans="7:17" x14ac:dyDescent="0.25">
      <c r="G202" s="12"/>
      <c r="H202" s="12"/>
      <c r="J202" s="12"/>
      <c r="K202" s="12"/>
      <c r="M202" s="12"/>
      <c r="N202" s="12"/>
      <c r="P202" s="12"/>
      <c r="Q202" s="12"/>
    </row>
    <row r="203" spans="7:17" x14ac:dyDescent="0.25">
      <c r="G203" s="12"/>
      <c r="H203" s="12"/>
      <c r="J203" s="12"/>
      <c r="K203" s="12"/>
      <c r="M203" s="12"/>
      <c r="N203" s="12"/>
      <c r="P203" s="12"/>
      <c r="Q203" s="12"/>
    </row>
    <row r="204" spans="7:17" x14ac:dyDescent="0.25">
      <c r="G204" s="12"/>
      <c r="H204" s="12"/>
      <c r="J204" s="12"/>
      <c r="K204" s="12"/>
      <c r="M204" s="12"/>
      <c r="N204" s="12"/>
      <c r="P204" s="12"/>
      <c r="Q204" s="12"/>
    </row>
    <row r="205" spans="7:17" x14ac:dyDescent="0.25">
      <c r="G205" s="12"/>
      <c r="H205" s="12"/>
      <c r="J205" s="12"/>
      <c r="K205" s="12"/>
      <c r="M205" s="12"/>
      <c r="N205" s="12"/>
      <c r="P205" s="12"/>
      <c r="Q205" s="12"/>
    </row>
    <row r="206" spans="7:17" x14ac:dyDescent="0.25">
      <c r="G206" s="12"/>
      <c r="H206" s="12"/>
      <c r="J206" s="12"/>
      <c r="K206" s="12"/>
      <c r="M206" s="12"/>
      <c r="N206" s="12"/>
      <c r="P206" s="12"/>
      <c r="Q206" s="12"/>
    </row>
    <row r="207" spans="7:17" x14ac:dyDescent="0.25">
      <c r="G207" s="12"/>
      <c r="H207" s="12"/>
      <c r="J207" s="12"/>
      <c r="K207" s="12"/>
      <c r="M207" s="12"/>
      <c r="N207" s="12"/>
      <c r="P207" s="12"/>
      <c r="Q207" s="12"/>
    </row>
    <row r="208" spans="7:17" x14ac:dyDescent="0.25">
      <c r="G208" s="12"/>
      <c r="H208" s="12"/>
      <c r="J208" s="12"/>
      <c r="K208" s="12"/>
      <c r="M208" s="12"/>
      <c r="N208" s="12"/>
      <c r="P208" s="12"/>
      <c r="Q208" s="12"/>
    </row>
    <row r="209" spans="7:17" x14ac:dyDescent="0.25">
      <c r="G209" s="12"/>
      <c r="H209" s="12"/>
      <c r="J209" s="12"/>
      <c r="K209" s="12"/>
      <c r="M209" s="12"/>
      <c r="N209" s="12"/>
      <c r="P209" s="12"/>
      <c r="Q209" s="12"/>
    </row>
    <row r="210" spans="7:17" x14ac:dyDescent="0.25">
      <c r="G210" s="12"/>
      <c r="H210" s="12"/>
      <c r="J210" s="12"/>
      <c r="K210" s="12"/>
      <c r="M210" s="12"/>
      <c r="N210" s="12"/>
      <c r="P210" s="12"/>
      <c r="Q210" s="12"/>
    </row>
    <row r="211" spans="7:17" x14ac:dyDescent="0.25">
      <c r="G211" s="12"/>
      <c r="H211" s="12"/>
      <c r="J211" s="12"/>
      <c r="K211" s="12"/>
      <c r="M211" s="12"/>
      <c r="N211" s="12"/>
      <c r="P211" s="12"/>
      <c r="Q211" s="12"/>
    </row>
    <row r="212" spans="7:17" x14ac:dyDescent="0.25">
      <c r="G212" s="12"/>
      <c r="H212" s="12"/>
      <c r="J212" s="12"/>
      <c r="K212" s="12"/>
      <c r="M212" s="12"/>
      <c r="N212" s="12"/>
      <c r="P212" s="12"/>
      <c r="Q212" s="12"/>
    </row>
    <row r="213" spans="7:17" x14ac:dyDescent="0.25">
      <c r="G213" s="12"/>
      <c r="H213" s="12"/>
      <c r="J213" s="12"/>
      <c r="K213" s="12"/>
      <c r="M213" s="12"/>
      <c r="N213" s="12"/>
      <c r="P213" s="12"/>
      <c r="Q213" s="12"/>
    </row>
    <row r="214" spans="7:17" x14ac:dyDescent="0.25">
      <c r="G214" s="12"/>
      <c r="H214" s="12"/>
      <c r="J214" s="12"/>
      <c r="K214" s="12"/>
      <c r="M214" s="12"/>
      <c r="N214" s="12"/>
      <c r="P214" s="12"/>
      <c r="Q214" s="12"/>
    </row>
    <row r="215" spans="7:17" x14ac:dyDescent="0.25">
      <c r="G215" s="12"/>
      <c r="H215" s="12"/>
      <c r="J215" s="12"/>
      <c r="K215" s="12"/>
      <c r="M215" s="12"/>
      <c r="N215" s="12"/>
      <c r="P215" s="12"/>
      <c r="Q215" s="12"/>
    </row>
    <row r="216" spans="7:17" x14ac:dyDescent="0.25">
      <c r="G216" s="12"/>
      <c r="H216" s="12"/>
      <c r="J216" s="12"/>
      <c r="K216" s="12"/>
      <c r="M216" s="12"/>
      <c r="N216" s="12"/>
      <c r="P216" s="12"/>
      <c r="Q216" s="12"/>
    </row>
    <row r="217" spans="7:17" x14ac:dyDescent="0.25">
      <c r="G217" s="12"/>
      <c r="H217" s="12"/>
      <c r="J217" s="12"/>
      <c r="K217" s="12"/>
      <c r="M217" s="12"/>
      <c r="N217" s="12"/>
      <c r="P217" s="12"/>
      <c r="Q217" s="12"/>
    </row>
    <row r="218" spans="7:17" x14ac:dyDescent="0.25">
      <c r="G218" s="12"/>
      <c r="H218" s="12"/>
      <c r="J218" s="12"/>
      <c r="K218" s="12"/>
      <c r="M218" s="12"/>
      <c r="N218" s="12"/>
      <c r="P218" s="12"/>
      <c r="Q218" s="12"/>
    </row>
    <row r="219" spans="7:17" x14ac:dyDescent="0.25">
      <c r="G219" s="12"/>
      <c r="H219" s="12"/>
      <c r="J219" s="12"/>
      <c r="K219" s="12"/>
      <c r="M219" s="12"/>
      <c r="N219" s="12"/>
      <c r="P219" s="12"/>
      <c r="Q219" s="12"/>
    </row>
    <row r="220" spans="7:17" x14ac:dyDescent="0.25">
      <c r="G220" s="12"/>
      <c r="H220" s="12"/>
      <c r="J220" s="12"/>
      <c r="K220" s="12"/>
      <c r="M220" s="12"/>
      <c r="N220" s="12"/>
      <c r="P220" s="12"/>
      <c r="Q220" s="12"/>
    </row>
    <row r="221" spans="7:17" x14ac:dyDescent="0.25">
      <c r="G221" s="12"/>
      <c r="H221" s="12"/>
      <c r="J221" s="12"/>
      <c r="K221" s="12"/>
      <c r="M221" s="12"/>
      <c r="N221" s="12"/>
      <c r="P221" s="12"/>
      <c r="Q221" s="12"/>
    </row>
    <row r="222" spans="7:17" x14ac:dyDescent="0.25">
      <c r="G222" s="12"/>
      <c r="H222" s="12"/>
      <c r="J222" s="12"/>
      <c r="K222" s="12"/>
      <c r="M222" s="12"/>
      <c r="N222" s="12"/>
      <c r="P222" s="12"/>
      <c r="Q222" s="12"/>
    </row>
    <row r="223" spans="7:17" x14ac:dyDescent="0.25">
      <c r="G223" s="12"/>
      <c r="H223" s="12"/>
      <c r="J223" s="12"/>
      <c r="K223" s="12"/>
      <c r="M223" s="12"/>
      <c r="N223" s="12"/>
      <c r="P223" s="12"/>
      <c r="Q223" s="12"/>
    </row>
    <row r="224" spans="7:17" x14ac:dyDescent="0.25">
      <c r="G224" s="12"/>
      <c r="H224" s="12"/>
      <c r="J224" s="12"/>
      <c r="K224" s="12"/>
      <c r="M224" s="12"/>
      <c r="N224" s="12"/>
      <c r="P224" s="12"/>
      <c r="Q224" s="12"/>
    </row>
    <row r="225" spans="7:17" x14ac:dyDescent="0.25">
      <c r="G225" s="12"/>
      <c r="H225" s="12"/>
      <c r="J225" s="12"/>
      <c r="K225" s="12"/>
      <c r="M225" s="12"/>
      <c r="N225" s="12"/>
      <c r="P225" s="12"/>
      <c r="Q225" s="12"/>
    </row>
    <row r="226" spans="7:17" x14ac:dyDescent="0.25">
      <c r="G226" s="12"/>
      <c r="H226" s="12"/>
      <c r="J226" s="12"/>
      <c r="K226" s="12"/>
      <c r="M226" s="12"/>
      <c r="N226" s="12"/>
      <c r="P226" s="12"/>
      <c r="Q226" s="12"/>
    </row>
    <row r="227" spans="7:17" x14ac:dyDescent="0.25">
      <c r="G227" s="12"/>
      <c r="H227" s="12"/>
      <c r="J227" s="12"/>
      <c r="K227" s="12"/>
      <c r="M227" s="12"/>
      <c r="N227" s="12"/>
      <c r="P227" s="12"/>
      <c r="Q227" s="12"/>
    </row>
    <row r="228" spans="7:17" x14ac:dyDescent="0.25">
      <c r="G228" s="12"/>
      <c r="H228" s="12"/>
      <c r="J228" s="12"/>
      <c r="K228" s="12"/>
      <c r="M228" s="12"/>
      <c r="N228" s="12"/>
      <c r="P228" s="12"/>
      <c r="Q228" s="12"/>
    </row>
    <row r="229" spans="7:17" x14ac:dyDescent="0.25">
      <c r="G229" s="12"/>
      <c r="H229" s="12"/>
      <c r="J229" s="12"/>
      <c r="K229" s="12"/>
      <c r="M229" s="12"/>
      <c r="N229" s="12"/>
      <c r="P229" s="12"/>
      <c r="Q229" s="12"/>
    </row>
    <row r="230" spans="7:17" x14ac:dyDescent="0.25">
      <c r="G230" s="12"/>
      <c r="H230" s="12"/>
      <c r="J230" s="12"/>
      <c r="K230" s="12"/>
      <c r="M230" s="12"/>
      <c r="N230" s="12"/>
      <c r="P230" s="12"/>
      <c r="Q230" s="12"/>
    </row>
    <row r="231" spans="7:17" x14ac:dyDescent="0.25">
      <c r="G231" s="12"/>
      <c r="H231" s="12"/>
      <c r="J231" s="12"/>
      <c r="K231" s="12"/>
      <c r="M231" s="12"/>
      <c r="N231" s="12"/>
      <c r="P231" s="12"/>
      <c r="Q231" s="12"/>
    </row>
    <row r="232" spans="7:17" x14ac:dyDescent="0.25">
      <c r="G232" s="12"/>
      <c r="H232" s="12"/>
      <c r="J232" s="12"/>
      <c r="K232" s="12"/>
      <c r="M232" s="12"/>
      <c r="N232" s="12"/>
      <c r="P232" s="12"/>
      <c r="Q232" s="12"/>
    </row>
    <row r="233" spans="7:17" x14ac:dyDescent="0.25">
      <c r="G233" s="12"/>
      <c r="H233" s="12"/>
      <c r="J233" s="12"/>
      <c r="K233" s="12"/>
      <c r="M233" s="12"/>
      <c r="N233" s="12"/>
      <c r="P233" s="12"/>
      <c r="Q233" s="12"/>
    </row>
    <row r="234" spans="7:17" x14ac:dyDescent="0.25">
      <c r="G234" s="12"/>
      <c r="H234" s="12"/>
      <c r="J234" s="12"/>
      <c r="K234" s="12"/>
      <c r="M234" s="12"/>
      <c r="N234" s="12"/>
      <c r="P234" s="12"/>
      <c r="Q234" s="12"/>
    </row>
    <row r="235" spans="7:17" x14ac:dyDescent="0.25">
      <c r="G235" s="12"/>
      <c r="H235" s="12"/>
      <c r="J235" s="12"/>
      <c r="K235" s="12"/>
      <c r="M235" s="12"/>
      <c r="N235" s="12"/>
      <c r="P235" s="12"/>
      <c r="Q235" s="12"/>
    </row>
    <row r="236" spans="7:17" x14ac:dyDescent="0.25">
      <c r="G236" s="12"/>
      <c r="H236" s="12"/>
      <c r="J236" s="12"/>
      <c r="K236" s="12"/>
      <c r="M236" s="12"/>
      <c r="N236" s="12"/>
      <c r="P236" s="12"/>
      <c r="Q236" s="12"/>
    </row>
    <row r="237" spans="7:17" x14ac:dyDescent="0.25">
      <c r="G237" s="12"/>
      <c r="H237" s="12"/>
      <c r="J237" s="12"/>
      <c r="K237" s="12"/>
      <c r="M237" s="12"/>
      <c r="N237" s="12"/>
      <c r="P237" s="12"/>
      <c r="Q237" s="12"/>
    </row>
    <row r="238" spans="7:17" x14ac:dyDescent="0.25">
      <c r="G238" s="12"/>
      <c r="H238" s="12"/>
      <c r="J238" s="12"/>
      <c r="K238" s="12"/>
      <c r="M238" s="12"/>
      <c r="N238" s="12"/>
      <c r="P238" s="12"/>
      <c r="Q238" s="12"/>
    </row>
    <row r="239" spans="7:17" x14ac:dyDescent="0.25">
      <c r="G239" s="12"/>
      <c r="H239" s="12"/>
      <c r="J239" s="12"/>
      <c r="K239" s="12"/>
      <c r="M239" s="12"/>
      <c r="N239" s="12"/>
      <c r="P239" s="12"/>
      <c r="Q239" s="12"/>
    </row>
    <row r="240" spans="7:17" x14ac:dyDescent="0.25">
      <c r="G240" s="12"/>
      <c r="H240" s="12"/>
      <c r="J240" s="12"/>
      <c r="K240" s="12"/>
      <c r="M240" s="12"/>
      <c r="N240" s="12"/>
      <c r="P240" s="12"/>
      <c r="Q240" s="12"/>
    </row>
    <row r="241" spans="7:17" x14ac:dyDescent="0.25">
      <c r="G241" s="12"/>
      <c r="H241" s="12"/>
      <c r="J241" s="12"/>
      <c r="K241" s="12"/>
      <c r="M241" s="12"/>
      <c r="N241" s="12"/>
      <c r="P241" s="12"/>
      <c r="Q241" s="12"/>
    </row>
    <row r="242" spans="7:17" x14ac:dyDescent="0.25">
      <c r="G242" s="12"/>
      <c r="H242" s="12"/>
      <c r="J242" s="12"/>
      <c r="K242" s="12"/>
      <c r="M242" s="12"/>
      <c r="N242" s="12"/>
      <c r="P242" s="12"/>
      <c r="Q242" s="12"/>
    </row>
    <row r="243" spans="7:17" x14ac:dyDescent="0.25">
      <c r="G243" s="12"/>
      <c r="H243" s="12"/>
      <c r="J243" s="12"/>
      <c r="K243" s="12"/>
      <c r="M243" s="12"/>
      <c r="N243" s="12"/>
      <c r="P243" s="12"/>
      <c r="Q243" s="12"/>
    </row>
    <row r="244" spans="7:17" x14ac:dyDescent="0.25">
      <c r="G244" s="12"/>
      <c r="H244" s="12"/>
      <c r="J244" s="12"/>
      <c r="K244" s="12"/>
      <c r="M244" s="12"/>
      <c r="N244" s="12"/>
      <c r="P244" s="12"/>
      <c r="Q244" s="12"/>
    </row>
    <row r="245" spans="7:17" x14ac:dyDescent="0.25">
      <c r="G245" s="12"/>
      <c r="H245" s="12"/>
      <c r="J245" s="12"/>
      <c r="K245" s="12"/>
      <c r="M245" s="12"/>
      <c r="N245" s="12"/>
      <c r="P245" s="12"/>
      <c r="Q245" s="12"/>
    </row>
    <row r="246" spans="7:17" x14ac:dyDescent="0.25">
      <c r="G246" s="12"/>
      <c r="H246" s="12"/>
      <c r="J246" s="12"/>
      <c r="K246" s="12"/>
      <c r="M246" s="12"/>
      <c r="N246" s="12"/>
      <c r="P246" s="12"/>
      <c r="Q246" s="12"/>
    </row>
    <row r="247" spans="7:17" x14ac:dyDescent="0.25">
      <c r="G247" s="12"/>
      <c r="H247" s="12"/>
      <c r="J247" s="12"/>
      <c r="K247" s="12"/>
      <c r="M247" s="12"/>
      <c r="N247" s="12"/>
      <c r="P247" s="12"/>
      <c r="Q247" s="12"/>
    </row>
    <row r="248" spans="7:17" x14ac:dyDescent="0.25">
      <c r="G248" s="12"/>
      <c r="H248" s="12"/>
      <c r="J248" s="12"/>
      <c r="K248" s="12"/>
      <c r="M248" s="12"/>
      <c r="N248" s="12"/>
      <c r="P248" s="12"/>
      <c r="Q248" s="12"/>
    </row>
    <row r="249" spans="7:17" x14ac:dyDescent="0.25">
      <c r="G249" s="12"/>
      <c r="H249" s="12"/>
      <c r="J249" s="12"/>
      <c r="K249" s="12"/>
      <c r="M249" s="12"/>
      <c r="N249" s="12"/>
      <c r="P249" s="12"/>
      <c r="Q249" s="12"/>
    </row>
    <row r="250" spans="7:17" x14ac:dyDescent="0.25">
      <c r="G250" s="12"/>
      <c r="H250" s="12"/>
      <c r="J250" s="12"/>
      <c r="K250" s="12"/>
      <c r="M250" s="12"/>
      <c r="N250" s="12"/>
      <c r="P250" s="12"/>
      <c r="Q250" s="12"/>
    </row>
    <row r="251" spans="7:17" x14ac:dyDescent="0.25">
      <c r="G251" s="12"/>
      <c r="H251" s="12"/>
      <c r="J251" s="12"/>
      <c r="K251" s="12"/>
      <c r="M251" s="12"/>
      <c r="N251" s="12"/>
      <c r="P251" s="12"/>
      <c r="Q251" s="12"/>
    </row>
    <row r="252" spans="7:17" x14ac:dyDescent="0.25">
      <c r="G252" s="12"/>
      <c r="H252" s="12"/>
      <c r="J252" s="12"/>
      <c r="K252" s="12"/>
      <c r="M252" s="12"/>
      <c r="N252" s="12"/>
      <c r="P252" s="12"/>
      <c r="Q252" s="12"/>
    </row>
    <row r="253" spans="7:17" x14ac:dyDescent="0.25">
      <c r="G253" s="12"/>
      <c r="H253" s="12"/>
      <c r="J253" s="12"/>
      <c r="K253" s="12"/>
      <c r="M253" s="12"/>
      <c r="N253" s="12"/>
      <c r="P253" s="12"/>
      <c r="Q253" s="12"/>
    </row>
    <row r="254" spans="7:17" x14ac:dyDescent="0.25">
      <c r="G254" s="12"/>
      <c r="H254" s="12"/>
      <c r="J254" s="12"/>
      <c r="K254" s="12"/>
      <c r="M254" s="12"/>
      <c r="N254" s="12"/>
      <c r="P254" s="12"/>
      <c r="Q254" s="12"/>
    </row>
    <row r="255" spans="7:17" x14ac:dyDescent="0.25">
      <c r="G255" s="12"/>
      <c r="H255" s="12"/>
      <c r="J255" s="12"/>
      <c r="K255" s="12"/>
      <c r="M255" s="12"/>
      <c r="N255" s="12"/>
      <c r="P255" s="12"/>
      <c r="Q255" s="12"/>
    </row>
    <row r="256" spans="7:17" x14ac:dyDescent="0.25">
      <c r="G256" s="12"/>
      <c r="H256" s="12"/>
      <c r="J256" s="12"/>
      <c r="K256" s="12"/>
      <c r="M256" s="12"/>
      <c r="N256" s="12"/>
      <c r="P256" s="12"/>
      <c r="Q256" s="12"/>
    </row>
    <row r="257" spans="7:17" x14ac:dyDescent="0.25">
      <c r="G257" s="12"/>
      <c r="H257" s="12"/>
      <c r="J257" s="12"/>
      <c r="K257" s="12"/>
      <c r="M257" s="12"/>
      <c r="N257" s="12"/>
      <c r="P257" s="12"/>
      <c r="Q257" s="12"/>
    </row>
    <row r="258" spans="7:17" x14ac:dyDescent="0.25">
      <c r="G258" s="12"/>
      <c r="H258" s="12"/>
      <c r="J258" s="12"/>
      <c r="K258" s="12"/>
      <c r="M258" s="12"/>
      <c r="N258" s="12"/>
      <c r="P258" s="12"/>
      <c r="Q258" s="12"/>
    </row>
    <row r="259" spans="7:17" x14ac:dyDescent="0.25">
      <c r="G259" s="12"/>
      <c r="H259" s="12"/>
      <c r="J259" s="12"/>
      <c r="K259" s="12"/>
      <c r="M259" s="12"/>
      <c r="N259" s="12"/>
      <c r="P259" s="12"/>
      <c r="Q259" s="12"/>
    </row>
    <row r="260" spans="7:17" x14ac:dyDescent="0.25">
      <c r="G260" s="12"/>
      <c r="H260" s="12"/>
      <c r="J260" s="12"/>
      <c r="K260" s="12"/>
      <c r="M260" s="12"/>
      <c r="N260" s="12"/>
      <c r="P260" s="12"/>
      <c r="Q260" s="12"/>
    </row>
    <row r="261" spans="7:17" x14ac:dyDescent="0.25">
      <c r="G261" s="12"/>
      <c r="H261" s="12"/>
      <c r="J261" s="12"/>
      <c r="K261" s="12"/>
      <c r="M261" s="12"/>
      <c r="N261" s="12"/>
      <c r="P261" s="12"/>
      <c r="Q261" s="12"/>
    </row>
    <row r="262" spans="7:17" x14ac:dyDescent="0.25">
      <c r="G262" s="12"/>
      <c r="H262" s="12"/>
      <c r="J262" s="12"/>
      <c r="K262" s="12"/>
      <c r="M262" s="12"/>
      <c r="N262" s="12"/>
      <c r="P262" s="12"/>
      <c r="Q262" s="12"/>
    </row>
    <row r="263" spans="7:17" x14ac:dyDescent="0.25">
      <c r="G263" s="12"/>
      <c r="H263" s="12"/>
      <c r="J263" s="12"/>
      <c r="K263" s="12"/>
      <c r="M263" s="12"/>
      <c r="N263" s="12"/>
      <c r="P263" s="12"/>
      <c r="Q263" s="12"/>
    </row>
    <row r="264" spans="7:17" x14ac:dyDescent="0.25">
      <c r="G264" s="12"/>
      <c r="H264" s="12"/>
      <c r="J264" s="12"/>
      <c r="K264" s="12"/>
      <c r="M264" s="12"/>
      <c r="N264" s="12"/>
      <c r="P264" s="12"/>
      <c r="Q264" s="12"/>
    </row>
    <row r="265" spans="7:17" x14ac:dyDescent="0.25">
      <c r="G265" s="12"/>
      <c r="H265" s="12"/>
      <c r="J265" s="12"/>
      <c r="K265" s="12"/>
      <c r="M265" s="12"/>
      <c r="N265" s="12"/>
      <c r="P265" s="12"/>
      <c r="Q265" s="12"/>
    </row>
    <row r="266" spans="7:17" x14ac:dyDescent="0.25">
      <c r="G266" s="12"/>
      <c r="H266" s="12"/>
      <c r="J266" s="12"/>
      <c r="K266" s="12"/>
      <c r="M266" s="12"/>
      <c r="N266" s="12"/>
      <c r="P266" s="12"/>
      <c r="Q266" s="12"/>
    </row>
    <row r="267" spans="7:17" x14ac:dyDescent="0.25">
      <c r="G267" s="12"/>
      <c r="H267" s="12"/>
      <c r="J267" s="12"/>
      <c r="K267" s="12"/>
      <c r="M267" s="12"/>
      <c r="N267" s="12"/>
      <c r="P267" s="12"/>
      <c r="Q267" s="12"/>
    </row>
    <row r="268" spans="7:17" x14ac:dyDescent="0.25">
      <c r="G268" s="12"/>
      <c r="H268" s="12"/>
      <c r="J268" s="12"/>
      <c r="K268" s="12"/>
      <c r="M268" s="12"/>
      <c r="N268" s="12"/>
      <c r="P268" s="12"/>
      <c r="Q268" s="12"/>
    </row>
    <row r="269" spans="7:17" x14ac:dyDescent="0.25">
      <c r="G269" s="12"/>
      <c r="H269" s="12"/>
      <c r="J269" s="12"/>
      <c r="K269" s="12"/>
      <c r="M269" s="12"/>
      <c r="N269" s="12"/>
      <c r="P269" s="12"/>
      <c r="Q269" s="12"/>
    </row>
    <row r="270" spans="7:17" x14ac:dyDescent="0.25">
      <c r="G270" s="12"/>
      <c r="H270" s="12"/>
      <c r="J270" s="12"/>
      <c r="K270" s="12"/>
      <c r="M270" s="12"/>
      <c r="N270" s="12"/>
      <c r="P270" s="12"/>
      <c r="Q270" s="12"/>
    </row>
    <row r="271" spans="7:17" x14ac:dyDescent="0.25">
      <c r="G271" s="12"/>
      <c r="H271" s="12"/>
      <c r="J271" s="12"/>
      <c r="K271" s="12"/>
      <c r="M271" s="12"/>
      <c r="N271" s="12"/>
      <c r="P271" s="12"/>
      <c r="Q271" s="12"/>
    </row>
    <row r="272" spans="7:17" x14ac:dyDescent="0.25">
      <c r="G272" s="12"/>
      <c r="H272" s="12"/>
      <c r="J272" s="12"/>
      <c r="K272" s="12"/>
      <c r="M272" s="12"/>
      <c r="N272" s="12"/>
      <c r="P272" s="12"/>
      <c r="Q272" s="12"/>
    </row>
    <row r="273" spans="7:17" x14ac:dyDescent="0.25">
      <c r="G273" s="12"/>
      <c r="H273" s="12"/>
      <c r="J273" s="12"/>
      <c r="K273" s="12"/>
      <c r="M273" s="12"/>
      <c r="N273" s="12"/>
      <c r="P273" s="12"/>
      <c r="Q273" s="12"/>
    </row>
    <row r="274" spans="7:17" x14ac:dyDescent="0.25">
      <c r="G274" s="12"/>
      <c r="H274" s="12"/>
      <c r="J274" s="12"/>
      <c r="K274" s="12"/>
      <c r="M274" s="12"/>
      <c r="N274" s="12"/>
      <c r="P274" s="12"/>
      <c r="Q274" s="12"/>
    </row>
    <row r="275" spans="7:17" x14ac:dyDescent="0.25">
      <c r="G275" s="12"/>
      <c r="H275" s="12"/>
      <c r="J275" s="12"/>
      <c r="K275" s="12"/>
      <c r="M275" s="12"/>
      <c r="N275" s="12"/>
      <c r="P275" s="12"/>
      <c r="Q275" s="12"/>
    </row>
    <row r="276" spans="7:17" x14ac:dyDescent="0.25">
      <c r="G276" s="12"/>
      <c r="H276" s="12"/>
      <c r="J276" s="12"/>
      <c r="K276" s="12"/>
      <c r="M276" s="12"/>
      <c r="N276" s="12"/>
      <c r="P276" s="12"/>
      <c r="Q276" s="12"/>
    </row>
    <row r="277" spans="7:17" x14ac:dyDescent="0.25">
      <c r="G277" s="12"/>
      <c r="H277" s="12"/>
      <c r="J277" s="12"/>
      <c r="K277" s="12"/>
      <c r="M277" s="12"/>
      <c r="N277" s="12"/>
      <c r="P277" s="12"/>
      <c r="Q277" s="12"/>
    </row>
    <row r="278" spans="7:17" x14ac:dyDescent="0.25">
      <c r="G278" s="12"/>
      <c r="H278" s="12"/>
      <c r="J278" s="12"/>
      <c r="K278" s="12"/>
      <c r="M278" s="12"/>
      <c r="N278" s="12"/>
      <c r="P278" s="12"/>
      <c r="Q278" s="12"/>
    </row>
    <row r="279" spans="7:17" x14ac:dyDescent="0.25">
      <c r="G279" s="12"/>
      <c r="H279" s="12"/>
      <c r="J279" s="12"/>
      <c r="K279" s="12"/>
      <c r="M279" s="12"/>
      <c r="N279" s="12"/>
      <c r="P279" s="12"/>
      <c r="Q279" s="12"/>
    </row>
    <row r="280" spans="7:17" x14ac:dyDescent="0.25">
      <c r="G280" s="12"/>
      <c r="H280" s="12"/>
      <c r="J280" s="12"/>
      <c r="K280" s="12"/>
      <c r="M280" s="12"/>
      <c r="N280" s="12"/>
      <c r="P280" s="12"/>
      <c r="Q280" s="12"/>
    </row>
    <row r="281" spans="7:17" x14ac:dyDescent="0.25">
      <c r="G281" s="12"/>
      <c r="H281" s="12"/>
      <c r="J281" s="12"/>
      <c r="K281" s="12"/>
      <c r="M281" s="12"/>
      <c r="N281" s="12"/>
      <c r="P281" s="12"/>
      <c r="Q281" s="12"/>
    </row>
    <row r="282" spans="7:17" x14ac:dyDescent="0.25">
      <c r="G282" s="12"/>
      <c r="H282" s="12"/>
      <c r="J282" s="12"/>
      <c r="K282" s="12"/>
      <c r="M282" s="12"/>
      <c r="N282" s="12"/>
      <c r="P282" s="12"/>
      <c r="Q282" s="12"/>
    </row>
    <row r="283" spans="7:17" x14ac:dyDescent="0.25">
      <c r="G283" s="12"/>
      <c r="H283" s="12"/>
      <c r="J283" s="12"/>
      <c r="K283" s="12"/>
      <c r="M283" s="12"/>
      <c r="N283" s="12"/>
      <c r="P283" s="12"/>
      <c r="Q283" s="12"/>
    </row>
    <row r="284" spans="7:17" x14ac:dyDescent="0.25">
      <c r="G284" s="12"/>
      <c r="H284" s="12"/>
      <c r="J284" s="12"/>
      <c r="K284" s="12"/>
      <c r="M284" s="12"/>
      <c r="N284" s="12"/>
      <c r="P284" s="12"/>
      <c r="Q284" s="12"/>
    </row>
    <row r="285" spans="7:17" x14ac:dyDescent="0.25">
      <c r="G285" s="12"/>
      <c r="H285" s="12"/>
      <c r="J285" s="12"/>
      <c r="K285" s="12"/>
      <c r="M285" s="12"/>
      <c r="N285" s="12"/>
      <c r="P285" s="12"/>
      <c r="Q285" s="12"/>
    </row>
    <row r="286" spans="7:17" x14ac:dyDescent="0.25">
      <c r="G286" s="12"/>
      <c r="H286" s="12"/>
      <c r="J286" s="12"/>
      <c r="K286" s="12"/>
      <c r="M286" s="12"/>
      <c r="N286" s="12"/>
      <c r="P286" s="12"/>
      <c r="Q286" s="12"/>
    </row>
    <row r="287" spans="7:17" x14ac:dyDescent="0.25">
      <c r="G287" s="12"/>
      <c r="H287" s="12"/>
      <c r="J287" s="12"/>
      <c r="K287" s="12"/>
      <c r="M287" s="12"/>
      <c r="N287" s="12"/>
      <c r="P287" s="12"/>
      <c r="Q287" s="12"/>
    </row>
    <row r="288" spans="7:17" x14ac:dyDescent="0.25">
      <c r="G288" s="12"/>
      <c r="H288" s="12"/>
      <c r="J288" s="12"/>
      <c r="K288" s="12"/>
      <c r="M288" s="12"/>
      <c r="N288" s="12"/>
      <c r="P288" s="12"/>
      <c r="Q288" s="12"/>
    </row>
    <row r="289" spans="7:17" x14ac:dyDescent="0.25">
      <c r="G289" s="12"/>
      <c r="H289" s="12"/>
      <c r="J289" s="12"/>
      <c r="K289" s="12"/>
      <c r="M289" s="12"/>
      <c r="N289" s="12"/>
      <c r="P289" s="12"/>
      <c r="Q289" s="12"/>
    </row>
    <row r="290" spans="7:17" x14ac:dyDescent="0.25">
      <c r="G290" s="12"/>
      <c r="H290" s="12"/>
      <c r="J290" s="12"/>
      <c r="K290" s="12"/>
      <c r="M290" s="12"/>
      <c r="N290" s="12"/>
      <c r="P290" s="12"/>
      <c r="Q290" s="12"/>
    </row>
    <row r="291" spans="7:17" x14ac:dyDescent="0.25">
      <c r="G291" s="12"/>
      <c r="H291" s="12"/>
      <c r="J291" s="12"/>
      <c r="K291" s="12"/>
      <c r="M291" s="12"/>
      <c r="N291" s="12"/>
      <c r="P291" s="12"/>
      <c r="Q291" s="12"/>
    </row>
    <row r="292" spans="7:17" x14ac:dyDescent="0.25">
      <c r="G292" s="12"/>
      <c r="H292" s="12"/>
      <c r="J292" s="12"/>
      <c r="K292" s="12"/>
      <c r="M292" s="12"/>
      <c r="N292" s="12"/>
      <c r="P292" s="12"/>
      <c r="Q292" s="12"/>
    </row>
    <row r="293" spans="7:17" x14ac:dyDescent="0.25">
      <c r="G293" s="12"/>
      <c r="H293" s="12"/>
      <c r="J293" s="12"/>
      <c r="K293" s="12"/>
      <c r="M293" s="12"/>
      <c r="N293" s="12"/>
      <c r="P293" s="12"/>
      <c r="Q293" s="12"/>
    </row>
    <row r="294" spans="7:17" x14ac:dyDescent="0.25">
      <c r="G294" s="12"/>
      <c r="H294" s="12"/>
      <c r="J294" s="12"/>
      <c r="K294" s="12"/>
      <c r="M294" s="12"/>
      <c r="N294" s="12"/>
      <c r="P294" s="12"/>
      <c r="Q294" s="12"/>
    </row>
    <row r="295" spans="7:17" x14ac:dyDescent="0.25">
      <c r="G295" s="12"/>
      <c r="H295" s="12"/>
      <c r="J295" s="12"/>
      <c r="K295" s="12"/>
      <c r="M295" s="12"/>
      <c r="N295" s="12"/>
      <c r="P295" s="12"/>
      <c r="Q295" s="12"/>
    </row>
    <row r="296" spans="7:17" x14ac:dyDescent="0.25">
      <c r="G296" s="12"/>
      <c r="H296" s="12"/>
      <c r="J296" s="12"/>
      <c r="K296" s="12"/>
      <c r="M296" s="12"/>
      <c r="N296" s="12"/>
      <c r="P296" s="12"/>
      <c r="Q296" s="12"/>
    </row>
    <row r="297" spans="7:17" x14ac:dyDescent="0.25">
      <c r="G297" s="12"/>
      <c r="H297" s="12"/>
      <c r="J297" s="12"/>
      <c r="K297" s="12"/>
      <c r="M297" s="12"/>
      <c r="N297" s="12"/>
      <c r="P297" s="12"/>
      <c r="Q297" s="12"/>
    </row>
    <row r="298" spans="7:17" x14ac:dyDescent="0.25">
      <c r="G298" s="12"/>
      <c r="H298" s="12"/>
      <c r="J298" s="12"/>
      <c r="K298" s="12"/>
      <c r="M298" s="12"/>
      <c r="N298" s="12"/>
      <c r="P298" s="12"/>
      <c r="Q298" s="12"/>
    </row>
    <row r="299" spans="7:17" x14ac:dyDescent="0.25">
      <c r="G299" s="12"/>
      <c r="H299" s="12"/>
      <c r="J299" s="12"/>
      <c r="K299" s="12"/>
      <c r="M299" s="12"/>
      <c r="N299" s="12"/>
      <c r="P299" s="12"/>
      <c r="Q299" s="12"/>
    </row>
    <row r="300" spans="7:17" x14ac:dyDescent="0.25">
      <c r="G300" s="12"/>
      <c r="H300" s="12"/>
      <c r="J300" s="12"/>
      <c r="K300" s="12"/>
      <c r="M300" s="12"/>
      <c r="N300" s="12"/>
      <c r="P300" s="12"/>
      <c r="Q300" s="12"/>
    </row>
    <row r="301" spans="7:17" x14ac:dyDescent="0.25">
      <c r="G301" s="12"/>
      <c r="H301" s="12"/>
      <c r="J301" s="12"/>
      <c r="K301" s="12"/>
      <c r="M301" s="12"/>
      <c r="N301" s="12"/>
      <c r="P301" s="12"/>
      <c r="Q301" s="12"/>
    </row>
    <row r="302" spans="7:17" x14ac:dyDescent="0.25">
      <c r="G302" s="12"/>
      <c r="H302" s="12"/>
      <c r="J302" s="12"/>
      <c r="K302" s="12"/>
      <c r="M302" s="12"/>
      <c r="N302" s="12"/>
      <c r="P302" s="12"/>
      <c r="Q302" s="12"/>
    </row>
    <row r="303" spans="7:17" x14ac:dyDescent="0.25">
      <c r="G303" s="12"/>
      <c r="H303" s="12"/>
      <c r="J303" s="12"/>
      <c r="K303" s="12"/>
      <c r="M303" s="12"/>
      <c r="N303" s="12"/>
      <c r="P303" s="12"/>
      <c r="Q303" s="12"/>
    </row>
    <row r="304" spans="7:17" x14ac:dyDescent="0.25">
      <c r="G304" s="12"/>
      <c r="H304" s="12"/>
      <c r="J304" s="12"/>
      <c r="K304" s="12"/>
      <c r="M304" s="12"/>
      <c r="N304" s="12"/>
      <c r="P304" s="12"/>
      <c r="Q304" s="12"/>
    </row>
    <row r="305" spans="7:17" x14ac:dyDescent="0.25">
      <c r="G305" s="12"/>
      <c r="H305" s="12"/>
      <c r="J305" s="12"/>
      <c r="K305" s="12"/>
      <c r="M305" s="12"/>
      <c r="N305" s="12"/>
      <c r="P305" s="12"/>
      <c r="Q305" s="12"/>
    </row>
    <row r="306" spans="7:17" x14ac:dyDescent="0.25">
      <c r="G306" s="12"/>
      <c r="H306" s="12"/>
      <c r="J306" s="12"/>
      <c r="K306" s="12"/>
      <c r="M306" s="12"/>
      <c r="N306" s="12"/>
      <c r="P306" s="12"/>
      <c r="Q306" s="12"/>
    </row>
    <row r="307" spans="7:17" x14ac:dyDescent="0.25">
      <c r="G307" s="12"/>
      <c r="H307" s="12"/>
      <c r="J307" s="12"/>
      <c r="K307" s="12"/>
      <c r="M307" s="12"/>
      <c r="N307" s="12"/>
      <c r="P307" s="12"/>
      <c r="Q307" s="12"/>
    </row>
    <row r="308" spans="7:17" x14ac:dyDescent="0.25">
      <c r="G308" s="12"/>
      <c r="H308" s="12"/>
      <c r="J308" s="12"/>
      <c r="K308" s="12"/>
      <c r="M308" s="12"/>
      <c r="N308" s="12"/>
      <c r="P308" s="12"/>
      <c r="Q308" s="12"/>
    </row>
    <row r="309" spans="7:17" x14ac:dyDescent="0.25">
      <c r="G309" s="12"/>
      <c r="H309" s="12"/>
      <c r="J309" s="12"/>
      <c r="K309" s="12"/>
      <c r="M309" s="12"/>
      <c r="N309" s="12"/>
      <c r="P309" s="12"/>
      <c r="Q309" s="12"/>
    </row>
    <row r="310" spans="7:17" x14ac:dyDescent="0.25">
      <c r="G310" s="12"/>
      <c r="H310" s="12"/>
      <c r="J310" s="12"/>
      <c r="K310" s="12"/>
      <c r="M310" s="12"/>
      <c r="N310" s="12"/>
      <c r="P310" s="12"/>
      <c r="Q310" s="12"/>
    </row>
    <row r="311" spans="7:17" x14ac:dyDescent="0.25">
      <c r="G311" s="12"/>
      <c r="H311" s="12"/>
      <c r="J311" s="12"/>
      <c r="K311" s="12"/>
      <c r="M311" s="12"/>
      <c r="N311" s="12"/>
      <c r="P311" s="12"/>
      <c r="Q311" s="12"/>
    </row>
    <row r="312" spans="7:17" x14ac:dyDescent="0.25">
      <c r="G312" s="12"/>
      <c r="H312" s="12"/>
      <c r="J312" s="12"/>
      <c r="K312" s="12"/>
      <c r="M312" s="12"/>
      <c r="N312" s="12"/>
      <c r="P312" s="12"/>
      <c r="Q312" s="12"/>
    </row>
    <row r="313" spans="7:17" x14ac:dyDescent="0.25">
      <c r="G313" s="12"/>
      <c r="H313" s="12"/>
      <c r="J313" s="12"/>
      <c r="K313" s="12"/>
      <c r="M313" s="12"/>
      <c r="N313" s="12"/>
      <c r="P313" s="12"/>
      <c r="Q313" s="12"/>
    </row>
    <row r="314" spans="7:17" x14ac:dyDescent="0.25">
      <c r="G314" s="12"/>
      <c r="H314" s="12"/>
      <c r="J314" s="12"/>
      <c r="K314" s="12"/>
      <c r="M314" s="12"/>
      <c r="N314" s="12"/>
      <c r="P314" s="12"/>
      <c r="Q314" s="12"/>
    </row>
    <row r="315" spans="7:17" x14ac:dyDescent="0.25">
      <c r="G315" s="12"/>
      <c r="H315" s="12"/>
      <c r="J315" s="12"/>
      <c r="K315" s="12"/>
      <c r="M315" s="12"/>
      <c r="N315" s="12"/>
      <c r="P315" s="12"/>
      <c r="Q315" s="12"/>
    </row>
    <row r="316" spans="7:17" x14ac:dyDescent="0.25">
      <c r="G316" s="12"/>
      <c r="H316" s="12"/>
      <c r="J316" s="12"/>
      <c r="K316" s="12"/>
      <c r="M316" s="12"/>
      <c r="N316" s="12"/>
      <c r="P316" s="12"/>
      <c r="Q316" s="12"/>
    </row>
    <row r="317" spans="7:17" x14ac:dyDescent="0.25">
      <c r="G317" s="12"/>
      <c r="H317" s="12"/>
      <c r="J317" s="12"/>
      <c r="K317" s="12"/>
      <c r="M317" s="12"/>
      <c r="N317" s="12"/>
      <c r="P317" s="12"/>
      <c r="Q317" s="12"/>
    </row>
    <row r="318" spans="7:17" x14ac:dyDescent="0.25">
      <c r="G318" s="12"/>
      <c r="H318" s="12"/>
      <c r="J318" s="12"/>
      <c r="K318" s="12"/>
      <c r="M318" s="12"/>
      <c r="N318" s="12"/>
      <c r="P318" s="12"/>
      <c r="Q318" s="12"/>
    </row>
    <row r="319" spans="7:17" x14ac:dyDescent="0.25">
      <c r="G319" s="12"/>
      <c r="H319" s="12"/>
      <c r="J319" s="12"/>
      <c r="K319" s="12"/>
      <c r="M319" s="12"/>
      <c r="N319" s="12"/>
      <c r="P319" s="12"/>
      <c r="Q319" s="12"/>
    </row>
    <row r="320" spans="7:17" x14ac:dyDescent="0.25">
      <c r="G320" s="12"/>
      <c r="H320" s="12"/>
      <c r="J320" s="12"/>
      <c r="K320" s="12"/>
      <c r="M320" s="12"/>
      <c r="N320" s="12"/>
      <c r="P320" s="12"/>
      <c r="Q320" s="12"/>
    </row>
    <row r="321" spans="7:17" x14ac:dyDescent="0.25">
      <c r="G321" s="12"/>
      <c r="H321" s="12"/>
      <c r="J321" s="12"/>
      <c r="K321" s="12"/>
      <c r="M321" s="12"/>
      <c r="N321" s="12"/>
      <c r="P321" s="12"/>
      <c r="Q321" s="12"/>
    </row>
    <row r="322" spans="7:17" x14ac:dyDescent="0.25">
      <c r="G322" s="12"/>
      <c r="H322" s="12"/>
      <c r="J322" s="12"/>
      <c r="K322" s="12"/>
      <c r="M322" s="12"/>
      <c r="N322" s="12"/>
      <c r="P322" s="12"/>
      <c r="Q322" s="12"/>
    </row>
    <row r="323" spans="7:17" x14ac:dyDescent="0.25">
      <c r="G323" s="12"/>
      <c r="H323" s="12"/>
      <c r="J323" s="12"/>
      <c r="K323" s="12"/>
      <c r="M323" s="12"/>
      <c r="N323" s="12"/>
      <c r="P323" s="12"/>
      <c r="Q323" s="12"/>
    </row>
    <row r="324" spans="7:17" x14ac:dyDescent="0.25">
      <c r="G324" s="12"/>
      <c r="H324" s="12"/>
      <c r="J324" s="12"/>
      <c r="K324" s="12"/>
      <c r="M324" s="12"/>
      <c r="N324" s="12"/>
      <c r="P324" s="12"/>
      <c r="Q324" s="12"/>
    </row>
    <row r="325" spans="7:17" x14ac:dyDescent="0.25">
      <c r="G325" s="12"/>
      <c r="H325" s="12"/>
      <c r="J325" s="12"/>
      <c r="K325" s="12"/>
      <c r="M325" s="12"/>
      <c r="N325" s="12"/>
      <c r="P325" s="12"/>
      <c r="Q325" s="12"/>
    </row>
    <row r="326" spans="7:17" x14ac:dyDescent="0.25">
      <c r="G326" s="12"/>
      <c r="H326" s="12"/>
      <c r="J326" s="12"/>
      <c r="K326" s="12"/>
      <c r="M326" s="12"/>
      <c r="N326" s="12"/>
      <c r="P326" s="12"/>
      <c r="Q326" s="12"/>
    </row>
    <row r="327" spans="7:17" x14ac:dyDescent="0.25">
      <c r="G327" s="12"/>
      <c r="H327" s="12"/>
      <c r="J327" s="12"/>
      <c r="K327" s="12"/>
      <c r="M327" s="12"/>
      <c r="N327" s="12"/>
      <c r="P327" s="12"/>
      <c r="Q327" s="12"/>
    </row>
    <row r="328" spans="7:17" x14ac:dyDescent="0.25">
      <c r="G328" s="12"/>
      <c r="H328" s="12"/>
      <c r="J328" s="12"/>
      <c r="K328" s="12"/>
      <c r="M328" s="12"/>
      <c r="N328" s="12"/>
      <c r="P328" s="12"/>
      <c r="Q328" s="12"/>
    </row>
    <row r="329" spans="7:17" x14ac:dyDescent="0.25">
      <c r="G329" s="12"/>
      <c r="H329" s="12"/>
      <c r="J329" s="12"/>
      <c r="K329" s="12"/>
      <c r="M329" s="12"/>
      <c r="N329" s="12"/>
      <c r="P329" s="12"/>
      <c r="Q329" s="12"/>
    </row>
    <row r="330" spans="7:17" x14ac:dyDescent="0.25">
      <c r="G330" s="12"/>
      <c r="H330" s="12"/>
      <c r="J330" s="12"/>
      <c r="K330" s="12"/>
      <c r="M330" s="12"/>
      <c r="N330" s="12"/>
      <c r="P330" s="12"/>
      <c r="Q330" s="12"/>
    </row>
    <row r="331" spans="7:17" x14ac:dyDescent="0.25">
      <c r="G331" s="12"/>
      <c r="H331" s="12"/>
      <c r="J331" s="12"/>
      <c r="K331" s="12"/>
      <c r="M331" s="12"/>
      <c r="N331" s="12"/>
      <c r="P331" s="12"/>
      <c r="Q331" s="12"/>
    </row>
    <row r="332" spans="7:17" x14ac:dyDescent="0.25">
      <c r="G332" s="12"/>
      <c r="H332" s="12"/>
      <c r="J332" s="12"/>
      <c r="K332" s="12"/>
      <c r="M332" s="12"/>
      <c r="N332" s="12"/>
      <c r="P332" s="12"/>
      <c r="Q332" s="12"/>
    </row>
    <row r="333" spans="7:17" x14ac:dyDescent="0.25">
      <c r="G333" s="12"/>
      <c r="H333" s="12"/>
      <c r="J333" s="12"/>
      <c r="K333" s="12"/>
      <c r="M333" s="12"/>
      <c r="N333" s="12"/>
      <c r="P333" s="12"/>
      <c r="Q333" s="12"/>
    </row>
    <row r="334" spans="7:17" x14ac:dyDescent="0.25">
      <c r="G334" s="12"/>
      <c r="H334" s="12"/>
      <c r="J334" s="12"/>
      <c r="K334" s="12"/>
      <c r="M334" s="12"/>
      <c r="N334" s="12"/>
      <c r="P334" s="12"/>
      <c r="Q334" s="12"/>
    </row>
    <row r="335" spans="7:17" x14ac:dyDescent="0.25">
      <c r="G335" s="12"/>
      <c r="H335" s="12"/>
      <c r="J335" s="12"/>
      <c r="K335" s="12"/>
      <c r="M335" s="12"/>
      <c r="N335" s="12"/>
      <c r="P335" s="12"/>
      <c r="Q335" s="12"/>
    </row>
    <row r="336" spans="7:17" x14ac:dyDescent="0.25">
      <c r="G336" s="12"/>
      <c r="H336" s="12"/>
      <c r="J336" s="12"/>
      <c r="K336" s="12"/>
      <c r="M336" s="12"/>
      <c r="N336" s="12"/>
      <c r="P336" s="12"/>
      <c r="Q336" s="12"/>
    </row>
    <row r="337" spans="7:17" x14ac:dyDescent="0.25">
      <c r="G337" s="12"/>
      <c r="H337" s="12"/>
      <c r="J337" s="12"/>
      <c r="K337" s="12"/>
      <c r="M337" s="12"/>
      <c r="N337" s="12"/>
      <c r="P337" s="12"/>
      <c r="Q337" s="12"/>
    </row>
    <row r="338" spans="7:17" x14ac:dyDescent="0.25">
      <c r="G338" s="12"/>
      <c r="H338" s="12"/>
      <c r="J338" s="12"/>
      <c r="K338" s="12"/>
      <c r="M338" s="12"/>
      <c r="N338" s="12"/>
      <c r="P338" s="12"/>
      <c r="Q338" s="12"/>
    </row>
    <row r="339" spans="7:17" x14ac:dyDescent="0.25">
      <c r="G339" s="12"/>
      <c r="H339" s="12"/>
      <c r="J339" s="12"/>
      <c r="K339" s="12"/>
      <c r="M339" s="12"/>
      <c r="N339" s="12"/>
      <c r="P339" s="12"/>
      <c r="Q339" s="12"/>
    </row>
    <row r="340" spans="7:17" x14ac:dyDescent="0.25">
      <c r="G340" s="12"/>
      <c r="H340" s="12"/>
      <c r="J340" s="12"/>
      <c r="K340" s="12"/>
      <c r="M340" s="12"/>
      <c r="N340" s="12"/>
      <c r="P340" s="12"/>
      <c r="Q340" s="12"/>
    </row>
    <row r="341" spans="7:17" x14ac:dyDescent="0.25">
      <c r="G341" s="12"/>
      <c r="H341" s="12"/>
      <c r="J341" s="12"/>
      <c r="K341" s="12"/>
      <c r="M341" s="12"/>
      <c r="N341" s="12"/>
      <c r="P341" s="12"/>
      <c r="Q341" s="12"/>
    </row>
    <row r="342" spans="7:17" x14ac:dyDescent="0.25">
      <c r="G342" s="12"/>
      <c r="H342" s="12"/>
      <c r="J342" s="12"/>
      <c r="K342" s="12"/>
      <c r="M342" s="12"/>
      <c r="N342" s="12"/>
      <c r="P342" s="12"/>
      <c r="Q342" s="12"/>
    </row>
    <row r="343" spans="7:17" x14ac:dyDescent="0.25">
      <c r="G343" s="12"/>
      <c r="H343" s="12"/>
      <c r="J343" s="12"/>
      <c r="K343" s="12"/>
      <c r="M343" s="12"/>
      <c r="N343" s="12"/>
      <c r="P343" s="12"/>
      <c r="Q343" s="12"/>
    </row>
    <row r="344" spans="7:17" x14ac:dyDescent="0.25">
      <c r="G344" s="12"/>
      <c r="H344" s="12"/>
      <c r="J344" s="12"/>
      <c r="K344" s="12"/>
      <c r="M344" s="12"/>
      <c r="N344" s="12"/>
      <c r="P344" s="12"/>
      <c r="Q344" s="12"/>
    </row>
    <row r="345" spans="7:17" x14ac:dyDescent="0.25">
      <c r="G345" s="12"/>
      <c r="H345" s="12"/>
      <c r="J345" s="12"/>
      <c r="K345" s="12"/>
      <c r="M345" s="12"/>
      <c r="N345" s="12"/>
      <c r="P345" s="12"/>
      <c r="Q345" s="12"/>
    </row>
    <row r="346" spans="7:17" x14ac:dyDescent="0.25">
      <c r="G346" s="12"/>
      <c r="H346" s="12"/>
      <c r="J346" s="12"/>
      <c r="K346" s="12"/>
      <c r="M346" s="12"/>
      <c r="N346" s="12"/>
      <c r="P346" s="12"/>
      <c r="Q346" s="12"/>
    </row>
    <row r="347" spans="7:17" x14ac:dyDescent="0.25">
      <c r="G347" s="12"/>
      <c r="H347" s="12"/>
      <c r="J347" s="12"/>
      <c r="K347" s="12"/>
      <c r="M347" s="12"/>
      <c r="N347" s="12"/>
      <c r="P347" s="12"/>
      <c r="Q347" s="12"/>
    </row>
    <row r="348" spans="7:17" x14ac:dyDescent="0.25">
      <c r="G348" s="12"/>
      <c r="H348" s="12"/>
      <c r="J348" s="12"/>
      <c r="K348" s="12"/>
      <c r="M348" s="12"/>
      <c r="N348" s="12"/>
      <c r="P348" s="12"/>
      <c r="Q348" s="12"/>
    </row>
    <row r="349" spans="7:17" x14ac:dyDescent="0.25">
      <c r="G349" s="12"/>
      <c r="H349" s="12"/>
      <c r="J349" s="12"/>
      <c r="K349" s="12"/>
      <c r="M349" s="12"/>
      <c r="N349" s="12"/>
      <c r="P349" s="12"/>
      <c r="Q349" s="12"/>
    </row>
    <row r="350" spans="7:17" x14ac:dyDescent="0.25">
      <c r="G350" s="12"/>
      <c r="H350" s="12"/>
      <c r="J350" s="12"/>
      <c r="K350" s="12"/>
      <c r="M350" s="12"/>
      <c r="N350" s="12"/>
      <c r="P350" s="12"/>
      <c r="Q350" s="12"/>
    </row>
    <row r="351" spans="7:17" x14ac:dyDescent="0.25">
      <c r="G351" s="12"/>
      <c r="H351" s="12"/>
      <c r="J351" s="12"/>
      <c r="K351" s="12"/>
      <c r="M351" s="12"/>
      <c r="N351" s="12"/>
      <c r="P351" s="12"/>
      <c r="Q351" s="12"/>
    </row>
    <row r="352" spans="7:17" x14ac:dyDescent="0.25">
      <c r="G352" s="12"/>
      <c r="H352" s="12"/>
      <c r="J352" s="12"/>
      <c r="K352" s="12"/>
      <c r="M352" s="12"/>
      <c r="N352" s="12"/>
      <c r="P352" s="12"/>
      <c r="Q352" s="12"/>
    </row>
    <row r="353" spans="7:17" x14ac:dyDescent="0.25">
      <c r="G353" s="12"/>
      <c r="H353" s="12"/>
      <c r="J353" s="12"/>
      <c r="K353" s="12"/>
      <c r="M353" s="12"/>
      <c r="N353" s="12"/>
      <c r="P353" s="12"/>
      <c r="Q353" s="12"/>
    </row>
    <row r="354" spans="7:17" x14ac:dyDescent="0.25">
      <c r="G354" s="12"/>
      <c r="H354" s="12"/>
      <c r="J354" s="12"/>
      <c r="K354" s="12"/>
      <c r="M354" s="12"/>
      <c r="N354" s="12"/>
      <c r="P354" s="12"/>
      <c r="Q354" s="12"/>
    </row>
    <row r="355" spans="7:17" x14ac:dyDescent="0.25">
      <c r="G355" s="12"/>
      <c r="H355" s="12"/>
      <c r="J355" s="12"/>
      <c r="K355" s="12"/>
      <c r="M355" s="12"/>
      <c r="N355" s="12"/>
      <c r="P355" s="12"/>
      <c r="Q355" s="12"/>
    </row>
    <row r="356" spans="7:17" x14ac:dyDescent="0.25">
      <c r="G356" s="12"/>
      <c r="H356" s="12"/>
      <c r="J356" s="12"/>
      <c r="K356" s="12"/>
      <c r="M356" s="12"/>
      <c r="N356" s="12"/>
      <c r="P356" s="12"/>
      <c r="Q356" s="12"/>
    </row>
    <row r="357" spans="7:17" x14ac:dyDescent="0.25">
      <c r="G357" s="12"/>
      <c r="H357" s="12"/>
      <c r="J357" s="12"/>
      <c r="K357" s="12"/>
      <c r="M357" s="12"/>
      <c r="N357" s="12"/>
      <c r="P357" s="12"/>
      <c r="Q357" s="12"/>
    </row>
    <row r="358" spans="7:17" x14ac:dyDescent="0.25">
      <c r="G358" s="12"/>
      <c r="H358" s="12"/>
      <c r="J358" s="12"/>
      <c r="K358" s="12"/>
      <c r="M358" s="12"/>
      <c r="N358" s="12"/>
      <c r="P358" s="12"/>
      <c r="Q358" s="12"/>
    </row>
    <row r="359" spans="7:17" x14ac:dyDescent="0.25">
      <c r="G359" s="12"/>
      <c r="H359" s="12"/>
      <c r="J359" s="12"/>
      <c r="K359" s="12"/>
      <c r="M359" s="12"/>
      <c r="N359" s="12"/>
      <c r="P359" s="12"/>
      <c r="Q359" s="12"/>
    </row>
    <row r="360" spans="7:17" x14ac:dyDescent="0.25">
      <c r="G360" s="12"/>
      <c r="H360" s="12"/>
      <c r="J360" s="12"/>
      <c r="K360" s="12"/>
      <c r="M360" s="12"/>
      <c r="N360" s="12"/>
      <c r="P360" s="12"/>
      <c r="Q360" s="12"/>
    </row>
    <row r="361" spans="7:17" x14ac:dyDescent="0.25">
      <c r="G361" s="12"/>
      <c r="H361" s="12"/>
      <c r="J361" s="12"/>
      <c r="K361" s="12"/>
      <c r="M361" s="12"/>
      <c r="N361" s="12"/>
      <c r="P361" s="12"/>
      <c r="Q361" s="12"/>
    </row>
    <row r="362" spans="7:17" x14ac:dyDescent="0.25">
      <c r="G362" s="12"/>
      <c r="H362" s="12"/>
      <c r="J362" s="12"/>
      <c r="K362" s="12"/>
      <c r="M362" s="12"/>
      <c r="N362" s="12"/>
      <c r="P362" s="12"/>
      <c r="Q362" s="12"/>
    </row>
    <row r="363" spans="7:17" x14ac:dyDescent="0.25">
      <c r="G363" s="12"/>
      <c r="H363" s="12"/>
      <c r="J363" s="12"/>
      <c r="K363" s="12"/>
      <c r="M363" s="12"/>
      <c r="N363" s="12"/>
      <c r="P363" s="12"/>
      <c r="Q363" s="12"/>
    </row>
    <row r="364" spans="7:17" x14ac:dyDescent="0.25">
      <c r="G364" s="12"/>
      <c r="H364" s="12"/>
      <c r="J364" s="12"/>
      <c r="K364" s="12"/>
      <c r="M364" s="12"/>
      <c r="N364" s="12"/>
      <c r="P364" s="12"/>
      <c r="Q364" s="12"/>
    </row>
    <row r="365" spans="7:17" x14ac:dyDescent="0.25">
      <c r="G365" s="12"/>
      <c r="H365" s="12"/>
      <c r="J365" s="12"/>
      <c r="K365" s="12"/>
      <c r="M365" s="12"/>
      <c r="N365" s="12"/>
      <c r="P365" s="12"/>
      <c r="Q365" s="12"/>
    </row>
    <row r="366" spans="7:17" x14ac:dyDescent="0.25">
      <c r="G366" s="12"/>
      <c r="H366" s="12"/>
      <c r="J366" s="12"/>
      <c r="K366" s="12"/>
      <c r="M366" s="12"/>
      <c r="N366" s="12"/>
      <c r="P366" s="12"/>
      <c r="Q366" s="12"/>
    </row>
    <row r="367" spans="7:17" x14ac:dyDescent="0.25">
      <c r="G367" s="12"/>
      <c r="H367" s="12"/>
      <c r="J367" s="12"/>
      <c r="K367" s="12"/>
      <c r="M367" s="12"/>
      <c r="N367" s="12"/>
      <c r="P367" s="12"/>
      <c r="Q367" s="12"/>
    </row>
    <row r="368" spans="7:17" x14ac:dyDescent="0.25">
      <c r="G368" s="12"/>
      <c r="H368" s="12"/>
      <c r="J368" s="12"/>
      <c r="K368" s="12"/>
      <c r="M368" s="12"/>
      <c r="N368" s="12"/>
      <c r="P368" s="12"/>
      <c r="Q368" s="12"/>
    </row>
    <row r="369" spans="7:17" x14ac:dyDescent="0.25">
      <c r="G369" s="12"/>
      <c r="H369" s="12"/>
      <c r="J369" s="12"/>
      <c r="K369" s="12"/>
      <c r="M369" s="12"/>
      <c r="N369" s="12"/>
      <c r="P369" s="12"/>
      <c r="Q369" s="12"/>
    </row>
    <row r="370" spans="7:17" x14ac:dyDescent="0.25">
      <c r="G370" s="12"/>
      <c r="H370" s="12"/>
      <c r="J370" s="12"/>
      <c r="K370" s="12"/>
      <c r="M370" s="12"/>
      <c r="N370" s="12"/>
      <c r="P370" s="12"/>
      <c r="Q370" s="12"/>
    </row>
    <row r="371" spans="7:17" x14ac:dyDescent="0.25">
      <c r="G371" s="12"/>
      <c r="H371" s="12"/>
      <c r="J371" s="12"/>
      <c r="K371" s="12"/>
      <c r="M371" s="12"/>
      <c r="N371" s="12"/>
      <c r="P371" s="12"/>
      <c r="Q371" s="12"/>
    </row>
    <row r="372" spans="7:17" x14ac:dyDescent="0.25">
      <c r="G372" s="12"/>
      <c r="H372" s="12"/>
      <c r="J372" s="12"/>
      <c r="K372" s="12"/>
      <c r="M372" s="12"/>
      <c r="N372" s="12"/>
      <c r="P372" s="12"/>
      <c r="Q372" s="12"/>
    </row>
    <row r="373" spans="7:17" x14ac:dyDescent="0.25">
      <c r="G373" s="12"/>
      <c r="H373" s="12"/>
      <c r="J373" s="12"/>
      <c r="K373" s="12"/>
      <c r="M373" s="12"/>
      <c r="N373" s="12"/>
      <c r="P373" s="12"/>
      <c r="Q373" s="12"/>
    </row>
    <row r="374" spans="7:17" x14ac:dyDescent="0.25">
      <c r="G374" s="12"/>
      <c r="H374" s="12"/>
      <c r="J374" s="12"/>
      <c r="K374" s="12"/>
      <c r="M374" s="12"/>
      <c r="N374" s="12"/>
      <c r="P374" s="12"/>
      <c r="Q374" s="12"/>
    </row>
    <row r="375" spans="7:17" x14ac:dyDescent="0.25">
      <c r="G375" s="12"/>
      <c r="H375" s="12"/>
      <c r="J375" s="12"/>
      <c r="K375" s="12"/>
      <c r="M375" s="12"/>
      <c r="N375" s="12"/>
      <c r="P375" s="12"/>
      <c r="Q375" s="12"/>
    </row>
    <row r="376" spans="7:17" x14ac:dyDescent="0.25">
      <c r="G376" s="12"/>
      <c r="H376" s="12"/>
      <c r="J376" s="12"/>
      <c r="K376" s="12"/>
      <c r="M376" s="12"/>
      <c r="N376" s="12"/>
      <c r="P376" s="12"/>
      <c r="Q376" s="12"/>
    </row>
    <row r="377" spans="7:17" x14ac:dyDescent="0.25">
      <c r="G377" s="12"/>
      <c r="H377" s="12"/>
      <c r="J377" s="12"/>
      <c r="K377" s="12"/>
      <c r="M377" s="12"/>
      <c r="N377" s="12"/>
      <c r="P377" s="12"/>
      <c r="Q377" s="12"/>
    </row>
    <row r="378" spans="7:17" x14ac:dyDescent="0.25">
      <c r="G378" s="12"/>
      <c r="H378" s="12"/>
      <c r="J378" s="12"/>
      <c r="K378" s="12"/>
      <c r="M378" s="12"/>
      <c r="N378" s="12"/>
      <c r="P378" s="12"/>
      <c r="Q378" s="12"/>
    </row>
    <row r="379" spans="7:17" x14ac:dyDescent="0.25">
      <c r="G379" s="12"/>
      <c r="H379" s="12"/>
      <c r="J379" s="12"/>
      <c r="K379" s="12"/>
      <c r="M379" s="12"/>
      <c r="N379" s="12"/>
      <c r="P379" s="12"/>
      <c r="Q379" s="12"/>
    </row>
    <row r="380" spans="7:17" x14ac:dyDescent="0.25">
      <c r="G380" s="12"/>
      <c r="H380" s="12"/>
      <c r="J380" s="12"/>
      <c r="K380" s="12"/>
      <c r="M380" s="12"/>
      <c r="N380" s="12"/>
      <c r="P380" s="12"/>
      <c r="Q380" s="12"/>
    </row>
    <row r="381" spans="7:17" x14ac:dyDescent="0.25">
      <c r="G381" s="12"/>
      <c r="H381" s="12"/>
      <c r="J381" s="12"/>
      <c r="K381" s="12"/>
      <c r="M381" s="12"/>
      <c r="N381" s="12"/>
      <c r="P381" s="12"/>
      <c r="Q381" s="12"/>
    </row>
    <row r="382" spans="7:17" x14ac:dyDescent="0.25">
      <c r="G382" s="12"/>
      <c r="H382" s="12"/>
      <c r="J382" s="12"/>
      <c r="K382" s="12"/>
      <c r="M382" s="12"/>
      <c r="N382" s="12"/>
      <c r="P382" s="12"/>
      <c r="Q382" s="12"/>
    </row>
    <row r="383" spans="7:17" x14ac:dyDescent="0.25">
      <c r="G383" s="12"/>
      <c r="H383" s="12"/>
      <c r="J383" s="12"/>
      <c r="K383" s="12"/>
      <c r="M383" s="12"/>
      <c r="N383" s="12"/>
      <c r="P383" s="12"/>
      <c r="Q383" s="12"/>
    </row>
    <row r="384" spans="7:17" x14ac:dyDescent="0.25">
      <c r="G384" s="12"/>
      <c r="H384" s="12"/>
      <c r="J384" s="12"/>
      <c r="K384" s="12"/>
      <c r="M384" s="12"/>
      <c r="N384" s="12"/>
      <c r="P384" s="12"/>
      <c r="Q384" s="12"/>
    </row>
    <row r="385" spans="7:17" x14ac:dyDescent="0.25">
      <c r="G385" s="12"/>
      <c r="H385" s="12"/>
      <c r="J385" s="12"/>
      <c r="K385" s="12"/>
      <c r="M385" s="12"/>
      <c r="N385" s="12"/>
      <c r="P385" s="12"/>
      <c r="Q385" s="12"/>
    </row>
    <row r="386" spans="7:17" x14ac:dyDescent="0.25">
      <c r="G386" s="12"/>
      <c r="H386" s="12"/>
      <c r="J386" s="12"/>
      <c r="K386" s="12"/>
      <c r="M386" s="12"/>
      <c r="N386" s="12"/>
      <c r="P386" s="12"/>
      <c r="Q386" s="12"/>
    </row>
    <row r="387" spans="7:17" x14ac:dyDescent="0.25">
      <c r="G387" s="12"/>
      <c r="H387" s="12"/>
      <c r="J387" s="12"/>
      <c r="K387" s="12"/>
      <c r="M387" s="12"/>
      <c r="N387" s="12"/>
      <c r="P387" s="12"/>
      <c r="Q387" s="12"/>
    </row>
    <row r="388" spans="7:17" x14ac:dyDescent="0.25">
      <c r="G388" s="12"/>
      <c r="H388" s="12"/>
      <c r="J388" s="12"/>
      <c r="K388" s="12"/>
      <c r="M388" s="12"/>
      <c r="N388" s="12"/>
      <c r="P388" s="12"/>
      <c r="Q388" s="12"/>
    </row>
    <row r="389" spans="7:17" x14ac:dyDescent="0.25">
      <c r="G389" s="12"/>
      <c r="H389" s="12"/>
      <c r="J389" s="12"/>
      <c r="K389" s="12"/>
      <c r="M389" s="12"/>
      <c r="N389" s="12"/>
      <c r="P389" s="12"/>
      <c r="Q389" s="12"/>
    </row>
    <row r="390" spans="7:17" x14ac:dyDescent="0.25">
      <c r="G390" s="12"/>
      <c r="H390" s="12"/>
      <c r="J390" s="12"/>
      <c r="K390" s="12"/>
      <c r="M390" s="12"/>
      <c r="N390" s="12"/>
      <c r="P390" s="12"/>
      <c r="Q390" s="12"/>
    </row>
    <row r="391" spans="7:17" x14ac:dyDescent="0.25">
      <c r="G391" s="12"/>
      <c r="H391" s="12"/>
      <c r="J391" s="12"/>
      <c r="K391" s="12"/>
      <c r="M391" s="12"/>
      <c r="N391" s="12"/>
      <c r="P391" s="12"/>
      <c r="Q391" s="12"/>
    </row>
    <row r="392" spans="7:17" x14ac:dyDescent="0.25">
      <c r="G392" s="12"/>
      <c r="H392" s="12"/>
      <c r="J392" s="12"/>
      <c r="K392" s="12"/>
      <c r="M392" s="12"/>
      <c r="N392" s="12"/>
      <c r="P392" s="12"/>
      <c r="Q392" s="12"/>
    </row>
    <row r="393" spans="7:17" x14ac:dyDescent="0.25">
      <c r="G393" s="12"/>
      <c r="H393" s="12"/>
      <c r="J393" s="12"/>
      <c r="K393" s="12"/>
      <c r="M393" s="12"/>
      <c r="N393" s="12"/>
      <c r="P393" s="12"/>
      <c r="Q393" s="12"/>
    </row>
    <row r="394" spans="7:17" x14ac:dyDescent="0.25">
      <c r="G394" s="12"/>
      <c r="H394" s="12"/>
      <c r="J394" s="12"/>
      <c r="K394" s="12"/>
      <c r="M394" s="12"/>
      <c r="N394" s="12"/>
      <c r="P394" s="12"/>
      <c r="Q394" s="12"/>
    </row>
    <row r="395" spans="7:17" x14ac:dyDescent="0.25">
      <c r="G395" s="12"/>
      <c r="H395" s="12"/>
      <c r="J395" s="12"/>
      <c r="K395" s="12"/>
      <c r="M395" s="12"/>
      <c r="N395" s="12"/>
      <c r="P395" s="12"/>
      <c r="Q395" s="12"/>
    </row>
    <row r="396" spans="7:17" x14ac:dyDescent="0.25">
      <c r="G396" s="12"/>
      <c r="H396" s="12"/>
      <c r="J396" s="12"/>
      <c r="K396" s="12"/>
      <c r="M396" s="12"/>
      <c r="N396" s="12"/>
      <c r="P396" s="12"/>
      <c r="Q396" s="12"/>
    </row>
    <row r="397" spans="7:17" x14ac:dyDescent="0.25">
      <c r="G397" s="12"/>
      <c r="H397" s="12"/>
      <c r="J397" s="12"/>
      <c r="K397" s="12"/>
      <c r="M397" s="12"/>
      <c r="N397" s="12"/>
      <c r="P397" s="12"/>
      <c r="Q397" s="12"/>
    </row>
    <row r="398" spans="7:17" x14ac:dyDescent="0.25">
      <c r="G398" s="12"/>
      <c r="H398" s="12"/>
      <c r="J398" s="12"/>
      <c r="K398" s="12"/>
      <c r="M398" s="12"/>
      <c r="N398" s="12"/>
      <c r="P398" s="12"/>
      <c r="Q398" s="12"/>
    </row>
    <row r="399" spans="7:17" x14ac:dyDescent="0.25">
      <c r="G399" s="12"/>
      <c r="H399" s="12"/>
      <c r="J399" s="12"/>
      <c r="K399" s="12"/>
      <c r="M399" s="12"/>
      <c r="N399" s="12"/>
      <c r="P399" s="12"/>
      <c r="Q399" s="12"/>
    </row>
    <row r="400" spans="7:17" x14ac:dyDescent="0.25">
      <c r="G400" s="12"/>
      <c r="H400" s="12"/>
      <c r="J400" s="12"/>
      <c r="K400" s="12"/>
      <c r="M400" s="12"/>
      <c r="N400" s="12"/>
      <c r="P400" s="12"/>
      <c r="Q400" s="12"/>
    </row>
    <row r="401" spans="6:17" x14ac:dyDescent="0.25">
      <c r="F401"/>
      <c r="I401"/>
      <c r="L401"/>
      <c r="O401"/>
      <c r="P401"/>
      <c r="Q401"/>
    </row>
    <row r="402" spans="6:17" x14ac:dyDescent="0.25">
      <c r="F402"/>
      <c r="I402"/>
      <c r="L402"/>
      <c r="O402"/>
      <c r="P402"/>
      <c r="Q402"/>
    </row>
    <row r="403" spans="6:17" x14ac:dyDescent="0.25">
      <c r="F403"/>
      <c r="I403"/>
      <c r="L403"/>
      <c r="O403"/>
      <c r="P403"/>
      <c r="Q403"/>
    </row>
    <row r="404" spans="6:17" x14ac:dyDescent="0.25">
      <c r="F404"/>
      <c r="I404"/>
      <c r="L404"/>
      <c r="O404"/>
      <c r="P404"/>
      <c r="Q404"/>
    </row>
    <row r="405" spans="6:17" x14ac:dyDescent="0.25">
      <c r="F405"/>
      <c r="I405"/>
      <c r="L405"/>
      <c r="O405"/>
      <c r="P405"/>
      <c r="Q405"/>
    </row>
    <row r="406" spans="6:17" x14ac:dyDescent="0.25">
      <c r="F406"/>
      <c r="I406"/>
      <c r="L406"/>
      <c r="O406"/>
      <c r="P406"/>
      <c r="Q406"/>
    </row>
    <row r="407" spans="6:17" x14ac:dyDescent="0.25">
      <c r="F407"/>
      <c r="I407"/>
      <c r="L407"/>
      <c r="O407"/>
      <c r="P407"/>
      <c r="Q407"/>
    </row>
    <row r="408" spans="6:17" x14ac:dyDescent="0.25">
      <c r="F408"/>
      <c r="I408"/>
      <c r="L408"/>
      <c r="O408"/>
      <c r="P408"/>
      <c r="Q408"/>
    </row>
    <row r="409" spans="6:17" x14ac:dyDescent="0.25">
      <c r="F409"/>
      <c r="I409"/>
      <c r="L409"/>
      <c r="O409"/>
      <c r="P409"/>
      <c r="Q409"/>
    </row>
    <row r="410" spans="6:17" x14ac:dyDescent="0.25">
      <c r="F410"/>
      <c r="I410"/>
      <c r="L410"/>
      <c r="O410"/>
      <c r="P410"/>
      <c r="Q410"/>
    </row>
    <row r="411" spans="6:17" x14ac:dyDescent="0.25">
      <c r="F411"/>
      <c r="I411"/>
      <c r="L411"/>
      <c r="O411"/>
      <c r="P411"/>
      <c r="Q411"/>
    </row>
    <row r="412" spans="6:17" x14ac:dyDescent="0.25">
      <c r="F412"/>
      <c r="I412"/>
      <c r="L412"/>
      <c r="O412"/>
      <c r="P412"/>
      <c r="Q412"/>
    </row>
    <row r="413" spans="6:17" x14ac:dyDescent="0.25">
      <c r="F413"/>
      <c r="I413"/>
      <c r="L413"/>
      <c r="O413"/>
      <c r="P413"/>
      <c r="Q413"/>
    </row>
    <row r="414" spans="6:17" x14ac:dyDescent="0.25">
      <c r="F414"/>
      <c r="I414"/>
      <c r="L414"/>
      <c r="O414"/>
      <c r="P414"/>
      <c r="Q414"/>
    </row>
    <row r="415" spans="6:17" x14ac:dyDescent="0.25">
      <c r="F415"/>
      <c r="I415"/>
      <c r="L415"/>
      <c r="O415"/>
      <c r="P415"/>
      <c r="Q415"/>
    </row>
    <row r="416" spans="6:17" x14ac:dyDescent="0.25">
      <c r="F416"/>
      <c r="I416"/>
      <c r="L416"/>
      <c r="O416"/>
      <c r="P416"/>
      <c r="Q416"/>
    </row>
    <row r="417" spans="6:17" x14ac:dyDescent="0.25">
      <c r="F417"/>
      <c r="I417"/>
      <c r="L417"/>
      <c r="O417"/>
      <c r="P417"/>
      <c r="Q417"/>
    </row>
    <row r="418" spans="6:17" x14ac:dyDescent="0.25">
      <c r="F418"/>
      <c r="I418"/>
      <c r="L418"/>
      <c r="O418"/>
      <c r="P418"/>
      <c r="Q418"/>
    </row>
    <row r="419" spans="6:17" x14ac:dyDescent="0.25">
      <c r="F419"/>
      <c r="I419"/>
      <c r="L419"/>
      <c r="O419"/>
      <c r="P419"/>
      <c r="Q419"/>
    </row>
    <row r="420" spans="6:17" x14ac:dyDescent="0.25">
      <c r="F420"/>
      <c r="I420"/>
      <c r="L420"/>
      <c r="O420"/>
      <c r="P420"/>
      <c r="Q420"/>
    </row>
    <row r="421" spans="6:17" x14ac:dyDescent="0.25">
      <c r="F421"/>
      <c r="I421"/>
      <c r="L421"/>
      <c r="O421"/>
      <c r="P421"/>
      <c r="Q421"/>
    </row>
    <row r="422" spans="6:17" x14ac:dyDescent="0.25">
      <c r="F422"/>
      <c r="I422"/>
      <c r="L422"/>
      <c r="O422"/>
      <c r="P422"/>
      <c r="Q422"/>
    </row>
    <row r="423" spans="6:17" x14ac:dyDescent="0.25">
      <c r="F423"/>
      <c r="I423"/>
      <c r="L423"/>
      <c r="O423"/>
      <c r="P423"/>
      <c r="Q423"/>
    </row>
    <row r="424" spans="6:17" x14ac:dyDescent="0.25">
      <c r="F424"/>
      <c r="I424"/>
      <c r="L424"/>
      <c r="O424"/>
      <c r="P424"/>
      <c r="Q424"/>
    </row>
    <row r="425" spans="6:17" x14ac:dyDescent="0.25">
      <c r="F425"/>
      <c r="I425"/>
      <c r="L425"/>
      <c r="O425"/>
      <c r="P425"/>
      <c r="Q425"/>
    </row>
    <row r="426" spans="6:17" x14ac:dyDescent="0.25">
      <c r="F426"/>
      <c r="I426"/>
      <c r="L426"/>
      <c r="O426"/>
      <c r="P426"/>
      <c r="Q426"/>
    </row>
    <row r="427" spans="6:17" x14ac:dyDescent="0.25">
      <c r="F427"/>
      <c r="I427"/>
      <c r="L427"/>
      <c r="O427"/>
      <c r="P427"/>
      <c r="Q427"/>
    </row>
    <row r="428" spans="6:17" x14ac:dyDescent="0.25">
      <c r="F428"/>
      <c r="I428"/>
      <c r="L428"/>
      <c r="O428"/>
      <c r="P428"/>
      <c r="Q428"/>
    </row>
    <row r="429" spans="6:17" x14ac:dyDescent="0.25">
      <c r="F429"/>
      <c r="I429"/>
      <c r="L429"/>
      <c r="O429"/>
      <c r="P429"/>
      <c r="Q429"/>
    </row>
    <row r="430" spans="6:17" x14ac:dyDescent="0.25">
      <c r="F430"/>
      <c r="I430"/>
      <c r="L430"/>
      <c r="O430"/>
      <c r="P430"/>
      <c r="Q430"/>
    </row>
    <row r="431" spans="6:17" x14ac:dyDescent="0.25">
      <c r="F431"/>
      <c r="I431"/>
      <c r="L431"/>
      <c r="O431"/>
      <c r="P431"/>
      <c r="Q431"/>
    </row>
    <row r="432" spans="6:17" x14ac:dyDescent="0.25">
      <c r="F432"/>
      <c r="I432"/>
      <c r="L432"/>
      <c r="O432"/>
      <c r="P432"/>
      <c r="Q432"/>
    </row>
    <row r="433" spans="6:17" x14ac:dyDescent="0.25">
      <c r="F433"/>
      <c r="I433"/>
      <c r="L433"/>
      <c r="O433"/>
      <c r="P433"/>
      <c r="Q433"/>
    </row>
    <row r="434" spans="6:17" x14ac:dyDescent="0.25">
      <c r="F434"/>
      <c r="I434"/>
      <c r="L434"/>
      <c r="O434"/>
      <c r="P434"/>
      <c r="Q434"/>
    </row>
    <row r="435" spans="6:17" x14ac:dyDescent="0.25">
      <c r="F435"/>
      <c r="I435"/>
      <c r="L435"/>
      <c r="O435"/>
      <c r="P435"/>
      <c r="Q435"/>
    </row>
    <row r="436" spans="6:17" x14ac:dyDescent="0.25">
      <c r="F436"/>
      <c r="I436"/>
      <c r="L436"/>
      <c r="O436"/>
      <c r="P436"/>
      <c r="Q436"/>
    </row>
    <row r="437" spans="6:17" x14ac:dyDescent="0.25">
      <c r="F437"/>
      <c r="I437"/>
      <c r="L437"/>
      <c r="O437"/>
      <c r="P437"/>
      <c r="Q437"/>
    </row>
    <row r="438" spans="6:17" x14ac:dyDescent="0.25">
      <c r="F438"/>
      <c r="I438"/>
      <c r="L438"/>
      <c r="O438"/>
      <c r="P438"/>
      <c r="Q438"/>
    </row>
    <row r="439" spans="6:17" x14ac:dyDescent="0.25">
      <c r="F439"/>
      <c r="I439"/>
      <c r="L439"/>
      <c r="O439"/>
      <c r="P439"/>
      <c r="Q439"/>
    </row>
    <row r="440" spans="6:17" x14ac:dyDescent="0.25">
      <c r="F440"/>
      <c r="I440"/>
      <c r="L440"/>
      <c r="O440"/>
      <c r="P440"/>
      <c r="Q440"/>
    </row>
    <row r="441" spans="6:17" x14ac:dyDescent="0.25">
      <c r="F441"/>
      <c r="I441"/>
      <c r="L441"/>
      <c r="O441"/>
      <c r="P441"/>
      <c r="Q441"/>
    </row>
    <row r="442" spans="6:17" x14ac:dyDescent="0.25">
      <c r="F442"/>
      <c r="I442"/>
      <c r="L442"/>
      <c r="O442"/>
      <c r="P442"/>
      <c r="Q442"/>
    </row>
    <row r="443" spans="6:17" x14ac:dyDescent="0.25">
      <c r="F443"/>
      <c r="I443"/>
      <c r="L443"/>
      <c r="O443"/>
      <c r="P443"/>
      <c r="Q443"/>
    </row>
    <row r="444" spans="6:17" x14ac:dyDescent="0.25">
      <c r="F444"/>
      <c r="I444"/>
      <c r="L444"/>
      <c r="O444"/>
      <c r="P444"/>
      <c r="Q444"/>
    </row>
    <row r="445" spans="6:17" x14ac:dyDescent="0.25">
      <c r="F445"/>
      <c r="I445"/>
      <c r="L445"/>
      <c r="O445"/>
      <c r="P445"/>
      <c r="Q445"/>
    </row>
    <row r="446" spans="6:17" x14ac:dyDescent="0.25">
      <c r="F446"/>
      <c r="I446"/>
      <c r="L446"/>
      <c r="O446"/>
      <c r="P446"/>
      <c r="Q446"/>
    </row>
    <row r="447" spans="6:17" x14ac:dyDescent="0.25">
      <c r="F447"/>
      <c r="I447"/>
      <c r="L447"/>
      <c r="O447"/>
      <c r="P447"/>
      <c r="Q447"/>
    </row>
    <row r="448" spans="6:17" x14ac:dyDescent="0.25">
      <c r="F448"/>
      <c r="I448"/>
      <c r="L448"/>
      <c r="O448"/>
      <c r="P448"/>
      <c r="Q448"/>
    </row>
    <row r="449" spans="6:17" x14ac:dyDescent="0.25">
      <c r="F449"/>
      <c r="I449"/>
      <c r="L449"/>
      <c r="O449"/>
      <c r="P449"/>
      <c r="Q449"/>
    </row>
    <row r="450" spans="6:17" x14ac:dyDescent="0.25">
      <c r="F450"/>
      <c r="I450"/>
      <c r="L450"/>
      <c r="O450"/>
      <c r="P450"/>
      <c r="Q450"/>
    </row>
    <row r="451" spans="6:17" x14ac:dyDescent="0.25">
      <c r="F451"/>
      <c r="I451"/>
      <c r="L451"/>
      <c r="O451"/>
      <c r="P451"/>
      <c r="Q451"/>
    </row>
    <row r="452" spans="6:17" x14ac:dyDescent="0.25">
      <c r="F452"/>
      <c r="I452"/>
      <c r="L452"/>
      <c r="O452"/>
      <c r="P452"/>
      <c r="Q452"/>
    </row>
    <row r="453" spans="6:17" x14ac:dyDescent="0.25">
      <c r="F453"/>
      <c r="I453"/>
      <c r="L453"/>
      <c r="O453"/>
      <c r="P453"/>
      <c r="Q453"/>
    </row>
    <row r="454" spans="6:17" x14ac:dyDescent="0.25">
      <c r="F454"/>
      <c r="I454"/>
      <c r="L454"/>
      <c r="O454"/>
      <c r="P454"/>
      <c r="Q454"/>
    </row>
    <row r="455" spans="6:17" x14ac:dyDescent="0.25">
      <c r="F455"/>
      <c r="I455"/>
      <c r="L455"/>
      <c r="O455"/>
      <c r="P455"/>
      <c r="Q455"/>
    </row>
    <row r="456" spans="6:17" x14ac:dyDescent="0.25">
      <c r="F456"/>
      <c r="I456"/>
      <c r="L456"/>
      <c r="O456"/>
      <c r="P456"/>
      <c r="Q456"/>
    </row>
    <row r="457" spans="6:17" x14ac:dyDescent="0.25">
      <c r="F457"/>
      <c r="I457"/>
      <c r="L457"/>
      <c r="O457"/>
      <c r="P457"/>
      <c r="Q457"/>
    </row>
    <row r="458" spans="6:17" x14ac:dyDescent="0.25">
      <c r="F458"/>
      <c r="I458"/>
      <c r="L458"/>
      <c r="O458"/>
      <c r="P458"/>
      <c r="Q458"/>
    </row>
    <row r="459" spans="6:17" x14ac:dyDescent="0.25">
      <c r="F459"/>
      <c r="I459"/>
      <c r="L459"/>
      <c r="O459"/>
      <c r="P459"/>
      <c r="Q459"/>
    </row>
    <row r="460" spans="6:17" x14ac:dyDescent="0.25">
      <c r="F460"/>
      <c r="I460"/>
      <c r="L460"/>
      <c r="O460"/>
      <c r="P460"/>
      <c r="Q460"/>
    </row>
    <row r="461" spans="6:17" x14ac:dyDescent="0.25">
      <c r="F461"/>
      <c r="I461"/>
      <c r="L461"/>
      <c r="O461"/>
      <c r="P461"/>
      <c r="Q461"/>
    </row>
    <row r="462" spans="6:17" x14ac:dyDescent="0.25">
      <c r="F462"/>
      <c r="I462"/>
      <c r="L462"/>
      <c r="O462"/>
      <c r="P462"/>
      <c r="Q462"/>
    </row>
    <row r="463" spans="6:17" x14ac:dyDescent="0.25">
      <c r="F463"/>
      <c r="I463"/>
      <c r="L463"/>
      <c r="O463"/>
      <c r="P463"/>
      <c r="Q463"/>
    </row>
    <row r="464" spans="6:17" x14ac:dyDescent="0.25">
      <c r="F464"/>
      <c r="I464"/>
      <c r="L464"/>
      <c r="O464"/>
      <c r="P464"/>
      <c r="Q464"/>
    </row>
    <row r="465" spans="6:17" x14ac:dyDescent="0.25">
      <c r="F465"/>
      <c r="I465"/>
      <c r="L465"/>
      <c r="O465"/>
      <c r="P465"/>
      <c r="Q465"/>
    </row>
    <row r="466" spans="6:17" x14ac:dyDescent="0.25">
      <c r="F466"/>
      <c r="I466"/>
      <c r="L466"/>
      <c r="O466"/>
      <c r="P466"/>
      <c r="Q466"/>
    </row>
    <row r="467" spans="6:17" x14ac:dyDescent="0.25">
      <c r="F467"/>
      <c r="I467"/>
      <c r="L467"/>
      <c r="O467"/>
      <c r="P467"/>
      <c r="Q467"/>
    </row>
    <row r="468" spans="6:17" x14ac:dyDescent="0.25">
      <c r="F468"/>
      <c r="I468"/>
      <c r="L468"/>
      <c r="O468"/>
      <c r="P468"/>
      <c r="Q468"/>
    </row>
    <row r="469" spans="6:17" x14ac:dyDescent="0.25">
      <c r="F469"/>
      <c r="I469"/>
      <c r="L469"/>
      <c r="O469"/>
      <c r="P469"/>
      <c r="Q469"/>
    </row>
    <row r="470" spans="6:17" x14ac:dyDescent="0.25">
      <c r="F470"/>
      <c r="I470"/>
      <c r="L470"/>
      <c r="O470"/>
      <c r="P470"/>
      <c r="Q470"/>
    </row>
    <row r="471" spans="6:17" x14ac:dyDescent="0.25">
      <c r="F471"/>
      <c r="I471"/>
      <c r="L471"/>
      <c r="O471"/>
      <c r="P471"/>
      <c r="Q471"/>
    </row>
    <row r="472" spans="6:17" x14ac:dyDescent="0.25">
      <c r="F472"/>
      <c r="I472"/>
      <c r="L472"/>
      <c r="O472"/>
      <c r="P472"/>
      <c r="Q472"/>
    </row>
    <row r="473" spans="6:17" x14ac:dyDescent="0.25">
      <c r="F473"/>
      <c r="I473"/>
      <c r="L473"/>
      <c r="O473"/>
      <c r="P473"/>
      <c r="Q473"/>
    </row>
    <row r="474" spans="6:17" x14ac:dyDescent="0.25">
      <c r="F474"/>
      <c r="I474"/>
      <c r="L474"/>
      <c r="O474"/>
      <c r="P474"/>
      <c r="Q474"/>
    </row>
    <row r="475" spans="6:17" x14ac:dyDescent="0.25">
      <c r="F475"/>
      <c r="I475"/>
      <c r="L475"/>
      <c r="O475"/>
      <c r="P475"/>
      <c r="Q475"/>
    </row>
    <row r="476" spans="6:17" x14ac:dyDescent="0.25">
      <c r="F476"/>
      <c r="I476"/>
      <c r="L476"/>
      <c r="O476"/>
      <c r="P476"/>
      <c r="Q476"/>
    </row>
    <row r="477" spans="6:17" x14ac:dyDescent="0.25">
      <c r="F477"/>
      <c r="I477"/>
      <c r="L477"/>
      <c r="O477"/>
      <c r="P477"/>
      <c r="Q477"/>
    </row>
    <row r="478" spans="6:17" x14ac:dyDescent="0.25">
      <c r="F478"/>
      <c r="I478"/>
      <c r="L478"/>
      <c r="O478"/>
      <c r="P478"/>
      <c r="Q478"/>
    </row>
    <row r="479" spans="6:17" x14ac:dyDescent="0.25">
      <c r="F479"/>
      <c r="I479"/>
      <c r="L479"/>
      <c r="O479"/>
      <c r="P479"/>
      <c r="Q479"/>
    </row>
    <row r="480" spans="6:17" x14ac:dyDescent="0.25">
      <c r="F480"/>
      <c r="I480"/>
      <c r="L480"/>
      <c r="O480"/>
      <c r="P480"/>
      <c r="Q480"/>
    </row>
    <row r="481" spans="6:17" x14ac:dyDescent="0.25">
      <c r="F481"/>
      <c r="I481"/>
      <c r="L481"/>
      <c r="O481"/>
      <c r="P481"/>
      <c r="Q481"/>
    </row>
    <row r="482" spans="6:17" x14ac:dyDescent="0.25">
      <c r="F482"/>
      <c r="I482"/>
      <c r="L482"/>
      <c r="O482"/>
      <c r="P482"/>
      <c r="Q482"/>
    </row>
    <row r="483" spans="6:17" x14ac:dyDescent="0.25">
      <c r="F483"/>
      <c r="I483"/>
      <c r="L483"/>
      <c r="O483"/>
      <c r="P483"/>
      <c r="Q483"/>
    </row>
    <row r="484" spans="6:17" x14ac:dyDescent="0.25">
      <c r="F484"/>
      <c r="I484"/>
      <c r="L484"/>
      <c r="O484"/>
      <c r="P484"/>
      <c r="Q484"/>
    </row>
    <row r="485" spans="6:17" x14ac:dyDescent="0.25">
      <c r="F485"/>
      <c r="I485"/>
      <c r="L485"/>
      <c r="O485"/>
      <c r="P485"/>
      <c r="Q485"/>
    </row>
    <row r="486" spans="6:17" x14ac:dyDescent="0.25">
      <c r="F486"/>
      <c r="I486"/>
      <c r="L486"/>
      <c r="O486"/>
      <c r="P486"/>
      <c r="Q486"/>
    </row>
    <row r="487" spans="6:17" x14ac:dyDescent="0.25">
      <c r="F487"/>
      <c r="I487"/>
      <c r="L487"/>
      <c r="O487"/>
      <c r="P487"/>
      <c r="Q487"/>
    </row>
    <row r="488" spans="6:17" x14ac:dyDescent="0.25">
      <c r="F488"/>
      <c r="I488"/>
      <c r="L488"/>
      <c r="O488"/>
      <c r="P488"/>
      <c r="Q488"/>
    </row>
    <row r="489" spans="6:17" x14ac:dyDescent="0.25">
      <c r="F489"/>
      <c r="I489"/>
      <c r="L489"/>
      <c r="O489"/>
      <c r="P489"/>
      <c r="Q489"/>
    </row>
    <row r="490" spans="6:17" x14ac:dyDescent="0.25">
      <c r="F490"/>
      <c r="I490"/>
      <c r="L490"/>
      <c r="O490"/>
      <c r="P490"/>
      <c r="Q490"/>
    </row>
    <row r="491" spans="6:17" x14ac:dyDescent="0.25">
      <c r="F491"/>
      <c r="I491"/>
      <c r="L491"/>
      <c r="O491"/>
      <c r="P491"/>
      <c r="Q491"/>
    </row>
    <row r="492" spans="6:17" x14ac:dyDescent="0.25">
      <c r="F492"/>
      <c r="I492"/>
      <c r="L492"/>
      <c r="O492"/>
      <c r="P492"/>
      <c r="Q492"/>
    </row>
    <row r="493" spans="6:17" x14ac:dyDescent="0.25">
      <c r="F493"/>
      <c r="I493"/>
      <c r="L493"/>
      <c r="O493"/>
      <c r="P493"/>
      <c r="Q493"/>
    </row>
    <row r="494" spans="6:17" x14ac:dyDescent="0.25">
      <c r="F494"/>
      <c r="I494"/>
      <c r="L494"/>
      <c r="O494"/>
      <c r="P494"/>
      <c r="Q494"/>
    </row>
    <row r="495" spans="6:17" x14ac:dyDescent="0.25">
      <c r="F495"/>
      <c r="I495"/>
      <c r="L495"/>
      <c r="O495"/>
      <c r="P495"/>
      <c r="Q495"/>
    </row>
    <row r="496" spans="6:17" x14ac:dyDescent="0.25">
      <c r="F496"/>
      <c r="I496"/>
      <c r="L496"/>
      <c r="O496"/>
      <c r="P496"/>
      <c r="Q496"/>
    </row>
    <row r="497" spans="6:17" x14ac:dyDescent="0.25">
      <c r="F497"/>
      <c r="I497"/>
      <c r="L497"/>
      <c r="O497"/>
      <c r="P497"/>
      <c r="Q497"/>
    </row>
    <row r="498" spans="6:17" x14ac:dyDescent="0.25">
      <c r="F498"/>
      <c r="I498"/>
      <c r="L498"/>
      <c r="O498"/>
      <c r="P498"/>
      <c r="Q498"/>
    </row>
    <row r="499" spans="6:17" x14ac:dyDescent="0.25">
      <c r="F499"/>
      <c r="I499"/>
      <c r="L499"/>
      <c r="O499"/>
      <c r="P499"/>
      <c r="Q499"/>
    </row>
    <row r="500" spans="6:17" x14ac:dyDescent="0.25">
      <c r="F500"/>
      <c r="I500"/>
      <c r="L500"/>
      <c r="O500"/>
      <c r="P500"/>
      <c r="Q500"/>
    </row>
    <row r="501" spans="6:17" x14ac:dyDescent="0.25">
      <c r="F501"/>
      <c r="I501"/>
      <c r="L501"/>
      <c r="O501"/>
      <c r="P501"/>
      <c r="Q501"/>
    </row>
    <row r="502" spans="6:17" x14ac:dyDescent="0.25">
      <c r="F502"/>
      <c r="I502"/>
      <c r="L502"/>
      <c r="O502"/>
      <c r="P502"/>
      <c r="Q502"/>
    </row>
    <row r="503" spans="6:17" x14ac:dyDescent="0.25">
      <c r="F503"/>
      <c r="I503"/>
      <c r="L503"/>
      <c r="O503"/>
      <c r="P503"/>
      <c r="Q503"/>
    </row>
    <row r="504" spans="6:17" x14ac:dyDescent="0.25">
      <c r="F504"/>
      <c r="I504"/>
      <c r="L504"/>
      <c r="O504"/>
      <c r="P504"/>
      <c r="Q504"/>
    </row>
    <row r="505" spans="6:17" x14ac:dyDescent="0.25">
      <c r="F505"/>
      <c r="I505"/>
      <c r="L505"/>
      <c r="O505"/>
      <c r="P505"/>
      <c r="Q505"/>
    </row>
    <row r="506" spans="6:17" x14ac:dyDescent="0.25">
      <c r="F506"/>
      <c r="I506"/>
      <c r="L506"/>
      <c r="O506"/>
      <c r="P506"/>
      <c r="Q506"/>
    </row>
    <row r="507" spans="6:17" x14ac:dyDescent="0.25">
      <c r="F507"/>
      <c r="I507"/>
      <c r="L507"/>
      <c r="O507"/>
      <c r="P507"/>
      <c r="Q507"/>
    </row>
    <row r="508" spans="6:17" x14ac:dyDescent="0.25">
      <c r="F508"/>
      <c r="I508"/>
      <c r="L508"/>
      <c r="O508"/>
      <c r="P508"/>
      <c r="Q508"/>
    </row>
    <row r="509" spans="6:17" x14ac:dyDescent="0.25">
      <c r="F509"/>
      <c r="I509"/>
      <c r="L509"/>
      <c r="O509"/>
      <c r="P509"/>
      <c r="Q509"/>
    </row>
    <row r="510" spans="6:17" x14ac:dyDescent="0.25">
      <c r="F510"/>
      <c r="I510"/>
      <c r="L510"/>
      <c r="O510"/>
      <c r="P510"/>
      <c r="Q510"/>
    </row>
    <row r="511" spans="6:17" x14ac:dyDescent="0.25">
      <c r="F511"/>
      <c r="I511"/>
      <c r="L511"/>
      <c r="O511"/>
      <c r="P511"/>
      <c r="Q511"/>
    </row>
    <row r="512" spans="6:17" x14ac:dyDescent="0.25">
      <c r="F512"/>
      <c r="I512"/>
      <c r="L512"/>
      <c r="O512"/>
      <c r="P512"/>
      <c r="Q512"/>
    </row>
    <row r="513" spans="6:17" x14ac:dyDescent="0.25">
      <c r="F513"/>
      <c r="I513"/>
      <c r="L513"/>
      <c r="O513"/>
      <c r="P513"/>
      <c r="Q513"/>
    </row>
    <row r="514" spans="6:17" x14ac:dyDescent="0.25">
      <c r="F514"/>
      <c r="I514"/>
      <c r="L514"/>
      <c r="O514"/>
      <c r="P514"/>
      <c r="Q514"/>
    </row>
    <row r="515" spans="6:17" x14ac:dyDescent="0.25">
      <c r="F515"/>
      <c r="I515"/>
      <c r="L515"/>
      <c r="O515"/>
      <c r="P515"/>
      <c r="Q515"/>
    </row>
    <row r="516" spans="6:17" x14ac:dyDescent="0.25">
      <c r="F516"/>
      <c r="I516"/>
      <c r="L516"/>
      <c r="O516"/>
      <c r="P516"/>
      <c r="Q516"/>
    </row>
    <row r="517" spans="6:17" x14ac:dyDescent="0.25">
      <c r="F517"/>
      <c r="I517"/>
      <c r="L517"/>
      <c r="O517"/>
      <c r="P517"/>
      <c r="Q517"/>
    </row>
    <row r="518" spans="6:17" x14ac:dyDescent="0.25">
      <c r="F518"/>
      <c r="I518"/>
      <c r="L518"/>
      <c r="O518"/>
      <c r="P518"/>
      <c r="Q518"/>
    </row>
    <row r="519" spans="6:17" x14ac:dyDescent="0.25">
      <c r="F519"/>
      <c r="I519"/>
      <c r="L519"/>
      <c r="O519"/>
      <c r="P519"/>
      <c r="Q519"/>
    </row>
    <row r="520" spans="6:17" x14ac:dyDescent="0.25">
      <c r="F520"/>
      <c r="I520"/>
      <c r="L520"/>
      <c r="O520"/>
      <c r="P520"/>
      <c r="Q520"/>
    </row>
    <row r="521" spans="6:17" x14ac:dyDescent="0.25">
      <c r="F521"/>
      <c r="I521"/>
      <c r="L521"/>
      <c r="O521"/>
      <c r="P521"/>
      <c r="Q521"/>
    </row>
    <row r="522" spans="6:17" x14ac:dyDescent="0.25">
      <c r="F522"/>
      <c r="I522"/>
      <c r="L522"/>
      <c r="O522"/>
      <c r="P522"/>
      <c r="Q522"/>
    </row>
    <row r="523" spans="6:17" x14ac:dyDescent="0.25">
      <c r="F523"/>
      <c r="I523"/>
      <c r="L523"/>
      <c r="O523"/>
      <c r="P523"/>
      <c r="Q523"/>
    </row>
    <row r="524" spans="6:17" x14ac:dyDescent="0.25">
      <c r="F524"/>
      <c r="I524"/>
      <c r="L524"/>
      <c r="O524"/>
      <c r="P524"/>
      <c r="Q524"/>
    </row>
    <row r="525" spans="6:17" x14ac:dyDescent="0.25">
      <c r="F525"/>
      <c r="I525"/>
      <c r="L525"/>
      <c r="O525"/>
      <c r="P525"/>
      <c r="Q525"/>
    </row>
    <row r="526" spans="6:17" x14ac:dyDescent="0.25">
      <c r="F526"/>
      <c r="I526"/>
      <c r="L526"/>
      <c r="O526"/>
      <c r="P526"/>
      <c r="Q526"/>
    </row>
    <row r="527" spans="6:17" x14ac:dyDescent="0.25">
      <c r="F527"/>
      <c r="I527"/>
      <c r="L527"/>
      <c r="O527"/>
      <c r="P527"/>
      <c r="Q527"/>
    </row>
    <row r="528" spans="6:17" x14ac:dyDescent="0.25">
      <c r="F528"/>
      <c r="I528"/>
      <c r="L528"/>
      <c r="O528"/>
      <c r="P528"/>
      <c r="Q528"/>
    </row>
    <row r="529" spans="6:17" x14ac:dyDescent="0.25">
      <c r="F529"/>
      <c r="I529"/>
      <c r="L529"/>
      <c r="O529"/>
      <c r="P529"/>
      <c r="Q529"/>
    </row>
    <row r="530" spans="6:17" x14ac:dyDescent="0.25">
      <c r="F530"/>
      <c r="I530"/>
      <c r="L530"/>
      <c r="O530"/>
      <c r="P530"/>
      <c r="Q530"/>
    </row>
    <row r="531" spans="6:17" x14ac:dyDescent="0.25">
      <c r="F531"/>
      <c r="I531"/>
      <c r="L531"/>
      <c r="O531"/>
      <c r="P531"/>
      <c r="Q531"/>
    </row>
    <row r="532" spans="6:17" x14ac:dyDescent="0.25">
      <c r="F532"/>
      <c r="I532"/>
      <c r="L532"/>
      <c r="O532"/>
      <c r="P532"/>
      <c r="Q532"/>
    </row>
    <row r="533" spans="6:17" x14ac:dyDescent="0.25">
      <c r="F533"/>
      <c r="I533"/>
      <c r="L533"/>
      <c r="O533"/>
      <c r="P533"/>
      <c r="Q533"/>
    </row>
    <row r="534" spans="6:17" x14ac:dyDescent="0.25">
      <c r="F534"/>
      <c r="I534"/>
      <c r="L534"/>
      <c r="O534"/>
      <c r="P534"/>
      <c r="Q534"/>
    </row>
    <row r="535" spans="6:17" x14ac:dyDescent="0.25">
      <c r="F535"/>
      <c r="I535"/>
      <c r="L535"/>
      <c r="O535"/>
      <c r="P535"/>
      <c r="Q535"/>
    </row>
    <row r="536" spans="6:17" x14ac:dyDescent="0.25">
      <c r="F536"/>
      <c r="I536"/>
      <c r="L536"/>
      <c r="O536"/>
      <c r="P536"/>
      <c r="Q536"/>
    </row>
    <row r="537" spans="6:17" x14ac:dyDescent="0.25">
      <c r="F537"/>
      <c r="I537"/>
      <c r="L537"/>
      <c r="O537"/>
      <c r="P537"/>
      <c r="Q537"/>
    </row>
    <row r="538" spans="6:17" x14ac:dyDescent="0.25">
      <c r="F538"/>
      <c r="I538"/>
      <c r="L538"/>
      <c r="O538"/>
      <c r="P538"/>
      <c r="Q538"/>
    </row>
    <row r="539" spans="6:17" x14ac:dyDescent="0.25">
      <c r="F539"/>
      <c r="I539"/>
      <c r="L539"/>
      <c r="O539"/>
      <c r="P539"/>
      <c r="Q539"/>
    </row>
    <row r="540" spans="6:17" x14ac:dyDescent="0.25">
      <c r="F540"/>
      <c r="I540"/>
      <c r="L540"/>
      <c r="O540"/>
      <c r="P540"/>
      <c r="Q540"/>
    </row>
    <row r="541" spans="6:17" x14ac:dyDescent="0.25">
      <c r="F541"/>
      <c r="I541"/>
      <c r="L541"/>
      <c r="O541"/>
      <c r="P541"/>
      <c r="Q541"/>
    </row>
    <row r="542" spans="6:17" x14ac:dyDescent="0.25">
      <c r="F542"/>
      <c r="I542"/>
      <c r="L542"/>
      <c r="O542"/>
      <c r="P542"/>
      <c r="Q542"/>
    </row>
    <row r="543" spans="6:17" x14ac:dyDescent="0.25">
      <c r="F543"/>
      <c r="I543"/>
      <c r="L543"/>
      <c r="O543"/>
      <c r="P543"/>
      <c r="Q543"/>
    </row>
    <row r="544" spans="6:17" x14ac:dyDescent="0.25">
      <c r="F544"/>
      <c r="I544"/>
      <c r="L544"/>
      <c r="O544"/>
      <c r="P544"/>
      <c r="Q544"/>
    </row>
    <row r="545" spans="6:17" x14ac:dyDescent="0.25">
      <c r="F545"/>
      <c r="I545"/>
      <c r="L545"/>
      <c r="O545"/>
      <c r="P545"/>
      <c r="Q545"/>
    </row>
    <row r="546" spans="6:17" x14ac:dyDescent="0.25">
      <c r="F546"/>
      <c r="I546"/>
      <c r="L546"/>
      <c r="O546"/>
      <c r="P546"/>
      <c r="Q546"/>
    </row>
    <row r="547" spans="6:17" x14ac:dyDescent="0.25">
      <c r="F547"/>
      <c r="I547"/>
      <c r="L547"/>
      <c r="O547"/>
      <c r="P547"/>
      <c r="Q547"/>
    </row>
    <row r="548" spans="6:17" x14ac:dyDescent="0.25">
      <c r="F548"/>
      <c r="I548"/>
      <c r="L548"/>
      <c r="O548"/>
      <c r="P548"/>
      <c r="Q548"/>
    </row>
    <row r="549" spans="6:17" x14ac:dyDescent="0.25">
      <c r="F549"/>
      <c r="I549"/>
      <c r="L549"/>
      <c r="O549"/>
      <c r="P549"/>
      <c r="Q549"/>
    </row>
    <row r="550" spans="6:17" x14ac:dyDescent="0.25">
      <c r="F550"/>
      <c r="I550"/>
      <c r="L550"/>
      <c r="O550"/>
      <c r="P550"/>
      <c r="Q550"/>
    </row>
    <row r="551" spans="6:17" x14ac:dyDescent="0.25">
      <c r="F551"/>
      <c r="I551"/>
      <c r="L551"/>
      <c r="O551"/>
      <c r="P551"/>
      <c r="Q551"/>
    </row>
    <row r="552" spans="6:17" x14ac:dyDescent="0.25">
      <c r="F552"/>
      <c r="I552"/>
      <c r="L552"/>
      <c r="O552"/>
      <c r="P552"/>
      <c r="Q552"/>
    </row>
    <row r="553" spans="6:17" x14ac:dyDescent="0.25">
      <c r="F553"/>
      <c r="I553"/>
      <c r="L553"/>
      <c r="O553"/>
      <c r="P553"/>
      <c r="Q553"/>
    </row>
    <row r="554" spans="6:17" x14ac:dyDescent="0.25">
      <c r="F554"/>
      <c r="I554"/>
      <c r="L554"/>
      <c r="O554"/>
      <c r="P554"/>
      <c r="Q554"/>
    </row>
    <row r="555" spans="6:17" x14ac:dyDescent="0.25">
      <c r="F555"/>
      <c r="I555"/>
      <c r="L555"/>
      <c r="O555"/>
      <c r="P555"/>
      <c r="Q555"/>
    </row>
    <row r="556" spans="6:17" x14ac:dyDescent="0.25">
      <c r="F556"/>
      <c r="I556"/>
      <c r="L556"/>
      <c r="O556"/>
      <c r="P556"/>
      <c r="Q556"/>
    </row>
    <row r="557" spans="6:17" x14ac:dyDescent="0.25">
      <c r="F557"/>
      <c r="I557"/>
      <c r="L557"/>
      <c r="O557"/>
      <c r="P557"/>
      <c r="Q557"/>
    </row>
    <row r="558" spans="6:17" x14ac:dyDescent="0.25">
      <c r="F558"/>
      <c r="I558"/>
      <c r="L558"/>
      <c r="O558"/>
      <c r="P558"/>
      <c r="Q558"/>
    </row>
    <row r="559" spans="6:17" x14ac:dyDescent="0.25">
      <c r="F559"/>
      <c r="I559"/>
      <c r="L559"/>
      <c r="O559"/>
      <c r="P559"/>
      <c r="Q559"/>
    </row>
    <row r="560" spans="6:17" x14ac:dyDescent="0.25">
      <c r="F560"/>
      <c r="I560"/>
      <c r="L560"/>
      <c r="O560"/>
      <c r="P560"/>
      <c r="Q560"/>
    </row>
    <row r="561" spans="6:17" x14ac:dyDescent="0.25">
      <c r="F561"/>
      <c r="I561"/>
      <c r="L561"/>
      <c r="O561"/>
      <c r="P561"/>
      <c r="Q561"/>
    </row>
    <row r="562" spans="6:17" x14ac:dyDescent="0.25">
      <c r="F562"/>
      <c r="I562"/>
      <c r="L562"/>
      <c r="O562"/>
      <c r="P562"/>
      <c r="Q562"/>
    </row>
    <row r="563" spans="6:17" x14ac:dyDescent="0.25">
      <c r="F563"/>
      <c r="I563"/>
      <c r="L563"/>
      <c r="O563"/>
      <c r="P563"/>
      <c r="Q563"/>
    </row>
    <row r="564" spans="6:17" x14ac:dyDescent="0.25">
      <c r="F564"/>
      <c r="I564"/>
      <c r="L564"/>
      <c r="O564"/>
      <c r="P564"/>
      <c r="Q564"/>
    </row>
    <row r="565" spans="6:17" x14ac:dyDescent="0.25">
      <c r="F565"/>
      <c r="I565"/>
      <c r="L565"/>
      <c r="O565"/>
      <c r="P565"/>
      <c r="Q565"/>
    </row>
    <row r="566" spans="6:17" x14ac:dyDescent="0.25">
      <c r="F566"/>
      <c r="I566"/>
      <c r="L566"/>
      <c r="O566"/>
      <c r="P566"/>
      <c r="Q566"/>
    </row>
    <row r="567" spans="6:17" x14ac:dyDescent="0.25">
      <c r="F567"/>
      <c r="I567"/>
      <c r="L567"/>
      <c r="O567"/>
      <c r="P567"/>
      <c r="Q567"/>
    </row>
    <row r="568" spans="6:17" x14ac:dyDescent="0.25">
      <c r="F568"/>
      <c r="I568"/>
      <c r="L568"/>
      <c r="O568"/>
      <c r="P568"/>
      <c r="Q568"/>
    </row>
    <row r="569" spans="6:17" x14ac:dyDescent="0.25">
      <c r="F569"/>
      <c r="I569"/>
      <c r="L569"/>
      <c r="O569"/>
      <c r="P569"/>
      <c r="Q569"/>
    </row>
    <row r="570" spans="6:17" x14ac:dyDescent="0.25">
      <c r="F570"/>
      <c r="I570"/>
      <c r="L570"/>
      <c r="O570"/>
      <c r="P570"/>
      <c r="Q570"/>
    </row>
    <row r="571" spans="6:17" x14ac:dyDescent="0.25">
      <c r="F571"/>
      <c r="I571"/>
      <c r="L571"/>
      <c r="O571"/>
      <c r="P571"/>
      <c r="Q571"/>
    </row>
    <row r="572" spans="6:17" x14ac:dyDescent="0.25">
      <c r="F572"/>
      <c r="I572"/>
      <c r="L572"/>
      <c r="O572"/>
      <c r="P572"/>
      <c r="Q572"/>
    </row>
    <row r="573" spans="6:17" x14ac:dyDescent="0.25">
      <c r="F573"/>
      <c r="I573"/>
      <c r="L573"/>
      <c r="O573"/>
      <c r="P573"/>
      <c r="Q573"/>
    </row>
    <row r="574" spans="6:17" x14ac:dyDescent="0.25">
      <c r="F574"/>
      <c r="I574"/>
      <c r="L574"/>
      <c r="O574"/>
      <c r="P574"/>
      <c r="Q574"/>
    </row>
    <row r="575" spans="6:17" x14ac:dyDescent="0.25">
      <c r="F575"/>
      <c r="I575"/>
      <c r="L575"/>
      <c r="O575"/>
      <c r="P575"/>
      <c r="Q575"/>
    </row>
    <row r="576" spans="6:17" x14ac:dyDescent="0.25">
      <c r="F576"/>
      <c r="I576"/>
      <c r="L576"/>
      <c r="O576"/>
      <c r="P576"/>
      <c r="Q576"/>
    </row>
    <row r="577" spans="6:17" x14ac:dyDescent="0.25">
      <c r="F577"/>
      <c r="I577"/>
      <c r="L577"/>
      <c r="O577"/>
      <c r="P577"/>
      <c r="Q577"/>
    </row>
    <row r="578" spans="6:17" x14ac:dyDescent="0.25">
      <c r="F578"/>
      <c r="I578"/>
      <c r="L578"/>
      <c r="O578"/>
      <c r="P578"/>
      <c r="Q578"/>
    </row>
    <row r="579" spans="6:17" x14ac:dyDescent="0.25">
      <c r="F579"/>
      <c r="I579"/>
      <c r="L579"/>
      <c r="O579"/>
      <c r="P579"/>
      <c r="Q579"/>
    </row>
    <row r="580" spans="6:17" x14ac:dyDescent="0.25">
      <c r="F580"/>
      <c r="I580"/>
      <c r="L580"/>
      <c r="O580"/>
      <c r="P580"/>
      <c r="Q580"/>
    </row>
    <row r="581" spans="6:17" x14ac:dyDescent="0.25">
      <c r="F581"/>
      <c r="I581"/>
      <c r="L581"/>
      <c r="O581"/>
      <c r="P581"/>
      <c r="Q581"/>
    </row>
    <row r="582" spans="6:17" x14ac:dyDescent="0.25">
      <c r="F582"/>
      <c r="I582"/>
      <c r="L582"/>
      <c r="O582"/>
      <c r="P582"/>
      <c r="Q582"/>
    </row>
    <row r="583" spans="6:17" x14ac:dyDescent="0.25">
      <c r="F583"/>
      <c r="I583"/>
      <c r="L583"/>
      <c r="O583"/>
      <c r="P583"/>
      <c r="Q583"/>
    </row>
    <row r="584" spans="6:17" x14ac:dyDescent="0.25">
      <c r="F584"/>
      <c r="I584"/>
      <c r="L584"/>
      <c r="O584"/>
      <c r="P584"/>
      <c r="Q584"/>
    </row>
    <row r="585" spans="6:17" x14ac:dyDescent="0.25">
      <c r="F585"/>
      <c r="I585"/>
      <c r="L585"/>
      <c r="O585"/>
      <c r="P585"/>
      <c r="Q585"/>
    </row>
    <row r="586" spans="6:17" x14ac:dyDescent="0.25">
      <c r="F586"/>
      <c r="I586"/>
      <c r="L586"/>
      <c r="O586"/>
      <c r="P586"/>
      <c r="Q586"/>
    </row>
    <row r="587" spans="6:17" x14ac:dyDescent="0.25">
      <c r="F587"/>
      <c r="I587"/>
      <c r="L587"/>
      <c r="O587"/>
      <c r="P587"/>
      <c r="Q587"/>
    </row>
    <row r="588" spans="6:17" x14ac:dyDescent="0.25">
      <c r="F588"/>
      <c r="I588"/>
      <c r="L588"/>
      <c r="O588"/>
      <c r="P588"/>
      <c r="Q588"/>
    </row>
    <row r="589" spans="6:17" x14ac:dyDescent="0.25">
      <c r="F589"/>
      <c r="I589"/>
      <c r="L589"/>
      <c r="O589"/>
      <c r="P589"/>
      <c r="Q589"/>
    </row>
    <row r="590" spans="6:17" x14ac:dyDescent="0.25">
      <c r="F590"/>
      <c r="I590"/>
      <c r="L590"/>
      <c r="O590"/>
      <c r="P590"/>
      <c r="Q590"/>
    </row>
    <row r="591" spans="6:17" x14ac:dyDescent="0.25">
      <c r="F591"/>
      <c r="I591"/>
      <c r="L591"/>
      <c r="O591"/>
      <c r="P591"/>
      <c r="Q591"/>
    </row>
    <row r="592" spans="6:17" x14ac:dyDescent="0.25">
      <c r="F592"/>
      <c r="I592"/>
      <c r="L592"/>
      <c r="O592"/>
      <c r="P592"/>
      <c r="Q592"/>
    </row>
    <row r="593" spans="6:17" x14ac:dyDescent="0.25">
      <c r="F593"/>
      <c r="I593"/>
      <c r="L593"/>
      <c r="O593"/>
      <c r="P593"/>
      <c r="Q593"/>
    </row>
    <row r="594" spans="6:17" x14ac:dyDescent="0.25">
      <c r="F594"/>
      <c r="I594"/>
      <c r="L594"/>
      <c r="O594"/>
      <c r="P594"/>
      <c r="Q594"/>
    </row>
    <row r="595" spans="6:17" x14ac:dyDescent="0.25">
      <c r="F595"/>
      <c r="I595"/>
      <c r="L595"/>
      <c r="O595"/>
      <c r="P595"/>
      <c r="Q595"/>
    </row>
    <row r="596" spans="6:17" x14ac:dyDescent="0.25">
      <c r="F596"/>
      <c r="I596"/>
      <c r="L596"/>
      <c r="O596"/>
      <c r="P596"/>
      <c r="Q596"/>
    </row>
    <row r="597" spans="6:17" x14ac:dyDescent="0.25">
      <c r="F597"/>
      <c r="I597"/>
      <c r="L597"/>
      <c r="O597"/>
      <c r="P597"/>
      <c r="Q597"/>
    </row>
    <row r="598" spans="6:17" x14ac:dyDescent="0.25">
      <c r="F598"/>
      <c r="I598"/>
      <c r="L598"/>
      <c r="O598"/>
      <c r="P598"/>
      <c r="Q598"/>
    </row>
    <row r="599" spans="6:17" x14ac:dyDescent="0.25">
      <c r="F599"/>
      <c r="I599"/>
      <c r="L599"/>
      <c r="O599"/>
      <c r="P599"/>
      <c r="Q599"/>
    </row>
    <row r="600" spans="6:17" x14ac:dyDescent="0.25">
      <c r="F600"/>
      <c r="I600"/>
      <c r="L600"/>
      <c r="O600"/>
      <c r="P600"/>
      <c r="Q600"/>
    </row>
    <row r="601" spans="6:17" x14ac:dyDescent="0.25">
      <c r="F601"/>
      <c r="I601"/>
      <c r="L601"/>
      <c r="O601"/>
      <c r="P601"/>
      <c r="Q601"/>
    </row>
    <row r="602" spans="6:17" x14ac:dyDescent="0.25">
      <c r="F602"/>
      <c r="I602"/>
      <c r="L602"/>
      <c r="O602"/>
      <c r="P602"/>
      <c r="Q602"/>
    </row>
    <row r="603" spans="6:17" x14ac:dyDescent="0.25">
      <c r="F603"/>
      <c r="I603"/>
      <c r="L603"/>
      <c r="O603"/>
      <c r="P603"/>
      <c r="Q603"/>
    </row>
    <row r="604" spans="6:17" x14ac:dyDescent="0.25">
      <c r="F604"/>
      <c r="I604"/>
      <c r="L604"/>
      <c r="O604"/>
      <c r="P604"/>
      <c r="Q604"/>
    </row>
    <row r="605" spans="6:17" x14ac:dyDescent="0.25">
      <c r="F605"/>
      <c r="I605"/>
      <c r="L605"/>
      <c r="O605"/>
      <c r="P605"/>
      <c r="Q605"/>
    </row>
    <row r="606" spans="6:17" x14ac:dyDescent="0.25">
      <c r="F606"/>
      <c r="I606"/>
      <c r="L606"/>
      <c r="O606"/>
      <c r="P606"/>
      <c r="Q606"/>
    </row>
    <row r="607" spans="6:17" x14ac:dyDescent="0.25">
      <c r="F607"/>
      <c r="I607"/>
      <c r="L607"/>
      <c r="O607"/>
      <c r="P607"/>
      <c r="Q607"/>
    </row>
    <row r="608" spans="6:17" x14ac:dyDescent="0.25">
      <c r="F608"/>
      <c r="I608"/>
      <c r="L608"/>
      <c r="O608"/>
      <c r="P608"/>
      <c r="Q608"/>
    </row>
    <row r="609" spans="6:17" x14ac:dyDescent="0.25">
      <c r="F609"/>
      <c r="I609"/>
      <c r="L609"/>
      <c r="O609"/>
      <c r="P609"/>
      <c r="Q609"/>
    </row>
    <row r="610" spans="6:17" x14ac:dyDescent="0.25">
      <c r="F610"/>
      <c r="I610"/>
      <c r="L610"/>
      <c r="O610"/>
      <c r="P610"/>
      <c r="Q610"/>
    </row>
    <row r="611" spans="6:17" x14ac:dyDescent="0.25">
      <c r="F611"/>
      <c r="I611"/>
      <c r="L611"/>
      <c r="O611"/>
      <c r="P611"/>
      <c r="Q611"/>
    </row>
    <row r="612" spans="6:17" x14ac:dyDescent="0.25">
      <c r="F612"/>
      <c r="I612"/>
      <c r="L612"/>
      <c r="O612"/>
      <c r="P612"/>
      <c r="Q612"/>
    </row>
    <row r="613" spans="6:17" x14ac:dyDescent="0.25">
      <c r="F613"/>
      <c r="I613"/>
      <c r="L613"/>
      <c r="O613"/>
      <c r="P613"/>
      <c r="Q613"/>
    </row>
    <row r="614" spans="6:17" x14ac:dyDescent="0.25">
      <c r="F614"/>
      <c r="I614"/>
      <c r="L614"/>
      <c r="O614"/>
      <c r="P614"/>
      <c r="Q614"/>
    </row>
    <row r="615" spans="6:17" x14ac:dyDescent="0.25">
      <c r="F615"/>
      <c r="I615"/>
      <c r="L615"/>
      <c r="O615"/>
      <c r="P615"/>
      <c r="Q615"/>
    </row>
    <row r="616" spans="6:17" x14ac:dyDescent="0.25">
      <c r="F616"/>
      <c r="I616"/>
      <c r="L616"/>
      <c r="O616"/>
      <c r="P616"/>
      <c r="Q616"/>
    </row>
    <row r="617" spans="6:17" x14ac:dyDescent="0.25">
      <c r="F617"/>
      <c r="I617"/>
      <c r="L617"/>
      <c r="O617"/>
      <c r="P617"/>
      <c r="Q617"/>
    </row>
    <row r="618" spans="6:17" x14ac:dyDescent="0.25">
      <c r="F618"/>
      <c r="I618"/>
      <c r="L618"/>
      <c r="O618"/>
      <c r="P618"/>
      <c r="Q618"/>
    </row>
    <row r="619" spans="6:17" x14ac:dyDescent="0.25">
      <c r="F619"/>
      <c r="I619"/>
      <c r="L619"/>
      <c r="O619"/>
      <c r="P619"/>
      <c r="Q619"/>
    </row>
    <row r="620" spans="6:17" x14ac:dyDescent="0.25">
      <c r="F620"/>
      <c r="I620"/>
      <c r="L620"/>
      <c r="O620"/>
      <c r="P620"/>
      <c r="Q620"/>
    </row>
    <row r="621" spans="6:17" x14ac:dyDescent="0.25">
      <c r="F621"/>
      <c r="I621"/>
      <c r="L621"/>
      <c r="O621"/>
      <c r="P621"/>
      <c r="Q621"/>
    </row>
    <row r="622" spans="6:17" x14ac:dyDescent="0.25">
      <c r="F622"/>
      <c r="I622"/>
      <c r="L622"/>
      <c r="O622"/>
      <c r="P622"/>
      <c r="Q622"/>
    </row>
    <row r="623" spans="6:17" x14ac:dyDescent="0.25">
      <c r="F623"/>
      <c r="I623"/>
      <c r="L623"/>
      <c r="O623"/>
      <c r="P623"/>
      <c r="Q623"/>
    </row>
    <row r="624" spans="6:17" x14ac:dyDescent="0.25">
      <c r="F624"/>
      <c r="I624"/>
      <c r="L624"/>
      <c r="O624"/>
      <c r="P624"/>
      <c r="Q624"/>
    </row>
    <row r="625" spans="6:17" x14ac:dyDescent="0.25">
      <c r="F625"/>
      <c r="I625"/>
      <c r="L625"/>
      <c r="O625"/>
      <c r="P625"/>
      <c r="Q625"/>
    </row>
    <row r="626" spans="6:17" x14ac:dyDescent="0.25">
      <c r="F626"/>
      <c r="I626"/>
      <c r="L626"/>
      <c r="O626"/>
      <c r="P626"/>
      <c r="Q626"/>
    </row>
    <row r="627" spans="6:17" x14ac:dyDescent="0.25">
      <c r="F627"/>
      <c r="I627"/>
      <c r="L627"/>
      <c r="O627"/>
      <c r="P627"/>
      <c r="Q627"/>
    </row>
    <row r="628" spans="6:17" x14ac:dyDescent="0.25">
      <c r="F628"/>
      <c r="I628"/>
      <c r="L628"/>
      <c r="O628"/>
      <c r="P628"/>
      <c r="Q628"/>
    </row>
    <row r="629" spans="6:17" x14ac:dyDescent="0.25">
      <c r="F629"/>
      <c r="I629"/>
      <c r="L629"/>
      <c r="O629"/>
      <c r="P629"/>
      <c r="Q629"/>
    </row>
    <row r="630" spans="6:17" x14ac:dyDescent="0.25">
      <c r="F630"/>
      <c r="I630"/>
      <c r="L630"/>
      <c r="O630"/>
      <c r="P630"/>
      <c r="Q630"/>
    </row>
    <row r="631" spans="6:17" x14ac:dyDescent="0.25">
      <c r="F631"/>
      <c r="I631"/>
      <c r="L631"/>
      <c r="O631"/>
      <c r="P631"/>
      <c r="Q631"/>
    </row>
    <row r="632" spans="6:17" x14ac:dyDescent="0.25">
      <c r="F632"/>
      <c r="I632"/>
      <c r="L632"/>
      <c r="O632"/>
      <c r="P632"/>
      <c r="Q632"/>
    </row>
    <row r="633" spans="6:17" x14ac:dyDescent="0.25">
      <c r="F633"/>
      <c r="I633"/>
      <c r="L633"/>
      <c r="O633"/>
      <c r="P633"/>
      <c r="Q633"/>
    </row>
    <row r="634" spans="6:17" x14ac:dyDescent="0.25">
      <c r="F634"/>
      <c r="I634"/>
      <c r="L634"/>
      <c r="O634"/>
      <c r="P634"/>
      <c r="Q634"/>
    </row>
    <row r="635" spans="6:17" x14ac:dyDescent="0.25">
      <c r="F635"/>
      <c r="I635"/>
      <c r="L635"/>
      <c r="O635"/>
      <c r="P635"/>
      <c r="Q635"/>
    </row>
    <row r="636" spans="6:17" x14ac:dyDescent="0.25">
      <c r="F636"/>
      <c r="I636"/>
      <c r="L636"/>
      <c r="O636"/>
      <c r="P636"/>
      <c r="Q636"/>
    </row>
    <row r="637" spans="6:17" x14ac:dyDescent="0.25">
      <c r="F637"/>
      <c r="I637"/>
      <c r="L637"/>
      <c r="O637"/>
      <c r="P637"/>
      <c r="Q637"/>
    </row>
    <row r="638" spans="6:17" x14ac:dyDescent="0.25">
      <c r="F638"/>
      <c r="I638"/>
      <c r="L638"/>
      <c r="O638"/>
      <c r="P638"/>
      <c r="Q638"/>
    </row>
    <row r="639" spans="6:17" x14ac:dyDescent="0.25">
      <c r="F639"/>
      <c r="I639"/>
      <c r="L639"/>
      <c r="O639"/>
      <c r="P639"/>
      <c r="Q639"/>
    </row>
    <row r="640" spans="6:17" x14ac:dyDescent="0.25">
      <c r="F640"/>
      <c r="I640"/>
      <c r="L640"/>
      <c r="O640"/>
      <c r="P640"/>
      <c r="Q640"/>
    </row>
    <row r="641" spans="6:17" x14ac:dyDescent="0.25">
      <c r="F641"/>
      <c r="I641"/>
      <c r="L641"/>
      <c r="O641"/>
      <c r="P641"/>
      <c r="Q641"/>
    </row>
    <row r="642" spans="6:17" x14ac:dyDescent="0.25">
      <c r="F642"/>
      <c r="I642"/>
      <c r="L642"/>
      <c r="O642"/>
      <c r="P642"/>
      <c r="Q642"/>
    </row>
    <row r="643" spans="6:17" x14ac:dyDescent="0.25">
      <c r="F643"/>
      <c r="I643"/>
      <c r="L643"/>
      <c r="O643"/>
      <c r="P643"/>
      <c r="Q643"/>
    </row>
    <row r="644" spans="6:17" x14ac:dyDescent="0.25">
      <c r="F644"/>
      <c r="I644"/>
      <c r="L644"/>
      <c r="O644"/>
      <c r="P644"/>
      <c r="Q644"/>
    </row>
    <row r="645" spans="6:17" x14ac:dyDescent="0.25">
      <c r="F645"/>
      <c r="I645"/>
      <c r="L645"/>
      <c r="O645"/>
      <c r="P645"/>
      <c r="Q645"/>
    </row>
    <row r="646" spans="6:17" x14ac:dyDescent="0.25">
      <c r="F646"/>
      <c r="I646"/>
      <c r="L646"/>
      <c r="O646"/>
      <c r="P646"/>
      <c r="Q646"/>
    </row>
    <row r="647" spans="6:17" x14ac:dyDescent="0.25">
      <c r="F647"/>
      <c r="I647"/>
      <c r="L647"/>
      <c r="O647"/>
      <c r="P647"/>
      <c r="Q647"/>
    </row>
    <row r="648" spans="6:17" x14ac:dyDescent="0.25">
      <c r="F648"/>
      <c r="I648"/>
      <c r="L648"/>
      <c r="O648"/>
      <c r="P648"/>
      <c r="Q648"/>
    </row>
    <row r="649" spans="6:17" x14ac:dyDescent="0.25">
      <c r="F649"/>
      <c r="I649"/>
      <c r="L649"/>
      <c r="O649"/>
      <c r="P649"/>
      <c r="Q649"/>
    </row>
    <row r="650" spans="6:17" x14ac:dyDescent="0.25">
      <c r="F650"/>
      <c r="I650"/>
      <c r="L650"/>
      <c r="O650"/>
      <c r="P650"/>
      <c r="Q650"/>
    </row>
    <row r="651" spans="6:17" x14ac:dyDescent="0.25">
      <c r="F651"/>
      <c r="I651"/>
      <c r="L651"/>
      <c r="O651"/>
      <c r="P651"/>
      <c r="Q651"/>
    </row>
    <row r="652" spans="6:17" x14ac:dyDescent="0.25">
      <c r="F652"/>
      <c r="I652"/>
      <c r="L652"/>
      <c r="O652"/>
      <c r="P652"/>
      <c r="Q652"/>
    </row>
    <row r="653" spans="6:17" x14ac:dyDescent="0.25">
      <c r="F653"/>
      <c r="I653"/>
      <c r="L653"/>
      <c r="O653"/>
      <c r="P653"/>
      <c r="Q653"/>
    </row>
    <row r="654" spans="6:17" x14ac:dyDescent="0.25">
      <c r="F654"/>
      <c r="I654"/>
      <c r="L654"/>
      <c r="O654"/>
      <c r="P654"/>
      <c r="Q654"/>
    </row>
    <row r="655" spans="6:17" x14ac:dyDescent="0.25">
      <c r="F655"/>
      <c r="I655"/>
      <c r="L655"/>
      <c r="O655"/>
      <c r="P655"/>
      <c r="Q655"/>
    </row>
    <row r="656" spans="6:17" x14ac:dyDescent="0.25">
      <c r="F656"/>
      <c r="I656"/>
      <c r="L656"/>
      <c r="O656"/>
      <c r="P656"/>
      <c r="Q656"/>
    </row>
    <row r="657" spans="6:17" x14ac:dyDescent="0.25">
      <c r="F657"/>
      <c r="I657"/>
      <c r="L657"/>
      <c r="O657"/>
      <c r="P657"/>
      <c r="Q657"/>
    </row>
    <row r="658" spans="6:17" x14ac:dyDescent="0.25">
      <c r="F658"/>
      <c r="I658"/>
      <c r="L658"/>
      <c r="O658"/>
      <c r="P658"/>
      <c r="Q658"/>
    </row>
    <row r="659" spans="6:17" x14ac:dyDescent="0.25">
      <c r="F659"/>
      <c r="I659"/>
      <c r="L659"/>
      <c r="O659"/>
      <c r="P659"/>
      <c r="Q659"/>
    </row>
    <row r="660" spans="6:17" x14ac:dyDescent="0.25">
      <c r="F660"/>
      <c r="I660"/>
      <c r="L660"/>
      <c r="O660"/>
      <c r="P660"/>
      <c r="Q660"/>
    </row>
    <row r="661" spans="6:17" x14ac:dyDescent="0.25">
      <c r="F661"/>
      <c r="I661"/>
      <c r="L661"/>
      <c r="O661"/>
      <c r="P661"/>
      <c r="Q661"/>
    </row>
    <row r="662" spans="6:17" x14ac:dyDescent="0.25">
      <c r="F662"/>
      <c r="I662"/>
      <c r="L662"/>
      <c r="O662"/>
      <c r="P662"/>
      <c r="Q662"/>
    </row>
    <row r="663" spans="6:17" x14ac:dyDescent="0.25">
      <c r="F663"/>
      <c r="I663"/>
      <c r="L663"/>
      <c r="O663"/>
      <c r="P663"/>
      <c r="Q663"/>
    </row>
    <row r="664" spans="6:17" x14ac:dyDescent="0.25">
      <c r="F664"/>
      <c r="I664"/>
      <c r="L664"/>
      <c r="O664"/>
      <c r="P664"/>
      <c r="Q664"/>
    </row>
    <row r="665" spans="6:17" x14ac:dyDescent="0.25">
      <c r="F665"/>
      <c r="I665"/>
      <c r="L665"/>
      <c r="O665"/>
      <c r="P665"/>
      <c r="Q665"/>
    </row>
    <row r="666" spans="6:17" x14ac:dyDescent="0.25">
      <c r="F666"/>
      <c r="I666"/>
      <c r="L666"/>
      <c r="O666"/>
      <c r="P666"/>
      <c r="Q666"/>
    </row>
    <row r="667" spans="6:17" x14ac:dyDescent="0.25">
      <c r="F667"/>
      <c r="I667"/>
      <c r="L667"/>
      <c r="O667"/>
      <c r="P667"/>
      <c r="Q667"/>
    </row>
    <row r="668" spans="6:17" x14ac:dyDescent="0.25">
      <c r="F668"/>
      <c r="I668"/>
      <c r="L668"/>
      <c r="O668"/>
      <c r="P668"/>
      <c r="Q668"/>
    </row>
    <row r="669" spans="6:17" x14ac:dyDescent="0.25">
      <c r="F669"/>
      <c r="I669"/>
      <c r="L669"/>
      <c r="O669"/>
      <c r="P669"/>
      <c r="Q669"/>
    </row>
    <row r="670" spans="6:17" x14ac:dyDescent="0.25">
      <c r="F670"/>
      <c r="I670"/>
      <c r="L670"/>
      <c r="O670"/>
      <c r="P670"/>
      <c r="Q670"/>
    </row>
    <row r="671" spans="6:17" x14ac:dyDescent="0.25">
      <c r="F671"/>
      <c r="I671"/>
      <c r="L671"/>
      <c r="O671"/>
      <c r="P671"/>
      <c r="Q671"/>
    </row>
    <row r="672" spans="6:17" x14ac:dyDescent="0.25">
      <c r="F672"/>
      <c r="I672"/>
      <c r="L672"/>
      <c r="O672"/>
      <c r="P672"/>
      <c r="Q672"/>
    </row>
    <row r="673" spans="6:17" x14ac:dyDescent="0.25">
      <c r="F673"/>
      <c r="I673"/>
      <c r="L673"/>
      <c r="O673"/>
      <c r="P673"/>
      <c r="Q673"/>
    </row>
    <row r="674" spans="6:17" x14ac:dyDescent="0.25">
      <c r="F674"/>
      <c r="I674"/>
      <c r="L674"/>
      <c r="O674"/>
      <c r="P674"/>
      <c r="Q674"/>
    </row>
    <row r="675" spans="6:17" x14ac:dyDescent="0.25">
      <c r="F675"/>
      <c r="I675"/>
      <c r="L675"/>
      <c r="O675"/>
      <c r="P675"/>
      <c r="Q675"/>
    </row>
    <row r="676" spans="6:17" x14ac:dyDescent="0.25">
      <c r="F676"/>
      <c r="I676"/>
      <c r="L676"/>
      <c r="O676"/>
      <c r="P676"/>
      <c r="Q676"/>
    </row>
    <row r="677" spans="6:17" x14ac:dyDescent="0.25">
      <c r="F677"/>
      <c r="I677"/>
      <c r="L677"/>
      <c r="O677"/>
      <c r="P677"/>
      <c r="Q677"/>
    </row>
    <row r="678" spans="6:17" x14ac:dyDescent="0.25">
      <c r="F678"/>
      <c r="I678"/>
      <c r="L678"/>
      <c r="O678"/>
      <c r="P678"/>
      <c r="Q678"/>
    </row>
    <row r="679" spans="6:17" x14ac:dyDescent="0.25">
      <c r="F679"/>
      <c r="I679"/>
      <c r="L679"/>
      <c r="O679"/>
      <c r="P679"/>
      <c r="Q679"/>
    </row>
    <row r="680" spans="6:17" x14ac:dyDescent="0.25">
      <c r="F680"/>
      <c r="I680"/>
      <c r="L680"/>
      <c r="O680"/>
      <c r="P680"/>
      <c r="Q680"/>
    </row>
    <row r="681" spans="6:17" x14ac:dyDescent="0.25">
      <c r="F681"/>
      <c r="I681"/>
      <c r="L681"/>
      <c r="O681"/>
      <c r="P681"/>
      <c r="Q681"/>
    </row>
    <row r="682" spans="6:17" x14ac:dyDescent="0.25">
      <c r="F682"/>
      <c r="I682"/>
      <c r="L682"/>
      <c r="O682"/>
      <c r="P682"/>
      <c r="Q682"/>
    </row>
    <row r="683" spans="6:17" x14ac:dyDescent="0.25">
      <c r="F683"/>
      <c r="I683"/>
      <c r="L683"/>
      <c r="O683"/>
      <c r="P683"/>
      <c r="Q683"/>
    </row>
    <row r="684" spans="6:17" x14ac:dyDescent="0.25">
      <c r="F684"/>
      <c r="I684"/>
      <c r="L684"/>
      <c r="O684"/>
      <c r="P684"/>
      <c r="Q684"/>
    </row>
    <row r="685" spans="6:17" x14ac:dyDescent="0.25">
      <c r="F685"/>
      <c r="I685"/>
      <c r="L685"/>
      <c r="O685"/>
      <c r="P685"/>
      <c r="Q685"/>
    </row>
    <row r="686" spans="6:17" x14ac:dyDescent="0.25">
      <c r="F686"/>
      <c r="I686"/>
      <c r="L686"/>
      <c r="O686"/>
      <c r="P686"/>
      <c r="Q686"/>
    </row>
    <row r="687" spans="6:17" x14ac:dyDescent="0.25">
      <c r="F687"/>
      <c r="I687"/>
      <c r="L687"/>
      <c r="O687"/>
      <c r="P687"/>
      <c r="Q687"/>
    </row>
    <row r="688" spans="6:17" x14ac:dyDescent="0.25">
      <c r="F688"/>
      <c r="I688"/>
      <c r="L688"/>
      <c r="O688"/>
      <c r="P688"/>
      <c r="Q688"/>
    </row>
    <row r="689" spans="6:17" x14ac:dyDescent="0.25">
      <c r="F689"/>
      <c r="I689"/>
      <c r="L689"/>
      <c r="O689"/>
      <c r="P689"/>
      <c r="Q689"/>
    </row>
    <row r="690" spans="6:17" x14ac:dyDescent="0.25">
      <c r="F690"/>
      <c r="I690"/>
      <c r="L690"/>
      <c r="O690"/>
      <c r="P690"/>
      <c r="Q690"/>
    </row>
    <row r="691" spans="6:17" x14ac:dyDescent="0.25">
      <c r="F691"/>
      <c r="I691"/>
      <c r="L691"/>
      <c r="O691"/>
      <c r="P691"/>
      <c r="Q691"/>
    </row>
    <row r="692" spans="6:17" x14ac:dyDescent="0.25">
      <c r="F692"/>
      <c r="I692"/>
      <c r="L692"/>
      <c r="O692"/>
      <c r="P692"/>
      <c r="Q692"/>
    </row>
    <row r="693" spans="6:17" x14ac:dyDescent="0.25">
      <c r="F693"/>
      <c r="I693"/>
      <c r="L693"/>
      <c r="O693"/>
      <c r="P693"/>
      <c r="Q693"/>
    </row>
    <row r="694" spans="6:17" x14ac:dyDescent="0.25">
      <c r="F694"/>
      <c r="I694"/>
      <c r="L694"/>
      <c r="O694"/>
      <c r="P694"/>
      <c r="Q694"/>
    </row>
    <row r="695" spans="6:17" x14ac:dyDescent="0.25">
      <c r="F695"/>
      <c r="I695"/>
      <c r="L695"/>
      <c r="O695"/>
      <c r="P695"/>
      <c r="Q695"/>
    </row>
    <row r="696" spans="6:17" x14ac:dyDescent="0.25">
      <c r="F696"/>
      <c r="I696"/>
      <c r="L696"/>
      <c r="O696"/>
      <c r="P696"/>
      <c r="Q696"/>
    </row>
    <row r="697" spans="6:17" x14ac:dyDescent="0.25">
      <c r="F697"/>
      <c r="I697"/>
      <c r="L697"/>
      <c r="O697"/>
      <c r="P697"/>
      <c r="Q697"/>
    </row>
    <row r="698" spans="6:17" x14ac:dyDescent="0.25">
      <c r="F698"/>
      <c r="I698"/>
      <c r="L698"/>
      <c r="O698"/>
      <c r="P698"/>
      <c r="Q698"/>
    </row>
    <row r="699" spans="6:17" x14ac:dyDescent="0.25">
      <c r="F699"/>
      <c r="I699"/>
      <c r="L699"/>
      <c r="O699"/>
      <c r="P699"/>
      <c r="Q699"/>
    </row>
    <row r="700" spans="6:17" x14ac:dyDescent="0.25">
      <c r="F700"/>
      <c r="I700"/>
      <c r="L700"/>
      <c r="O700"/>
      <c r="P700"/>
      <c r="Q700"/>
    </row>
    <row r="701" spans="6:17" x14ac:dyDescent="0.25">
      <c r="F701"/>
      <c r="I701"/>
      <c r="L701"/>
      <c r="O701"/>
      <c r="P701"/>
      <c r="Q701"/>
    </row>
    <row r="702" spans="6:17" x14ac:dyDescent="0.25">
      <c r="F702"/>
      <c r="I702"/>
      <c r="L702"/>
      <c r="O702"/>
      <c r="P702"/>
      <c r="Q702"/>
    </row>
    <row r="703" spans="6:17" x14ac:dyDescent="0.25">
      <c r="F703"/>
      <c r="I703"/>
      <c r="L703"/>
      <c r="O703"/>
      <c r="P703"/>
      <c r="Q703"/>
    </row>
    <row r="704" spans="6:17" x14ac:dyDescent="0.25">
      <c r="F704"/>
      <c r="I704"/>
      <c r="L704"/>
      <c r="O704"/>
      <c r="P704"/>
      <c r="Q704"/>
    </row>
    <row r="705" spans="6:17" x14ac:dyDescent="0.25">
      <c r="F705"/>
      <c r="I705"/>
      <c r="L705"/>
      <c r="O705"/>
      <c r="P705"/>
      <c r="Q705"/>
    </row>
    <row r="706" spans="6:17" x14ac:dyDescent="0.25">
      <c r="F706"/>
      <c r="I706"/>
      <c r="L706"/>
      <c r="O706"/>
      <c r="P706"/>
      <c r="Q706"/>
    </row>
    <row r="707" spans="6:17" x14ac:dyDescent="0.25">
      <c r="F707"/>
      <c r="I707"/>
      <c r="L707"/>
      <c r="O707"/>
      <c r="P707"/>
      <c r="Q707"/>
    </row>
    <row r="708" spans="6:17" x14ac:dyDescent="0.25">
      <c r="F708"/>
      <c r="I708"/>
      <c r="L708"/>
      <c r="O708"/>
      <c r="P708"/>
      <c r="Q708"/>
    </row>
    <row r="709" spans="6:17" x14ac:dyDescent="0.25">
      <c r="F709"/>
      <c r="I709"/>
      <c r="L709"/>
      <c r="O709"/>
      <c r="P709"/>
      <c r="Q709"/>
    </row>
    <row r="710" spans="6:17" x14ac:dyDescent="0.25">
      <c r="F710"/>
      <c r="I710"/>
      <c r="L710"/>
      <c r="O710"/>
      <c r="P710"/>
      <c r="Q710"/>
    </row>
    <row r="711" spans="6:17" x14ac:dyDescent="0.25">
      <c r="F711"/>
      <c r="I711"/>
      <c r="L711"/>
      <c r="O711"/>
      <c r="P711"/>
      <c r="Q711"/>
    </row>
    <row r="712" spans="6:17" x14ac:dyDescent="0.25">
      <c r="F712"/>
      <c r="I712"/>
      <c r="L712"/>
      <c r="O712"/>
      <c r="P712"/>
      <c r="Q712"/>
    </row>
    <row r="713" spans="6:17" x14ac:dyDescent="0.25">
      <c r="F713"/>
      <c r="I713"/>
      <c r="L713"/>
      <c r="O713"/>
      <c r="P713"/>
      <c r="Q713"/>
    </row>
    <row r="714" spans="6:17" x14ac:dyDescent="0.25">
      <c r="F714"/>
      <c r="I714"/>
      <c r="L714"/>
      <c r="O714"/>
      <c r="P714"/>
      <c r="Q714"/>
    </row>
    <row r="715" spans="6:17" x14ac:dyDescent="0.25">
      <c r="F715"/>
      <c r="I715"/>
      <c r="L715"/>
      <c r="O715"/>
      <c r="P715"/>
      <c r="Q715"/>
    </row>
    <row r="716" spans="6:17" x14ac:dyDescent="0.25">
      <c r="F716"/>
      <c r="I716"/>
      <c r="L716"/>
      <c r="O716"/>
      <c r="P716"/>
      <c r="Q716"/>
    </row>
    <row r="717" spans="6:17" x14ac:dyDescent="0.25">
      <c r="F717"/>
      <c r="I717"/>
      <c r="L717"/>
      <c r="O717"/>
      <c r="P717"/>
      <c r="Q717"/>
    </row>
    <row r="718" spans="6:17" x14ac:dyDescent="0.25">
      <c r="F718"/>
      <c r="I718"/>
      <c r="L718"/>
      <c r="O718"/>
      <c r="P718"/>
      <c r="Q718"/>
    </row>
    <row r="719" spans="6:17" x14ac:dyDescent="0.25">
      <c r="F719"/>
      <c r="I719"/>
      <c r="L719"/>
      <c r="O719"/>
      <c r="P719"/>
      <c r="Q719"/>
    </row>
    <row r="720" spans="6:17" x14ac:dyDescent="0.25">
      <c r="F720"/>
      <c r="I720"/>
      <c r="L720"/>
      <c r="O720"/>
      <c r="P720"/>
      <c r="Q720"/>
    </row>
    <row r="721" spans="6:17" x14ac:dyDescent="0.25">
      <c r="F721"/>
      <c r="I721"/>
      <c r="L721"/>
      <c r="O721"/>
      <c r="P721"/>
      <c r="Q721"/>
    </row>
    <row r="722" spans="6:17" x14ac:dyDescent="0.25">
      <c r="F722"/>
      <c r="I722"/>
      <c r="L722"/>
      <c r="O722"/>
      <c r="P722"/>
      <c r="Q722"/>
    </row>
    <row r="723" spans="6:17" x14ac:dyDescent="0.25">
      <c r="F723"/>
      <c r="I723"/>
      <c r="L723"/>
      <c r="O723"/>
      <c r="P723"/>
      <c r="Q723"/>
    </row>
    <row r="724" spans="6:17" x14ac:dyDescent="0.25">
      <c r="F724"/>
      <c r="I724"/>
      <c r="L724"/>
      <c r="O724"/>
      <c r="P724"/>
      <c r="Q724"/>
    </row>
    <row r="725" spans="6:17" x14ac:dyDescent="0.25">
      <c r="F725"/>
      <c r="I725"/>
      <c r="L725"/>
      <c r="O725"/>
      <c r="P725"/>
      <c r="Q725"/>
    </row>
    <row r="726" spans="6:17" x14ac:dyDescent="0.25">
      <c r="F726"/>
      <c r="I726"/>
      <c r="L726"/>
      <c r="O726"/>
      <c r="P726"/>
      <c r="Q726"/>
    </row>
    <row r="727" spans="6:17" x14ac:dyDescent="0.25">
      <c r="F727"/>
      <c r="I727"/>
      <c r="L727"/>
      <c r="O727"/>
      <c r="P727"/>
      <c r="Q727"/>
    </row>
    <row r="728" spans="6:17" x14ac:dyDescent="0.25">
      <c r="F728"/>
      <c r="I728"/>
      <c r="L728"/>
      <c r="O728"/>
      <c r="P728"/>
      <c r="Q728"/>
    </row>
    <row r="729" spans="6:17" x14ac:dyDescent="0.25">
      <c r="F729"/>
      <c r="I729"/>
      <c r="L729"/>
      <c r="O729"/>
      <c r="P729"/>
      <c r="Q729"/>
    </row>
    <row r="730" spans="6:17" x14ac:dyDescent="0.25">
      <c r="F730"/>
      <c r="I730"/>
      <c r="L730"/>
      <c r="O730"/>
      <c r="P730"/>
      <c r="Q730"/>
    </row>
    <row r="731" spans="6:17" x14ac:dyDescent="0.25">
      <c r="F731"/>
      <c r="I731"/>
      <c r="L731"/>
      <c r="O731"/>
      <c r="P731"/>
      <c r="Q731"/>
    </row>
    <row r="732" spans="6:17" x14ac:dyDescent="0.25">
      <c r="F732"/>
      <c r="I732"/>
      <c r="L732"/>
      <c r="O732"/>
      <c r="P732"/>
      <c r="Q732"/>
    </row>
    <row r="733" spans="6:17" x14ac:dyDescent="0.25">
      <c r="F733"/>
      <c r="I733"/>
      <c r="L733"/>
      <c r="O733"/>
      <c r="P733"/>
      <c r="Q733"/>
    </row>
    <row r="734" spans="6:17" x14ac:dyDescent="0.25">
      <c r="F734"/>
      <c r="I734"/>
      <c r="L734"/>
      <c r="O734"/>
      <c r="P734"/>
      <c r="Q734"/>
    </row>
    <row r="735" spans="6:17" x14ac:dyDescent="0.25">
      <c r="F735"/>
      <c r="I735"/>
      <c r="L735"/>
      <c r="O735"/>
      <c r="P735"/>
      <c r="Q735"/>
    </row>
    <row r="736" spans="6:17" x14ac:dyDescent="0.25">
      <c r="F736"/>
      <c r="I736"/>
      <c r="L736"/>
      <c r="O736"/>
      <c r="P736"/>
      <c r="Q736"/>
    </row>
    <row r="737" spans="6:17" x14ac:dyDescent="0.25">
      <c r="F737"/>
      <c r="I737"/>
      <c r="L737"/>
      <c r="O737"/>
      <c r="P737"/>
      <c r="Q737"/>
    </row>
    <row r="738" spans="6:17" x14ac:dyDescent="0.25">
      <c r="F738"/>
      <c r="I738"/>
      <c r="L738"/>
      <c r="O738"/>
      <c r="P738"/>
      <c r="Q738"/>
    </row>
    <row r="739" spans="6:17" x14ac:dyDescent="0.25">
      <c r="F739"/>
      <c r="I739"/>
      <c r="L739"/>
      <c r="O739"/>
      <c r="P739"/>
      <c r="Q739"/>
    </row>
    <row r="740" spans="6:17" x14ac:dyDescent="0.25">
      <c r="F740"/>
      <c r="I740"/>
      <c r="L740"/>
      <c r="O740"/>
      <c r="P740"/>
      <c r="Q740"/>
    </row>
    <row r="741" spans="6:17" x14ac:dyDescent="0.25">
      <c r="F741"/>
      <c r="I741"/>
      <c r="L741"/>
      <c r="O741"/>
      <c r="P741"/>
      <c r="Q741"/>
    </row>
    <row r="742" spans="6:17" x14ac:dyDescent="0.25">
      <c r="F742"/>
      <c r="I742"/>
      <c r="L742"/>
      <c r="O742"/>
      <c r="P742"/>
      <c r="Q742"/>
    </row>
    <row r="743" spans="6:17" x14ac:dyDescent="0.25">
      <c r="F743"/>
      <c r="I743"/>
      <c r="L743"/>
      <c r="O743"/>
      <c r="P743"/>
      <c r="Q743"/>
    </row>
    <row r="744" spans="6:17" x14ac:dyDescent="0.25">
      <c r="F744"/>
      <c r="I744"/>
      <c r="L744"/>
      <c r="O744"/>
      <c r="P744"/>
      <c r="Q744"/>
    </row>
    <row r="745" spans="6:17" x14ac:dyDescent="0.25">
      <c r="F745"/>
      <c r="I745"/>
      <c r="L745"/>
      <c r="O745"/>
      <c r="P745"/>
      <c r="Q745"/>
    </row>
    <row r="746" spans="6:17" x14ac:dyDescent="0.25">
      <c r="F746"/>
      <c r="I746"/>
      <c r="L746"/>
      <c r="O746"/>
      <c r="P746"/>
      <c r="Q746"/>
    </row>
    <row r="747" spans="6:17" x14ac:dyDescent="0.25">
      <c r="F747"/>
      <c r="I747"/>
      <c r="L747"/>
      <c r="O747"/>
      <c r="P747"/>
      <c r="Q747"/>
    </row>
    <row r="748" spans="6:17" x14ac:dyDescent="0.25">
      <c r="F748"/>
      <c r="I748"/>
      <c r="L748"/>
      <c r="O748"/>
      <c r="P748"/>
      <c r="Q748"/>
    </row>
    <row r="749" spans="6:17" x14ac:dyDescent="0.25">
      <c r="F749"/>
      <c r="I749"/>
      <c r="L749"/>
      <c r="O749"/>
      <c r="P749"/>
      <c r="Q749"/>
    </row>
    <row r="750" spans="6:17" x14ac:dyDescent="0.25">
      <c r="F750"/>
      <c r="I750"/>
      <c r="L750"/>
      <c r="O750"/>
      <c r="P750"/>
      <c r="Q750"/>
    </row>
    <row r="751" spans="6:17" x14ac:dyDescent="0.25">
      <c r="F751"/>
      <c r="I751"/>
      <c r="L751"/>
      <c r="O751"/>
      <c r="P751"/>
      <c r="Q751"/>
    </row>
    <row r="752" spans="6:17" x14ac:dyDescent="0.25">
      <c r="F752"/>
      <c r="I752"/>
      <c r="L752"/>
      <c r="O752"/>
      <c r="P752"/>
      <c r="Q752"/>
    </row>
    <row r="753" spans="6:17" x14ac:dyDescent="0.25">
      <c r="F753"/>
      <c r="I753"/>
      <c r="L753"/>
      <c r="O753"/>
      <c r="P753"/>
      <c r="Q753"/>
    </row>
    <row r="754" spans="6:17" x14ac:dyDescent="0.25">
      <c r="F754"/>
      <c r="I754"/>
      <c r="L754"/>
      <c r="O754"/>
      <c r="P754"/>
      <c r="Q754"/>
    </row>
    <row r="755" spans="6:17" x14ac:dyDescent="0.25">
      <c r="F755"/>
      <c r="I755"/>
      <c r="L755"/>
      <c r="O755"/>
      <c r="P755"/>
      <c r="Q755"/>
    </row>
  </sheetData>
  <mergeCells count="6">
    <mergeCell ref="X1:AA1"/>
    <mergeCell ref="F2:H2"/>
    <mergeCell ref="I2:K2"/>
    <mergeCell ref="L2:N2"/>
    <mergeCell ref="O2:Q2"/>
    <mergeCell ref="S1:V1"/>
  </mergeCells>
  <conditionalFormatting sqref="S3:V92">
    <cfRule type="cellIs" dxfId="104" priority="13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6"/>
  <sheetViews>
    <sheetView zoomScale="70" zoomScaleNormal="70" zoomScalePageLayoutView="70" workbookViewId="0">
      <selection activeCell="BC4" sqref="BC4"/>
    </sheetView>
  </sheetViews>
  <sheetFormatPr defaultColWidth="8.85546875" defaultRowHeight="15" x14ac:dyDescent="0.25"/>
  <cols>
    <col min="1" max="1" width="12.28515625" customWidth="1"/>
    <col min="4" max="4" width="50.42578125" customWidth="1"/>
    <col min="5" max="5" width="4.85546875" customWidth="1"/>
    <col min="6" max="6" width="5.28515625" customWidth="1"/>
    <col min="7" max="7" width="5" customWidth="1"/>
    <col min="8" max="8" width="4.42578125" bestFit="1" customWidth="1"/>
    <col min="9" max="9" width="5" bestFit="1" customWidth="1"/>
    <col min="10" max="10" width="4.42578125" bestFit="1" customWidth="1"/>
    <col min="11" max="11" width="6.28515625" bestFit="1" customWidth="1"/>
    <col min="12" max="12" width="4.42578125" bestFit="1" customWidth="1"/>
    <col min="14" max="14" width="5" customWidth="1"/>
    <col min="15" max="15" width="4.42578125" customWidth="1"/>
    <col min="16" max="16" width="5.7109375" customWidth="1"/>
    <col min="17" max="17" width="4.85546875" customWidth="1"/>
    <col min="18" max="18" width="5.28515625" customWidth="1"/>
    <col min="19" max="19" width="4" customWidth="1"/>
    <col min="20" max="20" width="6.5703125" customWidth="1"/>
    <col min="21" max="21" width="5" customWidth="1"/>
    <col min="23" max="23" width="8.28515625" bestFit="1" customWidth="1"/>
    <col min="24" max="24" width="4.42578125" bestFit="1" customWidth="1"/>
    <col min="25" max="25" width="6.28515625" customWidth="1"/>
    <col min="26" max="26" width="4.42578125" bestFit="1" customWidth="1"/>
    <col min="27" max="27" width="5.28515625" customWidth="1"/>
    <col min="28" max="28" width="4.42578125" bestFit="1" customWidth="1"/>
    <col min="29" max="29" width="6.28515625" bestFit="1" customWidth="1"/>
    <col min="30" max="30" width="4.42578125" bestFit="1" customWidth="1"/>
    <col min="31" max="31" width="11.5703125" customWidth="1"/>
    <col min="32" max="32" width="8.28515625" hidden="1" customWidth="1"/>
    <col min="33" max="35" width="5.28515625" hidden="1" customWidth="1"/>
    <col min="36" max="36" width="7.28515625" hidden="1" customWidth="1"/>
    <col min="37" max="40" width="5.28515625" hidden="1" customWidth="1"/>
    <col min="41" max="41" width="8.28515625" hidden="1" customWidth="1"/>
    <col min="42" max="42" width="5.28515625" hidden="1" customWidth="1"/>
    <col min="43" max="43" width="6.42578125" hidden="1" customWidth="1"/>
    <col min="44" max="48" width="5.28515625" hidden="1" customWidth="1"/>
    <col min="49" max="49" width="2.28515625" hidden="1" customWidth="1"/>
    <col min="50" max="50" width="16.42578125" customWidth="1"/>
    <col min="51" max="51" width="22.85546875" bestFit="1" customWidth="1"/>
    <col min="52" max="53" width="24.42578125" bestFit="1" customWidth="1"/>
    <col min="54" max="54" width="23.140625" bestFit="1" customWidth="1"/>
    <col min="55" max="55" width="22.42578125" bestFit="1" customWidth="1"/>
    <col min="57" max="57" width="24.42578125" bestFit="1" customWidth="1"/>
    <col min="58" max="59" width="18.7109375" bestFit="1" customWidth="1"/>
    <col min="60" max="60" width="17.85546875" bestFit="1" customWidth="1"/>
  </cols>
  <sheetData>
    <row r="1" spans="1:61" x14ac:dyDescent="0.25">
      <c r="E1" s="35" t="s">
        <v>117</v>
      </c>
      <c r="F1" s="35"/>
      <c r="G1" s="35"/>
      <c r="H1" s="35"/>
      <c r="I1" s="35"/>
      <c r="J1" s="35"/>
      <c r="K1" s="35"/>
      <c r="L1" s="2"/>
      <c r="N1" s="37" t="s">
        <v>118</v>
      </c>
      <c r="O1" s="37"/>
      <c r="P1" s="37"/>
      <c r="Q1" s="37"/>
      <c r="R1" s="37"/>
      <c r="S1" s="37"/>
      <c r="T1" s="37"/>
      <c r="U1" s="3"/>
      <c r="W1" s="35" t="s">
        <v>115</v>
      </c>
      <c r="X1" s="35"/>
      <c r="Y1" s="35"/>
      <c r="Z1" s="35"/>
      <c r="AA1" s="35"/>
      <c r="AB1" s="35"/>
      <c r="AC1" s="35"/>
      <c r="AD1" s="18"/>
      <c r="AF1" s="35"/>
      <c r="AG1" s="35"/>
      <c r="AH1" s="35"/>
      <c r="AI1" s="35"/>
      <c r="AJ1" s="35"/>
      <c r="AK1" s="35"/>
      <c r="AL1" s="35"/>
      <c r="AM1" s="2"/>
      <c r="AN1" s="18"/>
      <c r="AO1" s="35"/>
      <c r="AP1" s="35"/>
      <c r="AQ1" s="35"/>
      <c r="AR1" s="35"/>
      <c r="AS1" s="35"/>
      <c r="AT1" s="35"/>
      <c r="AU1" s="35"/>
      <c r="AV1" s="18"/>
      <c r="AY1" s="35" t="s">
        <v>116</v>
      </c>
      <c r="AZ1" s="35"/>
      <c r="BA1" s="35"/>
      <c r="BB1" s="35"/>
      <c r="BC1" s="35"/>
      <c r="BE1" s="35"/>
      <c r="BF1" s="35"/>
      <c r="BG1" s="35"/>
      <c r="BH1" s="35"/>
      <c r="BI1" s="35"/>
    </row>
    <row r="2" spans="1:61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>
        <v>3</v>
      </c>
      <c r="F2" t="s">
        <v>19</v>
      </c>
      <c r="G2">
        <v>30</v>
      </c>
      <c r="H2" t="s">
        <v>19</v>
      </c>
      <c r="I2">
        <v>300</v>
      </c>
      <c r="J2" t="s">
        <v>19</v>
      </c>
      <c r="K2">
        <v>3000</v>
      </c>
      <c r="L2" t="s">
        <v>19</v>
      </c>
      <c r="N2">
        <v>3</v>
      </c>
      <c r="O2" t="s">
        <v>19</v>
      </c>
      <c r="P2">
        <v>30</v>
      </c>
      <c r="Q2" t="s">
        <v>19</v>
      </c>
      <c r="R2">
        <v>300</v>
      </c>
      <c r="S2" t="s">
        <v>19</v>
      </c>
      <c r="T2">
        <v>3000</v>
      </c>
      <c r="U2" t="s">
        <v>19</v>
      </c>
      <c r="W2">
        <v>3</v>
      </c>
      <c r="X2" t="s">
        <v>19</v>
      </c>
      <c r="Y2">
        <v>30</v>
      </c>
      <c r="Z2" t="s">
        <v>19</v>
      </c>
      <c r="AA2">
        <v>300</v>
      </c>
      <c r="AB2" t="s">
        <v>19</v>
      </c>
      <c r="AC2">
        <v>3000</v>
      </c>
      <c r="AD2" t="s">
        <v>19</v>
      </c>
      <c r="AY2">
        <v>3</v>
      </c>
      <c r="AZ2">
        <v>30</v>
      </c>
      <c r="BA2">
        <v>300</v>
      </c>
      <c r="BB2">
        <v>3000</v>
      </c>
      <c r="BC2" t="s">
        <v>22</v>
      </c>
    </row>
    <row r="3" spans="1:61" x14ac:dyDescent="0.25">
      <c r="A3" t="str">
        <f>'Raw Data'!A3</f>
        <v>Apo_PLIN3</v>
      </c>
      <c r="B3">
        <f>'Raw Data'!B3</f>
        <v>-1</v>
      </c>
      <c r="C3">
        <f>'Raw Data'!C3</f>
        <v>14</v>
      </c>
      <c r="D3" t="str">
        <f>'Raw Data'!D3</f>
        <v>GHMSADGAEADGSTQV</v>
      </c>
      <c r="E3" s="1">
        <f>AVERAGE('Raw Data'!J3,'Raw Data'!P3,'Raw Data'!V3)</f>
        <v>7.3580000000000005</v>
      </c>
      <c r="F3" s="11">
        <f>STDEV('Raw Data'!J3,'Raw Data'!P3,'Raw Data'!V3)</f>
        <v>8.6377080293327732E-2</v>
      </c>
      <c r="G3" s="1">
        <f>AVERAGE('Raw Data'!AB3,'Raw Data'!AH3,'Raw Data'!AN3)</f>
        <v>7.371666666666667</v>
      </c>
      <c r="H3" s="11">
        <f>STDEV('Raw Data'!AB3,'Raw Data'!AH3,'Raw Data'!AN3)</f>
        <v>4.2193996413392221E-2</v>
      </c>
      <c r="I3" s="1">
        <f>AVERAGE('Raw Data'!AT3,'Raw Data'!AZ3,'Raw Data'!BF3)</f>
        <v>7.5693333333333328</v>
      </c>
      <c r="J3" s="11">
        <f>STDEV('Raw Data'!AT3,'Raw Data'!AZ3,'Raw Data'!BF3)</f>
        <v>0.14911181486835046</v>
      </c>
      <c r="K3" s="1">
        <f>AVERAGE('Raw Data'!BL3,'Raw Data'!BR3,'Raw Data'!BX3)</f>
        <v>7.5863333333333332</v>
      </c>
      <c r="L3" s="11">
        <f>STDEV('Raw Data'!BL3,'Raw Data'!BR3,'Raw Data'!BX3)</f>
        <v>0.11954218223427811</v>
      </c>
      <c r="N3" s="1">
        <f>AVERAGE('Raw Data'!J93,'Raw Data'!P93,'Raw Data'!V93)</f>
        <v>7.269000000000001</v>
      </c>
      <c r="O3" s="11">
        <f>STDEV('Raw Data'!J93,'Raw Data'!P93,'Raw Data'!V93)</f>
        <v>0.11930213744941878</v>
      </c>
      <c r="P3" s="1">
        <f>AVERAGE('Raw Data'!AB93,'Raw Data'!AH93,'Raw Data'!AN93)</f>
        <v>7.4186666666666667</v>
      </c>
      <c r="Q3" s="11">
        <f>STDEV('Raw Data'!AB93,'Raw Data'!AH93,'Raw Data'!AN93)</f>
        <v>4.5170049073842401E-2</v>
      </c>
      <c r="R3" s="1">
        <f>AVERAGE('Raw Data'!AT93,'Raw Data'!AZ93,'Raw Data'!BF93)</f>
        <v>7.45</v>
      </c>
      <c r="S3" s="11">
        <f>STDEV('Raw Data'!AT93,'Raw Data'!AZ93,'Raw Data'!BF93)</f>
        <v>7.9018985060553382E-2</v>
      </c>
      <c r="T3" s="1">
        <f>AVERAGE('Raw Data'!BL93,'Raw Data'!BR93,'Raw Data'!BX93)</f>
        <v>7.2290000000000001</v>
      </c>
      <c r="U3" s="11">
        <f>STDEV('Raw Data'!BL93,'Raw Data'!BR93,'Raw Data'!BX93)</f>
        <v>8.1553663314409011E-2</v>
      </c>
      <c r="W3" s="1">
        <f>E3-N3</f>
        <v>8.8999999999999524E-2</v>
      </c>
      <c r="X3" s="11">
        <f>F3+O3</f>
        <v>0.2056792177427465</v>
      </c>
      <c r="Y3" s="1">
        <f>G3-P3</f>
        <v>-4.6999999999999709E-2</v>
      </c>
      <c r="Z3" s="11">
        <f>H3+Q3</f>
        <v>8.7364045487234615E-2</v>
      </c>
      <c r="AA3" s="1">
        <f>I3-R3</f>
        <v>0.11933333333333263</v>
      </c>
      <c r="AB3" s="11">
        <f>J3+S3</f>
        <v>0.22813079992890384</v>
      </c>
      <c r="AC3" s="1">
        <f>K3-T3</f>
        <v>0.35733333333333306</v>
      </c>
      <c r="AD3" s="11">
        <f>L3+U3</f>
        <v>0.20109584554868712</v>
      </c>
      <c r="AF3" s="4"/>
      <c r="AG3" s="11"/>
      <c r="AH3" s="4"/>
      <c r="AI3" s="11"/>
      <c r="AJ3" s="4"/>
      <c r="AK3" s="11"/>
      <c r="AL3" s="4"/>
      <c r="AM3" s="11"/>
      <c r="AN3" s="11"/>
      <c r="AO3" s="4"/>
      <c r="AP3" s="11"/>
      <c r="AQ3" s="4"/>
      <c r="AR3" s="11"/>
      <c r="AS3" s="4"/>
      <c r="AT3" s="11"/>
      <c r="AU3" s="4"/>
      <c r="AV3" s="11"/>
      <c r="AY3" s="21">
        <f>X3^2</f>
        <v>4.2303940611268125E-2</v>
      </c>
      <c r="AZ3" s="22">
        <f>Z3^2</f>
        <v>7.6324764438955991E-3</v>
      </c>
      <c r="BA3" s="22">
        <f>AB3^2</f>
        <v>5.2043661876201554E-2</v>
      </c>
      <c r="BB3" s="21">
        <f>AD3^2</f>
        <v>4.0439539096941424E-2</v>
      </c>
      <c r="BC3" s="21">
        <f>SUM(AY3:BB3)^(1/2)</f>
        <v>0.37738523822257108</v>
      </c>
      <c r="BE3" s="22"/>
      <c r="BF3" s="22"/>
      <c r="BG3" s="22"/>
      <c r="BH3" s="21"/>
    </row>
    <row r="4" spans="1:61" x14ac:dyDescent="0.25">
      <c r="A4" t="str">
        <f>'Raw Data'!A4</f>
        <v>Apo_PLIN3</v>
      </c>
      <c r="B4">
        <f>'Raw Data'!B4</f>
        <v>0</v>
      </c>
      <c r="C4">
        <f>'Raw Data'!C4</f>
        <v>14</v>
      </c>
      <c r="D4" t="str">
        <f>'Raw Data'!D4</f>
        <v>HMSADGAEADGSTQV</v>
      </c>
      <c r="E4" s="1">
        <f>AVERAGE('Raw Data'!J4,'Raw Data'!P4,'Raw Data'!V4)</f>
        <v>6.9453333333333331</v>
      </c>
      <c r="F4" s="11">
        <f>STDEV('Raw Data'!J4,'Raw Data'!P4,'Raw Data'!V4)</f>
        <v>2.0033305601755768E-2</v>
      </c>
      <c r="G4" s="1">
        <f>AVERAGE('Raw Data'!AB4,'Raw Data'!AH4,'Raw Data'!AN4)</f>
        <v>7.1513333333333335</v>
      </c>
      <c r="H4" s="11">
        <f>STDEV('Raw Data'!AB4,'Raw Data'!AH4,'Raw Data'!AN4)</f>
        <v>0.15267066952539801</v>
      </c>
      <c r="I4" s="1">
        <f>AVERAGE('Raw Data'!AT4,'Raw Data'!AZ4,'Raw Data'!BF4)</f>
        <v>7.168333333333333</v>
      </c>
      <c r="J4" s="11">
        <f>STDEV('Raw Data'!AT4,'Raw Data'!AZ4,'Raw Data'!BF4)</f>
        <v>4.4657959350303457E-2</v>
      </c>
      <c r="K4" s="1">
        <f>AVERAGE('Raw Data'!BL4,'Raw Data'!BR4,'Raw Data'!BX4)</f>
        <v>6.9386666666666672</v>
      </c>
      <c r="L4" s="11">
        <f>STDEV('Raw Data'!BL4,'Raw Data'!BR4,'Raw Data'!BX4)</f>
        <v>6.1272614872660079E-2</v>
      </c>
      <c r="N4" s="1">
        <f>AVERAGE('Raw Data'!J94,'Raw Data'!P94,'Raw Data'!V94)</f>
        <v>6.7253333333333325</v>
      </c>
      <c r="O4" s="11">
        <f>STDEV('Raw Data'!J94,'Raw Data'!P94,'Raw Data'!V94)</f>
        <v>3.5529330606322171E-2</v>
      </c>
      <c r="P4" s="1">
        <f>AVERAGE('Raw Data'!AB94,'Raw Data'!AH94,'Raw Data'!AN94)</f>
        <v>6.8986666666666663</v>
      </c>
      <c r="Q4" s="11">
        <f>STDEV('Raw Data'!AB94,'Raw Data'!AH94,'Raw Data'!AN94)</f>
        <v>4.7427137098219593E-2</v>
      </c>
      <c r="R4" s="1">
        <f>AVERAGE('Raw Data'!AT94,'Raw Data'!AZ94,'Raw Data'!BF94)</f>
        <v>6.9823333333333339</v>
      </c>
      <c r="S4" s="11">
        <f>STDEV('Raw Data'!AT94,'Raw Data'!AZ94,'Raw Data'!BF94)</f>
        <v>9.473295801004708E-2</v>
      </c>
      <c r="T4" s="1">
        <f>AVERAGE('Raw Data'!BL94,'Raw Data'!BR94,'Raw Data'!BX94)</f>
        <v>6.862333333333333</v>
      </c>
      <c r="U4" s="11">
        <f>STDEV('Raw Data'!BL94,'Raw Data'!BR94,'Raw Data'!BX94)</f>
        <v>5.0461206221545644E-2</v>
      </c>
      <c r="W4" s="1">
        <f t="shared" ref="W4:W67" si="0">E4-N4</f>
        <v>0.22000000000000064</v>
      </c>
      <c r="X4" s="11">
        <f t="shared" ref="X4:X67" si="1">F4+O4</f>
        <v>5.5562636208077942E-2</v>
      </c>
      <c r="Y4" s="1">
        <f t="shared" ref="Y4:Y67" si="2">G4-P4</f>
        <v>0.25266666666666726</v>
      </c>
      <c r="Z4" s="11">
        <f t="shared" ref="Z4:Z67" si="3">H4+Q4</f>
        <v>0.20009780662361759</v>
      </c>
      <c r="AA4" s="1">
        <f t="shared" ref="AA4:AA67" si="4">I4-R4</f>
        <v>0.18599999999999905</v>
      </c>
      <c r="AB4" s="11">
        <f t="shared" ref="AB4:AB67" si="5">J4+S4</f>
        <v>0.13939091736035053</v>
      </c>
      <c r="AC4" s="1">
        <f t="shared" ref="AC4:AC67" si="6">K4-T4</f>
        <v>7.6333333333334252E-2</v>
      </c>
      <c r="AD4" s="11">
        <f t="shared" ref="AD4:AD67" si="7">L4+U4</f>
        <v>0.11173382109420572</v>
      </c>
      <c r="AF4" s="4"/>
      <c r="AG4" s="11"/>
      <c r="AH4" s="4"/>
      <c r="AI4" s="11"/>
      <c r="AJ4" s="4"/>
      <c r="AK4" s="11"/>
      <c r="AL4" s="4"/>
      <c r="AM4" s="11"/>
      <c r="AN4" s="11"/>
      <c r="AO4" s="4"/>
      <c r="AP4" s="11"/>
      <c r="AQ4" s="4"/>
      <c r="AR4" s="11"/>
      <c r="AS4" s="4"/>
      <c r="AT4" s="11"/>
      <c r="AU4" s="4"/>
      <c r="AV4" s="11"/>
      <c r="AY4" s="21">
        <f t="shared" ref="AY4:AY67" si="8">X4^2</f>
        <v>3.0872065423912139E-3</v>
      </c>
      <c r="AZ4" s="22">
        <f t="shared" ref="AZ4:AZ67" si="9">Z4^2</f>
        <v>4.0039132215582661E-2</v>
      </c>
      <c r="BA4" s="22">
        <f t="shared" ref="BA4:BA34" si="10">AB4^2</f>
        <v>1.9429827842560071E-2</v>
      </c>
      <c r="BB4" s="21">
        <f t="shared" ref="BB4:BB34" si="11">AD4^2</f>
        <v>1.2484446776311973E-2</v>
      </c>
      <c r="BC4" s="21">
        <f t="shared" ref="BC4:BC67" si="12">SUM(AY4:BB4)^(1/2)</f>
        <v>0.27393541825920564</v>
      </c>
      <c r="BE4" s="22"/>
      <c r="BF4" s="22"/>
      <c r="BG4" s="22"/>
      <c r="BH4" s="21"/>
    </row>
    <row r="5" spans="1:61" x14ac:dyDescent="0.25">
      <c r="A5" t="str">
        <f>'Raw Data'!A5</f>
        <v>Apo_PLIN3</v>
      </c>
      <c r="B5">
        <f>'Raw Data'!B5</f>
        <v>14</v>
      </c>
      <c r="C5">
        <f>'Raw Data'!C5</f>
        <v>26</v>
      </c>
      <c r="D5" t="str">
        <f>'Raw Data'!D5</f>
        <v>VTVEEPVQQPSVV</v>
      </c>
      <c r="E5" s="1">
        <f>AVERAGE('Raw Data'!J5,'Raw Data'!P5,'Raw Data'!V5)</f>
        <v>6.3923333333333332</v>
      </c>
      <c r="F5" s="11">
        <f>STDEV('Raw Data'!J5,'Raw Data'!P5,'Raw Data'!V5)</f>
        <v>2.811286775363394E-2</v>
      </c>
      <c r="G5" s="1">
        <f>AVERAGE('Raw Data'!AB5,'Raw Data'!AH5,'Raw Data'!AN5)</f>
        <v>6.2930000000000001</v>
      </c>
      <c r="H5" s="11">
        <f>STDEV('Raw Data'!AB5,'Raw Data'!AH5,'Raw Data'!AN5)</f>
        <v>4.1999999999999815E-2</v>
      </c>
      <c r="I5" s="1">
        <f>AVERAGE('Raw Data'!AT5,'Raw Data'!AZ5,'Raw Data'!BF5)</f>
        <v>6.44</v>
      </c>
      <c r="J5" s="11">
        <f>STDEV('Raw Data'!AT5,'Raw Data'!AZ5,'Raw Data'!BF5)</f>
        <v>4.2000000000000259E-2</v>
      </c>
      <c r="K5" s="1">
        <f>AVERAGE('Raw Data'!BL5,'Raw Data'!BR5,'Raw Data'!BX5)</f>
        <v>6.3923333333333332</v>
      </c>
      <c r="L5" s="11">
        <f>STDEV('Raw Data'!BL5,'Raw Data'!BR5,'Raw Data'!BX5)</f>
        <v>6.027713773341486E-3</v>
      </c>
      <c r="N5" s="1">
        <f>AVERAGE('Raw Data'!J95,'Raw Data'!P95,'Raw Data'!V95)</f>
        <v>5.7540000000000004</v>
      </c>
      <c r="O5" s="11">
        <f>STDEV('Raw Data'!J95,'Raw Data'!P95,'Raw Data'!V95)</f>
        <v>2.6057628441590572E-2</v>
      </c>
      <c r="P5" s="1">
        <f>AVERAGE('Raw Data'!AB95,'Raw Data'!AH95,'Raw Data'!AN95)</f>
        <v>6.0820000000000007</v>
      </c>
      <c r="Q5" s="11">
        <f>STDEV('Raw Data'!AB95,'Raw Data'!AH95,'Raw Data'!AN95)</f>
        <v>5.2829915767489112E-2</v>
      </c>
      <c r="R5" s="1">
        <f>AVERAGE('Raw Data'!AT95,'Raw Data'!AZ95,'Raw Data'!BF95)</f>
        <v>6.3123333333333322</v>
      </c>
      <c r="S5" s="11">
        <f>STDEV('Raw Data'!AT95,'Raw Data'!AZ95,'Raw Data'!BF95)</f>
        <v>8.6639098179363203E-2</v>
      </c>
      <c r="T5" s="1">
        <f>AVERAGE('Raw Data'!BL95,'Raw Data'!BR95,'Raw Data'!BX95)</f>
        <v>6.2620000000000005</v>
      </c>
      <c r="U5" s="11">
        <f>STDEV('Raw Data'!BL95,'Raw Data'!BR95,'Raw Data'!BX95)</f>
        <v>8.0727938162695495E-2</v>
      </c>
      <c r="W5" s="1">
        <f t="shared" si="0"/>
        <v>0.63833333333333275</v>
      </c>
      <c r="X5" s="11">
        <f t="shared" si="1"/>
        <v>5.4170496195224516E-2</v>
      </c>
      <c r="Y5" s="1">
        <f t="shared" si="2"/>
        <v>0.21099999999999941</v>
      </c>
      <c r="Z5" s="11">
        <f t="shared" si="3"/>
        <v>9.482991576748892E-2</v>
      </c>
      <c r="AA5" s="1">
        <f t="shared" si="4"/>
        <v>0.12766666666666815</v>
      </c>
      <c r="AB5" s="11">
        <f t="shared" si="5"/>
        <v>0.12863909817936348</v>
      </c>
      <c r="AC5" s="1">
        <f t="shared" si="6"/>
        <v>0.13033333333333275</v>
      </c>
      <c r="AD5" s="11">
        <f t="shared" si="7"/>
        <v>8.6755651936036987E-2</v>
      </c>
      <c r="AF5" s="4"/>
      <c r="AG5" s="11"/>
      <c r="AH5" s="4"/>
      <c r="AI5" s="11"/>
      <c r="AJ5" s="4"/>
      <c r="AK5" s="11"/>
      <c r="AL5" s="4"/>
      <c r="AM5" s="11"/>
      <c r="AN5" s="11"/>
      <c r="AO5" s="4"/>
      <c r="AP5" s="11"/>
      <c r="AQ5" s="4"/>
      <c r="AR5" s="11"/>
      <c r="AS5" s="4"/>
      <c r="AT5" s="11"/>
      <c r="AU5" s="4"/>
      <c r="AV5" s="11"/>
      <c r="AY5" s="21">
        <f t="shared" si="8"/>
        <v>2.9344426580368336E-3</v>
      </c>
      <c r="AZ5" s="22">
        <f t="shared" si="9"/>
        <v>8.9927129244690429E-3</v>
      </c>
      <c r="BA5" s="22">
        <f t="shared" si="10"/>
        <v>1.6548017580399914E-2</v>
      </c>
      <c r="BB5" s="21">
        <f t="shared" si="11"/>
        <v>7.5265431428467979E-3</v>
      </c>
      <c r="BC5" s="21">
        <f t="shared" si="12"/>
        <v>0.18974118241897986</v>
      </c>
      <c r="BE5" s="22"/>
      <c r="BF5" s="22"/>
      <c r="BG5" s="22"/>
      <c r="BH5" s="21"/>
    </row>
    <row r="6" spans="1:61" x14ac:dyDescent="0.25">
      <c r="A6" t="str">
        <f>'Raw Data'!A6</f>
        <v>Apo_PLIN3</v>
      </c>
      <c r="B6">
        <f>'Raw Data'!B6</f>
        <v>14</v>
      </c>
      <c r="C6">
        <f>'Raw Data'!C6</f>
        <v>32</v>
      </c>
      <c r="D6" t="str">
        <f>'Raw Data'!D6</f>
        <v>VTVEEPVQQPSVVDRVASM</v>
      </c>
      <c r="E6" s="1">
        <f>AVERAGE('Raw Data'!J6,'Raw Data'!P6,'Raw Data'!V6)</f>
        <v>9.9530000000000012</v>
      </c>
      <c r="F6" s="11">
        <f>STDEV('Raw Data'!J6,'Raw Data'!P6,'Raw Data'!V6)</f>
        <v>0.13653937161126833</v>
      </c>
      <c r="G6" s="1">
        <f>AVERAGE('Raw Data'!AB6,'Raw Data'!AH6,'Raw Data'!AN6)</f>
        <v>9.8273333333333337</v>
      </c>
      <c r="H6" s="11">
        <f>STDEV('Raw Data'!AB6,'Raw Data'!AH6,'Raw Data'!AN6)</f>
        <v>7.8907118394560799E-2</v>
      </c>
      <c r="I6" s="1">
        <f>AVERAGE('Raw Data'!AT6,'Raw Data'!AZ6,'Raw Data'!BF6)</f>
        <v>10.133666666666665</v>
      </c>
      <c r="J6" s="11">
        <f>STDEV('Raw Data'!AT6,'Raw Data'!AZ6,'Raw Data'!BF6)</f>
        <v>7.6422073600062174E-2</v>
      </c>
      <c r="K6" s="1">
        <f>AVERAGE('Raw Data'!BL6,'Raw Data'!BR6,'Raw Data'!BX6)</f>
        <v>9.972999999999999</v>
      </c>
      <c r="L6" s="11">
        <f>STDEV('Raw Data'!BL6,'Raw Data'!BR6,'Raw Data'!BX6)</f>
        <v>5.0467811523782075E-2</v>
      </c>
      <c r="N6" s="1">
        <f>AVERAGE('Raw Data'!J96,'Raw Data'!P96,'Raw Data'!V96)</f>
        <v>6.8410000000000002</v>
      </c>
      <c r="O6" s="11">
        <f>STDEV('Raw Data'!J96,'Raw Data'!P96,'Raw Data'!V96)</f>
        <v>0.12552688954960978</v>
      </c>
      <c r="P6" s="1">
        <f>AVERAGE('Raw Data'!AB96,'Raw Data'!AH96,'Raw Data'!AN96)</f>
        <v>8.3996666666666684</v>
      </c>
      <c r="Q6" s="11">
        <f>STDEV('Raw Data'!AB96,'Raw Data'!AH96,'Raw Data'!AN96)</f>
        <v>9.7351596460116457E-2</v>
      </c>
      <c r="R6" s="1">
        <f>AVERAGE('Raw Data'!AT96,'Raw Data'!AZ96,'Raw Data'!BF96)</f>
        <v>10.026999999999999</v>
      </c>
      <c r="S6" s="11">
        <f>STDEV('Raw Data'!AT96,'Raw Data'!AZ96,'Raw Data'!BF96)</f>
        <v>0.11903360869939217</v>
      </c>
      <c r="T6" s="1">
        <f>AVERAGE('Raw Data'!BL96,'Raw Data'!BR96,'Raw Data'!BX96)</f>
        <v>10.126333333333333</v>
      </c>
      <c r="U6" s="11">
        <f>STDEV('Raw Data'!BL96,'Raw Data'!BR96,'Raw Data'!BX96)</f>
        <v>6.2404593847996091E-2</v>
      </c>
      <c r="W6" s="1">
        <f t="shared" si="0"/>
        <v>3.112000000000001</v>
      </c>
      <c r="X6" s="11">
        <f t="shared" si="1"/>
        <v>0.26206626116087811</v>
      </c>
      <c r="Y6" s="1">
        <f t="shared" si="2"/>
        <v>1.4276666666666653</v>
      </c>
      <c r="Z6" s="11">
        <f t="shared" si="3"/>
        <v>0.17625871485467726</v>
      </c>
      <c r="AA6" s="1">
        <f t="shared" si="4"/>
        <v>0.10666666666666558</v>
      </c>
      <c r="AB6" s="11">
        <f t="shared" si="5"/>
        <v>0.19545568229945434</v>
      </c>
      <c r="AC6" s="1">
        <f t="shared" si="6"/>
        <v>-0.15333333333333421</v>
      </c>
      <c r="AD6" s="11">
        <f t="shared" si="7"/>
        <v>0.11287240537177817</v>
      </c>
      <c r="AF6" s="4"/>
      <c r="AG6" s="11"/>
      <c r="AH6" s="4"/>
      <c r="AI6" s="11"/>
      <c r="AJ6" s="4"/>
      <c r="AK6" s="11"/>
      <c r="AL6" s="4"/>
      <c r="AM6" s="11"/>
      <c r="AN6" s="11"/>
      <c r="AO6" s="4"/>
      <c r="AP6" s="11"/>
      <c r="AQ6" s="4"/>
      <c r="AR6" s="11"/>
      <c r="AS6" s="4"/>
      <c r="AT6" s="11"/>
      <c r="AU6" s="4"/>
      <c r="AV6" s="11"/>
      <c r="AY6" s="21">
        <f t="shared" si="8"/>
        <v>6.8678725238841568E-2</v>
      </c>
      <c r="AZ6" s="22">
        <f t="shared" si="9"/>
        <v>3.1067134562222425E-2</v>
      </c>
      <c r="BA6" s="22">
        <f t="shared" si="10"/>
        <v>3.8202923743145233E-2</v>
      </c>
      <c r="BB6" s="21">
        <f t="shared" si="11"/>
        <v>1.2740179894411018E-2</v>
      </c>
      <c r="BC6" s="21">
        <f t="shared" si="12"/>
        <v>0.38818676360563897</v>
      </c>
      <c r="BE6" s="22"/>
      <c r="BF6" s="22"/>
      <c r="BG6" s="22"/>
      <c r="BH6" s="21"/>
    </row>
    <row r="7" spans="1:61" x14ac:dyDescent="0.25">
      <c r="A7" t="str">
        <f>'Raw Data'!A7</f>
        <v>Apo_PLIN3</v>
      </c>
      <c r="B7">
        <f>'Raw Data'!B7</f>
        <v>15</v>
      </c>
      <c r="C7">
        <f>'Raw Data'!C7</f>
        <v>27</v>
      </c>
      <c r="D7" t="str">
        <f>'Raw Data'!D7</f>
        <v>TVEEPVQQPSVVD</v>
      </c>
      <c r="E7" s="1">
        <f>AVERAGE('Raw Data'!J7,'Raw Data'!P7,'Raw Data'!V7)</f>
        <v>6.2969999999999997</v>
      </c>
      <c r="F7" s="11">
        <f>STDEV('Raw Data'!J7,'Raw Data'!P7,'Raw Data'!V7)</f>
        <v>6.5505724940648935E-2</v>
      </c>
      <c r="G7" s="1">
        <f>AVERAGE('Raw Data'!AB7,'Raw Data'!AH7,'Raw Data'!AN7)</f>
        <v>6.1320000000000006</v>
      </c>
      <c r="H7" s="11">
        <f>STDEV('Raw Data'!AB7,'Raw Data'!AH7,'Raw Data'!AN7)</f>
        <v>6.2217360921208914E-2</v>
      </c>
      <c r="I7" s="1">
        <f>AVERAGE('Raw Data'!AT7,'Raw Data'!AZ7,'Raw Data'!BF7)</f>
        <v>6.2439999999999998</v>
      </c>
      <c r="J7" s="11">
        <f>STDEV('Raw Data'!AT7,'Raw Data'!AZ7,'Raw Data'!BF7)</f>
        <v>7.7999999999999847E-2</v>
      </c>
      <c r="K7" s="1">
        <f>AVERAGE('Raw Data'!BL7,'Raw Data'!BR7,'Raw Data'!BX7)</f>
        <v>6.1063333333333345</v>
      </c>
      <c r="L7" s="11">
        <f>STDEV('Raw Data'!BL7,'Raw Data'!BR7,'Raw Data'!BX7)</f>
        <v>7.9349438141258152E-2</v>
      </c>
      <c r="N7" s="1">
        <f>AVERAGE('Raw Data'!J97,'Raw Data'!P97,'Raw Data'!V97)</f>
        <v>5.3586666666666671</v>
      </c>
      <c r="O7" s="11">
        <f>STDEV('Raw Data'!J97,'Raw Data'!P97,'Raw Data'!V97)</f>
        <v>2.4131583730317614E-2</v>
      </c>
      <c r="P7" s="1">
        <f>AVERAGE('Raw Data'!AB97,'Raw Data'!AH97,'Raw Data'!AN97)</f>
        <v>5.8363333333333332</v>
      </c>
      <c r="Q7" s="11">
        <f>STDEV('Raw Data'!AB97,'Raw Data'!AH97,'Raw Data'!AN97)</f>
        <v>5.4592429267558071E-2</v>
      </c>
      <c r="R7" s="1">
        <f>AVERAGE('Raw Data'!AT97,'Raw Data'!AZ97,'Raw Data'!BF97)</f>
        <v>6.1099999999999994</v>
      </c>
      <c r="S7" s="11">
        <f>STDEV('Raw Data'!AT97,'Raw Data'!AZ97,'Raw Data'!BF97)</f>
        <v>5.6929781309960986E-2</v>
      </c>
      <c r="T7" s="1">
        <f>AVERAGE('Raw Data'!BL97,'Raw Data'!BR97,'Raw Data'!BX97)</f>
        <v>6.0553333333333335</v>
      </c>
      <c r="U7" s="11">
        <f>STDEV('Raw Data'!BL97,'Raw Data'!BR97,'Raw Data'!BX97)</f>
        <v>1.1590225767142345E-2</v>
      </c>
      <c r="W7" s="1">
        <f t="shared" si="0"/>
        <v>0.93833333333333258</v>
      </c>
      <c r="X7" s="11">
        <f t="shared" si="1"/>
        <v>8.9637308670966545E-2</v>
      </c>
      <c r="Y7" s="1">
        <f t="shared" si="2"/>
        <v>0.29566666666666741</v>
      </c>
      <c r="Z7" s="11">
        <f t="shared" si="3"/>
        <v>0.11680979018876698</v>
      </c>
      <c r="AA7" s="1">
        <f t="shared" si="4"/>
        <v>0.13400000000000034</v>
      </c>
      <c r="AB7" s="11">
        <f t="shared" si="5"/>
        <v>0.13492978130996083</v>
      </c>
      <c r="AC7" s="1">
        <f t="shared" si="6"/>
        <v>5.1000000000001044E-2</v>
      </c>
      <c r="AD7" s="11">
        <f t="shared" si="7"/>
        <v>9.0939663908400498E-2</v>
      </c>
      <c r="AF7" s="4"/>
      <c r="AG7" s="11"/>
      <c r="AH7" s="4"/>
      <c r="AI7" s="11"/>
      <c r="AJ7" s="4"/>
      <c r="AK7" s="11"/>
      <c r="AL7" s="4"/>
      <c r="AM7" s="11"/>
      <c r="AN7" s="11"/>
      <c r="AO7" s="4"/>
      <c r="AP7" s="11"/>
      <c r="AQ7" s="4"/>
      <c r="AR7" s="11"/>
      <c r="AS7" s="4"/>
      <c r="AT7" s="11"/>
      <c r="AU7" s="4"/>
      <c r="AV7" s="11"/>
      <c r="AY7" s="21">
        <f t="shared" si="8"/>
        <v>8.0348471057741337E-3</v>
      </c>
      <c r="AZ7" s="22">
        <f t="shared" si="9"/>
        <v>1.3644527083943763E-2</v>
      </c>
      <c r="BA7" s="22">
        <f t="shared" si="10"/>
        <v>1.8206045884353855E-2</v>
      </c>
      <c r="BB7" s="21">
        <f t="shared" si="11"/>
        <v>8.2700224717728397E-3</v>
      </c>
      <c r="BC7" s="21">
        <f t="shared" si="12"/>
        <v>0.21944348371698028</v>
      </c>
      <c r="BE7" s="22"/>
      <c r="BF7" s="22"/>
      <c r="BG7" s="22"/>
      <c r="BH7" s="21"/>
    </row>
    <row r="8" spans="1:61" x14ac:dyDescent="0.25">
      <c r="A8" t="str">
        <f>'Raw Data'!A8</f>
        <v>Apo_PLIN3</v>
      </c>
      <c r="B8">
        <f>'Raw Data'!B8</f>
        <v>16</v>
      </c>
      <c r="C8">
        <f>'Raw Data'!C8</f>
        <v>25</v>
      </c>
      <c r="D8" t="str">
        <f>'Raw Data'!D8</f>
        <v>VEEPVQQPSV</v>
      </c>
      <c r="E8" s="1">
        <f>AVERAGE('Raw Data'!J8,'Raw Data'!P8,'Raw Data'!V8)</f>
        <v>4.2020000000000008</v>
      </c>
      <c r="F8" s="11">
        <f>STDEV('Raw Data'!J8,'Raw Data'!P8,'Raw Data'!V8)</f>
        <v>4.1761226035642494E-2</v>
      </c>
      <c r="G8" s="1">
        <f>AVERAGE('Raw Data'!AB8,'Raw Data'!AH8,'Raw Data'!AN8)</f>
        <v>4.1176666666666675</v>
      </c>
      <c r="H8" s="11">
        <f>STDEV('Raw Data'!AB8,'Raw Data'!AH8,'Raw Data'!AN8)</f>
        <v>5.3163270528940494E-2</v>
      </c>
      <c r="I8" s="1">
        <f>AVERAGE('Raw Data'!AT8,'Raw Data'!AZ8,'Raw Data'!BF8)</f>
        <v>4.1770000000000005</v>
      </c>
      <c r="J8" s="11">
        <f>STDEV('Raw Data'!AT8,'Raw Data'!AZ8,'Raw Data'!BF8)</f>
        <v>4.2673176586703825E-2</v>
      </c>
      <c r="K8" s="1">
        <f>AVERAGE('Raw Data'!BL8,'Raw Data'!BR8,'Raw Data'!BX8)</f>
        <v>4.1333333333333329</v>
      </c>
      <c r="L8" s="11">
        <f>STDEV('Raw Data'!BL8,'Raw Data'!BR8,'Raw Data'!BX8)</f>
        <v>5.4884727687520812E-2</v>
      </c>
      <c r="N8" s="1">
        <f>AVERAGE('Raw Data'!J98,'Raw Data'!P98,'Raw Data'!V98)</f>
        <v>3.8366666666666664</v>
      </c>
      <c r="O8" s="11">
        <f>STDEV('Raw Data'!J98,'Raw Data'!P98,'Raw Data'!V98)</f>
        <v>3.2005207909547147E-2</v>
      </c>
      <c r="P8" s="1">
        <f>AVERAGE('Raw Data'!AB98,'Raw Data'!AH98,'Raw Data'!AN98)</f>
        <v>4.0526666666666671</v>
      </c>
      <c r="Q8" s="11">
        <f>STDEV('Raw Data'!AB98,'Raw Data'!AH98,'Raw Data'!AN98)</f>
        <v>1.7925772879665076E-2</v>
      </c>
      <c r="R8" s="1">
        <f>AVERAGE('Raw Data'!AT98,'Raw Data'!AZ98,'Raw Data'!BF98)</f>
        <v>4.027333333333333</v>
      </c>
      <c r="S8" s="11">
        <f>STDEV('Raw Data'!AT98,'Raw Data'!AZ98,'Raw Data'!BF98)</f>
        <v>1.6862186493255577E-2</v>
      </c>
      <c r="T8" s="1">
        <f>AVERAGE('Raw Data'!BL98,'Raw Data'!BR98,'Raw Data'!BX98)</f>
        <v>4.03</v>
      </c>
      <c r="U8" s="11">
        <f>STDEV('Raw Data'!BL98,'Raw Data'!BR98,'Raw Data'!BX98)</f>
        <v>3.2511536414017467E-2</v>
      </c>
      <c r="W8" s="1">
        <f t="shared" si="0"/>
        <v>0.3653333333333344</v>
      </c>
      <c r="X8" s="11">
        <f t="shared" si="1"/>
        <v>7.3766433945189641E-2</v>
      </c>
      <c r="Y8" s="1">
        <f t="shared" si="2"/>
        <v>6.5000000000000391E-2</v>
      </c>
      <c r="Z8" s="11">
        <f t="shared" si="3"/>
        <v>7.1089043408605571E-2</v>
      </c>
      <c r="AA8" s="1">
        <f t="shared" si="4"/>
        <v>0.1496666666666675</v>
      </c>
      <c r="AB8" s="11">
        <f t="shared" si="5"/>
        <v>5.9535363079959401E-2</v>
      </c>
      <c r="AC8" s="1">
        <f t="shared" si="6"/>
        <v>0.10333333333333261</v>
      </c>
      <c r="AD8" s="11">
        <f t="shared" si="7"/>
        <v>8.7396264101538279E-2</v>
      </c>
      <c r="AF8" s="4"/>
      <c r="AG8" s="11"/>
      <c r="AH8" s="4"/>
      <c r="AI8" s="11"/>
      <c r="AJ8" s="4"/>
      <c r="AK8" s="11"/>
      <c r="AL8" s="4"/>
      <c r="AM8" s="11"/>
      <c r="AN8" s="11"/>
      <c r="AO8" s="4"/>
      <c r="AP8" s="11"/>
      <c r="AQ8" s="4"/>
      <c r="AR8" s="11"/>
      <c r="AS8" s="4"/>
      <c r="AT8" s="11"/>
      <c r="AU8" s="4"/>
      <c r="AV8" s="11"/>
      <c r="AY8" s="21">
        <f t="shared" si="8"/>
        <v>5.4414867769900267E-3</v>
      </c>
      <c r="AZ8" s="22">
        <f t="shared" si="9"/>
        <v>5.0536520927506072E-3</v>
      </c>
      <c r="BA8" s="22">
        <f t="shared" si="10"/>
        <v>3.5444594570625929E-3</v>
      </c>
      <c r="BB8" s="21">
        <f t="shared" si="11"/>
        <v>7.6381069789058283E-3</v>
      </c>
      <c r="BC8" s="21">
        <f t="shared" si="12"/>
        <v>0.14723350605656668</v>
      </c>
      <c r="BE8" s="22"/>
      <c r="BF8" s="22"/>
      <c r="BG8" s="22"/>
      <c r="BH8" s="21"/>
    </row>
    <row r="9" spans="1:61" x14ac:dyDescent="0.25">
      <c r="A9" t="str">
        <f>'Raw Data'!A9</f>
        <v>Apo_PLIN3</v>
      </c>
      <c r="B9">
        <f>'Raw Data'!B9</f>
        <v>16</v>
      </c>
      <c r="C9">
        <f>'Raw Data'!C9</f>
        <v>27</v>
      </c>
      <c r="D9" t="str">
        <f>'Raw Data'!D9</f>
        <v>VEEPVQQPSVVD</v>
      </c>
      <c r="E9" s="1">
        <f>AVERAGE('Raw Data'!J9,'Raw Data'!P9,'Raw Data'!V9)</f>
        <v>4.7906666666666666</v>
      </c>
      <c r="F9" s="11">
        <f>STDEV('Raw Data'!J9,'Raw Data'!P9,'Raw Data'!V9)</f>
        <v>2.8023799409311715E-2</v>
      </c>
      <c r="G9" s="1">
        <f>AVERAGE('Raw Data'!AB9,'Raw Data'!AH9,'Raw Data'!AN9)</f>
        <v>4.8823333333333325</v>
      </c>
      <c r="H9" s="11">
        <f>STDEV('Raw Data'!AB9,'Raw Data'!AH9,'Raw Data'!AN9)</f>
        <v>3.1895663237081678E-2</v>
      </c>
      <c r="I9" s="1">
        <f>AVERAGE('Raw Data'!AT9,'Raw Data'!AZ9,'Raw Data'!BF9)</f>
        <v>5.0030000000000001</v>
      </c>
      <c r="J9" s="11">
        <f>STDEV('Raw Data'!AT9,'Raw Data'!AZ9,'Raw Data'!BF9)</f>
        <v>3.3060550509632781E-2</v>
      </c>
      <c r="K9" s="1">
        <f>AVERAGE('Raw Data'!BL9,'Raw Data'!BR9,'Raw Data'!BX9)</f>
        <v>4.9246666666666661</v>
      </c>
      <c r="L9" s="11">
        <f>STDEV('Raw Data'!BL9,'Raw Data'!BR9,'Raw Data'!BX9)</f>
        <v>7.9739158092704404E-2</v>
      </c>
      <c r="N9" s="1">
        <f>AVERAGE('Raw Data'!J99,'Raw Data'!P99,'Raw Data'!V99)</f>
        <v>4.3846666666666669</v>
      </c>
      <c r="O9" s="11">
        <f>STDEV('Raw Data'!J99,'Raw Data'!P99,'Raw Data'!V99)</f>
        <v>4.1198705481281163E-2</v>
      </c>
      <c r="P9" s="1">
        <f>AVERAGE('Raw Data'!AB99,'Raw Data'!AH99,'Raw Data'!AN99)</f>
        <v>4.5723333333333329</v>
      </c>
      <c r="Q9" s="11">
        <f>STDEV('Raw Data'!AB99,'Raw Data'!AH99,'Raw Data'!AN99)</f>
        <v>3.7112441759244663E-2</v>
      </c>
      <c r="R9" s="1">
        <f>AVERAGE('Raw Data'!AT99,'Raw Data'!AZ99,'Raw Data'!BF99)</f>
        <v>4.7310000000000008</v>
      </c>
      <c r="S9" s="11">
        <f>STDEV('Raw Data'!AT99,'Raw Data'!AZ99,'Raw Data'!BF99)</f>
        <v>3.8118237105091483E-2</v>
      </c>
      <c r="T9" s="1">
        <f>AVERAGE('Raw Data'!BL99,'Raw Data'!BR99,'Raw Data'!BX99)</f>
        <v>4.7350000000000003</v>
      </c>
      <c r="U9" s="11">
        <f>STDEV('Raw Data'!BL99,'Raw Data'!BR99,'Raw Data'!BX99)</f>
        <v>3.1749015732775283E-2</v>
      </c>
      <c r="W9" s="1">
        <f t="shared" si="0"/>
        <v>0.40599999999999969</v>
      </c>
      <c r="X9" s="11">
        <f t="shared" si="1"/>
        <v>6.9222504890592881E-2</v>
      </c>
      <c r="Y9" s="1">
        <f t="shared" si="2"/>
        <v>0.30999999999999961</v>
      </c>
      <c r="Z9" s="11">
        <f t="shared" si="3"/>
        <v>6.9008104996326342E-2</v>
      </c>
      <c r="AA9" s="1">
        <f t="shared" si="4"/>
        <v>0.27199999999999935</v>
      </c>
      <c r="AB9" s="11">
        <f t="shared" si="5"/>
        <v>7.1178787614724265E-2</v>
      </c>
      <c r="AC9" s="1">
        <f t="shared" si="6"/>
        <v>0.18966666666666576</v>
      </c>
      <c r="AD9" s="11">
        <f t="shared" si="7"/>
        <v>0.11148817382547968</v>
      </c>
      <c r="AF9" s="4"/>
      <c r="AG9" s="11"/>
      <c r="AH9" s="4"/>
      <c r="AI9" s="11"/>
      <c r="AJ9" s="4"/>
      <c r="AK9" s="11"/>
      <c r="AL9" s="4"/>
      <c r="AM9" s="11"/>
      <c r="AN9" s="11"/>
      <c r="AO9" s="4"/>
      <c r="AP9" s="11"/>
      <c r="AQ9" s="4"/>
      <c r="AR9" s="11"/>
      <c r="AS9" s="4"/>
      <c r="AT9" s="11"/>
      <c r="AU9" s="4"/>
      <c r="AV9" s="11"/>
      <c r="AY9" s="21">
        <f t="shared" si="8"/>
        <v>4.7917551833281556E-3</v>
      </c>
      <c r="AZ9" s="22">
        <f t="shared" si="9"/>
        <v>4.7621185551840004E-3</v>
      </c>
      <c r="BA9" s="22">
        <f t="shared" si="10"/>
        <v>5.0664198063020242E-3</v>
      </c>
      <c r="BB9" s="21">
        <f t="shared" si="11"/>
        <v>1.2429612902940373E-2</v>
      </c>
      <c r="BC9" s="21">
        <f t="shared" si="12"/>
        <v>0.16446855762654014</v>
      </c>
      <c r="BE9" s="22"/>
      <c r="BF9" s="22"/>
      <c r="BG9" s="22"/>
      <c r="BH9" s="21"/>
    </row>
    <row r="10" spans="1:61" x14ac:dyDescent="0.25">
      <c r="A10" t="str">
        <f>'Raw Data'!A10</f>
        <v>Apo_PLIN3</v>
      </c>
      <c r="B10">
        <f>'Raw Data'!B10</f>
        <v>16</v>
      </c>
      <c r="C10">
        <f>'Raw Data'!C10</f>
        <v>32</v>
      </c>
      <c r="D10" t="str">
        <f>'Raw Data'!D10</f>
        <v>VEEPVQQPSVVDRVASM</v>
      </c>
      <c r="E10" s="1">
        <f>AVERAGE('Raw Data'!J10,'Raw Data'!P10,'Raw Data'!V10)</f>
        <v>8.5939999999999994</v>
      </c>
      <c r="F10" s="11">
        <f>STDEV('Raw Data'!J10,'Raw Data'!P10,'Raw Data'!V10)</f>
        <v>9.5015788161757361E-2</v>
      </c>
      <c r="G10" s="1">
        <f>AVERAGE('Raw Data'!AB10,'Raw Data'!AH10,'Raw Data'!AN10)</f>
        <v>8.5296666666666656</v>
      </c>
      <c r="H10" s="11">
        <f>STDEV('Raw Data'!AB10,'Raw Data'!AH10,'Raw Data'!AN10)</f>
        <v>7.076957915187361E-2</v>
      </c>
      <c r="I10" s="1">
        <f>AVERAGE('Raw Data'!AT10,'Raw Data'!AZ10,'Raw Data'!BF10)</f>
        <v>8.7623333333333324</v>
      </c>
      <c r="J10" s="11">
        <f>STDEV('Raw Data'!AT10,'Raw Data'!AZ10,'Raw Data'!BF10)</f>
        <v>3.7898988552906021E-2</v>
      </c>
      <c r="K10" s="1">
        <f>AVERAGE('Raw Data'!BL10,'Raw Data'!BR10,'Raw Data'!BX10)</f>
        <v>8.5826666666666664</v>
      </c>
      <c r="L10" s="11">
        <f>STDEV('Raw Data'!BL10,'Raw Data'!BR10,'Raw Data'!BX10)</f>
        <v>4.9802945026708505E-2</v>
      </c>
      <c r="N10" s="1">
        <f>AVERAGE('Raw Data'!J100,'Raw Data'!P100,'Raw Data'!V100)</f>
        <v>5.774</v>
      </c>
      <c r="O10" s="11">
        <f>STDEV('Raw Data'!J100,'Raw Data'!P100,'Raw Data'!V100)</f>
        <v>6.7000000000000171E-2</v>
      </c>
      <c r="P10" s="1">
        <f>AVERAGE('Raw Data'!AB100,'Raw Data'!AH100,'Raw Data'!AN100)</f>
        <v>7.2343333333333328</v>
      </c>
      <c r="Q10" s="11">
        <f>STDEV('Raw Data'!AB100,'Raw Data'!AH100,'Raw Data'!AN100)</f>
        <v>0.1185762764356063</v>
      </c>
      <c r="R10" s="1">
        <f>AVERAGE('Raw Data'!AT100,'Raw Data'!AZ100,'Raw Data'!BF100)</f>
        <v>8.6599999999999984</v>
      </c>
      <c r="S10" s="11">
        <f>STDEV('Raw Data'!AT100,'Raw Data'!AZ100,'Raw Data'!BF100)</f>
        <v>7.3654599313280875E-2</v>
      </c>
      <c r="T10" s="1">
        <f>AVERAGE('Raw Data'!BL100,'Raw Data'!BR100,'Raw Data'!BX100)</f>
        <v>8.8246666666666673</v>
      </c>
      <c r="U10" s="11">
        <f>STDEV('Raw Data'!BL100,'Raw Data'!BR100,'Raw Data'!BX100)</f>
        <v>4.9135866058647316E-2</v>
      </c>
      <c r="W10" s="1">
        <f t="shared" si="0"/>
        <v>2.8199999999999994</v>
      </c>
      <c r="X10" s="11">
        <f t="shared" si="1"/>
        <v>0.16201578816175755</v>
      </c>
      <c r="Y10" s="1">
        <f t="shared" si="2"/>
        <v>1.2953333333333328</v>
      </c>
      <c r="Z10" s="11">
        <f t="shared" si="3"/>
        <v>0.18934585558747991</v>
      </c>
      <c r="AA10" s="1">
        <f t="shared" si="4"/>
        <v>0.10233333333333405</v>
      </c>
      <c r="AB10" s="11">
        <f t="shared" si="5"/>
        <v>0.1115535878661869</v>
      </c>
      <c r="AC10" s="1">
        <f t="shared" si="6"/>
        <v>-0.24200000000000088</v>
      </c>
      <c r="AD10" s="11">
        <f t="shared" si="7"/>
        <v>9.8938811085355821E-2</v>
      </c>
      <c r="AF10" s="4"/>
      <c r="AG10" s="11"/>
      <c r="AH10" s="4"/>
      <c r="AI10" s="11"/>
      <c r="AJ10" s="4"/>
      <c r="AK10" s="11"/>
      <c r="AL10" s="4"/>
      <c r="AM10" s="11"/>
      <c r="AN10" s="11"/>
      <c r="AO10" s="4"/>
      <c r="AP10" s="11"/>
      <c r="AQ10" s="4"/>
      <c r="AR10" s="11"/>
      <c r="AS10" s="4"/>
      <c r="AT10" s="11"/>
      <c r="AU10" s="4"/>
      <c r="AV10" s="11"/>
      <c r="AY10" s="21">
        <f t="shared" si="8"/>
        <v>2.6249115613675496E-2</v>
      </c>
      <c r="AZ10" s="22">
        <f t="shared" si="9"/>
        <v>3.5851853028154794E-2</v>
      </c>
      <c r="BA10" s="22">
        <f t="shared" si="10"/>
        <v>1.2444202965819081E-2</v>
      </c>
      <c r="BB10" s="21">
        <f t="shared" si="11"/>
        <v>9.7888883389837273E-3</v>
      </c>
      <c r="BC10" s="21">
        <f t="shared" si="12"/>
        <v>0.29040327123955251</v>
      </c>
      <c r="BE10" s="22"/>
      <c r="BF10" s="22"/>
      <c r="BG10" s="22"/>
      <c r="BH10" s="21"/>
    </row>
    <row r="11" spans="1:61" x14ac:dyDescent="0.25">
      <c r="A11" t="str">
        <f>'Raw Data'!A11</f>
        <v>Apo_PLIN3</v>
      </c>
      <c r="B11">
        <f>'Raw Data'!B11</f>
        <v>26</v>
      </c>
      <c r="C11">
        <f>'Raw Data'!C11</f>
        <v>32</v>
      </c>
      <c r="D11" t="str">
        <f>'Raw Data'!D11</f>
        <v>VDRVASM</v>
      </c>
      <c r="E11" s="1">
        <f>AVERAGE('Raw Data'!J11,'Raw Data'!P11,'Raw Data'!V11)</f>
        <v>3.1750000000000003</v>
      </c>
      <c r="F11" s="11">
        <f>STDEV('Raw Data'!J11,'Raw Data'!P11,'Raw Data'!V11)</f>
        <v>4.4034077712608095E-2</v>
      </c>
      <c r="G11" s="1">
        <f>AVERAGE('Raw Data'!AB11,'Raw Data'!AH11,'Raw Data'!AN11)</f>
        <v>3.140333333333333</v>
      </c>
      <c r="H11" s="11">
        <f>STDEV('Raw Data'!AB11,'Raw Data'!AH11,'Raw Data'!AN11)</f>
        <v>4.7374395334751671E-2</v>
      </c>
      <c r="I11" s="1">
        <f>AVERAGE('Raw Data'!AT11,'Raw Data'!AZ11,'Raw Data'!BF11)</f>
        <v>3.2256666666666667</v>
      </c>
      <c r="J11" s="11">
        <f>STDEV('Raw Data'!AT11,'Raw Data'!AZ11,'Raw Data'!BF11)</f>
        <v>5.6862407030773771E-3</v>
      </c>
      <c r="K11" s="1">
        <f>AVERAGE('Raw Data'!BL11,'Raw Data'!BR11,'Raw Data'!BX11)</f>
        <v>3.1423333333333332</v>
      </c>
      <c r="L11" s="11">
        <f>STDEV('Raw Data'!BL11,'Raw Data'!BR11,'Raw Data'!BX11)</f>
        <v>4.4657959350303193E-2</v>
      </c>
      <c r="N11" s="1">
        <f>AVERAGE('Raw Data'!J101,'Raw Data'!P101,'Raw Data'!V101)</f>
        <v>1.6876666666666666</v>
      </c>
      <c r="O11" s="11">
        <f>STDEV('Raw Data'!J101,'Raw Data'!P101,'Raw Data'!V101)</f>
        <v>4.4071910933533784E-2</v>
      </c>
      <c r="P11" s="1">
        <f>AVERAGE('Raw Data'!AB101,'Raw Data'!AH101,'Raw Data'!AN101)</f>
        <v>2.2983333333333333</v>
      </c>
      <c r="Q11" s="11">
        <f>STDEV('Raw Data'!AB101,'Raw Data'!AH101,'Raw Data'!AN101)</f>
        <v>3.2562759915789261E-2</v>
      </c>
      <c r="R11" s="1">
        <f>AVERAGE('Raw Data'!AT101,'Raw Data'!AZ101,'Raw Data'!BF101)</f>
        <v>2.988</v>
      </c>
      <c r="S11" s="11">
        <f>STDEV('Raw Data'!AT101,'Raw Data'!AZ101,'Raw Data'!BF101)</f>
        <v>4.3965895873961179E-2</v>
      </c>
      <c r="T11" s="1">
        <f>AVERAGE('Raw Data'!BL101,'Raw Data'!BR101,'Raw Data'!BX101)</f>
        <v>3.1106666666666669</v>
      </c>
      <c r="U11" s="11">
        <f>STDEV('Raw Data'!BL101,'Raw Data'!BR101,'Raw Data'!BX101)</f>
        <v>2.2854612955229194E-2</v>
      </c>
      <c r="W11" s="1">
        <f t="shared" si="0"/>
        <v>1.4873333333333336</v>
      </c>
      <c r="X11" s="11">
        <f t="shared" si="1"/>
        <v>8.8105988646141886E-2</v>
      </c>
      <c r="Y11" s="1">
        <f t="shared" si="2"/>
        <v>0.84199999999999964</v>
      </c>
      <c r="Z11" s="11">
        <f t="shared" si="3"/>
        <v>7.9937155250540931E-2</v>
      </c>
      <c r="AA11" s="1">
        <f t="shared" si="4"/>
        <v>0.23766666666666669</v>
      </c>
      <c r="AB11" s="11">
        <f t="shared" si="5"/>
        <v>4.9652136577038555E-2</v>
      </c>
      <c r="AC11" s="1">
        <f t="shared" si="6"/>
        <v>3.1666666666666288E-2</v>
      </c>
      <c r="AD11" s="11">
        <f t="shared" si="7"/>
        <v>6.7512572305532384E-2</v>
      </c>
      <c r="AF11" s="4"/>
      <c r="AG11" s="11"/>
      <c r="AH11" s="4"/>
      <c r="AI11" s="11"/>
      <c r="AJ11" s="4"/>
      <c r="AK11" s="11"/>
      <c r="AL11" s="4"/>
      <c r="AM11" s="11"/>
      <c r="AN11" s="11"/>
      <c r="AO11" s="4"/>
      <c r="AP11" s="11"/>
      <c r="AQ11" s="4"/>
      <c r="AR11" s="11"/>
      <c r="AS11" s="4"/>
      <c r="AT11" s="11"/>
      <c r="AU11" s="4"/>
      <c r="AV11" s="11"/>
      <c r="AY11" s="21">
        <f t="shared" si="8"/>
        <v>7.7626652353140826E-3</v>
      </c>
      <c r="AZ11" s="22">
        <f t="shared" si="9"/>
        <v>6.3899487895490836E-3</v>
      </c>
      <c r="BA11" s="22">
        <f t="shared" si="10"/>
        <v>2.46533466666489E-3</v>
      </c>
      <c r="BB11" s="21">
        <f t="shared" si="11"/>
        <v>4.5579474193097385E-3</v>
      </c>
      <c r="BC11" s="21">
        <f t="shared" si="12"/>
        <v>0.14551940114925499</v>
      </c>
      <c r="BE11" s="22"/>
      <c r="BF11" s="22"/>
      <c r="BG11" s="22"/>
      <c r="BH11" s="21"/>
    </row>
    <row r="12" spans="1:61" x14ac:dyDescent="0.25">
      <c r="A12" t="str">
        <f>'Raw Data'!A12</f>
        <v>Apo_PLIN3</v>
      </c>
      <c r="B12">
        <f>'Raw Data'!B12</f>
        <v>33</v>
      </c>
      <c r="C12">
        <f>'Raw Data'!C12</f>
        <v>41</v>
      </c>
      <c r="D12" t="str">
        <f>'Raw Data'!D12</f>
        <v>PLISSTCDM</v>
      </c>
      <c r="E12" s="1">
        <f>AVERAGE('Raw Data'!J12,'Raw Data'!P12,'Raw Data'!V12)</f>
        <v>4.1239999999999997</v>
      </c>
      <c r="F12" s="11">
        <f>STDEV('Raw Data'!J12,'Raw Data'!P12,'Raw Data'!V12)</f>
        <v>3.6510272527057117E-2</v>
      </c>
      <c r="G12" s="1">
        <f>AVERAGE('Raw Data'!AB12,'Raw Data'!AH12,'Raw Data'!AN12)</f>
        <v>4.0599999999999996</v>
      </c>
      <c r="H12" s="11">
        <f>STDEV('Raw Data'!AB12,'Raw Data'!AH12,'Raw Data'!AN12)</f>
        <v>2.4515301344262271E-2</v>
      </c>
      <c r="I12" s="1">
        <f>AVERAGE('Raw Data'!AT12,'Raw Data'!AZ12,'Raw Data'!BF12)</f>
        <v>4.1286666666666667</v>
      </c>
      <c r="J12" s="11">
        <f>STDEV('Raw Data'!AT12,'Raw Data'!AZ12,'Raw Data'!BF12)</f>
        <v>6.1403040098461925E-2</v>
      </c>
      <c r="K12" s="1">
        <f>AVERAGE('Raw Data'!BL12,'Raw Data'!BR12,'Raw Data'!BX12)</f>
        <v>4.0886666666666667</v>
      </c>
      <c r="L12" s="11">
        <f>STDEV('Raw Data'!BL12,'Raw Data'!BR12,'Raw Data'!BX12)</f>
        <v>3.8682468035704902E-2</v>
      </c>
      <c r="N12" s="1">
        <f>AVERAGE('Raw Data'!J102,'Raw Data'!P102,'Raw Data'!V102)</f>
        <v>1.7549999999999999</v>
      </c>
      <c r="O12" s="11">
        <f>STDEV('Raw Data'!J102,'Raw Data'!P102,'Raw Data'!V102)</f>
        <v>6.5276335681470371E-2</v>
      </c>
      <c r="P12" s="1">
        <f>AVERAGE('Raw Data'!AB102,'Raw Data'!AH102,'Raw Data'!AN102)</f>
        <v>2.7726666666666673</v>
      </c>
      <c r="Q12" s="11">
        <f>STDEV('Raw Data'!AB102,'Raw Data'!AH102,'Raw Data'!AN102)</f>
        <v>3.7846179904097693E-2</v>
      </c>
      <c r="R12" s="1">
        <f>AVERAGE('Raw Data'!AT102,'Raw Data'!AZ102,'Raw Data'!BF102)</f>
        <v>3.4826666666666668</v>
      </c>
      <c r="S12" s="11">
        <f>STDEV('Raw Data'!AT102,'Raw Data'!AZ102,'Raw Data'!BF102)</f>
        <v>5.7500724633115272E-2</v>
      </c>
      <c r="T12" s="1">
        <f>AVERAGE('Raw Data'!BL102,'Raw Data'!BR102,'Raw Data'!BX102)</f>
        <v>4.1133333333333333</v>
      </c>
      <c r="U12" s="11">
        <f>STDEV('Raw Data'!BL102,'Raw Data'!BR102,'Raw Data'!BX102)</f>
        <v>4.7353282181210515E-2</v>
      </c>
      <c r="W12" s="1">
        <f t="shared" si="0"/>
        <v>2.3689999999999998</v>
      </c>
      <c r="X12" s="11">
        <f t="shared" si="1"/>
        <v>0.10178660820852749</v>
      </c>
      <c r="Y12" s="1">
        <f t="shared" si="2"/>
        <v>1.2873333333333323</v>
      </c>
      <c r="Z12" s="11">
        <f t="shared" si="3"/>
        <v>6.2361481248359968E-2</v>
      </c>
      <c r="AA12" s="1">
        <f t="shared" si="4"/>
        <v>0.64599999999999991</v>
      </c>
      <c r="AB12" s="11">
        <f t="shared" si="5"/>
        <v>0.1189037647315772</v>
      </c>
      <c r="AC12" s="1">
        <f t="shared" si="6"/>
        <v>-2.4666666666666615E-2</v>
      </c>
      <c r="AD12" s="11">
        <f t="shared" si="7"/>
        <v>8.6035750216915424E-2</v>
      </c>
      <c r="AF12" s="4"/>
      <c r="AG12" s="11"/>
      <c r="AH12" s="4"/>
      <c r="AI12" s="11"/>
      <c r="AJ12" s="4"/>
      <c r="AK12" s="11"/>
      <c r="AL12" s="4"/>
      <c r="AM12" s="11"/>
      <c r="AN12" s="11"/>
      <c r="AO12" s="4"/>
      <c r="AP12" s="11"/>
      <c r="AQ12" s="4"/>
      <c r="AR12" s="11"/>
      <c r="AS12" s="4"/>
      <c r="AT12" s="11"/>
      <c r="AU12" s="4"/>
      <c r="AV12" s="11"/>
      <c r="AY12" s="21">
        <f t="shared" si="8"/>
        <v>1.0360513610596275E-2</v>
      </c>
      <c r="AZ12" s="22">
        <f t="shared" si="9"/>
        <v>3.8889543434895519E-3</v>
      </c>
      <c r="BA12" s="22">
        <f t="shared" si="10"/>
        <v>1.4138105267342261E-2</v>
      </c>
      <c r="BB12" s="21">
        <f t="shared" si="11"/>
        <v>7.4021503153874624E-3</v>
      </c>
      <c r="BC12" s="21">
        <f t="shared" si="12"/>
        <v>0.18918172093734517</v>
      </c>
      <c r="BE12" s="22"/>
      <c r="BF12" s="22"/>
      <c r="BG12" s="22"/>
      <c r="BH12" s="21"/>
    </row>
    <row r="13" spans="1:61" x14ac:dyDescent="0.25">
      <c r="A13" t="str">
        <f>'Raw Data'!A13</f>
        <v>Apo_PLIN3</v>
      </c>
      <c r="B13">
        <f>'Raw Data'!B13</f>
        <v>40</v>
      </c>
      <c r="C13">
        <f>'Raw Data'!C13</f>
        <v>45</v>
      </c>
      <c r="D13" t="str">
        <f>'Raw Data'!D13</f>
        <v>DMVSAA</v>
      </c>
      <c r="E13" s="1">
        <f>AVERAGE('Raw Data'!J13,'Raw Data'!P13,'Raw Data'!V13)</f>
        <v>2.1906666666666665</v>
      </c>
      <c r="F13" s="11">
        <f>STDEV('Raw Data'!J13,'Raw Data'!P13,'Raw Data'!V13)</f>
        <v>3.5725807665234581E-2</v>
      </c>
      <c r="G13" s="1">
        <f>AVERAGE('Raw Data'!AB13,'Raw Data'!AH13,'Raw Data'!AN13)</f>
        <v>2.2276666666666669</v>
      </c>
      <c r="H13" s="11">
        <f>STDEV('Raw Data'!AB13,'Raw Data'!AH13,'Raw Data'!AN13)</f>
        <v>2.7501515109777597E-2</v>
      </c>
      <c r="I13" s="1">
        <f>AVERAGE('Raw Data'!AT13,'Raw Data'!AZ13,'Raw Data'!BF13)</f>
        <v>2.2156666666666669</v>
      </c>
      <c r="J13" s="11">
        <f>STDEV('Raw Data'!AT13,'Raw Data'!AZ13,'Raw Data'!BF13)</f>
        <v>1.9857828011475218E-2</v>
      </c>
      <c r="K13" s="1">
        <f>AVERAGE('Raw Data'!BL13,'Raw Data'!BR13,'Raw Data'!BX13)</f>
        <v>2.1766666666666663</v>
      </c>
      <c r="L13" s="11">
        <f>STDEV('Raw Data'!BL13,'Raw Data'!BR13,'Raw Data'!BX13)</f>
        <v>4.8438965031607863E-2</v>
      </c>
      <c r="N13" s="1">
        <f>AVERAGE('Raw Data'!J103,'Raw Data'!P103,'Raw Data'!V103)</f>
        <v>0.76700000000000002</v>
      </c>
      <c r="O13" s="11">
        <f>STDEV('Raw Data'!J103,'Raw Data'!P103,'Raw Data'!V103)</f>
        <v>2.0074859899884747E-2</v>
      </c>
      <c r="P13" s="1">
        <f>AVERAGE('Raw Data'!AB103,'Raw Data'!AH103,'Raw Data'!AN103)</f>
        <v>1.1356666666666666</v>
      </c>
      <c r="Q13" s="11">
        <f>STDEV('Raw Data'!AB103,'Raw Data'!AH103,'Raw Data'!AN103)</f>
        <v>1.6165807537309534E-2</v>
      </c>
      <c r="R13" s="1">
        <f>AVERAGE('Raw Data'!AT103,'Raw Data'!AZ103,'Raw Data'!BF103)</f>
        <v>1.8086666666666666</v>
      </c>
      <c r="S13" s="11">
        <f>STDEV('Raw Data'!AT103,'Raw Data'!AZ103,'Raw Data'!BF103)</f>
        <v>2.236813209307683E-2</v>
      </c>
      <c r="T13" s="1">
        <f>AVERAGE('Raw Data'!BL103,'Raw Data'!BR103,'Raw Data'!BX103)</f>
        <v>2.1763333333333335</v>
      </c>
      <c r="U13" s="11">
        <f>STDEV('Raw Data'!BL103,'Raw Data'!BR103,'Raw Data'!BX103)</f>
        <v>1.9399312702602003E-2</v>
      </c>
      <c r="W13" s="1">
        <f t="shared" si="0"/>
        <v>1.4236666666666666</v>
      </c>
      <c r="X13" s="11">
        <f t="shared" si="1"/>
        <v>5.5800667565119325E-2</v>
      </c>
      <c r="Y13" s="1">
        <f t="shared" si="2"/>
        <v>1.0920000000000003</v>
      </c>
      <c r="Z13" s="11">
        <f t="shared" si="3"/>
        <v>4.3667322647087128E-2</v>
      </c>
      <c r="AA13" s="1">
        <f t="shared" si="4"/>
        <v>0.40700000000000025</v>
      </c>
      <c r="AB13" s="11">
        <f t="shared" si="5"/>
        <v>4.2225960104552047E-2</v>
      </c>
      <c r="AC13" s="1">
        <f t="shared" si="6"/>
        <v>3.3333333333285253E-4</v>
      </c>
      <c r="AD13" s="11">
        <f t="shared" si="7"/>
        <v>6.7838277734209862E-2</v>
      </c>
      <c r="AF13" s="4"/>
      <c r="AG13" s="11"/>
      <c r="AH13" s="4"/>
      <c r="AI13" s="11"/>
      <c r="AJ13" s="4"/>
      <c r="AK13" s="11"/>
      <c r="AL13" s="4"/>
      <c r="AM13" s="11"/>
      <c r="AN13" s="11"/>
      <c r="AO13" s="4"/>
      <c r="AP13" s="11"/>
      <c r="AQ13" s="4"/>
      <c r="AR13" s="11"/>
      <c r="AS13" s="4"/>
      <c r="AT13" s="11"/>
      <c r="AU13" s="4"/>
      <c r="AV13" s="11"/>
      <c r="AY13" s="21">
        <f t="shared" si="8"/>
        <v>3.1137145007129599E-3</v>
      </c>
      <c r="AZ13" s="22">
        <f t="shared" si="9"/>
        <v>1.9068350671648084E-3</v>
      </c>
      <c r="BA13" s="22">
        <f t="shared" si="10"/>
        <v>1.7830317067512212E-3</v>
      </c>
      <c r="BB13" s="21">
        <f t="shared" si="11"/>
        <v>4.6020319259437933E-3</v>
      </c>
      <c r="BC13" s="21">
        <f t="shared" si="12"/>
        <v>0.10679706550543784</v>
      </c>
      <c r="BE13" s="22"/>
      <c r="BF13" s="22"/>
      <c r="BG13" s="22"/>
      <c r="BH13" s="21"/>
    </row>
    <row r="14" spans="1:61" x14ac:dyDescent="0.25">
      <c r="A14" t="str">
        <f>'Raw Data'!A14</f>
        <v>Apo_PLIN3</v>
      </c>
      <c r="B14">
        <f>'Raw Data'!B14</f>
        <v>42</v>
      </c>
      <c r="C14">
        <f>'Raw Data'!C14</f>
        <v>46</v>
      </c>
      <c r="D14" t="str">
        <f>'Raw Data'!D14</f>
        <v>VSAAY</v>
      </c>
      <c r="E14" s="1">
        <f>AVERAGE('Raw Data'!J14,'Raw Data'!P14,'Raw Data'!V14)</f>
        <v>2.0163333333333333</v>
      </c>
      <c r="F14" s="11">
        <f>STDEV('Raw Data'!J14,'Raw Data'!P14,'Raw Data'!V14)</f>
        <v>1.3428824718989072E-2</v>
      </c>
      <c r="G14" s="1">
        <f>AVERAGE('Raw Data'!AB14,'Raw Data'!AH14,'Raw Data'!AN14)</f>
        <v>2.063333333333333</v>
      </c>
      <c r="H14" s="11">
        <f>STDEV('Raw Data'!AB14,'Raw Data'!AH14,'Raw Data'!AN14)</f>
        <v>2.6857649437978148E-2</v>
      </c>
      <c r="I14" s="1">
        <f>AVERAGE('Raw Data'!AT14,'Raw Data'!AZ14,'Raw Data'!BF14)</f>
        <v>2.0579999999999998</v>
      </c>
      <c r="J14" s="11">
        <f>STDEV('Raw Data'!AT14,'Raw Data'!AZ14,'Raw Data'!BF14)</f>
        <v>7.9372539331938208E-3</v>
      </c>
      <c r="K14" s="1">
        <f>AVERAGE('Raw Data'!BL14,'Raw Data'!BR14,'Raw Data'!BX14)</f>
        <v>2.0259999999999998</v>
      </c>
      <c r="L14" s="11">
        <f>STDEV('Raw Data'!BL14,'Raw Data'!BR14,'Raw Data'!BX14)</f>
        <v>1.8357559750685985E-2</v>
      </c>
      <c r="N14" s="1">
        <f>AVERAGE('Raw Data'!J104,'Raw Data'!P104,'Raw Data'!V104)</f>
        <v>0.81733333333333336</v>
      </c>
      <c r="O14" s="11">
        <f>STDEV('Raw Data'!J104,'Raw Data'!P104,'Raw Data'!V104)</f>
        <v>1.9756855350316547E-2</v>
      </c>
      <c r="P14" s="1">
        <f>AVERAGE('Raw Data'!AB104,'Raw Data'!AH104,'Raw Data'!AN104)</f>
        <v>1.0429999999999999</v>
      </c>
      <c r="Q14" s="11">
        <f>STDEV('Raw Data'!AB104,'Raw Data'!AH104,'Raw Data'!AN104)</f>
        <v>1.3856406460551031E-2</v>
      </c>
      <c r="R14" s="1">
        <f>AVERAGE('Raw Data'!AT104,'Raw Data'!AZ104,'Raw Data'!BF104)</f>
        <v>1.4846666666666666</v>
      </c>
      <c r="S14" s="11">
        <f>STDEV('Raw Data'!AT104,'Raw Data'!AZ104,'Raw Data'!BF104)</f>
        <v>3.5232560697930196E-2</v>
      </c>
      <c r="T14" s="1">
        <f>AVERAGE('Raw Data'!BL104,'Raw Data'!BR104,'Raw Data'!BX104)</f>
        <v>1.9736666666666667</v>
      </c>
      <c r="U14" s="11">
        <f>STDEV('Raw Data'!BL104,'Raw Data'!BR104,'Raw Data'!BX104)</f>
        <v>2.2052966542697425E-2</v>
      </c>
      <c r="W14" s="1">
        <f t="shared" si="0"/>
        <v>1.1989999999999998</v>
      </c>
      <c r="X14" s="11">
        <f t="shared" si="1"/>
        <v>3.3185680069305619E-2</v>
      </c>
      <c r="Y14" s="1">
        <f t="shared" si="2"/>
        <v>1.0203333333333331</v>
      </c>
      <c r="Z14" s="11">
        <f t="shared" si="3"/>
        <v>4.0714055898529181E-2</v>
      </c>
      <c r="AA14" s="1">
        <f t="shared" si="4"/>
        <v>0.57333333333333325</v>
      </c>
      <c r="AB14" s="11">
        <f t="shared" si="5"/>
        <v>4.3169814631124015E-2</v>
      </c>
      <c r="AC14" s="1">
        <f t="shared" si="6"/>
        <v>5.2333333333333121E-2</v>
      </c>
      <c r="AD14" s="11">
        <f t="shared" si="7"/>
        <v>4.041052629338341E-2</v>
      </c>
      <c r="AF14" s="4"/>
      <c r="AG14" s="11"/>
      <c r="AH14" s="4"/>
      <c r="AI14" s="11"/>
      <c r="AJ14" s="4"/>
      <c r="AK14" s="11"/>
      <c r="AL14" s="4"/>
      <c r="AM14" s="11"/>
      <c r="AN14" s="11"/>
      <c r="AO14" s="4"/>
      <c r="AP14" s="11"/>
      <c r="AQ14" s="4"/>
      <c r="AR14" s="11"/>
      <c r="AS14" s="4"/>
      <c r="AT14" s="11"/>
      <c r="AU14" s="4"/>
      <c r="AV14" s="11"/>
      <c r="AY14" s="21">
        <f t="shared" si="8"/>
        <v>1.1012893616623083E-3</v>
      </c>
      <c r="AZ14" s="22">
        <f t="shared" si="9"/>
        <v>1.6576343477085588E-3</v>
      </c>
      <c r="BA14" s="22">
        <f t="shared" si="10"/>
        <v>1.8636328952856092E-3</v>
      </c>
      <c r="BB14" s="21">
        <f t="shared" si="11"/>
        <v>1.6330106353082319E-3</v>
      </c>
      <c r="BC14" s="21">
        <f t="shared" si="12"/>
        <v>7.9092143983866742E-2</v>
      </c>
      <c r="BE14" s="22"/>
      <c r="BF14" s="22"/>
      <c r="BG14" s="22"/>
      <c r="BH14" s="21"/>
    </row>
    <row r="15" spans="1:61" x14ac:dyDescent="0.25">
      <c r="A15" t="str">
        <f>'Raw Data'!A15</f>
        <v>Apo_PLIN3</v>
      </c>
      <c r="B15">
        <f>'Raw Data'!B15</f>
        <v>46</v>
      </c>
      <c r="C15">
        <f>'Raw Data'!C15</f>
        <v>60</v>
      </c>
      <c r="D15" t="str">
        <f>'Raw Data'!D15</f>
        <v>YASTKESYPHIKTVC</v>
      </c>
      <c r="E15" s="1">
        <f>AVERAGE('Raw Data'!J15,'Raw Data'!P15,'Raw Data'!V15)</f>
        <v>6.3706666666666676</v>
      </c>
      <c r="F15" s="11">
        <f>STDEV('Raw Data'!J15,'Raw Data'!P15,'Raw Data'!V15)</f>
        <v>0.10337472289362307</v>
      </c>
      <c r="G15" s="1">
        <f>AVERAGE('Raw Data'!AB15,'Raw Data'!AH15,'Raw Data'!AN15)</f>
        <v>6.1099999999999994</v>
      </c>
      <c r="H15" s="11">
        <f>STDEV('Raw Data'!AB15,'Raw Data'!AH15,'Raw Data'!AN15)</f>
        <v>7.6334788923531169E-2</v>
      </c>
      <c r="I15" s="1">
        <f>AVERAGE('Raw Data'!AT15,'Raw Data'!AZ15,'Raw Data'!BF15)</f>
        <v>6.2633333333333328</v>
      </c>
      <c r="J15" s="11">
        <f>STDEV('Raw Data'!AT15,'Raw Data'!AZ15,'Raw Data'!BF15)</f>
        <v>0.11758117763202294</v>
      </c>
      <c r="K15" s="1">
        <f>AVERAGE('Raw Data'!BL15,'Raw Data'!BR15,'Raw Data'!BX15)</f>
        <v>6.1863333333333337</v>
      </c>
      <c r="L15" s="11">
        <f>STDEV('Raw Data'!BL15,'Raw Data'!BR15,'Raw Data'!BX15)</f>
        <v>0.10896941466913233</v>
      </c>
      <c r="N15" s="1">
        <f>AVERAGE('Raw Data'!J105,'Raw Data'!P105,'Raw Data'!V105)</f>
        <v>2.5463333333333331</v>
      </c>
      <c r="O15" s="11">
        <f>STDEV('Raw Data'!J105,'Raw Data'!P105,'Raw Data'!V105)</f>
        <v>7.1023470299143604E-2</v>
      </c>
      <c r="P15" s="1">
        <f>AVERAGE('Raw Data'!AB105,'Raw Data'!AH105,'Raw Data'!AN105)</f>
        <v>3.5673333333333335</v>
      </c>
      <c r="Q15" s="11">
        <f>STDEV('Raw Data'!AB105,'Raw Data'!AH105,'Raw Data'!AN105)</f>
        <v>0.11003787226829363</v>
      </c>
      <c r="R15" s="1">
        <f>AVERAGE('Raw Data'!AT105,'Raw Data'!AZ105,'Raw Data'!BF105)</f>
        <v>5.1976666666666667</v>
      </c>
      <c r="S15" s="11">
        <f>STDEV('Raw Data'!AT105,'Raw Data'!AZ105,'Raw Data'!BF105)</f>
        <v>8.2983934188090497E-2</v>
      </c>
      <c r="T15" s="1">
        <f>AVERAGE('Raw Data'!BL105,'Raw Data'!BR105,'Raw Data'!BX105)</f>
        <v>6.2536666666666667</v>
      </c>
      <c r="U15" s="11">
        <f>STDEV('Raw Data'!BL105,'Raw Data'!BR105,'Raw Data'!BX105)</f>
        <v>7.522189397597831E-2</v>
      </c>
      <c r="W15" s="1">
        <f t="shared" si="0"/>
        <v>3.8243333333333345</v>
      </c>
      <c r="X15" s="11">
        <f t="shared" si="1"/>
        <v>0.17439819319276667</v>
      </c>
      <c r="Y15" s="1">
        <f t="shared" si="2"/>
        <v>2.542666666666666</v>
      </c>
      <c r="Z15" s="11">
        <f t="shared" si="3"/>
        <v>0.1863726611918248</v>
      </c>
      <c r="AA15" s="1">
        <f t="shared" si="4"/>
        <v>1.0656666666666661</v>
      </c>
      <c r="AB15" s="11">
        <f t="shared" si="5"/>
        <v>0.20056511182011344</v>
      </c>
      <c r="AC15" s="1">
        <f t="shared" si="6"/>
        <v>-6.7333333333333023E-2</v>
      </c>
      <c r="AD15" s="11">
        <f t="shared" si="7"/>
        <v>0.18419130864511063</v>
      </c>
      <c r="AF15" s="4"/>
      <c r="AG15" s="11"/>
      <c r="AH15" s="4"/>
      <c r="AI15" s="11"/>
      <c r="AJ15" s="4"/>
      <c r="AK15" s="11"/>
      <c r="AL15" s="4"/>
      <c r="AM15" s="11"/>
      <c r="AN15" s="11"/>
      <c r="AO15" s="4"/>
      <c r="AP15" s="11"/>
      <c r="AQ15" s="4"/>
      <c r="AR15" s="11"/>
      <c r="AS15" s="4"/>
      <c r="AT15" s="11"/>
      <c r="AU15" s="4"/>
      <c r="AV15" s="11"/>
      <c r="AY15" s="21">
        <f t="shared" si="8"/>
        <v>3.0414729788901567E-2</v>
      </c>
      <c r="AZ15" s="22">
        <f t="shared" si="9"/>
        <v>3.4734768839722721E-2</v>
      </c>
      <c r="BA15" s="22">
        <f t="shared" si="10"/>
        <v>4.0226364079414607E-2</v>
      </c>
      <c r="BB15" s="21">
        <f t="shared" si="11"/>
        <v>3.3926438180398408E-2</v>
      </c>
      <c r="BC15" s="21">
        <f t="shared" si="12"/>
        <v>0.37323223452488308</v>
      </c>
      <c r="BE15" s="22"/>
      <c r="BF15" s="22"/>
      <c r="BG15" s="22"/>
      <c r="BH15" s="21"/>
    </row>
    <row r="16" spans="1:61" x14ac:dyDescent="0.25">
      <c r="A16" t="str">
        <f>'Raw Data'!A16</f>
        <v>Apo_PLIN3</v>
      </c>
      <c r="B16">
        <f>'Raw Data'!B16</f>
        <v>46</v>
      </c>
      <c r="C16">
        <f>'Raw Data'!C16</f>
        <v>61</v>
      </c>
      <c r="D16" t="str">
        <f>'Raw Data'!D16</f>
        <v>YASTKESYPHIKTVCD</v>
      </c>
      <c r="E16" s="1">
        <f>AVERAGE('Raw Data'!J16,'Raw Data'!P16,'Raw Data'!V16)</f>
        <v>6.6656666666666666</v>
      </c>
      <c r="F16" s="11">
        <f>STDEV('Raw Data'!J16,'Raw Data'!P16,'Raw Data'!V16)</f>
        <v>8.4512326517102665E-2</v>
      </c>
      <c r="G16" s="1">
        <f>AVERAGE('Raw Data'!AB16,'Raw Data'!AH16,'Raw Data'!AN16)</f>
        <v>6.4660000000000002</v>
      </c>
      <c r="H16" s="11">
        <f>STDEV('Raw Data'!AB16,'Raw Data'!AH16,'Raw Data'!AN16)</f>
        <v>0.12010412149464292</v>
      </c>
      <c r="I16" s="1">
        <f>AVERAGE('Raw Data'!AT16,'Raw Data'!AZ16,'Raw Data'!BF16)</f>
        <v>6.6596666666666664</v>
      </c>
      <c r="J16" s="11">
        <f>STDEV('Raw Data'!AT16,'Raw Data'!AZ16,'Raw Data'!BF16)</f>
        <v>6.4933299110189469E-2</v>
      </c>
      <c r="K16" s="1">
        <f>AVERAGE('Raw Data'!BL16,'Raw Data'!BR16,'Raw Data'!BX16)</f>
        <v>6.507666666666668</v>
      </c>
      <c r="L16" s="11">
        <f>STDEV('Raw Data'!BL16,'Raw Data'!BR16,'Raw Data'!BX16)</f>
        <v>0.14356299430331412</v>
      </c>
      <c r="N16" s="1">
        <f>AVERAGE('Raw Data'!J106,'Raw Data'!P106,'Raw Data'!V106)</f>
        <v>2.778</v>
      </c>
      <c r="O16" s="11">
        <f>STDEV('Raw Data'!J106,'Raw Data'!P106,'Raw Data'!V106)</f>
        <v>0.11680753400359069</v>
      </c>
      <c r="P16" s="1">
        <f>AVERAGE('Raw Data'!AB106,'Raw Data'!AH106,'Raw Data'!AN106)</f>
        <v>3.8683333333333336</v>
      </c>
      <c r="Q16" s="11">
        <f>STDEV('Raw Data'!AB106,'Raw Data'!AH106,'Raw Data'!AN106)</f>
        <v>4.8428641663103872E-2</v>
      </c>
      <c r="R16" s="1">
        <f>AVERAGE('Raw Data'!AT106,'Raw Data'!AZ106,'Raw Data'!BF106)</f>
        <v>5.530666666666666</v>
      </c>
      <c r="S16" s="11">
        <f>STDEV('Raw Data'!AT106,'Raw Data'!AZ106,'Raw Data'!BF106)</f>
        <v>7.2590173807019293E-2</v>
      </c>
      <c r="T16" s="1">
        <f>AVERAGE('Raw Data'!BL106,'Raw Data'!BR106,'Raw Data'!BX106)</f>
        <v>6.7029999999999994</v>
      </c>
      <c r="U16" s="11">
        <f>STDEV('Raw Data'!BL106,'Raw Data'!BR106,'Raw Data'!BX106)</f>
        <v>7.8924014089502559E-2</v>
      </c>
      <c r="W16" s="1">
        <f t="shared" si="0"/>
        <v>3.8876666666666666</v>
      </c>
      <c r="X16" s="11">
        <f t="shared" si="1"/>
        <v>0.20131986052069334</v>
      </c>
      <c r="Y16" s="1">
        <f t="shared" si="2"/>
        <v>2.5976666666666666</v>
      </c>
      <c r="Z16" s="11">
        <f t="shared" si="3"/>
        <v>0.16853276315774679</v>
      </c>
      <c r="AA16" s="1">
        <f t="shared" si="4"/>
        <v>1.1290000000000004</v>
      </c>
      <c r="AB16" s="11">
        <f t="shared" si="5"/>
        <v>0.13752347291720876</v>
      </c>
      <c r="AC16" s="1">
        <f t="shared" si="6"/>
        <v>-0.19533333333333136</v>
      </c>
      <c r="AD16" s="11">
        <f t="shared" si="7"/>
        <v>0.22248700839281668</v>
      </c>
      <c r="AF16" s="4"/>
      <c r="AG16" s="11"/>
      <c r="AH16" s="4"/>
      <c r="AI16" s="11"/>
      <c r="AJ16" s="4"/>
      <c r="AK16" s="11"/>
      <c r="AL16" s="4"/>
      <c r="AM16" s="11"/>
      <c r="AN16" s="11"/>
      <c r="AO16" s="4"/>
      <c r="AP16" s="11"/>
      <c r="AQ16" s="4"/>
      <c r="AR16" s="11"/>
      <c r="AS16" s="4"/>
      <c r="AT16" s="11"/>
      <c r="AU16" s="4"/>
      <c r="AV16" s="11"/>
      <c r="AY16" s="21">
        <f t="shared" si="8"/>
        <v>4.0529686240071423E-2</v>
      </c>
      <c r="AZ16" s="22">
        <f t="shared" si="9"/>
        <v>2.8403292257585172E-2</v>
      </c>
      <c r="BA16" s="22">
        <f t="shared" si="10"/>
        <v>1.8912705603210251E-2</v>
      </c>
      <c r="BB16" s="21">
        <f t="shared" si="11"/>
        <v>4.9500468903585282E-2</v>
      </c>
      <c r="BC16" s="21">
        <f t="shared" si="12"/>
        <v>0.37060241904830049</v>
      </c>
      <c r="BE16" s="22"/>
      <c r="BF16" s="22"/>
      <c r="BG16" s="22"/>
      <c r="BH16" s="21"/>
    </row>
    <row r="17" spans="1:60" x14ac:dyDescent="0.25">
      <c r="A17" t="str">
        <f>'Raw Data'!A17</f>
        <v>Apo_PLIN3</v>
      </c>
      <c r="B17">
        <f>'Raw Data'!B17</f>
        <v>62</v>
      </c>
      <c r="C17">
        <f>'Raw Data'!C17</f>
        <v>73</v>
      </c>
      <c r="D17" t="str">
        <f>'Raw Data'!D17</f>
        <v>AAEKGVRTLTAA</v>
      </c>
      <c r="E17" s="1">
        <f>AVERAGE('Raw Data'!J17,'Raw Data'!P17,'Raw Data'!V17)</f>
        <v>6.3656666666666668</v>
      </c>
      <c r="F17" s="11">
        <f>STDEV('Raw Data'!J17,'Raw Data'!P17,'Raw Data'!V17)</f>
        <v>5.2271725945613502E-2</v>
      </c>
      <c r="G17" s="1">
        <f>AVERAGE('Raw Data'!AB17,'Raw Data'!AH17,'Raw Data'!AN17)</f>
        <v>6.2566666666666668</v>
      </c>
      <c r="H17" s="11">
        <f>STDEV('Raw Data'!AB17,'Raw Data'!AH17,'Raw Data'!AN17)</f>
        <v>8.2476259210352912E-2</v>
      </c>
      <c r="I17" s="1">
        <f>AVERAGE('Raw Data'!AT17,'Raw Data'!AZ17,'Raw Data'!BF17)</f>
        <v>6.6079999999999997</v>
      </c>
      <c r="J17" s="11">
        <f>STDEV('Raw Data'!AT17,'Raw Data'!AZ17,'Raw Data'!BF17)</f>
        <v>8.6278618440492283E-2</v>
      </c>
      <c r="K17" s="1">
        <f>AVERAGE('Raw Data'!BL17,'Raw Data'!BR17,'Raw Data'!BX17)</f>
        <v>6.2100000000000009</v>
      </c>
      <c r="L17" s="11">
        <f>STDEV('Raw Data'!BL17,'Raw Data'!BR17,'Raw Data'!BX17)</f>
        <v>8.9838744425776496E-2</v>
      </c>
      <c r="N17" s="1">
        <f>AVERAGE('Raw Data'!J107,'Raw Data'!P107,'Raw Data'!V107)</f>
        <v>1.9813333333333334</v>
      </c>
      <c r="O17" s="11">
        <f>STDEV('Raw Data'!J107,'Raw Data'!P107,'Raw Data'!V107)</f>
        <v>7.2858309981314734E-2</v>
      </c>
      <c r="P17" s="1">
        <f>AVERAGE('Raw Data'!AB107,'Raw Data'!AH107,'Raw Data'!AN107)</f>
        <v>3.079333333333333</v>
      </c>
      <c r="Q17" s="11">
        <f>STDEV('Raw Data'!AB107,'Raw Data'!AH107,'Raw Data'!AN107)</f>
        <v>9.5212044056061151E-2</v>
      </c>
      <c r="R17" s="1">
        <f>AVERAGE('Raw Data'!AT107,'Raw Data'!AZ107,'Raw Data'!BF107)</f>
        <v>4.5716666666666663</v>
      </c>
      <c r="S17" s="11">
        <f>STDEV('Raw Data'!AT107,'Raw Data'!AZ107,'Raw Data'!BF107)</f>
        <v>9.8475039138521417E-2</v>
      </c>
      <c r="T17" s="1">
        <f>AVERAGE('Raw Data'!BL107,'Raw Data'!BR107,'Raw Data'!BX107)</f>
        <v>6.1993333333333327</v>
      </c>
      <c r="U17" s="11">
        <f>STDEV('Raw Data'!BL107,'Raw Data'!BR107,'Raw Data'!BX107)</f>
        <v>6.0533737149901456E-2</v>
      </c>
      <c r="W17" s="1">
        <f t="shared" si="0"/>
        <v>4.3843333333333332</v>
      </c>
      <c r="X17" s="11">
        <f t="shared" si="1"/>
        <v>0.12513003592692823</v>
      </c>
      <c r="Y17" s="1">
        <f t="shared" si="2"/>
        <v>3.1773333333333338</v>
      </c>
      <c r="Z17" s="11">
        <f t="shared" si="3"/>
        <v>0.17768830326641405</v>
      </c>
      <c r="AA17" s="1">
        <f t="shared" si="4"/>
        <v>2.0363333333333333</v>
      </c>
      <c r="AB17" s="11">
        <f t="shared" si="5"/>
        <v>0.18475365757901369</v>
      </c>
      <c r="AC17" s="1">
        <f t="shared" si="6"/>
        <v>1.0666666666668156E-2</v>
      </c>
      <c r="AD17" s="11">
        <f t="shared" si="7"/>
        <v>0.15037248157567795</v>
      </c>
      <c r="AF17" s="4"/>
      <c r="AG17" s="11"/>
      <c r="AH17" s="4"/>
      <c r="AI17" s="11"/>
      <c r="AJ17" s="4"/>
      <c r="AK17" s="11"/>
      <c r="AL17" s="4"/>
      <c r="AM17" s="11"/>
      <c r="AN17" s="11"/>
      <c r="AO17" s="4"/>
      <c r="AP17" s="11"/>
      <c r="AQ17" s="4"/>
      <c r="AR17" s="11"/>
      <c r="AS17" s="4"/>
      <c r="AT17" s="11"/>
      <c r="AU17" s="4"/>
      <c r="AV17" s="11"/>
      <c r="AY17" s="21">
        <f t="shared" si="8"/>
        <v>1.5657525891074348E-2</v>
      </c>
      <c r="AZ17" s="22">
        <f t="shared" si="9"/>
        <v>3.1573133117697133E-2</v>
      </c>
      <c r="BA17" s="22">
        <f t="shared" si="10"/>
        <v>3.4133913988823442E-2</v>
      </c>
      <c r="BB17" s="21">
        <f t="shared" si="11"/>
        <v>2.2611883215227606E-2</v>
      </c>
      <c r="BC17" s="21">
        <f t="shared" si="12"/>
        <v>0.32245380477336988</v>
      </c>
      <c r="BE17" s="22"/>
      <c r="BF17" s="22"/>
      <c r="BG17" s="22"/>
      <c r="BH17" s="21"/>
    </row>
    <row r="18" spans="1:60" x14ac:dyDescent="0.25">
      <c r="A18" t="str">
        <f>'Raw Data'!A18</f>
        <v>Apo_PLIN3</v>
      </c>
      <c r="B18">
        <f>'Raw Data'!B18</f>
        <v>66</v>
      </c>
      <c r="C18">
        <f>'Raw Data'!C18</f>
        <v>76</v>
      </c>
      <c r="D18" t="str">
        <f>'Raw Data'!D18</f>
        <v>GVRTLTAAAVS</v>
      </c>
      <c r="E18" s="1">
        <f>AVERAGE('Raw Data'!J18,'Raw Data'!P18,'Raw Data'!V18)</f>
        <v>5.1563333333333325</v>
      </c>
      <c r="F18" s="11">
        <f>STDEV('Raw Data'!J18,'Raw Data'!P18,'Raw Data'!V18)</f>
        <v>5.9408192476571219E-2</v>
      </c>
      <c r="G18" s="1">
        <f>AVERAGE('Raw Data'!AB18,'Raw Data'!AH18,'Raw Data'!AN18)</f>
        <v>5.1516666666666664</v>
      </c>
      <c r="H18" s="11">
        <f>STDEV('Raw Data'!AB18,'Raw Data'!AH18,'Raw Data'!AN18)</f>
        <v>1.3051181300301425E-2</v>
      </c>
      <c r="I18" s="1">
        <f>AVERAGE('Raw Data'!AT18,'Raw Data'!AZ18,'Raw Data'!BF18)</f>
        <v>5.2506666666666666</v>
      </c>
      <c r="J18" s="11">
        <f>STDEV('Raw Data'!AT18,'Raw Data'!AZ18,'Raw Data'!BF18)</f>
        <v>0.1181411585068189</v>
      </c>
      <c r="K18" s="1">
        <f>AVERAGE('Raw Data'!BL18,'Raw Data'!BR18,'Raw Data'!BX18)</f>
        <v>5.1083333333333334</v>
      </c>
      <c r="L18" s="11">
        <f>STDEV('Raw Data'!BL18,'Raw Data'!BR18,'Raw Data'!BX18)</f>
        <v>4.4635561308594612E-2</v>
      </c>
      <c r="N18" s="1">
        <f>AVERAGE('Raw Data'!J108,'Raw Data'!P108,'Raw Data'!V108)</f>
        <v>1.607</v>
      </c>
      <c r="O18" s="11">
        <f>STDEV('Raw Data'!J108,'Raw Data'!P108,'Raw Data'!V108)</f>
        <v>5.144900387762618E-2</v>
      </c>
      <c r="P18" s="1">
        <f>AVERAGE('Raw Data'!AB108,'Raw Data'!AH108,'Raw Data'!AN108)</f>
        <v>2.1969999999999996</v>
      </c>
      <c r="Q18" s="11">
        <f>STDEV('Raw Data'!AB108,'Raw Data'!AH108,'Raw Data'!AN108)</f>
        <v>0.10289800775525236</v>
      </c>
      <c r="R18" s="1">
        <f>AVERAGE('Raw Data'!AT108,'Raw Data'!AZ108,'Raw Data'!BF108)</f>
        <v>3.3800000000000003</v>
      </c>
      <c r="S18" s="11">
        <f>STDEV('Raw Data'!AT108,'Raw Data'!AZ108,'Raw Data'!BF108)</f>
        <v>5.6000000000000057E-2</v>
      </c>
      <c r="T18" s="1">
        <f>AVERAGE('Raw Data'!BL108,'Raw Data'!BR108,'Raw Data'!BX108)</f>
        <v>5.0683333333333334</v>
      </c>
      <c r="U18" s="11">
        <f>STDEV('Raw Data'!BL108,'Raw Data'!BR108,'Raw Data'!BX108)</f>
        <v>4.2770706486254403E-2</v>
      </c>
      <c r="W18" s="1">
        <f t="shared" si="0"/>
        <v>3.5493333333333323</v>
      </c>
      <c r="X18" s="11">
        <f t="shared" si="1"/>
        <v>0.1108571963541974</v>
      </c>
      <c r="Y18" s="1">
        <f t="shared" si="2"/>
        <v>2.9546666666666668</v>
      </c>
      <c r="Z18" s="11">
        <f t="shared" si="3"/>
        <v>0.11594918905555379</v>
      </c>
      <c r="AA18" s="1">
        <f t="shared" si="4"/>
        <v>1.8706666666666663</v>
      </c>
      <c r="AB18" s="11">
        <f t="shared" si="5"/>
        <v>0.17414115850681897</v>
      </c>
      <c r="AC18" s="1">
        <f t="shared" si="6"/>
        <v>4.0000000000000036E-2</v>
      </c>
      <c r="AD18" s="11">
        <f t="shared" si="7"/>
        <v>8.7406267794849016E-2</v>
      </c>
      <c r="AF18" s="4"/>
      <c r="AG18" s="11"/>
      <c r="AH18" s="4"/>
      <c r="AI18" s="11"/>
      <c r="AJ18" s="4"/>
      <c r="AK18" s="11"/>
      <c r="AL18" s="4"/>
      <c r="AM18" s="11"/>
      <c r="AN18" s="11"/>
      <c r="AO18" s="4"/>
      <c r="AP18" s="11"/>
      <c r="AQ18" s="4"/>
      <c r="AR18" s="11"/>
      <c r="AS18" s="4"/>
      <c r="AT18" s="11"/>
      <c r="AU18" s="4"/>
      <c r="AV18" s="11"/>
      <c r="AY18" s="21">
        <f t="shared" si="8"/>
        <v>1.2289317983513078E-2</v>
      </c>
      <c r="AZ18" s="22">
        <f t="shared" si="9"/>
        <v>1.3444214442640556E-2</v>
      </c>
      <c r="BA18" s="22">
        <f t="shared" si="10"/>
        <v>3.0325143086097048E-2</v>
      </c>
      <c r="BB18" s="21">
        <f t="shared" si="11"/>
        <v>7.6398556498248598E-3</v>
      </c>
      <c r="BC18" s="21">
        <f t="shared" si="12"/>
        <v>0.25238567939182988</v>
      </c>
      <c r="BE18" s="22"/>
      <c r="BF18" s="22"/>
      <c r="BG18" s="22"/>
      <c r="BH18" s="21"/>
    </row>
    <row r="19" spans="1:60" x14ac:dyDescent="0.25">
      <c r="A19" t="str">
        <f>'Raw Data'!A19</f>
        <v>Apo_PLIN3</v>
      </c>
      <c r="B19">
        <f>'Raw Data'!B19</f>
        <v>73</v>
      </c>
      <c r="C19">
        <f>'Raw Data'!C19</f>
        <v>82</v>
      </c>
      <c r="D19" t="str">
        <f>'Raw Data'!D19</f>
        <v>AAVSGAQPIL</v>
      </c>
      <c r="E19" s="1">
        <f>AVERAGE('Raw Data'!J19,'Raw Data'!P19,'Raw Data'!V19)</f>
        <v>4.9366666666666665</v>
      </c>
      <c r="F19" s="11">
        <f>STDEV('Raw Data'!J19,'Raw Data'!P19,'Raw Data'!V19)</f>
        <v>1.2741009902411093E-2</v>
      </c>
      <c r="G19" s="1">
        <f>AVERAGE('Raw Data'!AB19,'Raw Data'!AH19,'Raw Data'!AN19)</f>
        <v>4.766</v>
      </c>
      <c r="H19" s="11">
        <f>STDEV('Raw Data'!AB19,'Raw Data'!AH19,'Raw Data'!AN19)</f>
        <v>1.2288205727444743E-2</v>
      </c>
      <c r="I19" s="1">
        <f>AVERAGE('Raw Data'!AT19,'Raw Data'!AZ19,'Raw Data'!BF19)</f>
        <v>4.9976666666666665</v>
      </c>
      <c r="J19" s="11">
        <f>STDEV('Raw Data'!AT19,'Raw Data'!AZ19,'Raw Data'!BF19)</f>
        <v>5.0856005872790502E-2</v>
      </c>
      <c r="K19" s="1">
        <f>AVERAGE('Raw Data'!BL19,'Raw Data'!BR19,'Raw Data'!BX19)</f>
        <v>4.8809999999999993</v>
      </c>
      <c r="L19" s="11">
        <f>STDEV('Raw Data'!BL19,'Raw Data'!BR19,'Raw Data'!BX19)</f>
        <v>4.4799553569204092E-2</v>
      </c>
      <c r="N19" s="1">
        <f>AVERAGE('Raw Data'!J109,'Raw Data'!P109,'Raw Data'!V109)</f>
        <v>2.2090000000000001</v>
      </c>
      <c r="O19" s="11">
        <f>STDEV('Raw Data'!J109,'Raw Data'!P109,'Raw Data'!V109)</f>
        <v>4.6861498055439911E-2</v>
      </c>
      <c r="P19" s="1">
        <f>AVERAGE('Raw Data'!AB109,'Raw Data'!AH109,'Raw Data'!AN109)</f>
        <v>3.1716666666666669</v>
      </c>
      <c r="Q19" s="11">
        <f>STDEV('Raw Data'!AB109,'Raw Data'!AH109,'Raw Data'!AN109)</f>
        <v>7.3330302967690747E-2</v>
      </c>
      <c r="R19" s="1">
        <f>AVERAGE('Raw Data'!AT109,'Raw Data'!AZ109,'Raw Data'!BF109)</f>
        <v>4.1756666666666673</v>
      </c>
      <c r="S19" s="11">
        <f>STDEV('Raw Data'!AT109,'Raw Data'!AZ109,'Raw Data'!BF109)</f>
        <v>3.4947579792216639E-2</v>
      </c>
      <c r="T19" s="1">
        <f>AVERAGE('Raw Data'!BL109,'Raw Data'!BR109,'Raw Data'!BX109)</f>
        <v>4.8780000000000001</v>
      </c>
      <c r="U19" s="11">
        <f>STDEV('Raw Data'!BL109,'Raw Data'!BR109,'Raw Data'!BX109)</f>
        <v>3.360059523282298E-2</v>
      </c>
      <c r="W19" s="1">
        <f t="shared" si="0"/>
        <v>2.7276666666666665</v>
      </c>
      <c r="X19" s="11">
        <f t="shared" si="1"/>
        <v>5.9602507957851006E-2</v>
      </c>
      <c r="Y19" s="1">
        <f t="shared" si="2"/>
        <v>1.5943333333333332</v>
      </c>
      <c r="Z19" s="11">
        <f t="shared" si="3"/>
        <v>8.5618508695135487E-2</v>
      </c>
      <c r="AA19" s="1">
        <f t="shared" si="4"/>
        <v>0.82199999999999918</v>
      </c>
      <c r="AB19" s="11">
        <f t="shared" si="5"/>
        <v>8.5803585665007148E-2</v>
      </c>
      <c r="AC19" s="1">
        <f t="shared" si="6"/>
        <v>2.9999999999992255E-3</v>
      </c>
      <c r="AD19" s="11">
        <f t="shared" si="7"/>
        <v>7.8400148802027073E-2</v>
      </c>
      <c r="AF19" s="4"/>
      <c r="AG19" s="11"/>
      <c r="AH19" s="4"/>
      <c r="AI19" s="11"/>
      <c r="AJ19" s="4"/>
      <c r="AK19" s="11"/>
      <c r="AL19" s="4"/>
      <c r="AM19" s="11"/>
      <c r="AN19" s="11"/>
      <c r="AO19" s="4"/>
      <c r="AP19" s="11"/>
      <c r="AQ19" s="4"/>
      <c r="AR19" s="11"/>
      <c r="AS19" s="4"/>
      <c r="AT19" s="11"/>
      <c r="AU19" s="4"/>
      <c r="AV19" s="11"/>
      <c r="AY19" s="21">
        <f t="shared" si="8"/>
        <v>3.5524589548656927E-3</v>
      </c>
      <c r="AZ19" s="22">
        <f t="shared" si="9"/>
        <v>7.3305290311789914E-3</v>
      </c>
      <c r="BA19" s="22">
        <f t="shared" si="10"/>
        <v>7.36225531297222E-3</v>
      </c>
      <c r="BB19" s="21">
        <f t="shared" si="11"/>
        <v>6.1465833321799872E-3</v>
      </c>
      <c r="BC19" s="21">
        <f t="shared" si="12"/>
        <v>0.15617882901083902</v>
      </c>
      <c r="BE19" s="22"/>
      <c r="BF19" s="22"/>
      <c r="BG19" s="22"/>
      <c r="BH19" s="21"/>
    </row>
    <row r="20" spans="1:60" x14ac:dyDescent="0.25">
      <c r="A20" t="str">
        <f>'Raw Data'!A20</f>
        <v>Apo_PLIN3</v>
      </c>
      <c r="B20">
        <f>'Raw Data'!B20</f>
        <v>83</v>
      </c>
      <c r="C20">
        <f>'Raw Data'!C20</f>
        <v>92</v>
      </c>
      <c r="D20" t="str">
        <f>'Raw Data'!D20</f>
        <v>SKLEPQIASA</v>
      </c>
      <c r="E20" s="1">
        <f>AVERAGE('Raw Data'!J20,'Raw Data'!P20,'Raw Data'!V20)</f>
        <v>4.9213333333333331</v>
      </c>
      <c r="F20" s="11">
        <f>STDEV('Raw Data'!J20,'Raw Data'!P20,'Raw Data'!V20)</f>
        <v>4.0377386410382701E-2</v>
      </c>
      <c r="G20" s="1">
        <f>AVERAGE('Raw Data'!AB20,'Raw Data'!AH20,'Raw Data'!AN20)</f>
        <v>4.8856666666666664</v>
      </c>
      <c r="H20" s="11">
        <f>STDEV('Raw Data'!AB20,'Raw Data'!AH20,'Raw Data'!AN20)</f>
        <v>7.1143048383754917E-2</v>
      </c>
      <c r="I20" s="1">
        <f>AVERAGE('Raw Data'!AT20,'Raw Data'!AZ20,'Raw Data'!BF20)</f>
        <v>4.8980000000000006</v>
      </c>
      <c r="J20" s="11">
        <f>STDEV('Raw Data'!AT20,'Raw Data'!AZ20,'Raw Data'!BF20)</f>
        <v>4.5299006611624865E-2</v>
      </c>
      <c r="K20" s="1">
        <f>AVERAGE('Raw Data'!BL20,'Raw Data'!BR20,'Raw Data'!BX20)</f>
        <v>4.8619999999999992</v>
      </c>
      <c r="L20" s="11">
        <f>STDEV('Raw Data'!BL20,'Raw Data'!BR20,'Raw Data'!BX20)</f>
        <v>3.8223029707232695E-2</v>
      </c>
      <c r="N20" s="1">
        <f>AVERAGE('Raw Data'!J110,'Raw Data'!P110,'Raw Data'!V110)</f>
        <v>2.4593333333333334</v>
      </c>
      <c r="O20" s="11">
        <f>STDEV('Raw Data'!J110,'Raw Data'!P110,'Raw Data'!V110)</f>
        <v>2.0502032419575669E-2</v>
      </c>
      <c r="P20" s="1">
        <f>AVERAGE('Raw Data'!AB110,'Raw Data'!AH110,'Raw Data'!AN110)</f>
        <v>3.488</v>
      </c>
      <c r="Q20" s="11">
        <f>STDEV('Raw Data'!AB110,'Raw Data'!AH110,'Raw Data'!AN110)</f>
        <v>1.9697715603592136E-2</v>
      </c>
      <c r="R20" s="1">
        <f>AVERAGE('Raw Data'!AT110,'Raw Data'!AZ110,'Raw Data'!BF110)</f>
        <v>4.4686666666666675</v>
      </c>
      <c r="S20" s="11">
        <f>STDEV('Raw Data'!AT110,'Raw Data'!AZ110,'Raw Data'!BF110)</f>
        <v>5.3482084227648816E-2</v>
      </c>
      <c r="T20" s="1">
        <f>AVERAGE('Raw Data'!BL110,'Raw Data'!BR110,'Raw Data'!BX110)</f>
        <v>4.7766666666666664</v>
      </c>
      <c r="U20" s="11">
        <f>STDEV('Raw Data'!BL110,'Raw Data'!BR110,'Raw Data'!BX110)</f>
        <v>2.4419937209856749E-2</v>
      </c>
      <c r="W20" s="1">
        <f t="shared" si="0"/>
        <v>2.4619999999999997</v>
      </c>
      <c r="X20" s="11">
        <f t="shared" si="1"/>
        <v>6.0879418829958371E-2</v>
      </c>
      <c r="Y20" s="1">
        <f t="shared" si="2"/>
        <v>1.3976666666666664</v>
      </c>
      <c r="Z20" s="11">
        <f t="shared" si="3"/>
        <v>9.0840763987347056E-2</v>
      </c>
      <c r="AA20" s="1">
        <f t="shared" si="4"/>
        <v>0.42933333333333312</v>
      </c>
      <c r="AB20" s="11">
        <f t="shared" si="5"/>
        <v>9.878109083927368E-2</v>
      </c>
      <c r="AC20" s="1">
        <f t="shared" si="6"/>
        <v>8.5333333333332817E-2</v>
      </c>
      <c r="AD20" s="11">
        <f t="shared" si="7"/>
        <v>6.264296691708944E-2</v>
      </c>
      <c r="AF20" s="4"/>
      <c r="AG20" s="11"/>
      <c r="AH20" s="4"/>
      <c r="AI20" s="11"/>
      <c r="AJ20" s="4"/>
      <c r="AK20" s="11"/>
      <c r="AL20" s="4"/>
      <c r="AM20" s="11"/>
      <c r="AN20" s="11"/>
      <c r="AO20" s="4"/>
      <c r="AP20" s="11"/>
      <c r="AQ20" s="4"/>
      <c r="AR20" s="11"/>
      <c r="AS20" s="4"/>
      <c r="AT20" s="11"/>
      <c r="AU20" s="4"/>
      <c r="AV20" s="11"/>
      <c r="AY20" s="21">
        <f t="shared" si="8"/>
        <v>3.7063036370734896E-3</v>
      </c>
      <c r="AZ20" s="22">
        <f t="shared" si="9"/>
        <v>8.2520444018048898E-3</v>
      </c>
      <c r="BA20" s="22">
        <f t="shared" si="10"/>
        <v>9.7577039073968377E-3</v>
      </c>
      <c r="BB20" s="21">
        <f t="shared" si="11"/>
        <v>3.9241413041755623E-3</v>
      </c>
      <c r="BC20" s="21">
        <f t="shared" si="12"/>
        <v>0.16012555464525574</v>
      </c>
      <c r="BE20" s="22"/>
      <c r="BF20" s="22"/>
      <c r="BG20" s="22"/>
      <c r="BH20" s="21"/>
    </row>
    <row r="21" spans="1:60" x14ac:dyDescent="0.25">
      <c r="A21" t="str">
        <f>'Raw Data'!A21</f>
        <v>Apo_PLIN3</v>
      </c>
      <c r="B21">
        <f>'Raw Data'!B21</f>
        <v>95</v>
      </c>
      <c r="C21">
        <f>'Raw Data'!C21</f>
        <v>103</v>
      </c>
      <c r="D21" t="str">
        <f>'Raw Data'!D21</f>
        <v>YAHRGLDKL</v>
      </c>
      <c r="E21" s="1">
        <f>AVERAGE('Raw Data'!J21,'Raw Data'!P21,'Raw Data'!V21)</f>
        <v>2.4146666666666667</v>
      </c>
      <c r="F21" s="11">
        <f>STDEV('Raw Data'!J21,'Raw Data'!P21,'Raw Data'!V21)</f>
        <v>3.7581023580170625E-2</v>
      </c>
      <c r="G21" s="1">
        <f>AVERAGE('Raw Data'!AB21,'Raw Data'!AH21,'Raw Data'!AN21)</f>
        <v>2.3926666666666669</v>
      </c>
      <c r="H21" s="11">
        <f>STDEV('Raw Data'!AB21,'Raw Data'!AH21,'Raw Data'!AN21)</f>
        <v>5.8500712246376395E-2</v>
      </c>
      <c r="I21" s="1">
        <f>AVERAGE('Raw Data'!AT21,'Raw Data'!AZ21,'Raw Data'!BF21)</f>
        <v>2.4923333333333333</v>
      </c>
      <c r="J21" s="11">
        <f>STDEV('Raw Data'!AT21,'Raw Data'!AZ21,'Raw Data'!BF21)</f>
        <v>4.1765216787816889E-2</v>
      </c>
      <c r="K21" s="1">
        <f>AVERAGE('Raw Data'!BL21,'Raw Data'!BR21,'Raw Data'!BX21)</f>
        <v>2.4289999999999998</v>
      </c>
      <c r="L21" s="11">
        <f>STDEV('Raw Data'!BL21,'Raw Data'!BR21,'Raw Data'!BX21)</f>
        <v>1.1357816691600723E-2</v>
      </c>
      <c r="N21" s="1">
        <f>AVERAGE('Raw Data'!J111,'Raw Data'!P111,'Raw Data'!V111)</f>
        <v>1.1980000000000002</v>
      </c>
      <c r="O21" s="11">
        <f>STDEV('Raw Data'!J111,'Raw Data'!P111,'Raw Data'!V111)</f>
        <v>5.4690035655501304E-2</v>
      </c>
      <c r="P21" s="1">
        <f>AVERAGE('Raw Data'!AB111,'Raw Data'!AH111,'Raw Data'!AN111)</f>
        <v>1.5660000000000001</v>
      </c>
      <c r="Q21" s="11">
        <f>STDEV('Raw Data'!AB111,'Raw Data'!AH111,'Raw Data'!AN111)</f>
        <v>3.1764760348537195E-2</v>
      </c>
      <c r="R21" s="1">
        <f>AVERAGE('Raw Data'!AT111,'Raw Data'!AZ111,'Raw Data'!BF111)</f>
        <v>2.0903333333333332</v>
      </c>
      <c r="S21" s="11">
        <f>STDEV('Raw Data'!AT111,'Raw Data'!AZ111,'Raw Data'!BF111)</f>
        <v>5.3910419524738844E-2</v>
      </c>
      <c r="T21" s="1">
        <f>AVERAGE('Raw Data'!BL111,'Raw Data'!BR111,'Raw Data'!BX111)</f>
        <v>2.5733333333333333</v>
      </c>
      <c r="U21" s="11">
        <f>STDEV('Raw Data'!BL111,'Raw Data'!BR111,'Raw Data'!BX111)</f>
        <v>5.4601587278515433E-2</v>
      </c>
      <c r="W21" s="1">
        <f t="shared" si="0"/>
        <v>1.2166666666666666</v>
      </c>
      <c r="X21" s="11">
        <f t="shared" si="1"/>
        <v>9.2271059235671929E-2</v>
      </c>
      <c r="Y21" s="1">
        <f t="shared" si="2"/>
        <v>0.82666666666666688</v>
      </c>
      <c r="Z21" s="11">
        <f t="shared" si="3"/>
        <v>9.026547259491359E-2</v>
      </c>
      <c r="AA21" s="1">
        <f t="shared" si="4"/>
        <v>0.40200000000000014</v>
      </c>
      <c r="AB21" s="11">
        <f t="shared" si="5"/>
        <v>9.567563631255574E-2</v>
      </c>
      <c r="AC21" s="1">
        <f t="shared" si="6"/>
        <v>-0.14433333333333342</v>
      </c>
      <c r="AD21" s="11">
        <f t="shared" si="7"/>
        <v>6.5959403970116154E-2</v>
      </c>
      <c r="AF21" s="4"/>
      <c r="AG21" s="11"/>
      <c r="AH21" s="4"/>
      <c r="AI21" s="11"/>
      <c r="AJ21" s="4"/>
      <c r="AK21" s="11"/>
      <c r="AL21" s="4"/>
      <c r="AM21" s="11"/>
      <c r="AN21" s="11"/>
      <c r="AO21" s="4"/>
      <c r="AP21" s="11"/>
      <c r="AQ21" s="4"/>
      <c r="AR21" s="11"/>
      <c r="AS21" s="4"/>
      <c r="AT21" s="11"/>
      <c r="AU21" s="4"/>
      <c r="AV21" s="11"/>
      <c r="AY21" s="21">
        <f t="shared" si="8"/>
        <v>8.5139483724728775E-3</v>
      </c>
      <c r="AZ21" s="22">
        <f t="shared" si="9"/>
        <v>8.147855542783097E-3</v>
      </c>
      <c r="BA21" s="22">
        <f t="shared" si="10"/>
        <v>9.1538273838124348E-3</v>
      </c>
      <c r="BB21" s="21">
        <f t="shared" si="11"/>
        <v>4.3506429720929747E-3</v>
      </c>
      <c r="BC21" s="21">
        <f t="shared" si="12"/>
        <v>0.1736844099830534</v>
      </c>
      <c r="BE21" s="22"/>
      <c r="BF21" s="22"/>
      <c r="BG21" s="22"/>
      <c r="BH21" s="21"/>
    </row>
    <row r="22" spans="1:60" x14ac:dyDescent="0.25">
      <c r="A22" t="str">
        <f>'Raw Data'!A22</f>
        <v>Apo_PLIN3</v>
      </c>
      <c r="B22">
        <f>'Raw Data'!B22</f>
        <v>95</v>
      </c>
      <c r="C22">
        <f>'Raw Data'!C22</f>
        <v>107</v>
      </c>
      <c r="D22" t="str">
        <f>'Raw Data'!D22</f>
        <v>YAHRGLDKLEENL</v>
      </c>
      <c r="E22" s="1">
        <f>AVERAGE('Raw Data'!J22,'Raw Data'!P22,'Raw Data'!V22)</f>
        <v>4.9946666666666664</v>
      </c>
      <c r="F22" s="11">
        <f>STDEV('Raw Data'!J22,'Raw Data'!P22,'Raw Data'!V22)</f>
        <v>2.5026652459594536E-2</v>
      </c>
      <c r="G22" s="1">
        <f>AVERAGE('Raw Data'!AB22,'Raw Data'!AH22,'Raw Data'!AN22)</f>
        <v>4.8706666666666658</v>
      </c>
      <c r="H22" s="11">
        <f>STDEV('Raw Data'!AB22,'Raw Data'!AH22,'Raw Data'!AN22)</f>
        <v>1.7097758137642676E-2</v>
      </c>
      <c r="I22" s="1">
        <f>AVERAGE('Raw Data'!AT22,'Raw Data'!AZ22,'Raw Data'!BF22)</f>
        <v>4.9813333333333336</v>
      </c>
      <c r="J22" s="11">
        <f>STDEV('Raw Data'!AT22,'Raw Data'!AZ22,'Raw Data'!BF22)</f>
        <v>8.3500499000505157E-2</v>
      </c>
      <c r="K22" s="1">
        <f>AVERAGE('Raw Data'!BL22,'Raw Data'!BR22,'Raw Data'!BX22)</f>
        <v>4.9393333333333329</v>
      </c>
      <c r="L22" s="11">
        <f>STDEV('Raw Data'!BL22,'Raw Data'!BR22,'Raw Data'!BX22)</f>
        <v>7.5055534994655903E-3</v>
      </c>
      <c r="N22" s="1">
        <f>AVERAGE('Raw Data'!J112,'Raw Data'!P112,'Raw Data'!V112)</f>
        <v>2.4419999999999997</v>
      </c>
      <c r="O22" s="11">
        <f>STDEV('Raw Data'!J112,'Raw Data'!P112,'Raw Data'!V112)</f>
        <v>1.4730919862656285E-2</v>
      </c>
      <c r="P22" s="1">
        <f>AVERAGE('Raw Data'!AB112,'Raw Data'!AH112,'Raw Data'!AN112)</f>
        <v>3.3373333333333335</v>
      </c>
      <c r="Q22" s="11">
        <f>STDEV('Raw Data'!AB112,'Raw Data'!AH112,'Raw Data'!AN112)</f>
        <v>5.3144457221175431E-2</v>
      </c>
      <c r="R22" s="1">
        <f>AVERAGE('Raw Data'!AT112,'Raw Data'!AZ112,'Raw Data'!BF112)</f>
        <v>4.4466666666666663</v>
      </c>
      <c r="S22" s="11">
        <f>STDEV('Raw Data'!AT112,'Raw Data'!AZ112,'Raw Data'!BF112)</f>
        <v>0.12725695789752822</v>
      </c>
      <c r="T22" s="1">
        <f>AVERAGE('Raw Data'!BL112,'Raw Data'!BR112,'Raw Data'!BX112)</f>
        <v>4.9359999999999999</v>
      </c>
      <c r="U22" s="11">
        <f>STDEV('Raw Data'!BL112,'Raw Data'!BR112,'Raw Data'!BX112)</f>
        <v>5.3018864567246214E-2</v>
      </c>
      <c r="W22" s="1">
        <f t="shared" si="0"/>
        <v>2.5526666666666666</v>
      </c>
      <c r="X22" s="11">
        <f t="shared" si="1"/>
        <v>3.9757572322250821E-2</v>
      </c>
      <c r="Y22" s="1">
        <f t="shared" si="2"/>
        <v>1.5333333333333323</v>
      </c>
      <c r="Z22" s="11">
        <f t="shared" si="3"/>
        <v>7.0242215358818111E-2</v>
      </c>
      <c r="AA22" s="1">
        <f t="shared" si="4"/>
        <v>0.53466666666666729</v>
      </c>
      <c r="AB22" s="11">
        <f t="shared" si="5"/>
        <v>0.21075745689803338</v>
      </c>
      <c r="AC22" s="1">
        <f t="shared" si="6"/>
        <v>3.3333333333329662E-3</v>
      </c>
      <c r="AD22" s="11">
        <f t="shared" si="7"/>
        <v>6.0524418066711806E-2</v>
      </c>
      <c r="AF22" s="4"/>
      <c r="AG22" s="11"/>
      <c r="AH22" s="4"/>
      <c r="AI22" s="11"/>
      <c r="AJ22" s="4"/>
      <c r="AK22" s="11"/>
      <c r="AL22" s="4"/>
      <c r="AM22" s="11"/>
      <c r="AN22" s="11"/>
      <c r="AO22" s="4"/>
      <c r="AP22" s="11"/>
      <c r="AQ22" s="4"/>
      <c r="AR22" s="11"/>
      <c r="AS22" s="4"/>
      <c r="AT22" s="11"/>
      <c r="AU22" s="4"/>
      <c r="AV22" s="11"/>
      <c r="AY22" s="21">
        <f t="shared" si="8"/>
        <v>1.5806645569590046E-3</v>
      </c>
      <c r="AZ22" s="22">
        <f t="shared" si="9"/>
        <v>4.9339688185145829E-3</v>
      </c>
      <c r="BA22" s="22">
        <f t="shared" si="10"/>
        <v>4.4418705638126395E-2</v>
      </c>
      <c r="BB22" s="21">
        <f t="shared" si="11"/>
        <v>3.6632051823141105E-3</v>
      </c>
      <c r="BC22" s="21">
        <f t="shared" si="12"/>
        <v>0.23365903405585262</v>
      </c>
      <c r="BE22" s="22"/>
      <c r="BF22" s="22"/>
      <c r="BG22" s="22"/>
      <c r="BH22" s="21"/>
    </row>
    <row r="23" spans="1:60" x14ac:dyDescent="0.25">
      <c r="A23" t="str">
        <f>'Raw Data'!A23</f>
        <v>Apo_PLIN3</v>
      </c>
      <c r="B23">
        <f>'Raw Data'!B23</f>
        <v>108</v>
      </c>
      <c r="C23">
        <f>'Raw Data'!C23</f>
        <v>119</v>
      </c>
      <c r="D23" t="str">
        <f>'Raw Data'!D23</f>
        <v>PILQQPTEKVLA</v>
      </c>
      <c r="E23" s="1">
        <f>AVERAGE('Raw Data'!J23,'Raw Data'!P23,'Raw Data'!V23)</f>
        <v>6.5216666666666674</v>
      </c>
      <c r="F23" s="11">
        <f>STDEV('Raw Data'!J23,'Raw Data'!P23,'Raw Data'!V23)</f>
        <v>3.5501173689518148E-2</v>
      </c>
      <c r="G23" s="1">
        <f>AVERAGE('Raw Data'!AB23,'Raw Data'!AH23,'Raw Data'!AN23)</f>
        <v>6.4460000000000006</v>
      </c>
      <c r="H23" s="11">
        <f>STDEV('Raw Data'!AB23,'Raw Data'!AH23,'Raw Data'!AN23)</f>
        <v>2.9816103031751216E-2</v>
      </c>
      <c r="I23" s="1">
        <f>AVERAGE('Raw Data'!AT23,'Raw Data'!AZ23,'Raw Data'!BF23)</f>
        <v>6.5566666666666675</v>
      </c>
      <c r="J23" s="11">
        <f>STDEV('Raw Data'!AT23,'Raw Data'!AZ23,'Raw Data'!BF23)</f>
        <v>8.3644087258653757E-2</v>
      </c>
      <c r="K23" s="1">
        <f>AVERAGE('Raw Data'!BL23,'Raw Data'!BR23,'Raw Data'!BX23)</f>
        <v>6.4353333333333325</v>
      </c>
      <c r="L23" s="11">
        <f>STDEV('Raw Data'!BL23,'Raw Data'!BR23,'Raw Data'!BX23)</f>
        <v>7.9210689514315952E-2</v>
      </c>
      <c r="N23" s="1">
        <f>AVERAGE('Raw Data'!J113,'Raw Data'!P113,'Raw Data'!V113)</f>
        <v>4.0343333333333335</v>
      </c>
      <c r="O23" s="11">
        <f>STDEV('Raw Data'!J113,'Raw Data'!P113,'Raw Data'!V113)</f>
        <v>7.8767590627956283E-2</v>
      </c>
      <c r="P23" s="1">
        <f>AVERAGE('Raw Data'!AB113,'Raw Data'!AH113,'Raw Data'!AN113)</f>
        <v>5.5656666666666661</v>
      </c>
      <c r="Q23" s="11">
        <f>STDEV('Raw Data'!AB113,'Raw Data'!AH113,'Raw Data'!AN113)</f>
        <v>2.2941955743426268E-2</v>
      </c>
      <c r="R23" s="1">
        <f>AVERAGE('Raw Data'!AT113,'Raw Data'!AZ113,'Raw Data'!BF113)</f>
        <v>6.3686666666666669</v>
      </c>
      <c r="S23" s="11">
        <f>STDEV('Raw Data'!AT113,'Raw Data'!AZ113,'Raw Data'!BF113)</f>
        <v>5.0500825075768203E-2</v>
      </c>
      <c r="T23" s="1">
        <f>AVERAGE('Raw Data'!BL113,'Raw Data'!BR113,'Raw Data'!BX113)</f>
        <v>6.31</v>
      </c>
      <c r="U23" s="11">
        <f>STDEV('Raw Data'!BL113,'Raw Data'!BR113,'Raw Data'!BX113)</f>
        <v>5.2848841046895446E-2</v>
      </c>
      <c r="W23" s="1">
        <f t="shared" si="0"/>
        <v>2.4873333333333338</v>
      </c>
      <c r="X23" s="11">
        <f t="shared" si="1"/>
        <v>0.11426876431747443</v>
      </c>
      <c r="Y23" s="1">
        <f t="shared" si="2"/>
        <v>0.88033333333333452</v>
      </c>
      <c r="Z23" s="11">
        <f t="shared" si="3"/>
        <v>5.2758058775177488E-2</v>
      </c>
      <c r="AA23" s="1">
        <f t="shared" si="4"/>
        <v>0.18800000000000061</v>
      </c>
      <c r="AB23" s="11">
        <f t="shared" si="5"/>
        <v>0.13414491233442197</v>
      </c>
      <c r="AC23" s="1">
        <f t="shared" si="6"/>
        <v>0.12533333333333285</v>
      </c>
      <c r="AD23" s="11">
        <f t="shared" si="7"/>
        <v>0.13205953056121139</v>
      </c>
      <c r="AF23" s="4"/>
      <c r="AG23" s="11"/>
      <c r="AH23" s="4"/>
      <c r="AI23" s="11"/>
      <c r="AJ23" s="4"/>
      <c r="AK23" s="11"/>
      <c r="AL23" s="4"/>
      <c r="AM23" s="11"/>
      <c r="AN23" s="11"/>
      <c r="AO23" s="4"/>
      <c r="AP23" s="11"/>
      <c r="AQ23" s="4"/>
      <c r="AR23" s="11"/>
      <c r="AS23" s="4"/>
      <c r="AT23" s="11"/>
      <c r="AU23" s="4"/>
      <c r="AV23" s="11"/>
      <c r="AY23" s="21">
        <f t="shared" si="8"/>
        <v>1.3057350498642518E-2</v>
      </c>
      <c r="AZ23" s="22">
        <f t="shared" si="9"/>
        <v>2.7834127657250822E-3</v>
      </c>
      <c r="BA23" s="22">
        <f t="shared" si="10"/>
        <v>1.7994857505209755E-2</v>
      </c>
      <c r="BB23" s="21">
        <f t="shared" si="11"/>
        <v>1.7439719612047527E-2</v>
      </c>
      <c r="BC23" s="21">
        <f t="shared" si="12"/>
        <v>0.22644058907719014</v>
      </c>
      <c r="BE23" s="22"/>
      <c r="BF23" s="22"/>
      <c r="BG23" s="22"/>
      <c r="BH23" s="21"/>
    </row>
    <row r="24" spans="1:60" x14ac:dyDescent="0.25">
      <c r="A24" t="str">
        <f>'Raw Data'!A24</f>
        <v>Apo_PLIN3</v>
      </c>
      <c r="B24">
        <f>'Raw Data'!B24</f>
        <v>108</v>
      </c>
      <c r="C24">
        <f>'Raw Data'!C24</f>
        <v>123</v>
      </c>
      <c r="D24" t="str">
        <f>'Raw Data'!D24</f>
        <v>PILQQPTEKVLADTKE</v>
      </c>
      <c r="E24" s="1">
        <f>AVERAGE('Raw Data'!J24,'Raw Data'!P24,'Raw Data'!V24)</f>
        <v>8.9013333333333335</v>
      </c>
      <c r="F24" s="11">
        <f>STDEV('Raw Data'!J24,'Raw Data'!P24,'Raw Data'!V24)</f>
        <v>0.12055012788600943</v>
      </c>
      <c r="G24" s="1">
        <f>AVERAGE('Raw Data'!AB24,'Raw Data'!AH24,'Raw Data'!AN24)</f>
        <v>8.7679999999999989</v>
      </c>
      <c r="H24" s="11">
        <f>STDEV('Raw Data'!AB24,'Raw Data'!AH24,'Raw Data'!AN24)</f>
        <v>0.10058329881247674</v>
      </c>
      <c r="I24" s="1">
        <f>AVERAGE('Raw Data'!AT24,'Raw Data'!AZ24,'Raw Data'!BF24)</f>
        <v>8.8936666666666664</v>
      </c>
      <c r="J24" s="11">
        <f>STDEV('Raw Data'!AT24,'Raw Data'!AZ24,'Raw Data'!BF24)</f>
        <v>8.6234177292610764E-2</v>
      </c>
      <c r="K24" s="1">
        <f>AVERAGE('Raw Data'!BL24,'Raw Data'!BR24,'Raw Data'!BX24)</f>
        <v>9.0833333333333339</v>
      </c>
      <c r="L24" s="11">
        <f>STDEV('Raw Data'!BL24,'Raw Data'!BR24,'Raw Data'!BX24)</f>
        <v>9.0754246916237777E-2</v>
      </c>
      <c r="N24" s="1">
        <f>AVERAGE('Raw Data'!J114,'Raw Data'!P114,'Raw Data'!V114)</f>
        <v>4.7220000000000004</v>
      </c>
      <c r="O24" s="11">
        <f>STDEV('Raw Data'!J114,'Raw Data'!P114,'Raw Data'!V114)</f>
        <v>7.4505033387013531E-2</v>
      </c>
      <c r="P24" s="1">
        <f>AVERAGE('Raw Data'!AB114,'Raw Data'!AH114,'Raw Data'!AN114)</f>
        <v>7.782</v>
      </c>
      <c r="Q24" s="11">
        <f>STDEV('Raw Data'!AB114,'Raw Data'!AH114,'Raw Data'!AN114)</f>
        <v>0.10640958603434189</v>
      </c>
      <c r="R24" s="1">
        <f>AVERAGE('Raw Data'!AT114,'Raw Data'!AZ114,'Raw Data'!BF114)</f>
        <v>8.8273333333333337</v>
      </c>
      <c r="S24" s="11">
        <f>STDEV('Raw Data'!AT114,'Raw Data'!AZ114,'Raw Data'!BF114)</f>
        <v>4.3466462167208259E-2</v>
      </c>
      <c r="T24" s="1">
        <f>AVERAGE('Raw Data'!BL114,'Raw Data'!BR114,'Raw Data'!BX114)</f>
        <v>8.8003333333333327</v>
      </c>
      <c r="U24" s="11">
        <f>STDEV('Raw Data'!BL114,'Raw Data'!BR114,'Raw Data'!BX114)</f>
        <v>0.11052752296750888</v>
      </c>
      <c r="W24" s="1">
        <f t="shared" si="0"/>
        <v>4.1793333333333331</v>
      </c>
      <c r="X24" s="11">
        <f t="shared" si="1"/>
        <v>0.19505516127302297</v>
      </c>
      <c r="Y24" s="1">
        <f t="shared" si="2"/>
        <v>0.98599999999999888</v>
      </c>
      <c r="Z24" s="11">
        <f t="shared" si="3"/>
        <v>0.20699288484681863</v>
      </c>
      <c r="AA24" s="1">
        <f t="shared" si="4"/>
        <v>6.6333333333332689E-2</v>
      </c>
      <c r="AB24" s="11">
        <f t="shared" si="5"/>
        <v>0.12970063945981902</v>
      </c>
      <c r="AC24" s="1">
        <f t="shared" si="6"/>
        <v>0.28300000000000125</v>
      </c>
      <c r="AD24" s="11">
        <f t="shared" si="7"/>
        <v>0.20128176988374666</v>
      </c>
      <c r="AF24" s="4"/>
      <c r="AG24" s="11"/>
      <c r="AH24" s="4"/>
      <c r="AI24" s="11"/>
      <c r="AJ24" s="4"/>
      <c r="AK24" s="11"/>
      <c r="AL24" s="4"/>
      <c r="AM24" s="11"/>
      <c r="AN24" s="11"/>
      <c r="AO24" s="4"/>
      <c r="AP24" s="11"/>
      <c r="AQ24" s="4"/>
      <c r="AR24" s="11"/>
      <c r="AS24" s="4"/>
      <c r="AT24" s="11"/>
      <c r="AU24" s="4"/>
      <c r="AV24" s="11"/>
      <c r="AY24" s="21">
        <f t="shared" si="8"/>
        <v>3.8046515939244997E-2</v>
      </c>
      <c r="AZ24" s="22">
        <f t="shared" si="9"/>
        <v>4.2846054377208315E-2</v>
      </c>
      <c r="BA24" s="22">
        <f t="shared" si="10"/>
        <v>1.6822255876285962E-2</v>
      </c>
      <c r="BB24" s="21">
        <f t="shared" si="11"/>
        <v>4.0514350887533544E-2</v>
      </c>
      <c r="BC24" s="21">
        <f t="shared" si="12"/>
        <v>0.37179184644135599</v>
      </c>
      <c r="BE24" s="22"/>
      <c r="BF24" s="22"/>
      <c r="BG24" s="22"/>
      <c r="BH24" s="21"/>
    </row>
    <row r="25" spans="1:60" x14ac:dyDescent="0.25">
      <c r="A25" t="str">
        <f>'Raw Data'!A25</f>
        <v>Apo_PLIN3</v>
      </c>
      <c r="B25">
        <f>'Raw Data'!B25</f>
        <v>116</v>
      </c>
      <c r="C25">
        <f>'Raw Data'!C25</f>
        <v>123</v>
      </c>
      <c r="D25" t="str">
        <f>'Raw Data'!D25</f>
        <v>KVLADTKE</v>
      </c>
      <c r="E25" s="1">
        <f>AVERAGE('Raw Data'!J25,'Raw Data'!P25,'Raw Data'!V25)</f>
        <v>3.6246666666666667</v>
      </c>
      <c r="F25" s="11">
        <f>STDEV('Raw Data'!J25,'Raw Data'!P25,'Raw Data'!V25)</f>
        <v>3.9677869566463908E-2</v>
      </c>
      <c r="G25" s="1">
        <f>AVERAGE('Raw Data'!AB25,'Raw Data'!AH25,'Raw Data'!AN25)</f>
        <v>3.5879999999999996</v>
      </c>
      <c r="H25" s="11">
        <f>STDEV('Raw Data'!AB25,'Raw Data'!AH25,'Raw Data'!AN25)</f>
        <v>2.8354893757515803E-2</v>
      </c>
      <c r="I25" s="1">
        <f>AVERAGE('Raw Data'!AT25,'Raw Data'!AZ25,'Raw Data'!BF25)</f>
        <v>3.6779999999999995</v>
      </c>
      <c r="J25" s="11">
        <f>STDEV('Raw Data'!AT25,'Raw Data'!AZ25,'Raw Data'!BF25)</f>
        <v>1.3892443989449809E-2</v>
      </c>
      <c r="K25" s="1">
        <f>AVERAGE('Raw Data'!BL25,'Raw Data'!BR25,'Raw Data'!BX25)</f>
        <v>3.6106666666666669</v>
      </c>
      <c r="L25" s="11">
        <f>STDEV('Raw Data'!BL25,'Raw Data'!BR25,'Raw Data'!BX25)</f>
        <v>1.8147543451754934E-2</v>
      </c>
      <c r="N25" s="1">
        <f>AVERAGE('Raw Data'!J115,'Raw Data'!P115,'Raw Data'!V115)</f>
        <v>2.1043333333333334</v>
      </c>
      <c r="O25" s="11">
        <f>STDEV('Raw Data'!J115,'Raw Data'!P115,'Raw Data'!V115)</f>
        <v>3.8888730158406319E-2</v>
      </c>
      <c r="P25" s="1">
        <f>AVERAGE('Raw Data'!AB115,'Raw Data'!AH115,'Raw Data'!AN115)</f>
        <v>3.169</v>
      </c>
      <c r="Q25" s="11">
        <f>STDEV('Raw Data'!AB115,'Raw Data'!AH115,'Raw Data'!AN115)</f>
        <v>3.6715119501371719E-2</v>
      </c>
      <c r="R25" s="1">
        <f>AVERAGE('Raw Data'!AT115,'Raw Data'!AZ115,'Raw Data'!BF115)</f>
        <v>3.6179999999999999</v>
      </c>
      <c r="S25" s="11">
        <f>STDEV('Raw Data'!AT115,'Raw Data'!AZ115,'Raw Data'!BF115)</f>
        <v>5.5434646206140747E-2</v>
      </c>
      <c r="T25" s="1">
        <f>AVERAGE('Raw Data'!BL115,'Raw Data'!BR115,'Raw Data'!BX115)</f>
        <v>3.5913333333333335</v>
      </c>
      <c r="U25" s="11">
        <f>STDEV('Raw Data'!BL115,'Raw Data'!BR115,'Raw Data'!BX115)</f>
        <v>3.9106691669500045E-2</v>
      </c>
      <c r="W25" s="1">
        <f t="shared" si="0"/>
        <v>1.5203333333333333</v>
      </c>
      <c r="X25" s="11">
        <f t="shared" si="1"/>
        <v>7.8566599724870234E-2</v>
      </c>
      <c r="Y25" s="1">
        <f t="shared" si="2"/>
        <v>0.41899999999999959</v>
      </c>
      <c r="Z25" s="11">
        <f t="shared" si="3"/>
        <v>6.5070013258887519E-2</v>
      </c>
      <c r="AA25" s="1">
        <f t="shared" si="4"/>
        <v>5.9999999999999609E-2</v>
      </c>
      <c r="AB25" s="11">
        <f t="shared" si="5"/>
        <v>6.9327090195590552E-2</v>
      </c>
      <c r="AC25" s="1">
        <f t="shared" si="6"/>
        <v>1.9333333333333425E-2</v>
      </c>
      <c r="AD25" s="11">
        <f t="shared" si="7"/>
        <v>5.7254235121254979E-2</v>
      </c>
      <c r="AF25" s="4"/>
      <c r="AG25" s="11"/>
      <c r="AH25" s="4"/>
      <c r="AI25" s="11"/>
      <c r="AJ25" s="4"/>
      <c r="AK25" s="11"/>
      <c r="AL25" s="4"/>
      <c r="AM25" s="11"/>
      <c r="AN25" s="11"/>
      <c r="AO25" s="4"/>
      <c r="AP25" s="11"/>
      <c r="AQ25" s="4"/>
      <c r="AR25" s="11"/>
      <c r="AS25" s="4"/>
      <c r="AT25" s="11"/>
      <c r="AU25" s="4"/>
      <c r="AV25" s="11"/>
      <c r="AY25" s="21">
        <f t="shared" si="8"/>
        <v>6.1727105923279797E-3</v>
      </c>
      <c r="AZ25" s="22">
        <f t="shared" si="9"/>
        <v>4.2341066255117974E-3</v>
      </c>
      <c r="BA25" s="22">
        <f t="shared" si="10"/>
        <v>4.8062454349875475E-3</v>
      </c>
      <c r="BB25" s="21">
        <f t="shared" si="11"/>
        <v>3.2780474393199473E-3</v>
      </c>
      <c r="BC25" s="21">
        <f t="shared" si="12"/>
        <v>0.13598202120922923</v>
      </c>
      <c r="BE25" s="22"/>
      <c r="BF25" s="22"/>
      <c r="BG25" s="22"/>
      <c r="BH25" s="21"/>
    </row>
    <row r="26" spans="1:60" x14ac:dyDescent="0.25">
      <c r="A26" t="str">
        <f>'Raw Data'!A26</f>
        <v>Apo_PLIN3</v>
      </c>
      <c r="B26">
        <f>'Raw Data'!B26</f>
        <v>124</v>
      </c>
      <c r="C26">
        <f>'Raw Data'!C26</f>
        <v>133</v>
      </c>
      <c r="D26" t="str">
        <f>'Raw Data'!D26</f>
        <v>LVSSKVSGAQ</v>
      </c>
      <c r="E26" s="1">
        <f>AVERAGE('Raw Data'!J26,'Raw Data'!P26,'Raw Data'!V26)</f>
        <v>4.8449999999999998</v>
      </c>
      <c r="F26" s="11">
        <f>STDEV('Raw Data'!J26,'Raw Data'!P26,'Raw Data'!V26)</f>
        <v>4.5133136385586921E-2</v>
      </c>
      <c r="G26" s="1">
        <f>AVERAGE('Raw Data'!AB26,'Raw Data'!AH26,'Raw Data'!AN26)</f>
        <v>4.7593333333333332</v>
      </c>
      <c r="H26" s="11">
        <f>STDEV('Raw Data'!AB26,'Raw Data'!AH26,'Raw Data'!AN26)</f>
        <v>8.6500481694227208E-2</v>
      </c>
      <c r="I26" s="1">
        <f>AVERAGE('Raw Data'!AT26,'Raw Data'!AZ26,'Raw Data'!BF26)</f>
        <v>4.9033333333333333</v>
      </c>
      <c r="J26" s="11">
        <f>STDEV('Raw Data'!AT26,'Raw Data'!AZ26,'Raw Data'!BF26)</f>
        <v>6.3877486905272757E-2</v>
      </c>
      <c r="K26" s="1">
        <f>AVERAGE('Raw Data'!BL26,'Raw Data'!BR26,'Raw Data'!BX26)</f>
        <v>4.8093333333333339</v>
      </c>
      <c r="L26" s="11">
        <f>STDEV('Raw Data'!BL26,'Raw Data'!BR26,'Raw Data'!BX26)</f>
        <v>6.4516147849459846E-2</v>
      </c>
      <c r="N26" s="1">
        <f>AVERAGE('Raw Data'!J116,'Raw Data'!P116,'Raw Data'!V116)</f>
        <v>3.2503333333333333</v>
      </c>
      <c r="O26" s="11">
        <f>STDEV('Raw Data'!J116,'Raw Data'!P116,'Raw Data'!V116)</f>
        <v>2.7646579052992015E-2</v>
      </c>
      <c r="P26" s="1">
        <f>AVERAGE('Raw Data'!AB116,'Raw Data'!AH116,'Raw Data'!AN116)</f>
        <v>4.6516666666666664</v>
      </c>
      <c r="Q26" s="11">
        <f>STDEV('Raw Data'!AB116,'Raw Data'!AH116,'Raw Data'!AN116)</f>
        <v>3.4063665882188017E-2</v>
      </c>
      <c r="R26" s="1">
        <f>AVERAGE('Raw Data'!AT116,'Raw Data'!AZ116,'Raw Data'!BF116)</f>
        <v>4.8706666666666658</v>
      </c>
      <c r="S26" s="11">
        <f>STDEV('Raw Data'!AT116,'Raw Data'!AZ116,'Raw Data'!BF116)</f>
        <v>8.5148889207865369E-2</v>
      </c>
      <c r="T26" s="1">
        <f>AVERAGE('Raw Data'!BL116,'Raw Data'!BR116,'Raw Data'!BX116)</f>
        <v>4.8353333333333337</v>
      </c>
      <c r="U26" s="11">
        <f>STDEV('Raw Data'!BL116,'Raw Data'!BR116,'Raw Data'!BX116)</f>
        <v>4.254801209614064E-2</v>
      </c>
      <c r="W26" s="1">
        <f t="shared" si="0"/>
        <v>1.5946666666666665</v>
      </c>
      <c r="X26" s="11">
        <f t="shared" si="1"/>
        <v>7.2779715438578932E-2</v>
      </c>
      <c r="Y26" s="1">
        <f t="shared" si="2"/>
        <v>0.1076666666666668</v>
      </c>
      <c r="Z26" s="11">
        <f t="shared" si="3"/>
        <v>0.12056414757641523</v>
      </c>
      <c r="AA26" s="1">
        <f t="shared" si="4"/>
        <v>3.266666666666751E-2</v>
      </c>
      <c r="AB26" s="11">
        <f t="shared" si="5"/>
        <v>0.14902637611313813</v>
      </c>
      <c r="AC26" s="1">
        <f t="shared" si="6"/>
        <v>-2.5999999999999801E-2</v>
      </c>
      <c r="AD26" s="11">
        <f t="shared" si="7"/>
        <v>0.10706415994560048</v>
      </c>
      <c r="AF26" s="4"/>
      <c r="AG26" s="11"/>
      <c r="AH26" s="4"/>
      <c r="AI26" s="11"/>
      <c r="AJ26" s="4"/>
      <c r="AK26" s="11"/>
      <c r="AL26" s="4"/>
      <c r="AM26" s="11"/>
      <c r="AN26" s="11"/>
      <c r="AO26" s="4"/>
      <c r="AP26" s="11"/>
      <c r="AQ26" s="4"/>
      <c r="AR26" s="11"/>
      <c r="AS26" s="4"/>
      <c r="AT26" s="11"/>
      <c r="AU26" s="4"/>
      <c r="AV26" s="11"/>
      <c r="AY26" s="21">
        <f t="shared" si="8"/>
        <v>5.2968869793205246E-3</v>
      </c>
      <c r="AZ26" s="22">
        <f t="shared" si="9"/>
        <v>1.4535713680827631E-2</v>
      </c>
      <c r="BA26" s="22">
        <f t="shared" si="10"/>
        <v>2.2208860777414505E-2</v>
      </c>
      <c r="BB26" s="21">
        <f t="shared" si="11"/>
        <v>1.1462734344857122E-2</v>
      </c>
      <c r="BC26" s="21">
        <f t="shared" si="12"/>
        <v>0.23130973992121426</v>
      </c>
      <c r="BE26" s="22"/>
      <c r="BF26" s="22"/>
      <c r="BG26" s="22"/>
      <c r="BH26" s="21"/>
    </row>
    <row r="27" spans="1:60" x14ac:dyDescent="0.25">
      <c r="A27" t="str">
        <f>'Raw Data'!A27</f>
        <v>Apo_PLIN3</v>
      </c>
      <c r="B27">
        <f>'Raw Data'!B27</f>
        <v>124</v>
      </c>
      <c r="C27">
        <f>'Raw Data'!C27</f>
        <v>134</v>
      </c>
      <c r="D27" t="str">
        <f>'Raw Data'!D27</f>
        <v>LVSSKVSGAQE</v>
      </c>
      <c r="E27" s="1">
        <f>AVERAGE('Raw Data'!J27,'Raw Data'!P27,'Raw Data'!V27)</f>
        <v>5.3076666666666661</v>
      </c>
      <c r="F27" s="11">
        <f>STDEV('Raw Data'!J27,'Raw Data'!P27,'Raw Data'!V27)</f>
        <v>5.671272637894742E-2</v>
      </c>
      <c r="G27" s="1">
        <f>AVERAGE('Raw Data'!AB27,'Raw Data'!AH27,'Raw Data'!AN27)</f>
        <v>5.2749999999999995</v>
      </c>
      <c r="H27" s="11">
        <f>STDEV('Raw Data'!AB27,'Raw Data'!AH27,'Raw Data'!AN27)</f>
        <v>6.7014923711065863E-2</v>
      </c>
      <c r="I27" s="1">
        <f>AVERAGE('Raw Data'!AT27,'Raw Data'!AZ27,'Raw Data'!BF27)</f>
        <v>5.3903333333333334</v>
      </c>
      <c r="J27" s="11">
        <f>STDEV('Raw Data'!AT27,'Raw Data'!AZ27,'Raw Data'!BF27)</f>
        <v>0.10878572210236639</v>
      </c>
      <c r="K27" s="1">
        <f>AVERAGE('Raw Data'!BL27,'Raw Data'!BR27,'Raw Data'!BX27)</f>
        <v>5.2496666666666663</v>
      </c>
      <c r="L27" s="11">
        <f>STDEV('Raw Data'!BL27,'Raw Data'!BR27,'Raw Data'!BX27)</f>
        <v>2.3245071162148061E-2</v>
      </c>
      <c r="N27" s="1">
        <f>AVERAGE('Raw Data'!J117,'Raw Data'!P117,'Raw Data'!V117)</f>
        <v>3.512</v>
      </c>
      <c r="O27" s="11">
        <f>STDEV('Raw Data'!J117,'Raw Data'!P117,'Raw Data'!V117)</f>
        <v>9.1651513899115907E-3</v>
      </c>
      <c r="P27" s="1">
        <f>AVERAGE('Raw Data'!AB117,'Raw Data'!AH117,'Raw Data'!AN117)</f>
        <v>5.0923333333333325</v>
      </c>
      <c r="Q27" s="11">
        <f>STDEV('Raw Data'!AB117,'Raw Data'!AH117,'Raw Data'!AN117)</f>
        <v>2.6350205565295617E-2</v>
      </c>
      <c r="R27" s="1">
        <f>AVERAGE('Raw Data'!AT117,'Raw Data'!AZ117,'Raw Data'!BF117)</f>
        <v>5.3569999999999993</v>
      </c>
      <c r="S27" s="11">
        <f>STDEV('Raw Data'!AT117,'Raw Data'!AZ117,'Raw Data'!BF117)</f>
        <v>4.8507731342539648E-2</v>
      </c>
      <c r="T27" s="1">
        <f>AVERAGE('Raw Data'!BL117,'Raw Data'!BR117,'Raw Data'!BX117)</f>
        <v>5.226</v>
      </c>
      <c r="U27" s="11">
        <f>STDEV('Raw Data'!BL117,'Raw Data'!BR117,'Raw Data'!BX117)</f>
        <v>3.559494346111524E-2</v>
      </c>
      <c r="W27" s="1">
        <f t="shared" si="0"/>
        <v>1.7956666666666661</v>
      </c>
      <c r="X27" s="11">
        <f t="shared" si="1"/>
        <v>6.5877877768859006E-2</v>
      </c>
      <c r="Y27" s="1">
        <f t="shared" si="2"/>
        <v>0.18266666666666698</v>
      </c>
      <c r="Z27" s="11">
        <f t="shared" si="3"/>
        <v>9.336512927636148E-2</v>
      </c>
      <c r="AA27" s="1">
        <f t="shared" si="4"/>
        <v>3.3333333333334103E-2</v>
      </c>
      <c r="AB27" s="11">
        <f t="shared" si="5"/>
        <v>0.15729345344490603</v>
      </c>
      <c r="AC27" s="1">
        <f t="shared" si="6"/>
        <v>2.3666666666666281E-2</v>
      </c>
      <c r="AD27" s="11">
        <f t="shared" si="7"/>
        <v>5.8840014623263298E-2</v>
      </c>
      <c r="AF27" s="4"/>
      <c r="AG27" s="11"/>
      <c r="AH27" s="4"/>
      <c r="AI27" s="11"/>
      <c r="AJ27" s="4"/>
      <c r="AK27" s="11"/>
      <c r="AL27" s="4"/>
      <c r="AM27" s="11"/>
      <c r="AN27" s="11"/>
      <c r="AO27" s="4"/>
      <c r="AP27" s="11"/>
      <c r="AQ27" s="4"/>
      <c r="AR27" s="11"/>
      <c r="AS27" s="4"/>
      <c r="AT27" s="11"/>
      <c r="AU27" s="4"/>
      <c r="AV27" s="11"/>
      <c r="AY27" s="21">
        <f t="shared" si="8"/>
        <v>4.3398947793287278E-3</v>
      </c>
      <c r="AZ27" s="22">
        <f t="shared" si="9"/>
        <v>8.717047364791692E-3</v>
      </c>
      <c r="BA27" s="22">
        <f t="shared" si="10"/>
        <v>2.4741230496624821E-2</v>
      </c>
      <c r="BB27" s="21">
        <f t="shared" si="11"/>
        <v>3.4621473208658387E-3</v>
      </c>
      <c r="BC27" s="21">
        <f t="shared" si="12"/>
        <v>0.20312636451630567</v>
      </c>
      <c r="BE27" s="22"/>
      <c r="BF27" s="22"/>
      <c r="BG27" s="22"/>
      <c r="BH27" s="21"/>
    </row>
    <row r="28" spans="1:60" x14ac:dyDescent="0.25">
      <c r="A28" t="str">
        <f>'Raw Data'!A28</f>
        <v>Apo_PLIN3</v>
      </c>
      <c r="B28">
        <f>'Raw Data'!B28</f>
        <v>124</v>
      </c>
      <c r="C28">
        <f>'Raw Data'!C28</f>
        <v>135</v>
      </c>
      <c r="D28" t="str">
        <f>'Raw Data'!D28</f>
        <v>LVSSKVSGAQEM</v>
      </c>
      <c r="E28" s="1">
        <f>AVERAGE('Raw Data'!J28,'Raw Data'!P28,'Raw Data'!V28)</f>
        <v>5.8860000000000001</v>
      </c>
      <c r="F28" s="11">
        <f>STDEV('Raw Data'!J28,'Raw Data'!P28,'Raw Data'!V28)</f>
        <v>7.1582120672693123E-2</v>
      </c>
      <c r="G28" s="1">
        <f>AVERAGE('Raw Data'!AB28,'Raw Data'!AH28,'Raw Data'!AN28)</f>
        <v>5.8023333333333333</v>
      </c>
      <c r="H28" s="11">
        <f>STDEV('Raw Data'!AB28,'Raw Data'!AH28,'Raw Data'!AN28)</f>
        <v>7.8155827251288723E-2</v>
      </c>
      <c r="I28" s="1">
        <f>AVERAGE('Raw Data'!AT28,'Raw Data'!AZ28,'Raw Data'!BF28)</f>
        <v>5.9256666666666673</v>
      </c>
      <c r="J28" s="11">
        <f>STDEV('Raw Data'!AT28,'Raw Data'!AZ28,'Raw Data'!BF28)</f>
        <v>7.5115466671873396E-2</v>
      </c>
      <c r="K28" s="1">
        <f>AVERAGE('Raw Data'!BL28,'Raw Data'!BR28,'Raw Data'!BX28)</f>
        <v>5.8123333333333322</v>
      </c>
      <c r="L28" s="11">
        <f>STDEV('Raw Data'!BL28,'Raw Data'!BR28,'Raw Data'!BX28)</f>
        <v>0.10718830782008539</v>
      </c>
      <c r="N28" s="1">
        <f>AVERAGE('Raw Data'!J118,'Raw Data'!P118,'Raw Data'!V118)</f>
        <v>3.8026666666666666</v>
      </c>
      <c r="O28" s="11">
        <f>STDEV('Raw Data'!J118,'Raw Data'!P118,'Raw Data'!V118)</f>
        <v>7.0009523161733575E-2</v>
      </c>
      <c r="P28" s="1">
        <f>AVERAGE('Raw Data'!AB118,'Raw Data'!AH118,'Raw Data'!AN118)</f>
        <v>5.6020000000000003</v>
      </c>
      <c r="Q28" s="11">
        <f>STDEV('Raw Data'!AB118,'Raw Data'!AH118,'Raw Data'!AN118)</f>
        <v>9.1307173869307548E-2</v>
      </c>
      <c r="R28" s="1">
        <f>AVERAGE('Raw Data'!AT118,'Raw Data'!AZ118,'Raw Data'!BF118)</f>
        <v>5.9249999999999998</v>
      </c>
      <c r="S28" s="11">
        <f>STDEV('Raw Data'!AT118,'Raw Data'!AZ118,'Raw Data'!BF118)</f>
        <v>6.7505555326950573E-2</v>
      </c>
      <c r="T28" s="1">
        <f>AVERAGE('Raw Data'!BL118,'Raw Data'!BR118,'Raw Data'!BX118)</f>
        <v>5.9626666666666663</v>
      </c>
      <c r="U28" s="11">
        <f>STDEV('Raw Data'!BL118,'Raw Data'!BR118,'Raw Data'!BX118)</f>
        <v>6.9873695575182568E-2</v>
      </c>
      <c r="W28" s="1">
        <f t="shared" si="0"/>
        <v>2.0833333333333335</v>
      </c>
      <c r="X28" s="11">
        <f t="shared" si="1"/>
        <v>0.14159164383442668</v>
      </c>
      <c r="Y28" s="1">
        <f t="shared" si="2"/>
        <v>0.20033333333333303</v>
      </c>
      <c r="Z28" s="11">
        <f t="shared" si="3"/>
        <v>0.16946300112059626</v>
      </c>
      <c r="AA28" s="1">
        <f t="shared" si="4"/>
        <v>6.6666666666748142E-4</v>
      </c>
      <c r="AB28" s="11">
        <f t="shared" si="5"/>
        <v>0.14262102199882398</v>
      </c>
      <c r="AC28" s="1">
        <f t="shared" si="6"/>
        <v>-0.1503333333333341</v>
      </c>
      <c r="AD28" s="11">
        <f t="shared" si="7"/>
        <v>0.17706200339526795</v>
      </c>
      <c r="AF28" s="4"/>
      <c r="AG28" s="11"/>
      <c r="AH28" s="4"/>
      <c r="AI28" s="11"/>
      <c r="AJ28" s="4"/>
      <c r="AK28" s="11"/>
      <c r="AL28" s="4"/>
      <c r="AM28" s="11"/>
      <c r="AN28" s="11"/>
      <c r="AO28" s="4"/>
      <c r="AP28" s="11"/>
      <c r="AQ28" s="4"/>
      <c r="AR28" s="11"/>
      <c r="AS28" s="4"/>
      <c r="AT28" s="11"/>
      <c r="AU28" s="4"/>
      <c r="AV28" s="11"/>
      <c r="AY28" s="21">
        <f t="shared" si="8"/>
        <v>2.0048193603735141E-2</v>
      </c>
      <c r="AZ28" s="22">
        <f t="shared" si="9"/>
        <v>2.8717708748799208E-2</v>
      </c>
      <c r="BA28" s="22">
        <f t="shared" si="10"/>
        <v>2.0340755915989033E-2</v>
      </c>
      <c r="BB28" s="21">
        <f t="shared" si="11"/>
        <v>3.1350953046345879E-2</v>
      </c>
      <c r="BC28" s="21">
        <f t="shared" si="12"/>
        <v>0.31695048716616492</v>
      </c>
      <c r="BE28" s="22"/>
      <c r="BF28" s="22"/>
      <c r="BG28" s="22"/>
      <c r="BH28" s="21"/>
    </row>
    <row r="29" spans="1:60" x14ac:dyDescent="0.25">
      <c r="A29" t="str">
        <f>'Raw Data'!A29</f>
        <v>Apo_PLIN3</v>
      </c>
      <c r="B29">
        <f>'Raw Data'!B29</f>
        <v>136</v>
      </c>
      <c r="C29">
        <f>'Raw Data'!C29</f>
        <v>144</v>
      </c>
      <c r="D29" t="str">
        <f>'Raw Data'!D29</f>
        <v>VSSAKDTVA</v>
      </c>
      <c r="E29" s="1">
        <f>AVERAGE('Raw Data'!J29,'Raw Data'!P29,'Raw Data'!V29)</f>
        <v>4.2486666666666659</v>
      </c>
      <c r="F29" s="11">
        <f>STDEV('Raw Data'!J29,'Raw Data'!P29,'Raw Data'!V29)</f>
        <v>5.1081634011974651E-2</v>
      </c>
      <c r="G29" s="1">
        <f>AVERAGE('Raw Data'!AB29,'Raw Data'!AH29,'Raw Data'!AN29)</f>
        <v>4.1930000000000005</v>
      </c>
      <c r="H29" s="11">
        <f>STDEV('Raw Data'!AB29,'Raw Data'!AH29,'Raw Data'!AN29)</f>
        <v>3.1796226191169612E-2</v>
      </c>
      <c r="I29" s="1">
        <f>AVERAGE('Raw Data'!AT29,'Raw Data'!AZ29,'Raw Data'!BF29)</f>
        <v>4.3003333333333336</v>
      </c>
      <c r="J29" s="11">
        <f>STDEV('Raw Data'!AT29,'Raw Data'!AZ29,'Raw Data'!BF29)</f>
        <v>4.4557079497352069E-2</v>
      </c>
      <c r="K29" s="1">
        <f>AVERAGE('Raw Data'!BL29,'Raw Data'!BR29,'Raw Data'!BX29)</f>
        <v>4.2313333333333336</v>
      </c>
      <c r="L29" s="11">
        <f>STDEV('Raw Data'!BL29,'Raw Data'!BR29,'Raw Data'!BX29)</f>
        <v>3.0566866593311967E-2</v>
      </c>
      <c r="N29" s="1">
        <f>AVERAGE('Raw Data'!J119,'Raw Data'!P119,'Raw Data'!V119)</f>
        <v>2.3889999999999998</v>
      </c>
      <c r="O29" s="11">
        <f>STDEV('Raw Data'!J119,'Raw Data'!P119,'Raw Data'!V119)</f>
        <v>7.1714712576988041E-2</v>
      </c>
      <c r="P29" s="1">
        <f>AVERAGE('Raw Data'!AB119,'Raw Data'!AH119,'Raw Data'!AN119)</f>
        <v>3.5510000000000002</v>
      </c>
      <c r="Q29" s="11">
        <f>STDEV('Raw Data'!AB119,'Raw Data'!AH119,'Raw Data'!AN119)</f>
        <v>5.4781383699209478E-2</v>
      </c>
      <c r="R29" s="1">
        <f>AVERAGE('Raw Data'!AT119,'Raw Data'!AZ119,'Raw Data'!BF119)</f>
        <v>4.2376666666666667</v>
      </c>
      <c r="S29" s="11">
        <f>STDEV('Raw Data'!AT119,'Raw Data'!AZ119,'Raw Data'!BF119)</f>
        <v>6.829592471980557E-2</v>
      </c>
      <c r="T29" s="1">
        <f>AVERAGE('Raw Data'!BL119,'Raw Data'!BR119,'Raw Data'!BX119)</f>
        <v>4.2333333333333334</v>
      </c>
      <c r="U29" s="11">
        <f>STDEV('Raw Data'!BL119,'Raw Data'!BR119,'Raw Data'!BX119)</f>
        <v>5.0560195147302534E-2</v>
      </c>
      <c r="W29" s="1">
        <f t="shared" si="0"/>
        <v>1.8596666666666661</v>
      </c>
      <c r="X29" s="11">
        <f t="shared" si="1"/>
        <v>0.12279634658896268</v>
      </c>
      <c r="Y29" s="1">
        <f t="shared" si="2"/>
        <v>0.64200000000000035</v>
      </c>
      <c r="Z29" s="11">
        <f t="shared" si="3"/>
        <v>8.657760989037909E-2</v>
      </c>
      <c r="AA29" s="1">
        <f t="shared" si="4"/>
        <v>6.266666666666687E-2</v>
      </c>
      <c r="AB29" s="11">
        <f t="shared" si="5"/>
        <v>0.11285300421715763</v>
      </c>
      <c r="AC29" s="1">
        <f t="shared" si="6"/>
        <v>-1.9999999999997797E-3</v>
      </c>
      <c r="AD29" s="11">
        <f t="shared" si="7"/>
        <v>8.1127061740614501E-2</v>
      </c>
      <c r="AF29" s="4"/>
      <c r="AG29" s="11"/>
      <c r="AH29" s="4"/>
      <c r="AI29" s="11"/>
      <c r="AJ29" s="4"/>
      <c r="AK29" s="11"/>
      <c r="AL29" s="4"/>
      <c r="AM29" s="11"/>
      <c r="AN29" s="11"/>
      <c r="AO29" s="4"/>
      <c r="AP29" s="11"/>
      <c r="AQ29" s="4"/>
      <c r="AR29" s="11"/>
      <c r="AS29" s="4"/>
      <c r="AT29" s="11"/>
      <c r="AU29" s="4"/>
      <c r="AV29" s="11"/>
      <c r="AY29" s="21">
        <f t="shared" si="8"/>
        <v>1.5078942735596648E-2</v>
      </c>
      <c r="AZ29" s="22">
        <f t="shared" si="9"/>
        <v>7.4956825343306674E-3</v>
      </c>
      <c r="BA29" s="22">
        <f t="shared" si="10"/>
        <v>1.2735800560837798E-2</v>
      </c>
      <c r="BB29" s="21">
        <f t="shared" si="11"/>
        <v>6.5816001466654775E-3</v>
      </c>
      <c r="BC29" s="21">
        <f t="shared" si="12"/>
        <v>0.20467541615306561</v>
      </c>
      <c r="BE29" s="22"/>
      <c r="BF29" s="22"/>
      <c r="BG29" s="22"/>
      <c r="BH29" s="21"/>
    </row>
    <row r="30" spans="1:60" x14ac:dyDescent="0.25">
      <c r="A30" t="str">
        <f>'Raw Data'!A30</f>
        <v>Apo_PLIN3</v>
      </c>
      <c r="B30">
        <f>'Raw Data'!B30</f>
        <v>145</v>
      </c>
      <c r="C30">
        <f>'Raw Data'!C30</f>
        <v>149</v>
      </c>
      <c r="D30" t="str">
        <f>'Raw Data'!D30</f>
        <v>TQLSE</v>
      </c>
      <c r="E30" s="1">
        <f>AVERAGE('Raw Data'!J30,'Raw Data'!P30,'Raw Data'!V30)</f>
        <v>2.0630000000000002</v>
      </c>
      <c r="F30" s="11">
        <f>STDEV('Raw Data'!J30,'Raw Data'!P30,'Raw Data'!V30)</f>
        <v>7.8102496759068175E-3</v>
      </c>
      <c r="G30" s="1">
        <f>AVERAGE('Raw Data'!AB30,'Raw Data'!AH30,'Raw Data'!AN30)</f>
        <v>2.0433333333333334</v>
      </c>
      <c r="H30" s="11">
        <f>STDEV('Raw Data'!AB30,'Raw Data'!AH30,'Raw Data'!AN30)</f>
        <v>2.3860706890897677E-2</v>
      </c>
      <c r="I30" s="1">
        <f>AVERAGE('Raw Data'!AT30,'Raw Data'!AZ30,'Raw Data'!BF30)</f>
        <v>2.1003333333333334</v>
      </c>
      <c r="J30" s="11">
        <f>STDEV('Raw Data'!AT30,'Raw Data'!AZ30,'Raw Data'!BF30)</f>
        <v>3.0237945256471135E-2</v>
      </c>
      <c r="K30" s="1">
        <f>AVERAGE('Raw Data'!BL30,'Raw Data'!BR30,'Raw Data'!BX30)</f>
        <v>2.0366666666666666</v>
      </c>
      <c r="L30" s="11">
        <f>STDEV('Raw Data'!BL30,'Raw Data'!BR30,'Raw Data'!BX30)</f>
        <v>1.4364307617610171E-2</v>
      </c>
      <c r="N30" s="1">
        <f>AVERAGE('Raw Data'!J120,'Raw Data'!P120,'Raw Data'!V120)</f>
        <v>1.0186666666666666</v>
      </c>
      <c r="O30" s="11">
        <f>STDEV('Raw Data'!J120,'Raw Data'!P120,'Raw Data'!V120)</f>
        <v>1.0692676621563684E-2</v>
      </c>
      <c r="P30" s="1">
        <f>AVERAGE('Raw Data'!AB120,'Raw Data'!AH120,'Raw Data'!AN120)</f>
        <v>1.6243333333333334</v>
      </c>
      <c r="Q30" s="11">
        <f>STDEV('Raw Data'!AB120,'Raw Data'!AH120,'Raw Data'!AN120)</f>
        <v>3.0746273486933907E-2</v>
      </c>
      <c r="R30" s="1">
        <f>AVERAGE('Raw Data'!AT120,'Raw Data'!AZ120,'Raw Data'!BF120)</f>
        <v>2.0710000000000002</v>
      </c>
      <c r="S30" s="11">
        <f>STDEV('Raw Data'!AT120,'Raw Data'!AZ120,'Raw Data'!BF120)</f>
        <v>1.6522711641858489E-2</v>
      </c>
      <c r="T30" s="1">
        <f>AVERAGE('Raw Data'!BL120,'Raw Data'!BR120,'Raw Data'!BX120)</f>
        <v>2.0646666666666671</v>
      </c>
      <c r="U30" s="11">
        <f>STDEV('Raw Data'!BL120,'Raw Data'!BR120,'Raw Data'!BX120)</f>
        <v>2.2188585654190188E-2</v>
      </c>
      <c r="W30" s="1">
        <f t="shared" si="0"/>
        <v>1.0443333333333336</v>
      </c>
      <c r="X30" s="11">
        <f t="shared" si="1"/>
        <v>1.8502926297470502E-2</v>
      </c>
      <c r="Y30" s="1">
        <f t="shared" si="2"/>
        <v>0.41900000000000004</v>
      </c>
      <c r="Z30" s="11">
        <f t="shared" si="3"/>
        <v>5.4606980377831585E-2</v>
      </c>
      <c r="AA30" s="1">
        <f t="shared" si="4"/>
        <v>2.9333333333333211E-2</v>
      </c>
      <c r="AB30" s="11">
        <f t="shared" si="5"/>
        <v>4.6760656898329624E-2</v>
      </c>
      <c r="AC30" s="1">
        <f t="shared" si="6"/>
        <v>-2.8000000000000469E-2</v>
      </c>
      <c r="AD30" s="11">
        <f t="shared" si="7"/>
        <v>3.6552893271800363E-2</v>
      </c>
      <c r="AF30" s="4"/>
      <c r="AG30" s="11"/>
      <c r="AH30" s="4"/>
      <c r="AI30" s="11"/>
      <c r="AJ30" s="4"/>
      <c r="AK30" s="11"/>
      <c r="AL30" s="4"/>
      <c r="AM30" s="11"/>
      <c r="AN30" s="11"/>
      <c r="AO30" s="4"/>
      <c r="AP30" s="11"/>
      <c r="AQ30" s="4"/>
      <c r="AR30" s="11"/>
      <c r="AS30" s="4"/>
      <c r="AT30" s="11"/>
      <c r="AU30" s="4"/>
      <c r="AV30" s="11"/>
      <c r="AY30" s="21">
        <f t="shared" si="8"/>
        <v>3.4235828156962549E-4</v>
      </c>
      <c r="AZ30" s="22">
        <f t="shared" si="9"/>
        <v>2.9819223059848838E-3</v>
      </c>
      <c r="BA30" s="22">
        <f t="shared" si="10"/>
        <v>2.1865590335633017E-3</v>
      </c>
      <c r="BB30" s="21">
        <f t="shared" si="11"/>
        <v>1.3361140065396282E-3</v>
      </c>
      <c r="BC30" s="21">
        <f t="shared" si="12"/>
        <v>8.2746320931250103E-2</v>
      </c>
      <c r="BE30" s="22"/>
      <c r="BF30" s="22"/>
      <c r="BG30" s="22"/>
      <c r="BH30" s="21"/>
    </row>
    <row r="31" spans="1:60" x14ac:dyDescent="0.25">
      <c r="A31" t="str">
        <f>'Raw Data'!A31</f>
        <v>Apo_PLIN3</v>
      </c>
      <c r="B31">
        <f>'Raw Data'!B31</f>
        <v>148</v>
      </c>
      <c r="C31">
        <f>'Raw Data'!C31</f>
        <v>152</v>
      </c>
      <c r="D31" t="str">
        <f>'Raw Data'!D31</f>
        <v>SEAVD</v>
      </c>
      <c r="E31" s="1">
        <f>AVERAGE('Raw Data'!J31,'Raw Data'!P31,'Raw Data'!V31)</f>
        <v>1.9613333333333334</v>
      </c>
      <c r="F31" s="11">
        <f>STDEV('Raw Data'!J31,'Raw Data'!P31,'Raw Data'!V31)</f>
        <v>1.6772994167212181E-2</v>
      </c>
      <c r="G31" s="1">
        <f>AVERAGE('Raw Data'!AB31,'Raw Data'!AH31,'Raw Data'!AN31)</f>
        <v>1.9560000000000002</v>
      </c>
      <c r="H31" s="11">
        <f>STDEV('Raw Data'!AB31,'Raw Data'!AH31,'Raw Data'!AN31)</f>
        <v>1.3076696830622007E-2</v>
      </c>
      <c r="I31" s="1">
        <f>AVERAGE('Raw Data'!AT31,'Raw Data'!AZ31,'Raw Data'!BF31)</f>
        <v>1.9600000000000002</v>
      </c>
      <c r="J31" s="11">
        <f>STDEV('Raw Data'!AT31,'Raw Data'!AZ31,'Raw Data'!BF31)</f>
        <v>2.8513154858766585E-2</v>
      </c>
      <c r="K31" s="1">
        <f>AVERAGE('Raw Data'!BL31,'Raw Data'!BR31,'Raw Data'!BX31)</f>
        <v>1.9506666666666668</v>
      </c>
      <c r="L31" s="11">
        <f>STDEV('Raw Data'!BL31,'Raw Data'!BR31,'Raw Data'!BX31)</f>
        <v>2.1501937897160147E-2</v>
      </c>
      <c r="N31" s="1">
        <f>AVERAGE('Raw Data'!J121,'Raw Data'!P121,'Raw Data'!V121)</f>
        <v>0.81099999999999994</v>
      </c>
      <c r="O31" s="11">
        <f>STDEV('Raw Data'!J121,'Raw Data'!P121,'Raw Data'!V121)</f>
        <v>3.3719430600174703E-2</v>
      </c>
      <c r="P31" s="1">
        <f>AVERAGE('Raw Data'!AB121,'Raw Data'!AH121,'Raw Data'!AN121)</f>
        <v>1.1723333333333334</v>
      </c>
      <c r="Q31" s="11">
        <f>STDEV('Raw Data'!AB121,'Raw Data'!AH121,'Raw Data'!AN121)</f>
        <v>2.9484459183328E-2</v>
      </c>
      <c r="R31" s="1">
        <f>AVERAGE('Raw Data'!AT121,'Raw Data'!AZ121,'Raw Data'!BF121)</f>
        <v>1.8756666666666666</v>
      </c>
      <c r="S31" s="11">
        <f>STDEV('Raw Data'!AT121,'Raw Data'!AZ121,'Raw Data'!BF121)</f>
        <v>1.4571661996262879E-2</v>
      </c>
      <c r="T31" s="1">
        <f>AVERAGE('Raw Data'!BL121,'Raw Data'!BR121,'Raw Data'!BX121)</f>
        <v>1.8843333333333334</v>
      </c>
      <c r="U31" s="11">
        <f>STDEV('Raw Data'!BL121,'Raw Data'!BR121,'Raw Data'!BX121)</f>
        <v>2.0744477176668764E-2</v>
      </c>
      <c r="W31" s="1">
        <f t="shared" si="0"/>
        <v>1.1503333333333334</v>
      </c>
      <c r="X31" s="11">
        <f t="shared" si="1"/>
        <v>5.0492424767386884E-2</v>
      </c>
      <c r="Y31" s="1">
        <f t="shared" si="2"/>
        <v>0.78366666666666673</v>
      </c>
      <c r="Z31" s="11">
        <f t="shared" si="3"/>
        <v>4.2561156013950011E-2</v>
      </c>
      <c r="AA31" s="1">
        <f t="shared" si="4"/>
        <v>8.4333333333333593E-2</v>
      </c>
      <c r="AB31" s="11">
        <f t="shared" si="5"/>
        <v>4.3084816855029462E-2</v>
      </c>
      <c r="AC31" s="1">
        <f t="shared" si="6"/>
        <v>6.6333333333333355E-2</v>
      </c>
      <c r="AD31" s="11">
        <f t="shared" si="7"/>
        <v>4.2246415073828911E-2</v>
      </c>
      <c r="AF31" s="4"/>
      <c r="AG31" s="11"/>
      <c r="AH31" s="4"/>
      <c r="AI31" s="11"/>
      <c r="AJ31" s="4"/>
      <c r="AK31" s="11"/>
      <c r="AL31" s="4"/>
      <c r="AM31" s="11"/>
      <c r="AN31" s="11"/>
      <c r="AO31" s="4"/>
      <c r="AP31" s="11"/>
      <c r="AQ31" s="4"/>
      <c r="AR31" s="11"/>
      <c r="AS31" s="4"/>
      <c r="AT31" s="11"/>
      <c r="AU31" s="4"/>
      <c r="AV31" s="11"/>
      <c r="AY31" s="21">
        <f t="shared" si="8"/>
        <v>2.5494849588902245E-3</v>
      </c>
      <c r="AZ31" s="22">
        <f t="shared" si="9"/>
        <v>1.8114520012437931E-3</v>
      </c>
      <c r="BA31" s="22">
        <f t="shared" si="10"/>
        <v>1.8563014434314308E-3</v>
      </c>
      <c r="BB31" s="21">
        <f t="shared" si="11"/>
        <v>1.7847595865902385E-3</v>
      </c>
      <c r="BC31" s="21">
        <f t="shared" si="12"/>
        <v>8.9453887507227353E-2</v>
      </c>
      <c r="BE31" s="22"/>
      <c r="BF31" s="22"/>
      <c r="BG31" s="22"/>
      <c r="BH31" s="21"/>
    </row>
    <row r="32" spans="1:60" x14ac:dyDescent="0.25">
      <c r="A32" t="str">
        <f>'Raw Data'!A32</f>
        <v>Apo_PLIN3</v>
      </c>
      <c r="B32">
        <f>'Raw Data'!B32</f>
        <v>148</v>
      </c>
      <c r="C32">
        <f>'Raw Data'!C32</f>
        <v>175</v>
      </c>
      <c r="D32" t="str">
        <f>'Raw Data'!D32</f>
        <v>SEAVDATRGAVQSGVDKTKSVVTGGVQS</v>
      </c>
      <c r="E32" s="1">
        <f>AVERAGE('Raw Data'!J32,'Raw Data'!P32,'Raw Data'!V32)</f>
        <v>17.683666666666667</v>
      </c>
      <c r="F32" s="11">
        <f>STDEV('Raw Data'!J32,'Raw Data'!P32,'Raw Data'!V32)</f>
        <v>0.12307044053440695</v>
      </c>
      <c r="G32" s="1">
        <f>AVERAGE('Raw Data'!AB32,'Raw Data'!AH32,'Raw Data'!AN32)</f>
        <v>17.355333333333334</v>
      </c>
      <c r="H32" s="11">
        <f>STDEV('Raw Data'!AB32,'Raw Data'!AH32,'Raw Data'!AN32)</f>
        <v>0.27232762131912636</v>
      </c>
      <c r="I32" s="1">
        <f>AVERAGE('Raw Data'!AT32,'Raw Data'!AZ32,'Raw Data'!BF32)</f>
        <v>17.611333333333334</v>
      </c>
      <c r="J32" s="11">
        <f>STDEV('Raw Data'!AT32,'Raw Data'!AZ32,'Raw Data'!BF32)</f>
        <v>0.19382810253761806</v>
      </c>
      <c r="K32" s="1">
        <f>AVERAGE('Raw Data'!BL32,'Raw Data'!BR32,'Raw Data'!BX32)</f>
        <v>17.397333333333332</v>
      </c>
      <c r="L32" s="11">
        <f>STDEV('Raw Data'!BL32,'Raw Data'!BR32,'Raw Data'!BX32)</f>
        <v>0.29021428864432719</v>
      </c>
      <c r="N32" s="1">
        <f>AVERAGE('Raw Data'!J122,'Raw Data'!P122,'Raw Data'!V122)</f>
        <v>17.091333333333335</v>
      </c>
      <c r="O32" s="11">
        <f>STDEV('Raw Data'!J122,'Raw Data'!P122,'Raw Data'!V122)</f>
        <v>7.1486595480086068E-2</v>
      </c>
      <c r="P32" s="1">
        <f>AVERAGE('Raw Data'!AB122,'Raw Data'!AH122,'Raw Data'!AN122)</f>
        <v>17.446999999999999</v>
      </c>
      <c r="Q32" s="11">
        <f>STDEV('Raw Data'!AB122,'Raw Data'!AH122,'Raw Data'!AN122)</f>
        <v>0.12247856955402489</v>
      </c>
      <c r="R32" s="1">
        <f>AVERAGE('Raw Data'!AT122,'Raw Data'!AZ122,'Raw Data'!BF122)</f>
        <v>17.634333333333331</v>
      </c>
      <c r="S32" s="11">
        <f>STDEV('Raw Data'!AT122,'Raw Data'!AZ122,'Raw Data'!BF122)</f>
        <v>0.14578865982418893</v>
      </c>
      <c r="T32" s="1">
        <f>AVERAGE('Raw Data'!BL122,'Raw Data'!BR122,'Raw Data'!BX122)</f>
        <v>17.428999999999998</v>
      </c>
      <c r="U32" s="11">
        <f>STDEV('Raw Data'!BL122,'Raw Data'!BR122,'Raw Data'!BX122)</f>
        <v>0.18281411324074442</v>
      </c>
      <c r="W32" s="1">
        <f t="shared" si="0"/>
        <v>0.59233333333333249</v>
      </c>
      <c r="X32" s="11">
        <f t="shared" si="1"/>
        <v>0.19455703601449303</v>
      </c>
      <c r="Y32" s="1">
        <f t="shared" si="2"/>
        <v>-9.1666666666665009E-2</v>
      </c>
      <c r="Z32" s="11">
        <f t="shared" si="3"/>
        <v>0.39480619087315127</v>
      </c>
      <c r="AA32" s="1">
        <f t="shared" si="4"/>
        <v>-2.2999999999996135E-2</v>
      </c>
      <c r="AB32" s="11">
        <f t="shared" si="5"/>
        <v>0.33961676236180699</v>
      </c>
      <c r="AC32" s="1">
        <f t="shared" si="6"/>
        <v>-3.1666666666666288E-2</v>
      </c>
      <c r="AD32" s="11">
        <f t="shared" si="7"/>
        <v>0.47302840188507161</v>
      </c>
      <c r="AF32" s="4"/>
      <c r="AG32" s="11"/>
      <c r="AH32" s="4"/>
      <c r="AI32" s="11"/>
      <c r="AJ32" s="4"/>
      <c r="AK32" s="11"/>
      <c r="AL32" s="4"/>
      <c r="AM32" s="11"/>
      <c r="AN32" s="11"/>
      <c r="AO32" s="4"/>
      <c r="AP32" s="11"/>
      <c r="AQ32" s="4"/>
      <c r="AR32" s="11"/>
      <c r="AS32" s="4"/>
      <c r="AT32" s="11"/>
      <c r="AU32" s="4"/>
      <c r="AV32" s="11"/>
      <c r="AY32" s="21">
        <f t="shared" si="8"/>
        <v>3.7852440262744737E-2</v>
      </c>
      <c r="AZ32" s="22">
        <f t="shared" si="9"/>
        <v>0.15587192835176716</v>
      </c>
      <c r="BA32" s="22">
        <f t="shared" si="10"/>
        <v>0.11533954527711608</v>
      </c>
      <c r="BB32" s="21">
        <f t="shared" si="11"/>
        <v>0.22375586898994482</v>
      </c>
      <c r="BC32" s="21">
        <f t="shared" si="12"/>
        <v>0.72994505470040194</v>
      </c>
      <c r="BE32" s="22"/>
      <c r="BF32" s="22"/>
      <c r="BG32" s="22"/>
      <c r="BH32" s="21"/>
    </row>
    <row r="33" spans="1:60" x14ac:dyDescent="0.25">
      <c r="A33" t="str">
        <f>'Raw Data'!A33</f>
        <v>Apo_PLIN3</v>
      </c>
      <c r="B33">
        <f>'Raw Data'!B33</f>
        <v>150</v>
      </c>
      <c r="C33">
        <f>'Raw Data'!C33</f>
        <v>175</v>
      </c>
      <c r="D33" t="str">
        <f>'Raw Data'!D33</f>
        <v>AVDATRGAVQSGVDKTKSVVTGGVQS</v>
      </c>
      <c r="E33" s="1">
        <f>AVERAGE('Raw Data'!J33,'Raw Data'!P33,'Raw Data'!V33)</f>
        <v>15.601999999999999</v>
      </c>
      <c r="F33" s="11">
        <f>STDEV('Raw Data'!J33,'Raw Data'!P33,'Raw Data'!V33)</f>
        <v>7.0788417131618458E-2</v>
      </c>
      <c r="G33" s="1">
        <f>AVERAGE('Raw Data'!AB33,'Raw Data'!AH33,'Raw Data'!AN33)</f>
        <v>15.613</v>
      </c>
      <c r="H33" s="11">
        <f>STDEV('Raw Data'!AB33,'Raw Data'!AH33,'Raw Data'!AN33)</f>
        <v>0.16972625017951662</v>
      </c>
      <c r="I33" s="1">
        <f>AVERAGE('Raw Data'!AT33,'Raw Data'!AZ33,'Raw Data'!BF33)</f>
        <v>15.507666666666665</v>
      </c>
      <c r="J33" s="11">
        <f>STDEV('Raw Data'!AT33,'Raw Data'!AZ33,'Raw Data'!BF33)</f>
        <v>0.11200148808535161</v>
      </c>
      <c r="K33" s="1">
        <f>AVERAGE('Raw Data'!BL33,'Raw Data'!BR33,'Raw Data'!BX33)</f>
        <v>15.412333333333331</v>
      </c>
      <c r="L33" s="11">
        <f>STDEV('Raw Data'!BL33,'Raw Data'!BR33,'Raw Data'!BX33)</f>
        <v>0.14007616975536291</v>
      </c>
      <c r="N33" s="1">
        <f>AVERAGE('Raw Data'!J123,'Raw Data'!P123,'Raw Data'!V123)</f>
        <v>14.930666666666667</v>
      </c>
      <c r="O33" s="11">
        <f>STDEV('Raw Data'!J123,'Raw Data'!P123,'Raw Data'!V123)</f>
        <v>0.12100550951644079</v>
      </c>
      <c r="P33" s="1">
        <f>AVERAGE('Raw Data'!AB123,'Raw Data'!AH123,'Raw Data'!AN123)</f>
        <v>15.436666666666667</v>
      </c>
      <c r="Q33" s="11">
        <f>STDEV('Raw Data'!AB123,'Raw Data'!AH123,'Raw Data'!AN123)</f>
        <v>0.2717670571157097</v>
      </c>
      <c r="R33" s="1">
        <f>AVERAGE('Raw Data'!AT123,'Raw Data'!AZ123,'Raw Data'!BF123)</f>
        <v>15.414000000000001</v>
      </c>
      <c r="S33" s="11">
        <f>STDEV('Raw Data'!AT123,'Raw Data'!AZ123,'Raw Data'!BF123)</f>
        <v>0.13191285001848774</v>
      </c>
      <c r="T33" s="1">
        <f>AVERAGE('Raw Data'!BL123,'Raw Data'!BR123,'Raw Data'!BX123)</f>
        <v>15.290999999999999</v>
      </c>
      <c r="U33" s="11">
        <f>STDEV('Raw Data'!BL123,'Raw Data'!BR123,'Raw Data'!BX123)</f>
        <v>0.15680880077342535</v>
      </c>
      <c r="W33" s="1">
        <f t="shared" si="0"/>
        <v>0.67133333333333134</v>
      </c>
      <c r="X33" s="11">
        <f t="shared" si="1"/>
        <v>0.19179392664805925</v>
      </c>
      <c r="Y33" s="1">
        <f t="shared" si="2"/>
        <v>0.17633333333333212</v>
      </c>
      <c r="Z33" s="11">
        <f t="shared" si="3"/>
        <v>0.44149330729522629</v>
      </c>
      <c r="AA33" s="1">
        <f t="shared" si="4"/>
        <v>9.36666666666639E-2</v>
      </c>
      <c r="AB33" s="11">
        <f t="shared" si="5"/>
        <v>0.24391433810383933</v>
      </c>
      <c r="AC33" s="1">
        <f t="shared" si="6"/>
        <v>0.1213333333333324</v>
      </c>
      <c r="AD33" s="11">
        <f t="shared" si="7"/>
        <v>0.29688497052878826</v>
      </c>
      <c r="AF33" s="4"/>
      <c r="AG33" s="11"/>
      <c r="AH33" s="4"/>
      <c r="AI33" s="11"/>
      <c r="AJ33" s="4"/>
      <c r="AK33" s="11"/>
      <c r="AL33" s="4"/>
      <c r="AM33" s="11"/>
      <c r="AN33" s="11"/>
      <c r="AO33" s="4"/>
      <c r="AP33" s="11"/>
      <c r="AQ33" s="4"/>
      <c r="AR33" s="11"/>
      <c r="AS33" s="4"/>
      <c r="AT33" s="11"/>
      <c r="AU33" s="4"/>
      <c r="AV33" s="11"/>
      <c r="AY33" s="21">
        <f t="shared" si="8"/>
        <v>3.6784910299081132E-2</v>
      </c>
      <c r="AZ33" s="22">
        <f t="shared" si="9"/>
        <v>0.19491634038647712</v>
      </c>
      <c r="BA33" s="22">
        <f t="shared" si="10"/>
        <v>5.9494204332634047E-2</v>
      </c>
      <c r="BB33" s="21">
        <f t="shared" si="11"/>
        <v>8.8140685725879478E-2</v>
      </c>
      <c r="BC33" s="21">
        <f t="shared" si="12"/>
        <v>0.61590270395905211</v>
      </c>
      <c r="BE33" s="22"/>
      <c r="BF33" s="22"/>
      <c r="BG33" s="22"/>
      <c r="BH33" s="21"/>
    </row>
    <row r="34" spans="1:60" x14ac:dyDescent="0.25">
      <c r="A34" t="str">
        <f>'Raw Data'!A34</f>
        <v>Apo_PLIN3</v>
      </c>
      <c r="B34">
        <f>'Raw Data'!B34</f>
        <v>153</v>
      </c>
      <c r="C34">
        <f>'Raw Data'!C34</f>
        <v>175</v>
      </c>
      <c r="D34" t="str">
        <f>'Raw Data'!D34</f>
        <v>ATRGAVQSGVDKTKSVVTGGVQS</v>
      </c>
      <c r="E34" s="1">
        <f>AVERAGE('Raw Data'!J34,'Raw Data'!P34,'Raw Data'!V34)</f>
        <v>13.658666666666667</v>
      </c>
      <c r="F34" s="11">
        <f>STDEV('Raw Data'!J34,'Raw Data'!P34,'Raw Data'!V34)</f>
        <v>0.11150934191059185</v>
      </c>
      <c r="G34" s="1">
        <f>AVERAGE('Raw Data'!AB34,'Raw Data'!AH34,'Raw Data'!AN34)</f>
        <v>13.656666666666666</v>
      </c>
      <c r="H34" s="11">
        <f>STDEV('Raw Data'!AB34,'Raw Data'!AH34,'Raw Data'!AN34)</f>
        <v>0.12090216430375943</v>
      </c>
      <c r="I34" s="1">
        <f>AVERAGE('Raw Data'!AT34,'Raw Data'!AZ34,'Raw Data'!BF34)</f>
        <v>13.691333333333333</v>
      </c>
      <c r="J34" s="11">
        <f>STDEV('Raw Data'!AT34,'Raw Data'!AZ34,'Raw Data'!BF34)</f>
        <v>3.4933269720043986E-2</v>
      </c>
      <c r="K34" s="1">
        <f>AVERAGE('Raw Data'!BL34,'Raw Data'!BR34,'Raw Data'!BX34)</f>
        <v>13.619</v>
      </c>
      <c r="L34" s="11">
        <f>STDEV('Raw Data'!BL34,'Raw Data'!BR34,'Raw Data'!BX34)</f>
        <v>0.15356106277308729</v>
      </c>
      <c r="N34" s="1">
        <f>AVERAGE('Raw Data'!J124,'Raw Data'!P124,'Raw Data'!V124)</f>
        <v>13.409000000000001</v>
      </c>
      <c r="O34" s="11">
        <f>STDEV('Raw Data'!J124,'Raw Data'!P124,'Raw Data'!V124)</f>
        <v>0.10909170454255393</v>
      </c>
      <c r="P34" s="1">
        <f>AVERAGE('Raw Data'!AB124,'Raw Data'!AH124,'Raw Data'!AN124)</f>
        <v>13.474333333333334</v>
      </c>
      <c r="Q34" s="11">
        <f>STDEV('Raw Data'!AB124,'Raw Data'!AH124,'Raw Data'!AN124)</f>
        <v>0.11551767541520747</v>
      </c>
      <c r="R34" s="1">
        <f>AVERAGE('Raw Data'!AT124,'Raw Data'!AZ124,'Raw Data'!BF124)</f>
        <v>13.603</v>
      </c>
      <c r="S34" s="11">
        <f>STDEV('Raw Data'!AT124,'Raw Data'!AZ124,'Raw Data'!BF124)</f>
        <v>2.8160255680658115E-2</v>
      </c>
      <c r="T34" s="1">
        <f>AVERAGE('Raw Data'!BL124,'Raw Data'!BR124,'Raw Data'!BX124)</f>
        <v>13.612</v>
      </c>
      <c r="U34" s="11">
        <f>STDEV('Raw Data'!BL124,'Raw Data'!BR124,'Raw Data'!BX124)</f>
        <v>9.2999999999999833E-2</v>
      </c>
      <c r="W34" s="1">
        <f t="shared" si="0"/>
        <v>0.24966666666666626</v>
      </c>
      <c r="X34" s="11">
        <f t="shared" si="1"/>
        <v>0.22060104645314577</v>
      </c>
      <c r="Y34" s="1">
        <f t="shared" si="2"/>
        <v>0.18233333333333235</v>
      </c>
      <c r="Z34" s="11">
        <f t="shared" si="3"/>
        <v>0.23641983971896691</v>
      </c>
      <c r="AA34" s="1">
        <f t="shared" si="4"/>
        <v>8.8333333333332931E-2</v>
      </c>
      <c r="AB34" s="11">
        <f t="shared" si="5"/>
        <v>6.3093525400702094E-2</v>
      </c>
      <c r="AC34" s="1">
        <f t="shared" si="6"/>
        <v>6.9999999999996732E-3</v>
      </c>
      <c r="AD34" s="11">
        <f t="shared" si="7"/>
        <v>0.24656106277308712</v>
      </c>
      <c r="AF34" s="4"/>
      <c r="AG34" s="11"/>
      <c r="AH34" s="4"/>
      <c r="AI34" s="11"/>
      <c r="AJ34" s="4"/>
      <c r="AK34" s="11"/>
      <c r="AL34" s="4"/>
      <c r="AM34" s="11"/>
      <c r="AN34" s="11"/>
      <c r="AO34" s="4"/>
      <c r="AP34" s="11"/>
      <c r="AQ34" s="4"/>
      <c r="AR34" s="11"/>
      <c r="AS34" s="4"/>
      <c r="AT34" s="11"/>
      <c r="AU34" s="4"/>
      <c r="AV34" s="11"/>
      <c r="AY34" s="21">
        <f t="shared" si="8"/>
        <v>4.8664821696222979E-2</v>
      </c>
      <c r="AZ34" s="22">
        <f t="shared" si="9"/>
        <v>5.5894340612742004E-2</v>
      </c>
      <c r="BA34" s="22">
        <f t="shared" si="10"/>
        <v>3.9807929474890407E-3</v>
      </c>
      <c r="BB34" s="21">
        <f t="shared" si="11"/>
        <v>6.0792357675794211E-2</v>
      </c>
      <c r="BC34" s="21">
        <f t="shared" si="12"/>
        <v>0.41150007646688019</v>
      </c>
      <c r="BE34" s="22"/>
      <c r="BF34" s="22"/>
      <c r="BG34" s="22"/>
      <c r="BH34" s="21"/>
    </row>
    <row r="35" spans="1:60" x14ac:dyDescent="0.25">
      <c r="A35" t="str">
        <f>'Raw Data'!A35</f>
        <v>Apo_PLIN3</v>
      </c>
      <c r="B35">
        <f>'Raw Data'!B35</f>
        <v>175</v>
      </c>
      <c r="C35">
        <f>'Raw Data'!C35</f>
        <v>183</v>
      </c>
      <c r="D35" t="str">
        <f>'Raw Data'!D35</f>
        <v>SVMGSRLGQ</v>
      </c>
      <c r="E35" s="1">
        <f>AVERAGE('Raw Data'!J35,'Raw Data'!P35,'Raw Data'!V35)</f>
        <v>4.3953333333333333</v>
      </c>
      <c r="F35" s="11">
        <f>STDEV('Raw Data'!J35,'Raw Data'!P35,'Raw Data'!V35)</f>
        <v>4.9863146043278517E-2</v>
      </c>
      <c r="G35" s="1">
        <f>AVERAGE('Raw Data'!AB35,'Raw Data'!AH35,'Raw Data'!AN35)</f>
        <v>4.3999999999999995</v>
      </c>
      <c r="H35" s="11">
        <f>STDEV('Raw Data'!AB35,'Raw Data'!AH35,'Raw Data'!AN35)</f>
        <v>5.9506302187247249E-2</v>
      </c>
      <c r="I35" s="1">
        <f>AVERAGE('Raw Data'!AT35,'Raw Data'!AZ35,'Raw Data'!BF35)</f>
        <v>4.3846666666666669</v>
      </c>
      <c r="J35" s="11">
        <f>STDEV('Raw Data'!AT35,'Raw Data'!AZ35,'Raw Data'!BF35)</f>
        <v>2.5696951829610761E-2</v>
      </c>
      <c r="K35" s="1">
        <f>AVERAGE('Raw Data'!BL35,'Raw Data'!BR35,'Raw Data'!BX35)</f>
        <v>4.3553333333333333</v>
      </c>
      <c r="L35" s="11">
        <f>STDEV('Raw Data'!BL35,'Raw Data'!BR35,'Raw Data'!BX35)</f>
        <v>2.4214320831552033E-2</v>
      </c>
      <c r="N35" s="1">
        <f>AVERAGE('Raw Data'!J125,'Raw Data'!P125,'Raw Data'!V125)</f>
        <v>1.9260000000000002</v>
      </c>
      <c r="O35" s="11">
        <f>STDEV('Raw Data'!J125,'Raw Data'!P125,'Raw Data'!V125)</f>
        <v>4.7444704657105811E-2</v>
      </c>
      <c r="P35" s="1">
        <f>AVERAGE('Raw Data'!AB125,'Raw Data'!AH125,'Raw Data'!AN125)</f>
        <v>3.052</v>
      </c>
      <c r="Q35" s="11">
        <f>STDEV('Raw Data'!AB125,'Raw Data'!AH125,'Raw Data'!AN125)</f>
        <v>5.2735187493740905E-2</v>
      </c>
      <c r="R35" s="1">
        <f>AVERAGE('Raw Data'!AT125,'Raw Data'!AZ125,'Raw Data'!BF125)</f>
        <v>3.9250000000000003</v>
      </c>
      <c r="S35" s="11">
        <f>STDEV('Raw Data'!AT125,'Raw Data'!AZ125,'Raw Data'!BF125)</f>
        <v>3.5085609585697682E-2</v>
      </c>
      <c r="T35" s="1">
        <f>AVERAGE('Raw Data'!BL125,'Raw Data'!BR125,'Raw Data'!BX125)</f>
        <v>4.307666666666667</v>
      </c>
      <c r="U35" s="11">
        <f>STDEV('Raw Data'!BL125,'Raw Data'!BR125,'Raw Data'!BX125)</f>
        <v>2.0428737928059514E-2</v>
      </c>
      <c r="W35" s="1">
        <f t="shared" si="0"/>
        <v>2.4693333333333332</v>
      </c>
      <c r="X35" s="11">
        <f t="shared" si="1"/>
        <v>9.7307850700384335E-2</v>
      </c>
      <c r="Y35" s="1">
        <f t="shared" si="2"/>
        <v>1.3479999999999994</v>
      </c>
      <c r="Z35" s="11">
        <f t="shared" si="3"/>
        <v>0.11224148968098815</v>
      </c>
      <c r="AA35" s="1">
        <f t="shared" si="4"/>
        <v>0.45966666666666667</v>
      </c>
      <c r="AB35" s="11">
        <f t="shared" si="5"/>
        <v>6.0782561415308439E-2</v>
      </c>
      <c r="AC35" s="1">
        <f t="shared" si="6"/>
        <v>4.7666666666666302E-2</v>
      </c>
      <c r="AD35" s="11">
        <f t="shared" si="7"/>
        <v>4.4643058759611547E-2</v>
      </c>
      <c r="AF35" s="4"/>
      <c r="AG35" s="11"/>
      <c r="AH35" s="4"/>
      <c r="AI35" s="11"/>
      <c r="AJ35" s="4"/>
      <c r="AK35" s="11"/>
      <c r="AL35" s="4"/>
      <c r="AM35" s="11"/>
      <c r="AN35" s="11"/>
      <c r="AO35" s="4"/>
      <c r="AP35" s="11"/>
      <c r="AQ35" s="4"/>
      <c r="AR35" s="11"/>
      <c r="AS35" s="4"/>
      <c r="AT35" s="11"/>
      <c r="AU35" s="4"/>
      <c r="AV35" s="11"/>
      <c r="AY35" s="21">
        <f t="shared" si="8"/>
        <v>9.4688178079282877E-3</v>
      </c>
      <c r="AZ35" s="22">
        <f t="shared" si="9"/>
        <v>1.259815200580737E-2</v>
      </c>
      <c r="BA35" s="22">
        <f t="shared" ref="BA35:BA66" si="13">AB35^2</f>
        <v>3.6945197722057423E-3</v>
      </c>
      <c r="BB35" s="21">
        <f t="shared" ref="BB35:BB66" si="14">AD35^2</f>
        <v>1.9930026954141293E-3</v>
      </c>
      <c r="BC35" s="21">
        <f t="shared" si="12"/>
        <v>0.16659679553147333</v>
      </c>
      <c r="BE35" s="22"/>
      <c r="BF35" s="22"/>
      <c r="BG35" s="22"/>
      <c r="BH35" s="21"/>
    </row>
    <row r="36" spans="1:60" x14ac:dyDescent="0.25">
      <c r="A36" t="str">
        <f>'Raw Data'!A36</f>
        <v>Apo_PLIN3</v>
      </c>
      <c r="B36">
        <f>'Raw Data'!B36</f>
        <v>175</v>
      </c>
      <c r="C36">
        <f>'Raw Data'!C36</f>
        <v>186</v>
      </c>
      <c r="D36" t="str">
        <f>'Raw Data'!D36</f>
        <v>SVMGSRLGQMVL</v>
      </c>
      <c r="E36" s="1">
        <f>AVERAGE('Raw Data'!J36,'Raw Data'!P36,'Raw Data'!V36)</f>
        <v>6.3046666666666669</v>
      </c>
      <c r="F36" s="11">
        <f>STDEV('Raw Data'!J36,'Raw Data'!P36,'Raw Data'!V36)</f>
        <v>6.0517215181577107E-2</v>
      </c>
      <c r="G36" s="1">
        <f>AVERAGE('Raw Data'!AB36,'Raw Data'!AH36,'Raw Data'!AN36)</f>
        <v>6.2323333333333331</v>
      </c>
      <c r="H36" s="11">
        <f>STDEV('Raw Data'!AB36,'Raw Data'!AH36,'Raw Data'!AN36)</f>
        <v>7.406978691297407E-2</v>
      </c>
      <c r="I36" s="1">
        <f>AVERAGE('Raw Data'!AT36,'Raw Data'!AZ36,'Raw Data'!BF36)</f>
        <v>6.3540000000000001</v>
      </c>
      <c r="J36" s="11">
        <f>STDEV('Raw Data'!AT36,'Raw Data'!AZ36,'Raw Data'!BF36)</f>
        <v>5.6320511361314905E-2</v>
      </c>
      <c r="K36" s="1">
        <f>AVERAGE('Raw Data'!BL36,'Raw Data'!BR36,'Raw Data'!BX36)</f>
        <v>6.2993333333333332</v>
      </c>
      <c r="L36" s="11">
        <f>STDEV('Raw Data'!BL36,'Raw Data'!BR36,'Raw Data'!BX36)</f>
        <v>4.931869152089615E-2</v>
      </c>
      <c r="N36" s="1">
        <f>AVERAGE('Raw Data'!J126,'Raw Data'!P126,'Raw Data'!V126)</f>
        <v>2.4756666666666667</v>
      </c>
      <c r="O36" s="11">
        <f>STDEV('Raw Data'!J126,'Raw Data'!P126,'Raw Data'!V126)</f>
        <v>4.0203648258999053E-2</v>
      </c>
      <c r="P36" s="1">
        <f>AVERAGE('Raw Data'!AB126,'Raw Data'!AH126,'Raw Data'!AN126)</f>
        <v>3.4736666666666665</v>
      </c>
      <c r="Q36" s="11">
        <f>STDEV('Raw Data'!AB126,'Raw Data'!AH126,'Raw Data'!AN126)</f>
        <v>6.5010255601199787E-2</v>
      </c>
      <c r="R36" s="1">
        <f>AVERAGE('Raw Data'!AT126,'Raw Data'!AZ126,'Raw Data'!BF126)</f>
        <v>4.4683333333333337</v>
      </c>
      <c r="S36" s="11">
        <f>STDEV('Raw Data'!AT126,'Raw Data'!AZ126,'Raw Data'!BF126)</f>
        <v>7.6395898668274884E-2</v>
      </c>
      <c r="T36" s="1">
        <f>AVERAGE('Raw Data'!BL126,'Raw Data'!BR126,'Raw Data'!BX126)</f>
        <v>6.0103333333333344</v>
      </c>
      <c r="U36" s="11">
        <f>STDEV('Raw Data'!BL126,'Raw Data'!BR126,'Raw Data'!BX126)</f>
        <v>1.4977761292440599E-2</v>
      </c>
      <c r="W36" s="1">
        <f t="shared" si="0"/>
        <v>3.8290000000000002</v>
      </c>
      <c r="X36" s="11">
        <f t="shared" si="1"/>
        <v>0.10072086344057615</v>
      </c>
      <c r="Y36" s="1">
        <f t="shared" si="2"/>
        <v>2.7586666666666666</v>
      </c>
      <c r="Z36" s="11">
        <f t="shared" si="3"/>
        <v>0.13908004251417386</v>
      </c>
      <c r="AA36" s="1">
        <f t="shared" si="4"/>
        <v>1.8856666666666664</v>
      </c>
      <c r="AB36" s="11">
        <f t="shared" si="5"/>
        <v>0.13271641002958978</v>
      </c>
      <c r="AC36" s="1">
        <f t="shared" si="6"/>
        <v>0.28899999999999881</v>
      </c>
      <c r="AD36" s="11">
        <f t="shared" si="7"/>
        <v>6.4296452813336749E-2</v>
      </c>
      <c r="AF36" s="4"/>
      <c r="AG36" s="11"/>
      <c r="AH36" s="4"/>
      <c r="AI36" s="11"/>
      <c r="AJ36" s="4"/>
      <c r="AK36" s="11"/>
      <c r="AL36" s="4"/>
      <c r="AM36" s="11"/>
      <c r="AN36" s="11"/>
      <c r="AO36" s="4"/>
      <c r="AP36" s="11"/>
      <c r="AQ36" s="4"/>
      <c r="AR36" s="11"/>
      <c r="AS36" s="4"/>
      <c r="AT36" s="11"/>
      <c r="AU36" s="4"/>
      <c r="AV36" s="11"/>
      <c r="AY36" s="21">
        <f t="shared" si="8"/>
        <v>1.014469233221519E-2</v>
      </c>
      <c r="AZ36" s="22">
        <f t="shared" si="9"/>
        <v>1.9343258225744408E-2</v>
      </c>
      <c r="BA36" s="22">
        <f t="shared" si="13"/>
        <v>1.7613645491142201E-2</v>
      </c>
      <c r="BB36" s="21">
        <f t="shared" si="14"/>
        <v>4.1340338443776395E-3</v>
      </c>
      <c r="BC36" s="21">
        <f t="shared" si="12"/>
        <v>0.22635288797247416</v>
      </c>
      <c r="BE36" s="22"/>
      <c r="BF36" s="22"/>
      <c r="BG36" s="22"/>
      <c r="BH36" s="21"/>
    </row>
    <row r="37" spans="1:60" x14ac:dyDescent="0.25">
      <c r="A37" t="str">
        <f>'Raw Data'!A37</f>
        <v>Apo_PLIN3</v>
      </c>
      <c r="B37">
        <f>'Raw Data'!B37</f>
        <v>184</v>
      </c>
      <c r="C37">
        <f>'Raw Data'!C37</f>
        <v>190</v>
      </c>
      <c r="D37" t="str">
        <f>'Raw Data'!D37</f>
        <v>MVLSGVD</v>
      </c>
      <c r="E37" s="1">
        <f>AVERAGE('Raw Data'!J37,'Raw Data'!P37,'Raw Data'!V37)</f>
        <v>3.0663333333333331</v>
      </c>
      <c r="F37" s="11">
        <f>STDEV('Raw Data'!J37,'Raw Data'!P37,'Raw Data'!V37)</f>
        <v>1.1590225767142475E-2</v>
      </c>
      <c r="G37" s="1">
        <f>AVERAGE('Raw Data'!AB37,'Raw Data'!AH37,'Raw Data'!AN37)</f>
        <v>2.9689999999999999</v>
      </c>
      <c r="H37" s="11">
        <f>STDEV('Raw Data'!AB37,'Raw Data'!AH37,'Raw Data'!AN37)</f>
        <v>3.5171010790137867E-2</v>
      </c>
      <c r="I37" s="1">
        <f>AVERAGE('Raw Data'!AT37,'Raw Data'!AZ37,'Raw Data'!BF37)</f>
        <v>3.129</v>
      </c>
      <c r="J37" s="11">
        <f>STDEV('Raw Data'!AT37,'Raw Data'!AZ37,'Raw Data'!BF37)</f>
        <v>4.7127486671792652E-2</v>
      </c>
      <c r="K37" s="1">
        <f>AVERAGE('Raw Data'!BL37,'Raw Data'!BR37,'Raw Data'!BX37)</f>
        <v>3.0110000000000006</v>
      </c>
      <c r="L37" s="11">
        <f>STDEV('Raw Data'!BL37,'Raw Data'!BR37,'Raw Data'!BX37)</f>
        <v>9.000000000000119E-3</v>
      </c>
      <c r="N37" s="1">
        <f>AVERAGE('Raw Data'!J127,'Raw Data'!P127,'Raw Data'!V127)</f>
        <v>1.1553333333333333</v>
      </c>
      <c r="O37" s="11">
        <f>STDEV('Raw Data'!J127,'Raw Data'!P127,'Raw Data'!V127)</f>
        <v>3.763420430052071E-2</v>
      </c>
      <c r="P37" s="1">
        <f>AVERAGE('Raw Data'!AB127,'Raw Data'!AH127,'Raw Data'!AN127)</f>
        <v>1.7383333333333333</v>
      </c>
      <c r="Q37" s="11">
        <f>STDEV('Raw Data'!AB127,'Raw Data'!AH127,'Raw Data'!AN127)</f>
        <v>3.3857544703261216E-2</v>
      </c>
      <c r="R37" s="1">
        <f>AVERAGE('Raw Data'!AT127,'Raw Data'!AZ127,'Raw Data'!BF127)</f>
        <v>2.1496666666666666</v>
      </c>
      <c r="S37" s="11">
        <f>STDEV('Raw Data'!AT127,'Raw Data'!AZ127,'Raw Data'!BF127)</f>
        <v>3.9170567181664978E-2</v>
      </c>
      <c r="T37" s="1">
        <f>AVERAGE('Raw Data'!BL127,'Raw Data'!BR127,'Raw Data'!BX127)</f>
        <v>2.7546666666666666</v>
      </c>
      <c r="U37" s="11">
        <f>STDEV('Raw Data'!BL127,'Raw Data'!BR127,'Raw Data'!BX127)</f>
        <v>2.4501700621249366E-2</v>
      </c>
      <c r="W37" s="1">
        <f t="shared" si="0"/>
        <v>1.9109999999999998</v>
      </c>
      <c r="X37" s="11">
        <f t="shared" si="1"/>
        <v>4.9224430067663187E-2</v>
      </c>
      <c r="Y37" s="1">
        <f t="shared" si="2"/>
        <v>1.2306666666666666</v>
      </c>
      <c r="Z37" s="11">
        <f t="shared" si="3"/>
        <v>6.9028555493399091E-2</v>
      </c>
      <c r="AA37" s="1">
        <f t="shared" si="4"/>
        <v>0.97933333333333339</v>
      </c>
      <c r="AB37" s="11">
        <f t="shared" si="5"/>
        <v>8.6298053853457624E-2</v>
      </c>
      <c r="AC37" s="1">
        <f t="shared" si="6"/>
        <v>0.25633333333333397</v>
      </c>
      <c r="AD37" s="11">
        <f t="shared" si="7"/>
        <v>3.3501700621249485E-2</v>
      </c>
      <c r="AF37" s="4"/>
      <c r="AG37" s="11"/>
      <c r="AH37" s="4"/>
      <c r="AI37" s="11"/>
      <c r="AJ37" s="4"/>
      <c r="AK37" s="11"/>
      <c r="AL37" s="4"/>
      <c r="AM37" s="11"/>
      <c r="AN37" s="11"/>
      <c r="AO37" s="4"/>
      <c r="AP37" s="11"/>
      <c r="AQ37" s="4"/>
      <c r="AR37" s="11"/>
      <c r="AS37" s="4"/>
      <c r="AT37" s="11"/>
      <c r="AU37" s="4"/>
      <c r="AV37" s="11"/>
      <c r="AY37" s="21">
        <f t="shared" si="8"/>
        <v>2.4230445154862635E-3</v>
      </c>
      <c r="AZ37" s="22">
        <f t="shared" si="9"/>
        <v>4.7649414735052775E-3</v>
      </c>
      <c r="BA37" s="22">
        <f t="shared" si="13"/>
        <v>7.4473540988942719E-3</v>
      </c>
      <c r="BB37" s="21">
        <f t="shared" si="14"/>
        <v>1.1223639445158281E-3</v>
      </c>
      <c r="BC37" s="21">
        <f t="shared" si="12"/>
        <v>0.12552969382740342</v>
      </c>
      <c r="BE37" s="22"/>
      <c r="BF37" s="22"/>
      <c r="BG37" s="22"/>
      <c r="BH37" s="21"/>
    </row>
    <row r="38" spans="1:60" x14ac:dyDescent="0.25">
      <c r="A38" t="str">
        <f>'Raw Data'!A38</f>
        <v>Apo_PLIN3</v>
      </c>
      <c r="B38">
        <f>'Raw Data'!B38</f>
        <v>191</v>
      </c>
      <c r="C38">
        <f>'Raw Data'!C38</f>
        <v>198</v>
      </c>
      <c r="D38" t="str">
        <f>'Raw Data'!D38</f>
        <v>TVLGKSEE</v>
      </c>
      <c r="E38" s="1">
        <f>AVERAGE('Raw Data'!J38,'Raw Data'!P38,'Raw Data'!V38)</f>
        <v>3.4553333333333334</v>
      </c>
      <c r="F38" s="11">
        <f>STDEV('Raw Data'!J38,'Raw Data'!P38,'Raw Data'!V38)</f>
        <v>5.1228247416179873E-2</v>
      </c>
      <c r="G38" s="1">
        <f>AVERAGE('Raw Data'!AB38,'Raw Data'!AH38,'Raw Data'!AN38)</f>
        <v>3.4066666666666663</v>
      </c>
      <c r="H38" s="11">
        <f>STDEV('Raw Data'!AB38,'Raw Data'!AH38,'Raw Data'!AN38)</f>
        <v>1.6653327995729078E-2</v>
      </c>
      <c r="I38" s="1">
        <f>AVERAGE('Raw Data'!AT38,'Raw Data'!AZ38,'Raw Data'!BF38)</f>
        <v>3.5139999999999998</v>
      </c>
      <c r="J38" s="11">
        <f>STDEV('Raw Data'!AT38,'Raw Data'!AZ38,'Raw Data'!BF38)</f>
        <v>5.7558665724632516E-2</v>
      </c>
      <c r="K38" s="1">
        <f>AVERAGE('Raw Data'!BL38,'Raw Data'!BR38,'Raw Data'!BX38)</f>
        <v>3.4076666666666671</v>
      </c>
      <c r="L38" s="11">
        <f>STDEV('Raw Data'!BL38,'Raw Data'!BR38,'Raw Data'!BX38)</f>
        <v>2.6006409466386063E-2</v>
      </c>
      <c r="N38" s="1">
        <f>AVERAGE('Raw Data'!J128,'Raw Data'!P128,'Raw Data'!V128)</f>
        <v>1.4946666666666666</v>
      </c>
      <c r="O38" s="11">
        <f>STDEV('Raw Data'!J128,'Raw Data'!P128,'Raw Data'!V128)</f>
        <v>2.5106440076867308E-2</v>
      </c>
      <c r="P38" s="1">
        <f>AVERAGE('Raw Data'!AB128,'Raw Data'!AH128,'Raw Data'!AN128)</f>
        <v>2.3463333333333334</v>
      </c>
      <c r="Q38" s="11">
        <f>STDEV('Raw Data'!AB128,'Raw Data'!AH128,'Raw Data'!AN128)</f>
        <v>5.1520222566806918E-2</v>
      </c>
      <c r="R38" s="1">
        <f>AVERAGE('Raw Data'!AT128,'Raw Data'!AZ128,'Raw Data'!BF128)</f>
        <v>3.2466666666666666</v>
      </c>
      <c r="S38" s="11">
        <f>STDEV('Raw Data'!AT128,'Raw Data'!AZ128,'Raw Data'!BF128)</f>
        <v>1.0785793124908943E-2</v>
      </c>
      <c r="T38" s="1">
        <f>AVERAGE('Raw Data'!BL128,'Raw Data'!BR128,'Raw Data'!BX128)</f>
        <v>3.496</v>
      </c>
      <c r="U38" s="11">
        <f>STDEV('Raw Data'!BL128,'Raw Data'!BR128,'Raw Data'!BX128)</f>
        <v>2.5514701644346105E-2</v>
      </c>
      <c r="W38" s="1">
        <f t="shared" si="0"/>
        <v>1.9606666666666668</v>
      </c>
      <c r="X38" s="11">
        <f t="shared" si="1"/>
        <v>7.6334687493047185E-2</v>
      </c>
      <c r="Y38" s="1">
        <f t="shared" si="2"/>
        <v>1.0603333333333329</v>
      </c>
      <c r="Z38" s="11">
        <f t="shared" si="3"/>
        <v>6.8173550562535989E-2</v>
      </c>
      <c r="AA38" s="1">
        <f t="shared" si="4"/>
        <v>0.2673333333333332</v>
      </c>
      <c r="AB38" s="11">
        <f t="shared" si="5"/>
        <v>6.8344458849541462E-2</v>
      </c>
      <c r="AC38" s="1">
        <f t="shared" si="6"/>
        <v>-8.8333333333332931E-2</v>
      </c>
      <c r="AD38" s="11">
        <f t="shared" si="7"/>
        <v>5.1521111110732168E-2</v>
      </c>
      <c r="AF38" s="4"/>
      <c r="AG38" s="11"/>
      <c r="AH38" s="4"/>
      <c r="AI38" s="11"/>
      <c r="AJ38" s="4"/>
      <c r="AK38" s="11"/>
      <c r="AL38" s="4"/>
      <c r="AM38" s="11"/>
      <c r="AN38" s="11"/>
      <c r="AO38" s="4"/>
      <c r="AP38" s="11"/>
      <c r="AQ38" s="4"/>
      <c r="AR38" s="11"/>
      <c r="AS38" s="4"/>
      <c r="AT38" s="11"/>
      <c r="AU38" s="4"/>
      <c r="AV38" s="11"/>
      <c r="AY38" s="21">
        <f t="shared" si="8"/>
        <v>5.8269845146611743E-3</v>
      </c>
      <c r="AZ38" s="22">
        <f t="shared" si="9"/>
        <v>4.6476329963026511E-3</v>
      </c>
      <c r="BA38" s="22">
        <f t="shared" si="13"/>
        <v>4.6709650554366666E-3</v>
      </c>
      <c r="BB38" s="21">
        <f t="shared" si="14"/>
        <v>2.6544248900844097E-3</v>
      </c>
      <c r="BC38" s="21">
        <f t="shared" si="12"/>
        <v>0.13341666858561901</v>
      </c>
      <c r="BE38" s="22"/>
      <c r="BF38" s="22"/>
      <c r="BG38" s="22"/>
      <c r="BH38" s="21"/>
    </row>
    <row r="39" spans="1:60" x14ac:dyDescent="0.25">
      <c r="A39" t="str">
        <f>'Raw Data'!A39</f>
        <v>Apo_PLIN3</v>
      </c>
      <c r="B39">
        <f>'Raw Data'!B39</f>
        <v>199</v>
      </c>
      <c r="C39">
        <f>'Raw Data'!C39</f>
        <v>210</v>
      </c>
      <c r="D39" t="str">
        <f>'Raw Data'!D39</f>
        <v>WADNHLPLTDAE</v>
      </c>
      <c r="E39" s="1">
        <f>AVERAGE('Raw Data'!J39,'Raw Data'!P39,'Raw Data'!V39)</f>
        <v>1.0993333333333333</v>
      </c>
      <c r="F39" s="11">
        <f>STDEV('Raw Data'!J39,'Raw Data'!P39,'Raw Data'!V39)</f>
        <v>2.9905406423142489E-2</v>
      </c>
      <c r="G39" s="1">
        <f>AVERAGE('Raw Data'!AB39,'Raw Data'!AH39,'Raw Data'!AN39)</f>
        <v>1.6906666666666663</v>
      </c>
      <c r="H39" s="11">
        <f>STDEV('Raw Data'!AB39,'Raw Data'!AH39,'Raw Data'!AN39)</f>
        <v>5.3528808443055582E-2</v>
      </c>
      <c r="I39" s="1">
        <f>AVERAGE('Raw Data'!AT39,'Raw Data'!AZ39,'Raw Data'!BF39)</f>
        <v>3.2646666666666668</v>
      </c>
      <c r="J39" s="11">
        <f>STDEV('Raw Data'!AT39,'Raw Data'!AZ39,'Raw Data'!BF39)</f>
        <v>3.8214307966170702E-2</v>
      </c>
      <c r="K39" s="1">
        <f>AVERAGE('Raw Data'!BL39,'Raw Data'!BR39,'Raw Data'!BX39)</f>
        <v>4.0153333333333334</v>
      </c>
      <c r="L39" s="11">
        <f>STDEV('Raw Data'!BL39,'Raw Data'!BR39,'Raw Data'!BX39)</f>
        <v>2.7610384519838396E-2</v>
      </c>
      <c r="N39" s="1">
        <f>AVERAGE('Raw Data'!J129,'Raw Data'!P129,'Raw Data'!V129)</f>
        <v>2.2306666666666666</v>
      </c>
      <c r="O39" s="11">
        <f>STDEV('Raw Data'!J129,'Raw Data'!P129,'Raw Data'!V129)</f>
        <v>7.7054093553381969E-2</v>
      </c>
      <c r="P39" s="1">
        <f>AVERAGE('Raw Data'!AB129,'Raw Data'!AH129,'Raw Data'!AN129)</f>
        <v>3.4606666666666666</v>
      </c>
      <c r="Q39" s="11">
        <f>STDEV('Raw Data'!AB129,'Raw Data'!AH129,'Raw Data'!AN129)</f>
        <v>6.8412961734844818E-2</v>
      </c>
      <c r="R39" s="1">
        <f>AVERAGE('Raw Data'!AT129,'Raw Data'!AZ129,'Raw Data'!BF129)</f>
        <v>4.073666666666667</v>
      </c>
      <c r="S39" s="11">
        <f>STDEV('Raw Data'!AT129,'Raw Data'!AZ129,'Raw Data'!BF129)</f>
        <v>7.5718777944000391E-3</v>
      </c>
      <c r="T39" s="1">
        <f>AVERAGE('Raw Data'!BL129,'Raw Data'!BR129,'Raw Data'!BX129)</f>
        <v>4.0636666666666663</v>
      </c>
      <c r="U39" s="11">
        <f>STDEV('Raw Data'!BL129,'Raw Data'!BR129,'Raw Data'!BX129)</f>
        <v>9.6857283326208202E-2</v>
      </c>
      <c r="W39" s="1">
        <f t="shared" si="0"/>
        <v>-1.1313333333333333</v>
      </c>
      <c r="X39" s="11">
        <f t="shared" si="1"/>
        <v>0.10695949997652446</v>
      </c>
      <c r="Y39" s="1">
        <f t="shared" si="2"/>
        <v>-1.7700000000000002</v>
      </c>
      <c r="Z39" s="11">
        <f t="shared" si="3"/>
        <v>0.12194177017790039</v>
      </c>
      <c r="AA39" s="1">
        <f t="shared" si="4"/>
        <v>-0.80900000000000016</v>
      </c>
      <c r="AB39" s="11">
        <f t="shared" si="5"/>
        <v>4.5786185760570738E-2</v>
      </c>
      <c r="AC39" s="1">
        <f t="shared" si="6"/>
        <v>-4.8333333333332895E-2</v>
      </c>
      <c r="AD39" s="11">
        <f t="shared" si="7"/>
        <v>0.1244676678460466</v>
      </c>
      <c r="AF39" s="4"/>
      <c r="AG39" s="11"/>
      <c r="AH39" s="4"/>
      <c r="AI39" s="11"/>
      <c r="AJ39" s="4"/>
      <c r="AK39" s="11"/>
      <c r="AL39" s="4"/>
      <c r="AM39" s="11"/>
      <c r="AN39" s="11"/>
      <c r="AO39" s="4"/>
      <c r="AP39" s="11"/>
      <c r="AQ39" s="4"/>
      <c r="AR39" s="11"/>
      <c r="AS39" s="4"/>
      <c r="AT39" s="11"/>
      <c r="AU39" s="4"/>
      <c r="AV39" s="11"/>
      <c r="AY39" s="21">
        <f t="shared" si="8"/>
        <v>1.1440334635228136E-2</v>
      </c>
      <c r="AZ39" s="22">
        <f t="shared" si="9"/>
        <v>1.4869795314119878E-2</v>
      </c>
      <c r="BA39" s="22">
        <f t="shared" si="13"/>
        <v>2.0963748065014908E-3</v>
      </c>
      <c r="BB39" s="21">
        <f t="shared" si="14"/>
        <v>1.5492200339033781E-2</v>
      </c>
      <c r="BC39" s="21">
        <f t="shared" si="12"/>
        <v>0.20952017825231842</v>
      </c>
      <c r="BE39" s="22"/>
      <c r="BF39" s="22"/>
      <c r="BG39" s="22"/>
      <c r="BH39" s="21"/>
    </row>
    <row r="40" spans="1:60" x14ac:dyDescent="0.25">
      <c r="A40" t="str">
        <f>'Raw Data'!A40</f>
        <v>Apo_PLIN3</v>
      </c>
      <c r="B40">
        <f>'Raw Data'!B40</f>
        <v>199</v>
      </c>
      <c r="C40">
        <f>'Raw Data'!C40</f>
        <v>211</v>
      </c>
      <c r="D40" t="str">
        <f>'Raw Data'!D40</f>
        <v>WADNHLPLTDAEL</v>
      </c>
      <c r="E40" s="1">
        <f>AVERAGE('Raw Data'!J40,'Raw Data'!P40,'Raw Data'!V40)</f>
        <v>1.0509999999999999</v>
      </c>
      <c r="F40" s="11">
        <f>STDEV('Raw Data'!J40,'Raw Data'!P40,'Raw Data'!V40)</f>
        <v>7.5286120898874861E-2</v>
      </c>
      <c r="G40" s="1">
        <f>AVERAGE('Raw Data'!AB40,'Raw Data'!AH40,'Raw Data'!AN40)</f>
        <v>1.5969999999999998</v>
      </c>
      <c r="H40" s="11">
        <f>STDEV('Raw Data'!AB40,'Raw Data'!AH40,'Raw Data'!AN40)</f>
        <v>5.3357286287816365E-2</v>
      </c>
      <c r="I40" s="1">
        <f>AVERAGE('Raw Data'!AT40,'Raw Data'!AZ40,'Raw Data'!BF40)</f>
        <v>3.2356666666666669</v>
      </c>
      <c r="J40" s="11">
        <f>STDEV('Raw Data'!AT40,'Raw Data'!AZ40,'Raw Data'!BF40)</f>
        <v>2.1126602503321008E-2</v>
      </c>
      <c r="K40" s="1">
        <f>AVERAGE('Raw Data'!BL40,'Raw Data'!BR40,'Raw Data'!BX40)</f>
        <v>4.5226666666666668</v>
      </c>
      <c r="L40" s="11">
        <f>STDEV('Raw Data'!BL40,'Raw Data'!BR40,'Raw Data'!BX40)</f>
        <v>9.802720710768674E-2</v>
      </c>
      <c r="N40" s="1">
        <f>AVERAGE('Raw Data'!J130,'Raw Data'!P130,'Raw Data'!V130)</f>
        <v>2.3366666666666664</v>
      </c>
      <c r="O40" s="11">
        <f>STDEV('Raw Data'!J130,'Raw Data'!P130,'Raw Data'!V130)</f>
        <v>8.7523330223051601E-2</v>
      </c>
      <c r="P40" s="1">
        <f>AVERAGE('Raw Data'!AB130,'Raw Data'!AH130,'Raw Data'!AN130)</f>
        <v>3.8493333333333335</v>
      </c>
      <c r="Q40" s="11">
        <f>STDEV('Raw Data'!AB130,'Raw Data'!AH130,'Raw Data'!AN130)</f>
        <v>8.2403478890962764E-2</v>
      </c>
      <c r="R40" s="1">
        <f>AVERAGE('Raw Data'!AT130,'Raw Data'!AZ130,'Raw Data'!BF130)</f>
        <v>4.6176666666666666</v>
      </c>
      <c r="S40" s="11">
        <f>STDEV('Raw Data'!AT130,'Raw Data'!AZ130,'Raw Data'!BF130)</f>
        <v>1.7502380790433512E-2</v>
      </c>
      <c r="T40" s="1">
        <f>AVERAGE('Raw Data'!BL130,'Raw Data'!BR130,'Raw Data'!BX130)</f>
        <v>4.6840000000000002</v>
      </c>
      <c r="U40" s="11">
        <f>STDEV('Raw Data'!BL130,'Raw Data'!BR130,'Raw Data'!BX130)</f>
        <v>4.5133136385587205E-2</v>
      </c>
      <c r="W40" s="1">
        <f t="shared" si="0"/>
        <v>-1.2856666666666665</v>
      </c>
      <c r="X40" s="11">
        <f t="shared" si="1"/>
        <v>0.16280945112192646</v>
      </c>
      <c r="Y40" s="1">
        <f t="shared" si="2"/>
        <v>-2.2523333333333335</v>
      </c>
      <c r="Z40" s="11">
        <f t="shared" si="3"/>
        <v>0.13576076517877914</v>
      </c>
      <c r="AA40" s="1">
        <f t="shared" si="4"/>
        <v>-1.3819999999999997</v>
      </c>
      <c r="AB40" s="11">
        <f t="shared" si="5"/>
        <v>3.8628983293754519E-2</v>
      </c>
      <c r="AC40" s="1">
        <f t="shared" si="6"/>
        <v>-0.16133333333333333</v>
      </c>
      <c r="AD40" s="11">
        <f t="shared" si="7"/>
        <v>0.14316034349327394</v>
      </c>
      <c r="AF40" s="4"/>
      <c r="AG40" s="11"/>
      <c r="AH40" s="4"/>
      <c r="AI40" s="11"/>
      <c r="AJ40" s="4"/>
      <c r="AK40" s="11"/>
      <c r="AL40" s="4"/>
      <c r="AM40" s="11"/>
      <c r="AN40" s="11"/>
      <c r="AO40" s="4"/>
      <c r="AP40" s="11"/>
      <c r="AQ40" s="4"/>
      <c r="AR40" s="11"/>
      <c r="AS40" s="4"/>
      <c r="AT40" s="11"/>
      <c r="AU40" s="4"/>
      <c r="AV40" s="11"/>
      <c r="AY40" s="21">
        <f t="shared" si="8"/>
        <v>2.6506917374622962E-2</v>
      </c>
      <c r="AZ40" s="22">
        <f t="shared" si="9"/>
        <v>1.843098536192761E-2</v>
      </c>
      <c r="BA40" s="22">
        <f t="shared" si="13"/>
        <v>1.4921983503091657E-3</v>
      </c>
      <c r="BB40" s="21">
        <f t="shared" si="14"/>
        <v>2.0494883949112183E-2</v>
      </c>
      <c r="BC40" s="21">
        <f t="shared" si="12"/>
        <v>0.25869863748379485</v>
      </c>
      <c r="BE40" s="22"/>
      <c r="BF40" s="22"/>
      <c r="BG40" s="22"/>
      <c r="BH40" s="21"/>
    </row>
    <row r="41" spans="1:60" x14ac:dyDescent="0.25">
      <c r="A41" t="str">
        <f>'Raw Data'!A41</f>
        <v>Apo_PLIN3</v>
      </c>
      <c r="B41">
        <f>'Raw Data'!B41</f>
        <v>211</v>
      </c>
      <c r="C41">
        <f>'Raw Data'!C41</f>
        <v>218</v>
      </c>
      <c r="D41" t="str">
        <f>'Raw Data'!D41</f>
        <v>LARIATSL</v>
      </c>
      <c r="E41" s="1">
        <f>AVERAGE('Raw Data'!J41,'Raw Data'!P41,'Raw Data'!V41)</f>
        <v>1.79</v>
      </c>
      <c r="F41" s="11">
        <f>STDEV('Raw Data'!J41,'Raw Data'!P41,'Raw Data'!V41)</f>
        <v>2.6229754097208027E-2</v>
      </c>
      <c r="G41" s="1">
        <f>AVERAGE('Raw Data'!AB41,'Raw Data'!AH41,'Raw Data'!AN41)</f>
        <v>2.6156666666666668</v>
      </c>
      <c r="H41" s="11">
        <f>STDEV('Raw Data'!AB41,'Raw Data'!AH41,'Raw Data'!AN41)</f>
        <v>5.9651767227244419E-2</v>
      </c>
      <c r="I41" s="1">
        <f>AVERAGE('Raw Data'!AT41,'Raw Data'!AZ41,'Raw Data'!BF41)</f>
        <v>3.9793333333333334</v>
      </c>
      <c r="J41" s="11">
        <f>STDEV('Raw Data'!AT41,'Raw Data'!AZ41,'Raw Data'!BF41)</f>
        <v>3.134219732777753E-2</v>
      </c>
      <c r="K41" s="1">
        <f>AVERAGE('Raw Data'!BL41,'Raw Data'!BR41,'Raw Data'!BX41)</f>
        <v>4.4143333333333326</v>
      </c>
      <c r="L41" s="11">
        <f>STDEV('Raw Data'!BL41,'Raw Data'!BR41,'Raw Data'!BX41)</f>
        <v>3.1973947728319727E-2</v>
      </c>
      <c r="N41" s="1">
        <f>AVERAGE('Raw Data'!J131,'Raw Data'!P131,'Raw Data'!V131)</f>
        <v>3.3086666666666669</v>
      </c>
      <c r="O41" s="11">
        <f>STDEV('Raw Data'!J131,'Raw Data'!P131,'Raw Data'!V131)</f>
        <v>1.7616280348965143E-2</v>
      </c>
      <c r="P41" s="1">
        <f>AVERAGE('Raw Data'!AB131,'Raw Data'!AH131,'Raw Data'!AN131)</f>
        <v>3.9803333333333328</v>
      </c>
      <c r="Q41" s="11">
        <f>STDEV('Raw Data'!AB131,'Raw Data'!AH131,'Raw Data'!AN131)</f>
        <v>3.5232560697930078E-2</v>
      </c>
      <c r="R41" s="1">
        <f>AVERAGE('Raw Data'!AT131,'Raw Data'!AZ131,'Raw Data'!BF131)</f>
        <v>4.2696666666666667</v>
      </c>
      <c r="S41" s="11">
        <f>STDEV('Raw Data'!AT131,'Raw Data'!AZ131,'Raw Data'!BF131)</f>
        <v>4.3466462167208016E-2</v>
      </c>
      <c r="T41" s="1">
        <f>AVERAGE('Raw Data'!BL131,'Raw Data'!BR131,'Raw Data'!BX131)</f>
        <v>4.230666666666667</v>
      </c>
      <c r="U41" s="11">
        <f>STDEV('Raw Data'!BL131,'Raw Data'!BR131,'Raw Data'!BX131)</f>
        <v>6.4933299110189469E-2</v>
      </c>
      <c r="W41" s="1">
        <f t="shared" si="0"/>
        <v>-1.5186666666666668</v>
      </c>
      <c r="X41" s="11">
        <f t="shared" si="1"/>
        <v>4.3846034446173174E-2</v>
      </c>
      <c r="Y41" s="1">
        <f t="shared" si="2"/>
        <v>-1.364666666666666</v>
      </c>
      <c r="Z41" s="11">
        <f t="shared" si="3"/>
        <v>9.4884327925174497E-2</v>
      </c>
      <c r="AA41" s="1">
        <f t="shared" si="4"/>
        <v>-0.29033333333333333</v>
      </c>
      <c r="AB41" s="11">
        <f t="shared" si="5"/>
        <v>7.4808659494985552E-2</v>
      </c>
      <c r="AC41" s="1">
        <f t="shared" si="6"/>
        <v>0.18366666666666553</v>
      </c>
      <c r="AD41" s="11">
        <f t="shared" si="7"/>
        <v>9.6907246838509195E-2</v>
      </c>
      <c r="AF41" s="4"/>
      <c r="AG41" s="11"/>
      <c r="AH41" s="4"/>
      <c r="AI41" s="11"/>
      <c r="AJ41" s="4"/>
      <c r="AK41" s="11"/>
      <c r="AL41" s="4"/>
      <c r="AM41" s="11"/>
      <c r="AN41" s="11"/>
      <c r="AO41" s="4"/>
      <c r="AP41" s="11"/>
      <c r="AQ41" s="4"/>
      <c r="AR41" s="11"/>
      <c r="AS41" s="4"/>
      <c r="AT41" s="11"/>
      <c r="AU41" s="4"/>
      <c r="AV41" s="11"/>
      <c r="AY41" s="21">
        <f t="shared" si="8"/>
        <v>1.9224747366550045E-3</v>
      </c>
      <c r="AZ41" s="22">
        <f t="shared" si="9"/>
        <v>9.003035685812049E-3</v>
      </c>
      <c r="BA41" s="22">
        <f t="shared" si="13"/>
        <v>5.5963355354366924E-3</v>
      </c>
      <c r="BB41" s="21">
        <f t="shared" si="14"/>
        <v>9.3910144898197503E-3</v>
      </c>
      <c r="BC41" s="21">
        <f t="shared" si="12"/>
        <v>0.16097471990260923</v>
      </c>
      <c r="BE41" s="22"/>
      <c r="BF41" s="22"/>
      <c r="BG41" s="22"/>
      <c r="BH41" s="21"/>
    </row>
    <row r="42" spans="1:60" x14ac:dyDescent="0.25">
      <c r="A42" t="str">
        <f>'Raw Data'!A42</f>
        <v>Apo_PLIN3</v>
      </c>
      <c r="B42">
        <f>'Raw Data'!B42</f>
        <v>211</v>
      </c>
      <c r="C42">
        <f>'Raw Data'!C42</f>
        <v>221</v>
      </c>
      <c r="D42" t="str">
        <f>'Raw Data'!D42</f>
        <v>LARIATSLDGF</v>
      </c>
      <c r="E42" s="1">
        <f>AVERAGE('Raw Data'!J42,'Raw Data'!P42,'Raw Data'!V42)</f>
        <v>3.3323333333333331</v>
      </c>
      <c r="F42" s="11">
        <f>STDEV('Raw Data'!J42,'Raw Data'!P42,'Raw Data'!V42)</f>
        <v>4.072263907623544E-2</v>
      </c>
      <c r="G42" s="1">
        <f>AVERAGE('Raw Data'!AB42,'Raw Data'!AH42,'Raw Data'!AN42)</f>
        <v>3.8856666666666668</v>
      </c>
      <c r="H42" s="11">
        <f>STDEV('Raw Data'!AB42,'Raw Data'!AH42,'Raw Data'!AN42)</f>
        <v>8.2718397792349324E-2</v>
      </c>
      <c r="I42" s="1">
        <f>AVERAGE('Raw Data'!AT42,'Raw Data'!AZ42,'Raw Data'!BF42)</f>
        <v>5.312333333333334</v>
      </c>
      <c r="J42" s="11">
        <f>STDEV('Raw Data'!AT42,'Raw Data'!AZ42,'Raw Data'!BF42)</f>
        <v>2.8536526301099069E-2</v>
      </c>
      <c r="K42" s="1">
        <f>AVERAGE('Raw Data'!BL42,'Raw Data'!BR42,'Raw Data'!BX42)</f>
        <v>5.682666666666667</v>
      </c>
      <c r="L42" s="11">
        <f>STDEV('Raw Data'!BL42,'Raw Data'!BR42,'Raw Data'!BX42)</f>
        <v>2.7501515109777597E-2</v>
      </c>
      <c r="N42" s="1">
        <f>AVERAGE('Raw Data'!J132,'Raw Data'!P132,'Raw Data'!V132)</f>
        <v>4.8153333333333341</v>
      </c>
      <c r="O42" s="11">
        <f>STDEV('Raw Data'!J132,'Raw Data'!P132,'Raw Data'!V132)</f>
        <v>5.5806212318462806E-2</v>
      </c>
      <c r="P42" s="1">
        <f>AVERAGE('Raw Data'!AB132,'Raw Data'!AH132,'Raw Data'!AN132)</f>
        <v>5.4206666666666665</v>
      </c>
      <c r="Q42" s="11">
        <f>STDEV('Raw Data'!AB132,'Raw Data'!AH132,'Raw Data'!AN132)</f>
        <v>8.1733306144639556E-2</v>
      </c>
      <c r="R42" s="1">
        <f>AVERAGE('Raw Data'!AT132,'Raw Data'!AZ132,'Raw Data'!BF132)</f>
        <v>5.7546666666666662</v>
      </c>
      <c r="S42" s="11">
        <f>STDEV('Raw Data'!AT132,'Raw Data'!AZ132,'Raw Data'!BF132)</f>
        <v>3.2807519463277673E-2</v>
      </c>
      <c r="T42" s="1">
        <f>AVERAGE('Raw Data'!BL132,'Raw Data'!BR132,'Raw Data'!BX132)</f>
        <v>5.6493333333333338</v>
      </c>
      <c r="U42" s="11">
        <f>STDEV('Raw Data'!BL132,'Raw Data'!BR132,'Raw Data'!BX132)</f>
        <v>5.4519109799531007E-2</v>
      </c>
      <c r="W42" s="1">
        <f t="shared" si="0"/>
        <v>-1.483000000000001</v>
      </c>
      <c r="X42" s="11">
        <f t="shared" si="1"/>
        <v>9.6528851394698245E-2</v>
      </c>
      <c r="Y42" s="1">
        <f t="shared" si="2"/>
        <v>-1.5349999999999997</v>
      </c>
      <c r="Z42" s="11">
        <f t="shared" si="3"/>
        <v>0.16445170393698888</v>
      </c>
      <c r="AA42" s="1">
        <f t="shared" si="4"/>
        <v>-0.44233333333333213</v>
      </c>
      <c r="AB42" s="11">
        <f t="shared" si="5"/>
        <v>6.1344045764376742E-2</v>
      </c>
      <c r="AC42" s="1">
        <f t="shared" si="6"/>
        <v>3.3333333333333215E-2</v>
      </c>
      <c r="AD42" s="11">
        <f t="shared" si="7"/>
        <v>8.2020624909308601E-2</v>
      </c>
      <c r="AF42" s="4"/>
      <c r="AG42" s="11"/>
      <c r="AH42" s="4"/>
      <c r="AI42" s="11"/>
      <c r="AJ42" s="4"/>
      <c r="AK42" s="11"/>
      <c r="AL42" s="4"/>
      <c r="AM42" s="11"/>
      <c r="AN42" s="11"/>
      <c r="AO42" s="4"/>
      <c r="AP42" s="11"/>
      <c r="AQ42" s="4"/>
      <c r="AR42" s="11"/>
      <c r="AS42" s="4"/>
      <c r="AT42" s="11"/>
      <c r="AU42" s="4"/>
      <c r="AV42" s="11"/>
      <c r="AY42" s="21">
        <f t="shared" si="8"/>
        <v>9.3178191515797381E-3</v>
      </c>
      <c r="AZ42" s="22">
        <f t="shared" si="9"/>
        <v>2.7044362927779043E-2</v>
      </c>
      <c r="BA42" s="22">
        <f t="shared" si="13"/>
        <v>3.7630919507419479E-3</v>
      </c>
      <c r="BB42" s="21">
        <f t="shared" si="14"/>
        <v>6.727382910513495E-3</v>
      </c>
      <c r="BC42" s="21">
        <f t="shared" si="12"/>
        <v>0.2164547457105393</v>
      </c>
      <c r="BE42" s="22"/>
      <c r="BF42" s="22"/>
      <c r="BG42" s="22"/>
      <c r="BH42" s="21"/>
    </row>
    <row r="43" spans="1:60" x14ac:dyDescent="0.25">
      <c r="A43" t="str">
        <f>'Raw Data'!A43</f>
        <v>Apo_PLIN3</v>
      </c>
      <c r="B43">
        <f>'Raw Data'!B43</f>
        <v>212</v>
      </c>
      <c r="C43">
        <f>'Raw Data'!C43</f>
        <v>221</v>
      </c>
      <c r="D43" t="str">
        <f>'Raw Data'!D43</f>
        <v>ARIATSLDGF</v>
      </c>
      <c r="E43" s="1">
        <f>AVERAGE('Raw Data'!J43,'Raw Data'!P43,'Raw Data'!V43)</f>
        <v>3.3376666666666668</v>
      </c>
      <c r="F43" s="11">
        <f>STDEV('Raw Data'!J43,'Raw Data'!P43,'Raw Data'!V43)</f>
        <v>5.2652951800761696E-2</v>
      </c>
      <c r="G43" s="1">
        <f>AVERAGE('Raw Data'!AB43,'Raw Data'!AH43,'Raw Data'!AN43)</f>
        <v>3.9079999999999999</v>
      </c>
      <c r="H43" s="11">
        <f>STDEV('Raw Data'!AB43,'Raw Data'!AH43,'Raw Data'!AN43)</f>
        <v>7.7967942130083193E-2</v>
      </c>
      <c r="I43" s="1">
        <f>AVERAGE('Raw Data'!AT43,'Raw Data'!AZ43,'Raw Data'!BF43)</f>
        <v>4.8526666666666669</v>
      </c>
      <c r="J43" s="11">
        <f>STDEV('Raw Data'!AT43,'Raw Data'!AZ43,'Raw Data'!BF43)</f>
        <v>5.3379146989562573E-2</v>
      </c>
      <c r="K43" s="1">
        <f>AVERAGE('Raw Data'!BL43,'Raw Data'!BR43,'Raw Data'!BX43)</f>
        <v>5.125</v>
      </c>
      <c r="L43" s="11">
        <f>STDEV('Raw Data'!BL43,'Raw Data'!BR43,'Raw Data'!BX43)</f>
        <v>3.2511536414017661E-2</v>
      </c>
      <c r="N43" s="1">
        <f>AVERAGE('Raw Data'!J133,'Raw Data'!P133,'Raw Data'!V133)</f>
        <v>4.4550000000000001</v>
      </c>
      <c r="O43" s="11">
        <f>STDEV('Raw Data'!J133,'Raw Data'!P133,'Raw Data'!V133)</f>
        <v>1.6822603841260796E-2</v>
      </c>
      <c r="P43" s="1">
        <f>AVERAGE('Raw Data'!AB133,'Raw Data'!AH133,'Raw Data'!AN133)</f>
        <v>4.8543333333333338</v>
      </c>
      <c r="Q43" s="11">
        <f>STDEV('Raw Data'!AB133,'Raw Data'!AH133,'Raw Data'!AN133)</f>
        <v>4.2852460061626976E-2</v>
      </c>
      <c r="R43" s="1">
        <f>AVERAGE('Raw Data'!AT133,'Raw Data'!AZ133,'Raw Data'!BF133)</f>
        <v>5.136333333333333</v>
      </c>
      <c r="S43" s="11">
        <f>STDEV('Raw Data'!AT133,'Raw Data'!AZ133,'Raw Data'!BF133)</f>
        <v>5.2367292591209647E-2</v>
      </c>
      <c r="T43" s="1">
        <f>AVERAGE('Raw Data'!BL133,'Raw Data'!BR133,'Raw Data'!BX133)</f>
        <v>5.0516666666666667</v>
      </c>
      <c r="U43" s="11">
        <f>STDEV('Raw Data'!BL133,'Raw Data'!BR133,'Raw Data'!BX133)</f>
        <v>6.058327602014698E-2</v>
      </c>
      <c r="W43" s="1">
        <f t="shared" si="0"/>
        <v>-1.1173333333333333</v>
      </c>
      <c r="X43" s="11">
        <f t="shared" si="1"/>
        <v>6.9475555642022485E-2</v>
      </c>
      <c r="Y43" s="1">
        <f t="shared" si="2"/>
        <v>-0.94633333333333391</v>
      </c>
      <c r="Z43" s="11">
        <f t="shared" si="3"/>
        <v>0.12082040219171017</v>
      </c>
      <c r="AA43" s="1">
        <f t="shared" si="4"/>
        <v>-0.28366666666666607</v>
      </c>
      <c r="AB43" s="11">
        <f t="shared" si="5"/>
        <v>0.10574643958077222</v>
      </c>
      <c r="AC43" s="1">
        <f t="shared" si="6"/>
        <v>7.333333333333325E-2</v>
      </c>
      <c r="AD43" s="11">
        <f t="shared" si="7"/>
        <v>9.3094812434164648E-2</v>
      </c>
      <c r="AF43" s="4"/>
      <c r="AG43" s="11"/>
      <c r="AH43" s="4"/>
      <c r="AI43" s="11"/>
      <c r="AJ43" s="4"/>
      <c r="AK43" s="11"/>
      <c r="AL43" s="4"/>
      <c r="AM43" s="11"/>
      <c r="AN43" s="11"/>
      <c r="AO43" s="4"/>
      <c r="AP43" s="11"/>
      <c r="AQ43" s="4"/>
      <c r="AR43" s="11"/>
      <c r="AS43" s="4"/>
      <c r="AT43" s="11"/>
      <c r="AU43" s="4"/>
      <c r="AV43" s="11"/>
      <c r="AY43" s="21">
        <f t="shared" si="8"/>
        <v>4.8268528317677627E-3</v>
      </c>
      <c r="AZ43" s="22">
        <f t="shared" si="9"/>
        <v>1.4597569585766603E-2</v>
      </c>
      <c r="BA43" s="22">
        <f t="shared" si="13"/>
        <v>1.118230948400991E-2</v>
      </c>
      <c r="BB43" s="21">
        <f t="shared" si="14"/>
        <v>8.6666441021522964E-3</v>
      </c>
      <c r="BC43" s="21">
        <f t="shared" si="12"/>
        <v>0.19817511449144307</v>
      </c>
      <c r="BE43" s="22"/>
      <c r="BF43" s="22"/>
      <c r="BG43" s="22"/>
      <c r="BH43" s="21"/>
    </row>
    <row r="44" spans="1:60" x14ac:dyDescent="0.25">
      <c r="A44" t="str">
        <f>'Raw Data'!A44</f>
        <v>Apo_PLIN3</v>
      </c>
      <c r="B44">
        <f>'Raw Data'!B44</f>
        <v>212</v>
      </c>
      <c r="C44">
        <f>'Raw Data'!C44</f>
        <v>235</v>
      </c>
      <c r="D44" t="str">
        <f>'Raw Data'!D44</f>
        <v>ARIATSLDGFDVASVQQQRQEQSY</v>
      </c>
      <c r="E44" s="1">
        <f>AVERAGE('Raw Data'!J44,'Raw Data'!P44,'Raw Data'!V44)</f>
        <v>11.295666666666667</v>
      </c>
      <c r="F44" s="11">
        <f>STDEV('Raw Data'!J44,'Raw Data'!P44,'Raw Data'!V44)</f>
        <v>0.15387115822444947</v>
      </c>
      <c r="G44" s="1">
        <f>AVERAGE('Raw Data'!AB44,'Raw Data'!AH44,'Raw Data'!AN44)</f>
        <v>12.389333333333333</v>
      </c>
      <c r="H44" s="11">
        <f>STDEV('Raw Data'!AB44,'Raw Data'!AH44,'Raw Data'!AN44)</f>
        <v>0.1041361288570555</v>
      </c>
      <c r="I44" s="1">
        <f>AVERAGE('Raw Data'!AT44,'Raw Data'!AZ44,'Raw Data'!BF44)</f>
        <v>14.045999999999999</v>
      </c>
      <c r="J44" s="11">
        <f>STDEV('Raw Data'!AT44,'Raw Data'!AZ44,'Raw Data'!BF44)</f>
        <v>9.727795228108016E-2</v>
      </c>
      <c r="K44" s="1">
        <f>AVERAGE('Raw Data'!BL44,'Raw Data'!BR44,'Raw Data'!BX44)</f>
        <v>14.056666666666667</v>
      </c>
      <c r="L44" s="11">
        <f>STDEV('Raw Data'!BL44,'Raw Data'!BR44,'Raw Data'!BX44)</f>
        <v>7.5115466671872896E-2</v>
      </c>
      <c r="N44" s="1">
        <f>AVERAGE('Raw Data'!J134,'Raw Data'!P134,'Raw Data'!V134)</f>
        <v>13.435</v>
      </c>
      <c r="O44" s="11">
        <f>STDEV('Raw Data'!J134,'Raw Data'!P134,'Raw Data'!V134)</f>
        <v>0.19431675172254159</v>
      </c>
      <c r="P44" s="1">
        <f>AVERAGE('Raw Data'!AB134,'Raw Data'!AH134,'Raw Data'!AN134)</f>
        <v>14.42</v>
      </c>
      <c r="Q44" s="11">
        <f>STDEV('Raw Data'!AB134,'Raw Data'!AH134,'Raw Data'!AN134)</f>
        <v>2.7622454633866134E-2</v>
      </c>
      <c r="R44" s="1">
        <f>AVERAGE('Raw Data'!AT134,'Raw Data'!AZ134,'Raw Data'!BF134)</f>
        <v>14.848333333333334</v>
      </c>
      <c r="S44" s="11">
        <f>STDEV('Raw Data'!AT134,'Raw Data'!AZ134,'Raw Data'!BF134)</f>
        <v>0.14145435070485876</v>
      </c>
      <c r="T44" s="1">
        <f>AVERAGE('Raw Data'!BL134,'Raw Data'!BR134,'Raw Data'!BX134)</f>
        <v>14.67</v>
      </c>
      <c r="U44" s="11">
        <f>STDEV('Raw Data'!BL134,'Raw Data'!BR134,'Raw Data'!BX134)</f>
        <v>0.20608008152172314</v>
      </c>
      <c r="W44" s="1">
        <f t="shared" si="0"/>
        <v>-2.1393333333333331</v>
      </c>
      <c r="X44" s="11">
        <f t="shared" si="1"/>
        <v>0.34818790994699106</v>
      </c>
      <c r="Y44" s="1">
        <f t="shared" si="2"/>
        <v>-2.0306666666666668</v>
      </c>
      <c r="Z44" s="11">
        <f t="shared" si="3"/>
        <v>0.13175858349092165</v>
      </c>
      <c r="AA44" s="1">
        <f t="shared" si="4"/>
        <v>-0.80233333333333512</v>
      </c>
      <c r="AB44" s="11">
        <f t="shared" si="5"/>
        <v>0.23873230298593892</v>
      </c>
      <c r="AC44" s="1">
        <f t="shared" si="6"/>
        <v>-0.61333333333333329</v>
      </c>
      <c r="AD44" s="11">
        <f t="shared" si="7"/>
        <v>0.28119554819359605</v>
      </c>
      <c r="AF44" s="4"/>
      <c r="AG44" s="11"/>
      <c r="AH44" s="4"/>
      <c r="AI44" s="11"/>
      <c r="AJ44" s="4"/>
      <c r="AK44" s="11"/>
      <c r="AL44" s="4"/>
      <c r="AM44" s="11"/>
      <c r="AN44" s="11"/>
      <c r="AO44" s="4"/>
      <c r="AP44" s="11"/>
      <c r="AQ44" s="4"/>
      <c r="AR44" s="11"/>
      <c r="AS44" s="4"/>
      <c r="AT44" s="11"/>
      <c r="AU44" s="4"/>
      <c r="AV44" s="11"/>
      <c r="AY44" s="21">
        <f t="shared" si="8"/>
        <v>0.12123482063325396</v>
      </c>
      <c r="AZ44" s="22">
        <f t="shared" si="9"/>
        <v>1.7360324323534172E-2</v>
      </c>
      <c r="BA44" s="22">
        <f t="shared" si="13"/>
        <v>5.6993112488970141E-2</v>
      </c>
      <c r="BB44" s="21">
        <f t="shared" si="14"/>
        <v>7.9070936323897001E-2</v>
      </c>
      <c r="BC44" s="21">
        <f t="shared" si="12"/>
        <v>0.52407937735581167</v>
      </c>
      <c r="BE44" s="22"/>
      <c r="BF44" s="22"/>
      <c r="BG44" s="22"/>
      <c r="BH44" s="21"/>
    </row>
    <row r="45" spans="1:60" x14ac:dyDescent="0.25">
      <c r="A45" t="str">
        <f>'Raw Data'!A45</f>
        <v>Apo_PLIN3</v>
      </c>
      <c r="B45">
        <f>'Raw Data'!B45</f>
        <v>219</v>
      </c>
      <c r="C45">
        <f>'Raw Data'!C45</f>
        <v>235</v>
      </c>
      <c r="D45" t="str">
        <f>'Raw Data'!D45</f>
        <v>DGFDVASVQQQRQEQSY</v>
      </c>
      <c r="E45" s="1">
        <f>AVERAGE('Raw Data'!J45,'Raw Data'!P45,'Raw Data'!V45)</f>
        <v>9.1853333333333342</v>
      </c>
      <c r="F45" s="11">
        <f>STDEV('Raw Data'!J45,'Raw Data'!P45,'Raw Data'!V45)</f>
        <v>4.8397658345558245E-2</v>
      </c>
      <c r="G45" s="1">
        <f>AVERAGE('Raw Data'!AB45,'Raw Data'!AH45,'Raw Data'!AN45)</f>
        <v>9.7949999999999999</v>
      </c>
      <c r="H45" s="11">
        <f>STDEV('Raw Data'!AB45,'Raw Data'!AH45,'Raw Data'!AN45)</f>
        <v>9.6005208192055672E-2</v>
      </c>
      <c r="I45" s="1">
        <f>AVERAGE('Raw Data'!AT45,'Raw Data'!AZ45,'Raw Data'!BF45)</f>
        <v>10.450666666666665</v>
      </c>
      <c r="J45" s="11">
        <f>STDEV('Raw Data'!AT45,'Raw Data'!AZ45,'Raw Data'!BF45)</f>
        <v>8.4441301111087358E-2</v>
      </c>
      <c r="K45" s="1">
        <f>AVERAGE('Raw Data'!BL45,'Raw Data'!BR45,'Raw Data'!BX45)</f>
        <v>10.258000000000001</v>
      </c>
      <c r="L45" s="11">
        <f>STDEV('Raw Data'!BL45,'Raw Data'!BR45,'Raw Data'!BX45)</f>
        <v>0.13271397816356759</v>
      </c>
      <c r="N45" s="1">
        <f>AVERAGE('Raw Data'!J135,'Raw Data'!P135,'Raw Data'!V135)</f>
        <v>9.7496666666666663</v>
      </c>
      <c r="O45" s="11">
        <f>STDEV('Raw Data'!J135,'Raw Data'!P135,'Raw Data'!V135)</f>
        <v>0.10245649483235994</v>
      </c>
      <c r="P45" s="1">
        <f>AVERAGE('Raw Data'!AB135,'Raw Data'!AH135,'Raw Data'!AN135)</f>
        <v>10.213333333333333</v>
      </c>
      <c r="Q45" s="11">
        <f>STDEV('Raw Data'!AB135,'Raw Data'!AH135,'Raw Data'!AN135)</f>
        <v>0.15213261758522814</v>
      </c>
      <c r="R45" s="1">
        <f>AVERAGE('Raw Data'!AT135,'Raw Data'!AZ135,'Raw Data'!BF135)</f>
        <v>10.414</v>
      </c>
      <c r="S45" s="11">
        <f>STDEV('Raw Data'!AT135,'Raw Data'!AZ135,'Raw Data'!BF135)</f>
        <v>4.9789557138018734E-2</v>
      </c>
      <c r="T45" s="1">
        <f>AVERAGE('Raw Data'!BL135,'Raw Data'!BR135,'Raw Data'!BX135)</f>
        <v>10.148999999999999</v>
      </c>
      <c r="U45" s="11">
        <f>STDEV('Raw Data'!BL135,'Raw Data'!BR135,'Raw Data'!BX135)</f>
        <v>8.5035286793189516E-2</v>
      </c>
      <c r="W45" s="1">
        <f t="shared" si="0"/>
        <v>-0.56433333333333202</v>
      </c>
      <c r="X45" s="11">
        <f t="shared" si="1"/>
        <v>0.15085415317791817</v>
      </c>
      <c r="Y45" s="1">
        <f t="shared" si="2"/>
        <v>-0.418333333333333</v>
      </c>
      <c r="Z45" s="11">
        <f t="shared" si="3"/>
        <v>0.24813782577728383</v>
      </c>
      <c r="AA45" s="1">
        <f t="shared" si="4"/>
        <v>3.6666666666665293E-2</v>
      </c>
      <c r="AB45" s="11">
        <f t="shared" si="5"/>
        <v>0.13423085824910608</v>
      </c>
      <c r="AC45" s="1">
        <f t="shared" si="6"/>
        <v>0.10900000000000176</v>
      </c>
      <c r="AD45" s="11">
        <f t="shared" si="7"/>
        <v>0.21774926495675712</v>
      </c>
      <c r="AF45" s="4"/>
      <c r="AG45" s="11"/>
      <c r="AH45" s="4"/>
      <c r="AI45" s="11"/>
      <c r="AJ45" s="4"/>
      <c r="AK45" s="11"/>
      <c r="AL45" s="4"/>
      <c r="AM45" s="11"/>
      <c r="AN45" s="11"/>
      <c r="AO45" s="4"/>
      <c r="AP45" s="11"/>
      <c r="AQ45" s="4"/>
      <c r="AR45" s="11"/>
      <c r="AS45" s="4"/>
      <c r="AT45" s="11"/>
      <c r="AU45" s="4"/>
      <c r="AV45" s="11"/>
      <c r="AY45" s="21">
        <f t="shared" si="8"/>
        <v>2.2756975531026798E-2</v>
      </c>
      <c r="AZ45" s="22">
        <f t="shared" si="9"/>
        <v>6.1572380581477661E-2</v>
      </c>
      <c r="BA45" s="22">
        <f t="shared" si="13"/>
        <v>1.8017923306291608E-2</v>
      </c>
      <c r="BB45" s="21">
        <f t="shared" si="14"/>
        <v>4.7414742389208016E-2</v>
      </c>
      <c r="BC45" s="21">
        <f t="shared" si="12"/>
        <v>0.386990984143047</v>
      </c>
      <c r="BE45" s="22"/>
      <c r="BF45" s="22"/>
      <c r="BG45" s="22"/>
      <c r="BH45" s="21"/>
    </row>
    <row r="46" spans="1:60" x14ac:dyDescent="0.25">
      <c r="A46" t="str">
        <f>'Raw Data'!A46</f>
        <v>Apo_PLIN3</v>
      </c>
      <c r="B46">
        <f>'Raw Data'!B46</f>
        <v>222</v>
      </c>
      <c r="C46">
        <f>'Raw Data'!C46</f>
        <v>234</v>
      </c>
      <c r="D46" t="str">
        <f>'Raw Data'!D46</f>
        <v>DVASVQQQRQEQS</v>
      </c>
      <c r="E46" s="1">
        <f>AVERAGE('Raw Data'!J46,'Raw Data'!P46,'Raw Data'!V46)</f>
        <v>7.8656666666666668</v>
      </c>
      <c r="F46" s="11">
        <f>STDEV('Raw Data'!J46,'Raw Data'!P46,'Raw Data'!V46)</f>
        <v>0.1018691971762484</v>
      </c>
      <c r="G46" s="1">
        <f>AVERAGE('Raw Data'!AB46,'Raw Data'!AH46,'Raw Data'!AN46)</f>
        <v>8.2479999999999993</v>
      </c>
      <c r="H46" s="11">
        <f>STDEV('Raw Data'!AB46,'Raw Data'!AH46,'Raw Data'!AN46)</f>
        <v>0.10657860948614452</v>
      </c>
      <c r="I46" s="1">
        <f>AVERAGE('Raw Data'!AT46,'Raw Data'!AZ46,'Raw Data'!BF46)</f>
        <v>8.4986666666666668</v>
      </c>
      <c r="J46" s="11">
        <f>STDEV('Raw Data'!AT46,'Raw Data'!AZ46,'Raw Data'!BF46)</f>
        <v>6.4933299110189774E-2</v>
      </c>
      <c r="K46" s="1">
        <f>AVERAGE('Raw Data'!BL46,'Raw Data'!BR46,'Raw Data'!BX46)</f>
        <v>8.3063333333333329</v>
      </c>
      <c r="L46" s="11">
        <f>STDEV('Raw Data'!BL46,'Raw Data'!BR46,'Raw Data'!BX46)</f>
        <v>2.9737742572920892E-2</v>
      </c>
      <c r="N46" s="1">
        <f>AVERAGE('Raw Data'!J136,'Raw Data'!P136,'Raw Data'!V136)</f>
        <v>7.7610000000000001</v>
      </c>
      <c r="O46" s="11">
        <f>STDEV('Raw Data'!J136,'Raw Data'!P136,'Raw Data'!V136)</f>
        <v>4.0149719799769508E-2</v>
      </c>
      <c r="P46" s="1">
        <f>AVERAGE('Raw Data'!AB136,'Raw Data'!AH136,'Raw Data'!AN136)</f>
        <v>8.2563333333333322</v>
      </c>
      <c r="Q46" s="11">
        <f>STDEV('Raw Data'!AB136,'Raw Data'!AH136,'Raw Data'!AN136)</f>
        <v>4.6317743180484615E-2</v>
      </c>
      <c r="R46" s="1">
        <f>AVERAGE('Raw Data'!AT136,'Raw Data'!AZ136,'Raw Data'!BF136)</f>
        <v>8.0053333333333327</v>
      </c>
      <c r="S46" s="11">
        <f>STDEV('Raw Data'!AT136,'Raw Data'!AZ136,'Raw Data'!BF136)</f>
        <v>0.11898039054118729</v>
      </c>
      <c r="T46" s="1">
        <f>AVERAGE('Raw Data'!BL136,'Raw Data'!BR136,'Raw Data'!BX136)</f>
        <v>8.2376666666666676</v>
      </c>
      <c r="U46" s="11">
        <f>STDEV('Raw Data'!BL136,'Raw Data'!BR136,'Raw Data'!BX136)</f>
        <v>6.5744454772500543E-2</v>
      </c>
      <c r="W46" s="1">
        <f t="shared" si="0"/>
        <v>0.10466666666666669</v>
      </c>
      <c r="X46" s="11">
        <f t="shared" si="1"/>
        <v>0.1420189169760179</v>
      </c>
      <c r="Y46" s="1">
        <f t="shared" si="2"/>
        <v>-8.3333333333328596E-3</v>
      </c>
      <c r="Z46" s="11">
        <f t="shared" si="3"/>
        <v>0.15289635266662913</v>
      </c>
      <c r="AA46" s="1">
        <f t="shared" si="4"/>
        <v>0.49333333333333407</v>
      </c>
      <c r="AB46" s="11">
        <f t="shared" si="5"/>
        <v>0.18391368965137705</v>
      </c>
      <c r="AC46" s="1">
        <f t="shared" si="6"/>
        <v>6.8666666666665321E-2</v>
      </c>
      <c r="AD46" s="11">
        <f t="shared" si="7"/>
        <v>9.5482197345421432E-2</v>
      </c>
      <c r="AF46" s="4"/>
      <c r="AG46" s="11"/>
      <c r="AH46" s="4"/>
      <c r="AI46" s="11"/>
      <c r="AJ46" s="4"/>
      <c r="AK46" s="11"/>
      <c r="AL46" s="4"/>
      <c r="AM46" s="11"/>
      <c r="AN46" s="11"/>
      <c r="AO46" s="4"/>
      <c r="AP46" s="11"/>
      <c r="AQ46" s="4"/>
      <c r="AR46" s="11"/>
      <c r="AS46" s="4"/>
      <c r="AT46" s="11"/>
      <c r="AU46" s="4"/>
      <c r="AV46" s="11"/>
      <c r="AY46" s="21">
        <f t="shared" si="8"/>
        <v>2.0169372779041066E-2</v>
      </c>
      <c r="AZ46" s="22">
        <f t="shared" si="9"/>
        <v>2.3377294658758228E-2</v>
      </c>
      <c r="BA46" s="22">
        <f t="shared" si="13"/>
        <v>3.3824245241183035E-2</v>
      </c>
      <c r="BB46" s="21">
        <f t="shared" si="14"/>
        <v>9.1168500099100044E-3</v>
      </c>
      <c r="BC46" s="21">
        <f t="shared" si="12"/>
        <v>0.29408801860819206</v>
      </c>
      <c r="BE46" s="22"/>
      <c r="BF46" s="22"/>
      <c r="BG46" s="22"/>
      <c r="BH46" s="21"/>
    </row>
    <row r="47" spans="1:60" x14ac:dyDescent="0.25">
      <c r="A47" t="str">
        <f>'Raw Data'!A47</f>
        <v>Apo_PLIN3</v>
      </c>
      <c r="B47">
        <f>'Raw Data'!B47</f>
        <v>222</v>
      </c>
      <c r="C47">
        <f>'Raw Data'!C47</f>
        <v>235</v>
      </c>
      <c r="D47" t="str">
        <f>'Raw Data'!D47</f>
        <v>DVASVQQQRQEQSY</v>
      </c>
      <c r="E47" s="1">
        <f>AVERAGE('Raw Data'!J47,'Raw Data'!P47,'Raw Data'!V47)</f>
        <v>7.7886666666666668</v>
      </c>
      <c r="F47" s="11">
        <f>STDEV('Raw Data'!J47,'Raw Data'!P47,'Raw Data'!V47)</f>
        <v>0.10963728076404151</v>
      </c>
      <c r="G47" s="1">
        <f>AVERAGE('Raw Data'!AB47,'Raw Data'!AH47,'Raw Data'!AN47)</f>
        <v>8.423</v>
      </c>
      <c r="H47" s="11">
        <f>STDEV('Raw Data'!AB47,'Raw Data'!AH47,'Raw Data'!AN47)</f>
        <v>0.15352198539622897</v>
      </c>
      <c r="I47" s="1">
        <f>AVERAGE('Raw Data'!AT47,'Raw Data'!AZ47,'Raw Data'!BF47)</f>
        <v>9.113999999999999</v>
      </c>
      <c r="J47" s="11">
        <f>STDEV('Raw Data'!AT47,'Raw Data'!AZ47,'Raw Data'!BF47)</f>
        <v>4.4305755833750543E-2</v>
      </c>
      <c r="K47" s="1">
        <f>AVERAGE('Raw Data'!BL47,'Raw Data'!BR47,'Raw Data'!BX47)</f>
        <v>8.9513333333333325</v>
      </c>
      <c r="L47" s="11">
        <f>STDEV('Raw Data'!BL47,'Raw Data'!BR47,'Raw Data'!BX47)</f>
        <v>0.1066270759860426</v>
      </c>
      <c r="N47" s="1">
        <f>AVERAGE('Raw Data'!J137,'Raw Data'!P137,'Raw Data'!V137)</f>
        <v>8.2283333333333335</v>
      </c>
      <c r="O47" s="11">
        <f>STDEV('Raw Data'!J137,'Raw Data'!P137,'Raw Data'!V137)</f>
        <v>9.6769485548561643E-2</v>
      </c>
      <c r="P47" s="1">
        <f>AVERAGE('Raw Data'!AB137,'Raw Data'!AH137,'Raw Data'!AN137)</f>
        <v>8.7873333333333346</v>
      </c>
      <c r="Q47" s="11">
        <f>STDEV('Raw Data'!AB137,'Raw Data'!AH137,'Raw Data'!AN137)</f>
        <v>3.5019042438840964E-2</v>
      </c>
      <c r="R47" s="1">
        <f>AVERAGE('Raw Data'!AT137,'Raw Data'!AZ137,'Raw Data'!BF137)</f>
        <v>8.9533333333333331</v>
      </c>
      <c r="S47" s="11">
        <f>STDEV('Raw Data'!AT137,'Raw Data'!AZ137,'Raw Data'!BF137)</f>
        <v>8.1879993486402486E-2</v>
      </c>
      <c r="T47" s="1">
        <f>AVERAGE('Raw Data'!BL137,'Raw Data'!BR137,'Raw Data'!BX137)</f>
        <v>8.8923333333333332</v>
      </c>
      <c r="U47" s="11">
        <f>STDEV('Raw Data'!BL137,'Raw Data'!BR137,'Raw Data'!BX137)</f>
        <v>9.710990337413189E-2</v>
      </c>
      <c r="W47" s="1">
        <f t="shared" si="0"/>
        <v>-0.43966666666666665</v>
      </c>
      <c r="X47" s="11">
        <f t="shared" si="1"/>
        <v>0.20640676631260316</v>
      </c>
      <c r="Y47" s="1">
        <f t="shared" si="2"/>
        <v>-0.36433333333333451</v>
      </c>
      <c r="Z47" s="11">
        <f t="shared" si="3"/>
        <v>0.18854102783506993</v>
      </c>
      <c r="AA47" s="1">
        <f t="shared" si="4"/>
        <v>0.16066666666666585</v>
      </c>
      <c r="AB47" s="11">
        <f t="shared" si="5"/>
        <v>0.12618574932015303</v>
      </c>
      <c r="AC47" s="1">
        <f t="shared" si="6"/>
        <v>5.8999999999999275E-2</v>
      </c>
      <c r="AD47" s="11">
        <f t="shared" si="7"/>
        <v>0.20373697936017449</v>
      </c>
      <c r="AF47" s="4"/>
      <c r="AG47" s="11"/>
      <c r="AH47" s="4"/>
      <c r="AI47" s="11"/>
      <c r="AJ47" s="4"/>
      <c r="AK47" s="11"/>
      <c r="AL47" s="4"/>
      <c r="AM47" s="11"/>
      <c r="AN47" s="11"/>
      <c r="AO47" s="4"/>
      <c r="AP47" s="11"/>
      <c r="AQ47" s="4"/>
      <c r="AR47" s="11"/>
      <c r="AS47" s="4"/>
      <c r="AT47" s="11"/>
      <c r="AU47" s="4"/>
      <c r="AV47" s="11"/>
      <c r="AY47" s="21">
        <f t="shared" si="8"/>
        <v>4.2603753179625573E-2</v>
      </c>
      <c r="AZ47" s="22">
        <f t="shared" si="9"/>
        <v>3.5547719177104614E-2</v>
      </c>
      <c r="BA47" s="22">
        <f t="shared" si="13"/>
        <v>1.5922843331488499E-2</v>
      </c>
      <c r="BB47" s="21">
        <f t="shared" si="14"/>
        <v>4.1508756758808163E-2</v>
      </c>
      <c r="BC47" s="21">
        <f t="shared" si="12"/>
        <v>0.36821606761116066</v>
      </c>
      <c r="BE47" s="22"/>
      <c r="BF47" s="22"/>
      <c r="BG47" s="22"/>
      <c r="BH47" s="21"/>
    </row>
    <row r="48" spans="1:60" x14ac:dyDescent="0.25">
      <c r="A48" t="str">
        <f>'Raw Data'!A48</f>
        <v>Apo_PLIN3</v>
      </c>
      <c r="B48">
        <f>'Raw Data'!B48</f>
        <v>222</v>
      </c>
      <c r="C48">
        <f>'Raw Data'!C48</f>
        <v>236</v>
      </c>
      <c r="D48" t="str">
        <f>'Raw Data'!D48</f>
        <v>DVASVQQQRQEQSYF</v>
      </c>
      <c r="E48" s="1">
        <f>AVERAGE('Raw Data'!J48,'Raw Data'!P48,'Raw Data'!V48)</f>
        <v>7.487333333333333</v>
      </c>
      <c r="F48" s="11">
        <f>STDEV('Raw Data'!J48,'Raw Data'!P48,'Raw Data'!V48)</f>
        <v>7.626488925667789E-2</v>
      </c>
      <c r="G48" s="1">
        <f>AVERAGE('Raw Data'!AB48,'Raw Data'!AH48,'Raw Data'!AN48)</f>
        <v>7.9963333333333324</v>
      </c>
      <c r="H48" s="11">
        <f>STDEV('Raw Data'!AB48,'Raw Data'!AH48,'Raw Data'!AN48)</f>
        <v>5.6721542057082068E-2</v>
      </c>
      <c r="I48" s="1">
        <f>AVERAGE('Raw Data'!AT48,'Raw Data'!AZ48,'Raw Data'!BF48)</f>
        <v>9.163333333333334</v>
      </c>
      <c r="J48" s="11">
        <f>STDEV('Raw Data'!AT48,'Raw Data'!AZ48,'Raw Data'!BF48)</f>
        <v>2.5967928938083237E-2</v>
      </c>
      <c r="K48" s="1">
        <f>AVERAGE('Raw Data'!BL48,'Raw Data'!BR48,'Raw Data'!BX48)</f>
        <v>9.3719999999999999</v>
      </c>
      <c r="L48" s="11">
        <f>STDEV('Raw Data'!BL48,'Raw Data'!BR48,'Raw Data'!BX48)</f>
        <v>6.4969223483123839E-2</v>
      </c>
      <c r="N48" s="1">
        <f>AVERAGE('Raw Data'!J138,'Raw Data'!P138,'Raw Data'!V138)</f>
        <v>8.2786666666666662</v>
      </c>
      <c r="O48" s="11">
        <f>STDEV('Raw Data'!J138,'Raw Data'!P138,'Raw Data'!V138)</f>
        <v>8.7831277648303632E-2</v>
      </c>
      <c r="P48" s="1">
        <f>AVERAGE('Raw Data'!AB138,'Raw Data'!AH138,'Raw Data'!AN138)</f>
        <v>9.0849999999999991</v>
      </c>
      <c r="Q48" s="11">
        <f>STDEV('Raw Data'!AB138,'Raw Data'!AH138,'Raw Data'!AN138)</f>
        <v>0.10550355444249276</v>
      </c>
      <c r="R48" s="1">
        <f>AVERAGE('Raw Data'!AT138,'Raw Data'!AZ138,'Raw Data'!BF138)</f>
        <v>9.3930000000000007</v>
      </c>
      <c r="S48" s="11">
        <f>STDEV('Raw Data'!AT138,'Raw Data'!AZ138,'Raw Data'!BF138)</f>
        <v>1.8027756377320053E-2</v>
      </c>
      <c r="T48" s="1">
        <f>AVERAGE('Raw Data'!BL138,'Raw Data'!BR138,'Raw Data'!BX138)</f>
        <v>9.3360000000000003</v>
      </c>
      <c r="U48" s="11">
        <f>STDEV('Raw Data'!BL138,'Raw Data'!BR138,'Raw Data'!BX138)</f>
        <v>0.11026785569693434</v>
      </c>
      <c r="W48" s="1">
        <f t="shared" si="0"/>
        <v>-0.79133333333333322</v>
      </c>
      <c r="X48" s="11">
        <f t="shared" si="1"/>
        <v>0.16409616690498152</v>
      </c>
      <c r="Y48" s="1">
        <f t="shared" si="2"/>
        <v>-1.0886666666666667</v>
      </c>
      <c r="Z48" s="11">
        <f t="shared" si="3"/>
        <v>0.16222509649957484</v>
      </c>
      <c r="AA48" s="1">
        <f t="shared" si="4"/>
        <v>-0.22966666666666669</v>
      </c>
      <c r="AB48" s="11">
        <f t="shared" si="5"/>
        <v>4.3995685315403293E-2</v>
      </c>
      <c r="AC48" s="1">
        <f t="shared" si="6"/>
        <v>3.5999999999999588E-2</v>
      </c>
      <c r="AD48" s="11">
        <f t="shared" si="7"/>
        <v>0.17523707918005818</v>
      </c>
      <c r="AF48" s="4"/>
      <c r="AG48" s="11"/>
      <c r="AH48" s="4"/>
      <c r="AI48" s="11"/>
      <c r="AJ48" s="4"/>
      <c r="AK48" s="11"/>
      <c r="AL48" s="4"/>
      <c r="AM48" s="11"/>
      <c r="AN48" s="11"/>
      <c r="AO48" s="4"/>
      <c r="AP48" s="11"/>
      <c r="AQ48" s="4"/>
      <c r="AR48" s="11"/>
      <c r="AS48" s="4"/>
      <c r="AT48" s="11"/>
      <c r="AU48" s="4"/>
      <c r="AV48" s="11"/>
      <c r="AY48" s="21">
        <f t="shared" si="8"/>
        <v>2.6927551992907552E-2</v>
      </c>
      <c r="AZ48" s="22">
        <f t="shared" si="9"/>
        <v>2.6316981934296369E-2</v>
      </c>
      <c r="BA48" s="22">
        <f t="shared" si="13"/>
        <v>1.9356203263719929E-3</v>
      </c>
      <c r="BB48" s="21">
        <f t="shared" si="14"/>
        <v>3.0708033919557981E-2</v>
      </c>
      <c r="BC48" s="21">
        <f t="shared" si="12"/>
        <v>0.29306686638570029</v>
      </c>
      <c r="BE48" s="22"/>
      <c r="BF48" s="22"/>
      <c r="BG48" s="22"/>
      <c r="BH48" s="21"/>
    </row>
    <row r="49" spans="1:60" x14ac:dyDescent="0.25">
      <c r="A49" t="str">
        <f>'Raw Data'!A49</f>
        <v>Apo_PLIN3</v>
      </c>
      <c r="B49">
        <f>'Raw Data'!B49</f>
        <v>223</v>
      </c>
      <c r="C49">
        <f>'Raw Data'!C49</f>
        <v>235</v>
      </c>
      <c r="D49" t="str">
        <f>'Raw Data'!D49</f>
        <v>VASVQQQRQEQSY</v>
      </c>
      <c r="E49" s="1">
        <f>AVERAGE('Raw Data'!J49,'Raw Data'!P49,'Raw Data'!V49)</f>
        <v>7.0813333333333333</v>
      </c>
      <c r="F49" s="11">
        <f>STDEV('Raw Data'!J49,'Raw Data'!P49,'Raw Data'!V49)</f>
        <v>4.7437678414244976E-2</v>
      </c>
      <c r="G49" s="1">
        <f>AVERAGE('Raw Data'!AB49,'Raw Data'!AH49,'Raw Data'!AN49)</f>
        <v>7.6076666666666668</v>
      </c>
      <c r="H49" s="11">
        <f>STDEV('Raw Data'!AB49,'Raw Data'!AH49,'Raw Data'!AN49)</f>
        <v>1.1015141094572523E-2</v>
      </c>
      <c r="I49" s="1">
        <f>AVERAGE('Raw Data'!AT49,'Raw Data'!AZ49,'Raw Data'!BF49)</f>
        <v>8.4266666666666676</v>
      </c>
      <c r="J49" s="11">
        <f>STDEV('Raw Data'!AT49,'Raw Data'!AZ49,'Raw Data'!BF49)</f>
        <v>6.6493107412222155E-2</v>
      </c>
      <c r="K49" s="1">
        <f>AVERAGE('Raw Data'!BL49,'Raw Data'!BR49,'Raw Data'!BX49)</f>
        <v>8.2586666666666666</v>
      </c>
      <c r="L49" s="11">
        <f>STDEV('Raw Data'!BL49,'Raw Data'!BR49,'Raw Data'!BX49)</f>
        <v>6.4236542040596659E-2</v>
      </c>
      <c r="N49" s="1">
        <f>AVERAGE('Raw Data'!J139,'Raw Data'!P139,'Raw Data'!V139)</f>
        <v>7.5183333333333335</v>
      </c>
      <c r="O49" s="11">
        <f>STDEV('Raw Data'!J139,'Raw Data'!P139,'Raw Data'!V139)</f>
        <v>8.0407296517998397E-2</v>
      </c>
      <c r="P49" s="1">
        <f>AVERAGE('Raw Data'!AB139,'Raw Data'!AH139,'Raw Data'!AN139)</f>
        <v>8.1016666666666666</v>
      </c>
      <c r="Q49" s="11">
        <f>STDEV('Raw Data'!AB139,'Raw Data'!AH139,'Raw Data'!AN139)</f>
        <v>4.4105933085394122E-2</v>
      </c>
      <c r="R49" s="1">
        <f>AVERAGE('Raw Data'!AT139,'Raw Data'!AZ139,'Raw Data'!BF139)</f>
        <v>8.2356666666666651</v>
      </c>
      <c r="S49" s="11">
        <f>STDEV('Raw Data'!AT139,'Raw Data'!AZ139,'Raw Data'!BF139)</f>
        <v>6.8149345802680894E-2</v>
      </c>
      <c r="T49" s="1">
        <f>AVERAGE('Raw Data'!BL139,'Raw Data'!BR139,'Raw Data'!BX139)</f>
        <v>8.1120000000000001</v>
      </c>
      <c r="U49" s="11">
        <f>STDEV('Raw Data'!BL139,'Raw Data'!BR139,'Raw Data'!BX139)</f>
        <v>6.6430414720969971E-2</v>
      </c>
      <c r="W49" s="1">
        <f t="shared" si="0"/>
        <v>-0.43700000000000028</v>
      </c>
      <c r="X49" s="11">
        <f t="shared" si="1"/>
        <v>0.12784497493224337</v>
      </c>
      <c r="Y49" s="1">
        <f t="shared" si="2"/>
        <v>-0.49399999999999977</v>
      </c>
      <c r="Z49" s="11">
        <f t="shared" si="3"/>
        <v>5.5121074179966645E-2</v>
      </c>
      <c r="AA49" s="1">
        <f t="shared" si="4"/>
        <v>0.1910000000000025</v>
      </c>
      <c r="AB49" s="11">
        <f t="shared" si="5"/>
        <v>0.13464245321490304</v>
      </c>
      <c r="AC49" s="1">
        <f t="shared" si="6"/>
        <v>0.1466666666666665</v>
      </c>
      <c r="AD49" s="11">
        <f t="shared" si="7"/>
        <v>0.13066695676156664</v>
      </c>
      <c r="AF49" s="4"/>
      <c r="AG49" s="11"/>
      <c r="AH49" s="4"/>
      <c r="AI49" s="11"/>
      <c r="AJ49" s="4"/>
      <c r="AK49" s="11"/>
      <c r="AL49" s="4"/>
      <c r="AM49" s="11"/>
      <c r="AN49" s="11"/>
      <c r="AO49" s="4"/>
      <c r="AP49" s="11"/>
      <c r="AQ49" s="4"/>
      <c r="AR49" s="11"/>
      <c r="AS49" s="4"/>
      <c r="AT49" s="11"/>
      <c r="AU49" s="4"/>
      <c r="AV49" s="11"/>
      <c r="AY49" s="21">
        <f t="shared" si="8"/>
        <v>1.6344337615425936E-2</v>
      </c>
      <c r="AZ49" s="22">
        <f t="shared" si="9"/>
        <v>3.0383328187533853E-3</v>
      </c>
      <c r="BA49" s="22">
        <f t="shared" si="13"/>
        <v>1.8128590207727353E-2</v>
      </c>
      <c r="BB49" s="21">
        <f t="shared" si="14"/>
        <v>1.7073853589329127E-2</v>
      </c>
      <c r="BC49" s="21">
        <f t="shared" si="12"/>
        <v>0.23363457413498498</v>
      </c>
      <c r="BE49" s="22"/>
      <c r="BF49" s="22"/>
      <c r="BG49" s="22"/>
      <c r="BH49" s="21"/>
    </row>
    <row r="50" spans="1:60" x14ac:dyDescent="0.25">
      <c r="A50" t="str">
        <f>'Raw Data'!A50</f>
        <v>Apo_PLIN3</v>
      </c>
      <c r="B50">
        <f>'Raw Data'!B50</f>
        <v>223</v>
      </c>
      <c r="C50">
        <f>'Raw Data'!C50</f>
        <v>236</v>
      </c>
      <c r="D50" t="str">
        <f>'Raw Data'!D50</f>
        <v>VASVQQQRQEQSYF</v>
      </c>
      <c r="E50" s="1">
        <f>AVERAGE('Raw Data'!J50,'Raw Data'!P50,'Raw Data'!V50)</f>
        <v>6.6166666666666671</v>
      </c>
      <c r="F50" s="11">
        <f>STDEV('Raw Data'!J50,'Raw Data'!P50,'Raw Data'!V50)</f>
        <v>6.2308372899100142E-2</v>
      </c>
      <c r="G50" s="1">
        <f>AVERAGE('Raw Data'!AB50,'Raw Data'!AH50,'Raw Data'!AN50)</f>
        <v>7.2513333333333341</v>
      </c>
      <c r="H50" s="11">
        <f>STDEV('Raw Data'!AB50,'Raw Data'!AH50,'Raw Data'!AN50)</f>
        <v>0.14522511261256871</v>
      </c>
      <c r="I50" s="1">
        <f>AVERAGE('Raw Data'!AT50,'Raw Data'!AZ50,'Raw Data'!BF50)</f>
        <v>8.3063333333333329</v>
      </c>
      <c r="J50" s="11">
        <f>STDEV('Raw Data'!AT50,'Raw Data'!AZ50,'Raw Data'!BF50)</f>
        <v>0.10562354535487538</v>
      </c>
      <c r="K50" s="1">
        <f>AVERAGE('Raw Data'!BL50,'Raw Data'!BR50,'Raw Data'!BX50)</f>
        <v>8.538000000000002</v>
      </c>
      <c r="L50" s="11">
        <f>STDEV('Raw Data'!BL50,'Raw Data'!BR50,'Raw Data'!BX50)</f>
        <v>7.7077882690173363E-2</v>
      </c>
      <c r="N50" s="1">
        <f>AVERAGE('Raw Data'!J140,'Raw Data'!P140,'Raw Data'!V140)</f>
        <v>7.4163333333333332</v>
      </c>
      <c r="O50" s="11">
        <f>STDEV('Raw Data'!J140,'Raw Data'!P140,'Raw Data'!V140)</f>
        <v>8.9940721218663602E-2</v>
      </c>
      <c r="P50" s="1">
        <f>AVERAGE('Raw Data'!AB140,'Raw Data'!AH140,'Raw Data'!AN140)</f>
        <v>8.1933333333333334</v>
      </c>
      <c r="Q50" s="11">
        <f>STDEV('Raw Data'!AB140,'Raw Data'!AH140,'Raw Data'!AN140)</f>
        <v>0.13105088070414972</v>
      </c>
      <c r="R50" s="1">
        <f>AVERAGE('Raw Data'!AT140,'Raw Data'!AZ140,'Raw Data'!BF140)</f>
        <v>8.5286666666666662</v>
      </c>
      <c r="S50" s="11">
        <f>STDEV('Raw Data'!AT140,'Raw Data'!AZ140,'Raw Data'!BF140)</f>
        <v>4.9963319879020085E-2</v>
      </c>
      <c r="T50" s="1">
        <f>AVERAGE('Raw Data'!BL140,'Raw Data'!BR140,'Raw Data'!BX140)</f>
        <v>8.4489999999999998</v>
      </c>
      <c r="U50" s="11">
        <f>STDEV('Raw Data'!BL140,'Raw Data'!BR140,'Raw Data'!BX140)</f>
        <v>3.1764760348536827E-2</v>
      </c>
      <c r="W50" s="1">
        <f t="shared" si="0"/>
        <v>-0.79966666666666608</v>
      </c>
      <c r="X50" s="11">
        <f t="shared" si="1"/>
        <v>0.15224909411776374</v>
      </c>
      <c r="Y50" s="1">
        <f t="shared" si="2"/>
        <v>-0.94199999999999928</v>
      </c>
      <c r="Z50" s="11">
        <f t="shared" si="3"/>
        <v>0.27627599331671843</v>
      </c>
      <c r="AA50" s="1">
        <f t="shared" si="4"/>
        <v>-0.22233333333333327</v>
      </c>
      <c r="AB50" s="11">
        <f t="shared" si="5"/>
        <v>0.15558686523389548</v>
      </c>
      <c r="AC50" s="1">
        <f t="shared" si="6"/>
        <v>8.9000000000002188E-2</v>
      </c>
      <c r="AD50" s="11">
        <f t="shared" si="7"/>
        <v>0.10884264303871019</v>
      </c>
      <c r="AF50" s="4"/>
      <c r="AG50" s="11"/>
      <c r="AH50" s="4"/>
      <c r="AI50" s="11"/>
      <c r="AJ50" s="4"/>
      <c r="AK50" s="11"/>
      <c r="AL50" s="4"/>
      <c r="AM50" s="11"/>
      <c r="AN50" s="11"/>
      <c r="AO50" s="4"/>
      <c r="AP50" s="11"/>
      <c r="AQ50" s="4"/>
      <c r="AR50" s="11"/>
      <c r="AS50" s="4"/>
      <c r="AT50" s="11"/>
      <c r="AU50" s="4"/>
      <c r="AV50" s="11"/>
      <c r="AY50" s="21">
        <f t="shared" si="8"/>
        <v>2.3179786659679683E-2</v>
      </c>
      <c r="AZ50" s="22">
        <f t="shared" si="9"/>
        <v>7.6328424483139451E-2</v>
      </c>
      <c r="BA50" s="22">
        <f t="shared" si="13"/>
        <v>2.4207272633310354E-2</v>
      </c>
      <c r="BB50" s="21">
        <f t="shared" si="14"/>
        <v>1.1846720943652089E-2</v>
      </c>
      <c r="BC50" s="21">
        <f t="shared" si="12"/>
        <v>0.36818773026783708</v>
      </c>
      <c r="BE50" s="22"/>
      <c r="BF50" s="22"/>
      <c r="BG50" s="22"/>
      <c r="BH50" s="21"/>
    </row>
    <row r="51" spans="1:60" x14ac:dyDescent="0.25">
      <c r="A51" t="str">
        <f>'Raw Data'!A51</f>
        <v>Apo_PLIN3</v>
      </c>
      <c r="B51">
        <f>'Raw Data'!B51</f>
        <v>225</v>
      </c>
      <c r="C51">
        <f>'Raw Data'!C51</f>
        <v>235</v>
      </c>
      <c r="D51" t="str">
        <f>'Raw Data'!D51</f>
        <v>SVQQQRQEQSY</v>
      </c>
      <c r="E51" s="1">
        <f>AVERAGE('Raw Data'!J51,'Raw Data'!P51,'Raw Data'!V51)</f>
        <v>5.3389999999999995</v>
      </c>
      <c r="F51" s="11">
        <f>STDEV('Raw Data'!J51,'Raw Data'!P51,'Raw Data'!V51)</f>
        <v>6.6007575322836923E-2</v>
      </c>
      <c r="G51" s="1">
        <f>AVERAGE('Raw Data'!AB51,'Raw Data'!AH51,'Raw Data'!AN51)</f>
        <v>5.9506666666666668</v>
      </c>
      <c r="H51" s="11">
        <f>STDEV('Raw Data'!AB51,'Raw Data'!AH51,'Raw Data'!AN51)</f>
        <v>0.10000666644445935</v>
      </c>
      <c r="I51" s="1">
        <f>AVERAGE('Raw Data'!AT51,'Raw Data'!AZ51,'Raw Data'!BF51)</f>
        <v>6.6626666666666665</v>
      </c>
      <c r="J51" s="11">
        <f>STDEV('Raw Data'!AT51,'Raw Data'!AZ51,'Raw Data'!BF51)</f>
        <v>5.4151023382142546E-2</v>
      </c>
      <c r="K51" s="1">
        <f>AVERAGE('Raw Data'!BL51,'Raw Data'!BR51,'Raw Data'!BX51)</f>
        <v>6.5216666666666656</v>
      </c>
      <c r="L51" s="11">
        <f>STDEV('Raw Data'!BL51,'Raw Data'!BR51,'Raw Data'!BX51)</f>
        <v>4.118656738954269E-2</v>
      </c>
      <c r="N51" s="1">
        <f>AVERAGE('Raw Data'!J141,'Raw Data'!P141,'Raw Data'!V141)</f>
        <v>5.7203333333333335</v>
      </c>
      <c r="O51" s="11">
        <f>STDEV('Raw Data'!J141,'Raw Data'!P141,'Raw Data'!V141)</f>
        <v>2.9938826518975795E-2</v>
      </c>
      <c r="P51" s="1">
        <f>AVERAGE('Raw Data'!AB141,'Raw Data'!AH141,'Raw Data'!AN141)</f>
        <v>6.3903333333333334</v>
      </c>
      <c r="Q51" s="11">
        <f>STDEV('Raw Data'!AB141,'Raw Data'!AH141,'Raw Data'!AN141)</f>
        <v>5.9045180441195638E-2</v>
      </c>
      <c r="R51" s="1">
        <f>AVERAGE('Raw Data'!AT141,'Raw Data'!AZ141,'Raw Data'!BF141)</f>
        <v>6.4740000000000002</v>
      </c>
      <c r="S51" s="11">
        <f>STDEV('Raw Data'!AT141,'Raw Data'!AZ141,'Raw Data'!BF141)</f>
        <v>6.791170738539834E-2</v>
      </c>
      <c r="T51" s="1">
        <f>AVERAGE('Raw Data'!BL141,'Raw Data'!BR141,'Raw Data'!BX141)</f>
        <v>6.5376666666666665</v>
      </c>
      <c r="U51" s="11">
        <f>STDEV('Raw Data'!BL141,'Raw Data'!BR141,'Raw Data'!BX141)</f>
        <v>3.2145502536643E-2</v>
      </c>
      <c r="W51" s="1">
        <f t="shared" si="0"/>
        <v>-0.38133333333333397</v>
      </c>
      <c r="X51" s="11">
        <f t="shared" si="1"/>
        <v>9.5946401841812717E-2</v>
      </c>
      <c r="Y51" s="1">
        <f t="shared" si="2"/>
        <v>-0.43966666666666665</v>
      </c>
      <c r="Z51" s="11">
        <f t="shared" si="3"/>
        <v>0.15905184688565499</v>
      </c>
      <c r="AA51" s="1">
        <f t="shared" si="4"/>
        <v>0.18866666666666632</v>
      </c>
      <c r="AB51" s="11">
        <f t="shared" si="5"/>
        <v>0.12206273076754089</v>
      </c>
      <c r="AC51" s="1">
        <f t="shared" si="6"/>
        <v>-1.6000000000000902E-2</v>
      </c>
      <c r="AD51" s="11">
        <f t="shared" si="7"/>
        <v>7.3332069926185683E-2</v>
      </c>
      <c r="AF51" s="4"/>
      <c r="AG51" s="11"/>
      <c r="AH51" s="4"/>
      <c r="AI51" s="11"/>
      <c r="AJ51" s="4"/>
      <c r="AK51" s="11"/>
      <c r="AL51" s="4"/>
      <c r="AM51" s="11"/>
      <c r="AN51" s="11"/>
      <c r="AO51" s="4"/>
      <c r="AP51" s="11"/>
      <c r="AQ51" s="4"/>
      <c r="AR51" s="11"/>
      <c r="AS51" s="4"/>
      <c r="AT51" s="11"/>
      <c r="AU51" s="4"/>
      <c r="AV51" s="11"/>
      <c r="AY51" s="21">
        <f t="shared" si="8"/>
        <v>9.2057120263906028E-3</v>
      </c>
      <c r="AZ51" s="22">
        <f t="shared" si="9"/>
        <v>2.529748999773784E-2</v>
      </c>
      <c r="BA51" s="22">
        <f t="shared" si="13"/>
        <v>1.4899310242429173E-2</v>
      </c>
      <c r="BB51" s="21">
        <f t="shared" si="14"/>
        <v>5.3775924796589866E-3</v>
      </c>
      <c r="BC51" s="21">
        <f t="shared" si="12"/>
        <v>0.23405150020073917</v>
      </c>
      <c r="BE51" s="22"/>
      <c r="BF51" s="22"/>
      <c r="BG51" s="22"/>
      <c r="BH51" s="21"/>
    </row>
    <row r="52" spans="1:60" x14ac:dyDescent="0.25">
      <c r="A52" t="str">
        <f>'Raw Data'!A52</f>
        <v>Apo_PLIN3</v>
      </c>
      <c r="B52">
        <f>'Raw Data'!B52</f>
        <v>226</v>
      </c>
      <c r="C52">
        <f>'Raw Data'!C52</f>
        <v>235</v>
      </c>
      <c r="D52" t="str">
        <f>'Raw Data'!D52</f>
        <v>VQQQRQEQSY</v>
      </c>
      <c r="E52" s="1">
        <f>AVERAGE('Raw Data'!J52,'Raw Data'!P52,'Raw Data'!V52)</f>
        <v>4.4153333333333338</v>
      </c>
      <c r="F52" s="11">
        <f>STDEV('Raw Data'!J52,'Raw Data'!P52,'Raw Data'!V52)</f>
        <v>3.0550504633040411E-3</v>
      </c>
      <c r="G52" s="1">
        <f>AVERAGE('Raw Data'!AB52,'Raw Data'!AH52,'Raw Data'!AN52)</f>
        <v>5.0503333333333336</v>
      </c>
      <c r="H52" s="11">
        <f>STDEV('Raw Data'!AB52,'Raw Data'!AH52,'Raw Data'!AN52)</f>
        <v>9.6396749599420406E-2</v>
      </c>
      <c r="I52" s="1">
        <f>AVERAGE('Raw Data'!AT52,'Raw Data'!AZ52,'Raw Data'!BF52)</f>
        <v>5.6829999999999998</v>
      </c>
      <c r="J52" s="11">
        <f>STDEV('Raw Data'!AT52,'Raw Data'!AZ52,'Raw Data'!BF52)</f>
        <v>4.5210618221829174E-2</v>
      </c>
      <c r="K52" s="1">
        <f>AVERAGE('Raw Data'!BL52,'Raw Data'!BR52,'Raw Data'!BX52)</f>
        <v>5.6340000000000003</v>
      </c>
      <c r="L52" s="11">
        <f>STDEV('Raw Data'!BL52,'Raw Data'!BR52,'Raw Data'!BX52)</f>
        <v>7.8562077365609398E-2</v>
      </c>
      <c r="N52" s="1">
        <f>AVERAGE('Raw Data'!J142,'Raw Data'!P142,'Raw Data'!V142)</f>
        <v>4.9896666666666674</v>
      </c>
      <c r="O52" s="11">
        <f>STDEV('Raw Data'!J142,'Raw Data'!P142,'Raw Data'!V142)</f>
        <v>5.2548390397169735E-2</v>
      </c>
      <c r="P52" s="1">
        <f>AVERAGE('Raw Data'!AB142,'Raw Data'!AH142,'Raw Data'!AN142)</f>
        <v>5.5429999999999993</v>
      </c>
      <c r="Q52" s="11">
        <f>STDEV('Raw Data'!AB142,'Raw Data'!AH142,'Raw Data'!AN142)</f>
        <v>5.8025856305615936E-2</v>
      </c>
      <c r="R52" s="1">
        <f>AVERAGE('Raw Data'!AT142,'Raw Data'!AZ142,'Raw Data'!BF142)</f>
        <v>5.5509999999999993</v>
      </c>
      <c r="S52" s="11">
        <f>STDEV('Raw Data'!AT142,'Raw Data'!AZ142,'Raw Data'!BF142)</f>
        <v>4.9122296363260758E-2</v>
      </c>
      <c r="T52" s="1">
        <f>AVERAGE('Raw Data'!BL142,'Raw Data'!BR142,'Raw Data'!BX142)</f>
        <v>5.7276666666666669</v>
      </c>
      <c r="U52" s="11">
        <f>STDEV('Raw Data'!BL142,'Raw Data'!BR142,'Raw Data'!BX142)</f>
        <v>5.9534303836807689E-2</v>
      </c>
      <c r="W52" s="1">
        <f t="shared" si="0"/>
        <v>-0.57433333333333358</v>
      </c>
      <c r="X52" s="11">
        <f t="shared" si="1"/>
        <v>5.560344086047378E-2</v>
      </c>
      <c r="Y52" s="1">
        <f t="shared" si="2"/>
        <v>-0.4926666666666657</v>
      </c>
      <c r="Z52" s="11">
        <f t="shared" si="3"/>
        <v>0.15442260590503634</v>
      </c>
      <c r="AA52" s="1">
        <f t="shared" si="4"/>
        <v>0.13200000000000056</v>
      </c>
      <c r="AB52" s="11">
        <f t="shared" si="5"/>
        <v>9.4332914585089939E-2</v>
      </c>
      <c r="AC52" s="1">
        <f t="shared" si="6"/>
        <v>-9.3666666666666565E-2</v>
      </c>
      <c r="AD52" s="11">
        <f t="shared" si="7"/>
        <v>0.13809638120241707</v>
      </c>
      <c r="AF52" s="4"/>
      <c r="AG52" s="11"/>
      <c r="AH52" s="4"/>
      <c r="AI52" s="11"/>
      <c r="AJ52" s="4"/>
      <c r="AK52" s="11"/>
      <c r="AL52" s="4"/>
      <c r="AM52" s="11"/>
      <c r="AN52" s="11"/>
      <c r="AO52" s="4"/>
      <c r="AP52" s="11"/>
      <c r="AQ52" s="4"/>
      <c r="AR52" s="11"/>
      <c r="AS52" s="4"/>
      <c r="AT52" s="11"/>
      <c r="AU52" s="4"/>
      <c r="AV52" s="11"/>
      <c r="AY52" s="21">
        <f t="shared" si="8"/>
        <v>3.0917426355242051E-3</v>
      </c>
      <c r="AZ52" s="22">
        <f t="shared" si="9"/>
        <v>2.3846341214502166E-2</v>
      </c>
      <c r="BA52" s="22">
        <f t="shared" si="13"/>
        <v>8.898698774117874E-3</v>
      </c>
      <c r="BB52" s="21">
        <f t="shared" si="14"/>
        <v>1.9070610501203292E-2</v>
      </c>
      <c r="BC52" s="21">
        <f t="shared" si="12"/>
        <v>0.23432326629113792</v>
      </c>
      <c r="BE52" s="22"/>
      <c r="BF52" s="22"/>
      <c r="BG52" s="22"/>
      <c r="BH52" s="21"/>
    </row>
    <row r="53" spans="1:60" x14ac:dyDescent="0.25">
      <c r="A53" t="str">
        <f>'Raw Data'!A53</f>
        <v>Apo_PLIN3</v>
      </c>
      <c r="B53">
        <f>'Raw Data'!B53</f>
        <v>235</v>
      </c>
      <c r="C53">
        <f>'Raw Data'!C53</f>
        <v>242</v>
      </c>
      <c r="D53" t="str">
        <f>'Raw Data'!D53</f>
        <v>YFVRLGSL</v>
      </c>
      <c r="E53" s="1">
        <f>AVERAGE('Raw Data'!J53,'Raw Data'!P53,'Raw Data'!V53)</f>
        <v>0.24433333333333332</v>
      </c>
      <c r="F53" s="11">
        <f>STDEV('Raw Data'!J53,'Raw Data'!P53,'Raw Data'!V53)</f>
        <v>2.8571547618799611E-2</v>
      </c>
      <c r="G53" s="1">
        <f>AVERAGE('Raw Data'!AB53,'Raw Data'!AH53,'Raw Data'!AN53)</f>
        <v>1.056</v>
      </c>
      <c r="H53" s="11">
        <f>STDEV('Raw Data'!AB53,'Raw Data'!AH53,'Raw Data'!AN53)</f>
        <v>2.505992817228336E-2</v>
      </c>
      <c r="I53" s="1">
        <f>AVERAGE('Raw Data'!AT53,'Raw Data'!AZ53,'Raw Data'!BF53)</f>
        <v>2.6863333333333332</v>
      </c>
      <c r="J53" s="11">
        <f>STDEV('Raw Data'!AT53,'Raw Data'!AZ53,'Raw Data'!BF53)</f>
        <v>3.9145029484384496E-2</v>
      </c>
      <c r="K53" s="1">
        <f>AVERAGE('Raw Data'!BL53,'Raw Data'!BR53,'Raw Data'!BX53)</f>
        <v>3.7070000000000003</v>
      </c>
      <c r="L53" s="11">
        <f>STDEV('Raw Data'!BL53,'Raw Data'!BR53,'Raw Data'!BX53)</f>
        <v>4.5398237851264713E-2</v>
      </c>
      <c r="N53" s="1">
        <f>AVERAGE('Raw Data'!J143,'Raw Data'!P143,'Raw Data'!V143)</f>
        <v>0.14666666666666667</v>
      </c>
      <c r="O53" s="11">
        <f>STDEV('Raw Data'!J143,'Raw Data'!P143,'Raw Data'!V143)</f>
        <v>2.0792626898334256E-2</v>
      </c>
      <c r="P53" s="1">
        <f>AVERAGE('Raw Data'!AB143,'Raw Data'!AH143,'Raw Data'!AN143)</f>
        <v>0.81666666666666676</v>
      </c>
      <c r="Q53" s="11">
        <f>STDEV('Raw Data'!AB143,'Raw Data'!AH143,'Raw Data'!AN143)</f>
        <v>2.4906491790963482E-2</v>
      </c>
      <c r="R53" s="1">
        <f>AVERAGE('Raw Data'!AT143,'Raw Data'!AZ143,'Raw Data'!BF143)</f>
        <v>2.3106666666666666</v>
      </c>
      <c r="S53" s="11">
        <f>STDEV('Raw Data'!AT143,'Raw Data'!AZ143,'Raw Data'!BF143)</f>
        <v>1.3576941236277599E-2</v>
      </c>
      <c r="T53" s="1">
        <f>AVERAGE('Raw Data'!BL143,'Raw Data'!BR143,'Raw Data'!BX143)</f>
        <v>3.293333333333333</v>
      </c>
      <c r="U53" s="11">
        <f>STDEV('Raw Data'!BL143,'Raw Data'!BR143,'Raw Data'!BX143)</f>
        <v>3.8888730158406201E-2</v>
      </c>
      <c r="W53" s="1">
        <f t="shared" si="0"/>
        <v>9.7666666666666652E-2</v>
      </c>
      <c r="X53" s="11">
        <f t="shared" si="1"/>
        <v>4.9364174517133867E-2</v>
      </c>
      <c r="Y53" s="1">
        <f t="shared" si="2"/>
        <v>0.23933333333333329</v>
      </c>
      <c r="Z53" s="11">
        <f t="shared" si="3"/>
        <v>4.9966419963246841E-2</v>
      </c>
      <c r="AA53" s="1">
        <f t="shared" si="4"/>
        <v>0.37566666666666659</v>
      </c>
      <c r="AB53" s="11">
        <f t="shared" si="5"/>
        <v>5.2721970720662092E-2</v>
      </c>
      <c r="AC53" s="1">
        <f t="shared" si="6"/>
        <v>0.41366666666666729</v>
      </c>
      <c r="AD53" s="11">
        <f t="shared" si="7"/>
        <v>8.4286968009670921E-2</v>
      </c>
      <c r="AF53" s="4"/>
      <c r="AG53" s="11"/>
      <c r="AH53" s="4"/>
      <c r="AI53" s="11"/>
      <c r="AJ53" s="4"/>
      <c r="AK53" s="11"/>
      <c r="AL53" s="4"/>
      <c r="AM53" s="11"/>
      <c r="AN53" s="11"/>
      <c r="AO53" s="4"/>
      <c r="AP53" s="11"/>
      <c r="AQ53" s="4"/>
      <c r="AR53" s="11"/>
      <c r="AS53" s="4"/>
      <c r="AT53" s="11"/>
      <c r="AU53" s="4"/>
      <c r="AV53" s="11"/>
      <c r="AY53" s="21">
        <f t="shared" si="8"/>
        <v>2.4368217257580487E-3</v>
      </c>
      <c r="AZ53" s="22">
        <f t="shared" si="9"/>
        <v>2.4966431239435527E-3</v>
      </c>
      <c r="BA53" s="22">
        <f t="shared" si="13"/>
        <v>2.779606196670351E-3</v>
      </c>
      <c r="BB53" s="21">
        <f t="shared" si="14"/>
        <v>7.1042929762632889E-3</v>
      </c>
      <c r="BC53" s="21">
        <f t="shared" si="12"/>
        <v>0.12172659537929761</v>
      </c>
      <c r="BE53" s="22"/>
      <c r="BF53" s="22"/>
      <c r="BG53" s="22"/>
      <c r="BH53" s="21"/>
    </row>
    <row r="54" spans="1:60" x14ac:dyDescent="0.25">
      <c r="A54" t="str">
        <f>'Raw Data'!A54</f>
        <v>Apo_PLIN3</v>
      </c>
      <c r="B54">
        <f>'Raw Data'!B54</f>
        <v>236</v>
      </c>
      <c r="C54">
        <f>'Raw Data'!C54</f>
        <v>242</v>
      </c>
      <c r="D54" t="str">
        <f>'Raw Data'!D54</f>
        <v>FVRLGSL</v>
      </c>
      <c r="E54" s="1">
        <f>AVERAGE('Raw Data'!J54,'Raw Data'!P54,'Raw Data'!V54)</f>
        <v>0.218</v>
      </c>
      <c r="F54" s="11">
        <f>STDEV('Raw Data'!J54,'Raw Data'!P54,'Raw Data'!V54)</f>
        <v>1.8083141320025111E-2</v>
      </c>
      <c r="G54" s="1">
        <f>AVERAGE('Raw Data'!AB54,'Raw Data'!AH54,'Raw Data'!AN54)</f>
        <v>1.0793333333333333</v>
      </c>
      <c r="H54" s="11">
        <f>STDEV('Raw Data'!AB54,'Raw Data'!AH54,'Raw Data'!AN54)</f>
        <v>2.1007935008784995E-2</v>
      </c>
      <c r="I54" s="1">
        <f>AVERAGE('Raw Data'!AT54,'Raw Data'!AZ54,'Raw Data'!BF54)</f>
        <v>2.6873333333333331</v>
      </c>
      <c r="J54" s="11">
        <f>STDEV('Raw Data'!AT54,'Raw Data'!AZ54,'Raw Data'!BF54)</f>
        <v>4.8211340298039099E-2</v>
      </c>
      <c r="K54" s="1">
        <f>AVERAGE('Raw Data'!BL54,'Raw Data'!BR54,'Raw Data'!BX54)</f>
        <v>3.3506666666666667</v>
      </c>
      <c r="L54" s="11">
        <f>STDEV('Raw Data'!BL54,'Raw Data'!BR54,'Raw Data'!BX54)</f>
        <v>4.244211744639214E-2</v>
      </c>
      <c r="N54" s="1">
        <f>AVERAGE('Raw Data'!J144,'Raw Data'!P144,'Raw Data'!V144)</f>
        <v>0.12966666666666668</v>
      </c>
      <c r="O54" s="11">
        <f>STDEV('Raw Data'!J144,'Raw Data'!P144,'Raw Data'!V144)</f>
        <v>6.6583281184793989E-3</v>
      </c>
      <c r="P54" s="1">
        <f>AVERAGE('Raw Data'!AB144,'Raw Data'!AH144,'Raw Data'!AN144)</f>
        <v>0.67399999999999993</v>
      </c>
      <c r="Q54" s="11">
        <f>STDEV('Raw Data'!AB144,'Raw Data'!AH144,'Raw Data'!AN144)</f>
        <v>4.2673176586703714E-2</v>
      </c>
      <c r="R54" s="1">
        <f>AVERAGE('Raw Data'!AT144,'Raw Data'!AZ144,'Raw Data'!BF144)</f>
        <v>1.8136666666666665</v>
      </c>
      <c r="S54" s="11">
        <f>STDEV('Raw Data'!AT144,'Raw Data'!AZ144,'Raw Data'!BF144)</f>
        <v>2.1939310229205797E-2</v>
      </c>
      <c r="T54" s="1">
        <f>AVERAGE('Raw Data'!BL144,'Raw Data'!BR144,'Raw Data'!BX144)</f>
        <v>2.9986666666666668</v>
      </c>
      <c r="U54" s="11">
        <f>STDEV('Raw Data'!BL144,'Raw Data'!BR144,'Raw Data'!BX144)</f>
        <v>2.650157228040138E-2</v>
      </c>
      <c r="W54" s="1">
        <f t="shared" si="0"/>
        <v>8.8333333333333319E-2</v>
      </c>
      <c r="X54" s="11">
        <f t="shared" si="1"/>
        <v>2.4741469438504509E-2</v>
      </c>
      <c r="Y54" s="1">
        <f t="shared" si="2"/>
        <v>0.40533333333333332</v>
      </c>
      <c r="Z54" s="11">
        <f t="shared" si="3"/>
        <v>6.3681111595488712E-2</v>
      </c>
      <c r="AA54" s="1">
        <f t="shared" si="4"/>
        <v>0.87366666666666659</v>
      </c>
      <c r="AB54" s="11">
        <f t="shared" si="5"/>
        <v>7.0150650527244895E-2</v>
      </c>
      <c r="AC54" s="1">
        <f t="shared" si="6"/>
        <v>0.35199999999999987</v>
      </c>
      <c r="AD54" s="11">
        <f t="shared" si="7"/>
        <v>6.8943689726793517E-2</v>
      </c>
      <c r="AF54" s="4"/>
      <c r="AG54" s="11"/>
      <c r="AH54" s="4"/>
      <c r="AI54" s="11"/>
      <c r="AJ54" s="4"/>
      <c r="AK54" s="11"/>
      <c r="AL54" s="4"/>
      <c r="AM54" s="11"/>
      <c r="AN54" s="11"/>
      <c r="AO54" s="4"/>
      <c r="AP54" s="11"/>
      <c r="AQ54" s="4"/>
      <c r="AR54" s="11"/>
      <c r="AS54" s="4"/>
      <c r="AT54" s="11"/>
      <c r="AU54" s="4"/>
      <c r="AV54" s="11"/>
      <c r="AY54" s="21">
        <f t="shared" si="8"/>
        <v>6.1214030997645266E-4</v>
      </c>
      <c r="AZ54" s="22">
        <f t="shared" si="9"/>
        <v>4.0552839740370869E-3</v>
      </c>
      <c r="BA54" s="22">
        <f t="shared" si="13"/>
        <v>4.9211137693956448E-3</v>
      </c>
      <c r="BB54" s="21">
        <f t="shared" si="14"/>
        <v>4.7532323531443736E-3</v>
      </c>
      <c r="BC54" s="21">
        <f t="shared" si="12"/>
        <v>0.11975713092151781</v>
      </c>
      <c r="BE54" s="22"/>
      <c r="BF54" s="22"/>
      <c r="BG54" s="22"/>
      <c r="BH54" s="21"/>
    </row>
    <row r="55" spans="1:60" x14ac:dyDescent="0.25">
      <c r="A55" t="str">
        <f>'Raw Data'!A55</f>
        <v>Apo_PLIN3</v>
      </c>
      <c r="B55">
        <f>'Raw Data'!B55</f>
        <v>236</v>
      </c>
      <c r="C55">
        <f>'Raw Data'!C55</f>
        <v>244</v>
      </c>
      <c r="D55" t="str">
        <f>'Raw Data'!D55</f>
        <v>FVRLGSLSE</v>
      </c>
      <c r="E55" s="1">
        <f>AVERAGE('Raw Data'!J55,'Raw Data'!P55,'Raw Data'!V55)</f>
        <v>1.5153333333333334</v>
      </c>
      <c r="F55" s="11">
        <f>STDEV('Raw Data'!J55,'Raw Data'!P55,'Raw Data'!V55)</f>
        <v>2.554081700598736E-2</v>
      </c>
      <c r="G55" s="1">
        <f>AVERAGE('Raw Data'!AB55,'Raw Data'!AH55,'Raw Data'!AN55)</f>
        <v>2.2996666666666665</v>
      </c>
      <c r="H55" s="11">
        <f>STDEV('Raw Data'!AB55,'Raw Data'!AH55,'Raw Data'!AN55)</f>
        <v>6.7869973724271629E-2</v>
      </c>
      <c r="I55" s="1">
        <f>AVERAGE('Raw Data'!AT55,'Raw Data'!AZ55,'Raw Data'!BF55)</f>
        <v>3.9160000000000004</v>
      </c>
      <c r="J55" s="11">
        <f>STDEV('Raw Data'!AT55,'Raw Data'!AZ55,'Raw Data'!BF55)</f>
        <v>3.5538711287833653E-2</v>
      </c>
      <c r="K55" s="1">
        <f>AVERAGE('Raw Data'!BL55,'Raw Data'!BR55,'Raw Data'!BX55)</f>
        <v>4.5266666666666664</v>
      </c>
      <c r="L55" s="11">
        <f>STDEV('Raw Data'!BL55,'Raw Data'!BR55,'Raw Data'!BX55)</f>
        <v>4.8583261863869708E-2</v>
      </c>
      <c r="N55" s="1">
        <f>AVERAGE('Raw Data'!J145,'Raw Data'!P145,'Raw Data'!V145)</f>
        <v>0.61</v>
      </c>
      <c r="O55" s="11">
        <f>STDEV('Raw Data'!J145,'Raw Data'!P145,'Raw Data'!V145)</f>
        <v>5.7662812973353975E-2</v>
      </c>
      <c r="P55" s="1">
        <f>AVERAGE('Raw Data'!AB145,'Raw Data'!AH145,'Raw Data'!AN145)</f>
        <v>1.0900000000000001</v>
      </c>
      <c r="Q55" s="11">
        <f>STDEV('Raw Data'!AB145,'Raw Data'!AH145,'Raw Data'!AN145)</f>
        <v>1.3527749258468752E-2</v>
      </c>
      <c r="R55" s="1">
        <f>AVERAGE('Raw Data'!AT145,'Raw Data'!AZ145,'Raw Data'!BF145)</f>
        <v>2.4570000000000003</v>
      </c>
      <c r="S55" s="11">
        <f>STDEV('Raw Data'!AT145,'Raw Data'!AZ145,'Raw Data'!BF145)</f>
        <v>6.5642973729105131E-2</v>
      </c>
      <c r="T55" s="1">
        <f>AVERAGE('Raw Data'!BL145,'Raw Data'!BR145,'Raw Data'!BX145)</f>
        <v>4.1163333333333334</v>
      </c>
      <c r="U55" s="11">
        <f>STDEV('Raw Data'!BL145,'Raw Data'!BR145,'Raw Data'!BX145)</f>
        <v>4.5357836515130506E-2</v>
      </c>
      <c r="W55" s="1">
        <f t="shared" si="0"/>
        <v>0.90533333333333343</v>
      </c>
      <c r="X55" s="11">
        <f t="shared" si="1"/>
        <v>8.3203629979341331E-2</v>
      </c>
      <c r="Y55" s="1">
        <f t="shared" si="2"/>
        <v>1.2096666666666664</v>
      </c>
      <c r="Z55" s="11">
        <f t="shared" si="3"/>
        <v>8.1397722982740381E-2</v>
      </c>
      <c r="AA55" s="1">
        <f t="shared" si="4"/>
        <v>1.4590000000000001</v>
      </c>
      <c r="AB55" s="11">
        <f t="shared" si="5"/>
        <v>0.10118168501693878</v>
      </c>
      <c r="AC55" s="1">
        <f t="shared" si="6"/>
        <v>0.41033333333333299</v>
      </c>
      <c r="AD55" s="11">
        <f t="shared" si="7"/>
        <v>9.3941098379000221E-2</v>
      </c>
      <c r="AF55" s="4"/>
      <c r="AG55" s="11"/>
      <c r="AH55" s="4"/>
      <c r="AI55" s="11"/>
      <c r="AJ55" s="4"/>
      <c r="AK55" s="11"/>
      <c r="AL55" s="4"/>
      <c r="AM55" s="11"/>
      <c r="AN55" s="11"/>
      <c r="AO55" s="4"/>
      <c r="AP55" s="11"/>
      <c r="AQ55" s="4"/>
      <c r="AR55" s="11"/>
      <c r="AS55" s="4"/>
      <c r="AT55" s="11"/>
      <c r="AU55" s="4"/>
      <c r="AV55" s="11"/>
      <c r="AY55" s="21">
        <f t="shared" si="8"/>
        <v>6.9228440417391478E-3</v>
      </c>
      <c r="AZ55" s="22">
        <f t="shared" si="9"/>
        <v>6.6255893067749417E-3</v>
      </c>
      <c r="BA55" s="22">
        <f t="shared" si="13"/>
        <v>1.0237733382867013E-2</v>
      </c>
      <c r="BB55" s="21">
        <f t="shared" si="14"/>
        <v>8.8249299646529986E-3</v>
      </c>
      <c r="BC55" s="21">
        <f t="shared" si="12"/>
        <v>0.18058542769568672</v>
      </c>
      <c r="BE55" s="22"/>
      <c r="BF55" s="22"/>
      <c r="BG55" s="22"/>
      <c r="BH55" s="21"/>
    </row>
    <row r="56" spans="1:60" x14ac:dyDescent="0.25">
      <c r="A56" t="str">
        <f>'Raw Data'!A56</f>
        <v>Apo_PLIN3</v>
      </c>
      <c r="B56">
        <f>'Raw Data'!B56</f>
        <v>243</v>
      </c>
      <c r="C56">
        <f>'Raw Data'!C56</f>
        <v>252</v>
      </c>
      <c r="D56" t="str">
        <f>'Raw Data'!D56</f>
        <v>SERLRQHAYE</v>
      </c>
      <c r="E56" s="1">
        <f>AVERAGE('Raw Data'!J56,'Raw Data'!P56,'Raw Data'!V56)</f>
        <v>1.2306666666666666</v>
      </c>
      <c r="F56" s="11">
        <f>STDEV('Raw Data'!J56,'Raw Data'!P56,'Raw Data'!V56)</f>
        <v>7.3785725810168262E-2</v>
      </c>
      <c r="G56" s="1">
        <f>AVERAGE('Raw Data'!AB56,'Raw Data'!AH56,'Raw Data'!AN56)</f>
        <v>1.4669999999999999</v>
      </c>
      <c r="H56" s="11">
        <f>STDEV('Raw Data'!AB56,'Raw Data'!AH56,'Raw Data'!AN56)</f>
        <v>4.0360872141221187E-2</v>
      </c>
      <c r="I56" s="1">
        <f>AVERAGE('Raw Data'!AT56,'Raw Data'!AZ56,'Raw Data'!BF56)</f>
        <v>1.9746666666666666</v>
      </c>
      <c r="J56" s="11">
        <f>STDEV('Raw Data'!AT56,'Raw Data'!AZ56,'Raw Data'!BF56)</f>
        <v>6.0879662723551019E-2</v>
      </c>
      <c r="K56" s="1">
        <f>AVERAGE('Raw Data'!BL56,'Raw Data'!BR56,'Raw Data'!BX56)</f>
        <v>3.169</v>
      </c>
      <c r="L56" s="11">
        <f>STDEV('Raw Data'!BL56,'Raw Data'!BR56,'Raw Data'!BX56)</f>
        <v>7.2746133917892697E-2</v>
      </c>
      <c r="N56" s="1">
        <f>AVERAGE('Raw Data'!J146,'Raw Data'!P146,'Raw Data'!V146)</f>
        <v>0.5013333333333333</v>
      </c>
      <c r="O56" s="11">
        <f>STDEV('Raw Data'!J146,'Raw Data'!P146,'Raw Data'!V146)</f>
        <v>5.784750066626327E-2</v>
      </c>
      <c r="P56" s="1">
        <f>AVERAGE('Raw Data'!AB146,'Raw Data'!AH146,'Raw Data'!AN146)</f>
        <v>1.181</v>
      </c>
      <c r="Q56" s="11">
        <f>STDEV('Raw Data'!AB146,'Raw Data'!AH146,'Raw Data'!AN146)</f>
        <v>6.2553976692133653E-2</v>
      </c>
      <c r="R56" s="1">
        <f>AVERAGE('Raw Data'!AT146,'Raw Data'!AZ146,'Raw Data'!BF146)</f>
        <v>1.899</v>
      </c>
      <c r="S56" s="11">
        <f>STDEV('Raw Data'!AT146,'Raw Data'!AZ146,'Raw Data'!BF146)</f>
        <v>4.2790185790669337E-2</v>
      </c>
      <c r="T56" s="1">
        <f>AVERAGE('Raw Data'!BL146,'Raw Data'!BR146,'Raw Data'!BX146)</f>
        <v>2.553666666666667</v>
      </c>
      <c r="U56" s="11">
        <f>STDEV('Raw Data'!BL146,'Raw Data'!BR146,'Raw Data'!BX146)</f>
        <v>0.10531065156636972</v>
      </c>
      <c r="W56" s="1">
        <f t="shared" si="0"/>
        <v>0.72933333333333328</v>
      </c>
      <c r="X56" s="11">
        <f t="shared" si="1"/>
        <v>0.13163322647643153</v>
      </c>
      <c r="Y56" s="1">
        <f t="shared" si="2"/>
        <v>0.28599999999999981</v>
      </c>
      <c r="Z56" s="11">
        <f t="shared" si="3"/>
        <v>0.10291484883335483</v>
      </c>
      <c r="AA56" s="1">
        <f t="shared" si="4"/>
        <v>7.5666666666666549E-2</v>
      </c>
      <c r="AB56" s="11">
        <f t="shared" si="5"/>
        <v>0.10366984851422036</v>
      </c>
      <c r="AC56" s="1">
        <f t="shared" si="6"/>
        <v>0.61533333333333307</v>
      </c>
      <c r="AD56" s="11">
        <f t="shared" si="7"/>
        <v>0.1780567854842624</v>
      </c>
      <c r="AF56" s="4"/>
      <c r="AG56" s="11"/>
      <c r="AH56" s="4"/>
      <c r="AI56" s="11"/>
      <c r="AJ56" s="4"/>
      <c r="AK56" s="11"/>
      <c r="AL56" s="4"/>
      <c r="AM56" s="11"/>
      <c r="AN56" s="11"/>
      <c r="AO56" s="4"/>
      <c r="AP56" s="11"/>
      <c r="AQ56" s="4"/>
      <c r="AR56" s="11"/>
      <c r="AS56" s="4"/>
      <c r="AT56" s="11"/>
      <c r="AU56" s="4"/>
      <c r="AV56" s="11"/>
      <c r="AY56" s="21">
        <f t="shared" si="8"/>
        <v>1.7327306312595513E-2</v>
      </c>
      <c r="AZ56" s="22">
        <f t="shared" si="9"/>
        <v>1.0591466110392276E-2</v>
      </c>
      <c r="BA56" s="22">
        <f t="shared" si="13"/>
        <v>1.0747437490961397E-2</v>
      </c>
      <c r="BB56" s="21">
        <f t="shared" si="14"/>
        <v>3.1704218856988639E-2</v>
      </c>
      <c r="BC56" s="21">
        <f t="shared" si="12"/>
        <v>0.26527425199392762</v>
      </c>
      <c r="BE56" s="22"/>
      <c r="BF56" s="22"/>
      <c r="BG56" s="22"/>
      <c r="BH56" s="21"/>
    </row>
    <row r="57" spans="1:60" x14ac:dyDescent="0.25">
      <c r="A57" t="str">
        <f>'Raw Data'!A57</f>
        <v>Apo_PLIN3</v>
      </c>
      <c r="B57">
        <f>'Raw Data'!B57</f>
        <v>259</v>
      </c>
      <c r="C57">
        <f>'Raw Data'!C57</f>
        <v>269</v>
      </c>
      <c r="D57" t="str">
        <f>'Raw Data'!D57</f>
        <v>RATKQRAQEAL</v>
      </c>
      <c r="E57" s="1">
        <f>AVERAGE('Raw Data'!J57,'Raw Data'!P57,'Raw Data'!V57)</f>
        <v>7.0000000000000007E-2</v>
      </c>
      <c r="F57" s="11">
        <f>STDEV('Raw Data'!J57,'Raw Data'!P57,'Raw Data'!V57)</f>
        <v>1.0583005244258327E-2</v>
      </c>
      <c r="G57" s="1">
        <f>AVERAGE('Raw Data'!AB57,'Raw Data'!AH57,'Raw Data'!AN57)</f>
        <v>0.26600000000000001</v>
      </c>
      <c r="H57" s="11">
        <f>STDEV('Raw Data'!AB57,'Raw Data'!AH57,'Raw Data'!AN57)</f>
        <v>4.9325449820554E-2</v>
      </c>
      <c r="I57" s="1">
        <f>AVERAGE('Raw Data'!AT57,'Raw Data'!AZ57,'Raw Data'!BF57)</f>
        <v>1.3926666666666667</v>
      </c>
      <c r="J57" s="11">
        <f>STDEV('Raw Data'!AT57,'Raw Data'!AZ57,'Raw Data'!BF57)</f>
        <v>4.1476901202155067E-2</v>
      </c>
      <c r="K57" s="1">
        <f>AVERAGE('Raw Data'!BL57,'Raw Data'!BR57,'Raw Data'!BX57)</f>
        <v>2.9396666666666671</v>
      </c>
      <c r="L57" s="11">
        <f>STDEV('Raw Data'!BL57,'Raw Data'!BR57,'Raw Data'!BX57)</f>
        <v>3.2347076117221582E-2</v>
      </c>
      <c r="N57" s="1">
        <f>AVERAGE('Raw Data'!J147,'Raw Data'!P147,'Raw Data'!V147)</f>
        <v>0.34166666666666662</v>
      </c>
      <c r="O57" s="11">
        <f>STDEV('Raw Data'!J147,'Raw Data'!P147,'Raw Data'!V147)</f>
        <v>1.4843629385474861E-2</v>
      </c>
      <c r="P57" s="1">
        <f>AVERAGE('Raw Data'!AB147,'Raw Data'!AH147,'Raw Data'!AN147)</f>
        <v>1.8483333333333334</v>
      </c>
      <c r="Q57" s="11">
        <f>STDEV('Raw Data'!AB147,'Raw Data'!AH147,'Raw Data'!AN147)</f>
        <v>5.3266624947835191E-2</v>
      </c>
      <c r="R57" s="1">
        <f>AVERAGE('Raw Data'!AT147,'Raw Data'!AZ147,'Raw Data'!BF147)</f>
        <v>4.4063333333333334</v>
      </c>
      <c r="S57" s="11">
        <f>STDEV('Raw Data'!AT147,'Raw Data'!AZ147,'Raw Data'!BF147)</f>
        <v>8.9511637977043521E-2</v>
      </c>
      <c r="T57" s="1">
        <f>AVERAGE('Raw Data'!BL147,'Raw Data'!BR147,'Raw Data'!BX147)</f>
        <v>5.5260000000000007</v>
      </c>
      <c r="U57" s="11">
        <f>STDEV('Raw Data'!BL147,'Raw Data'!BR147,'Raw Data'!BX147)</f>
        <v>4.6508063816933932E-2</v>
      </c>
      <c r="W57" s="1">
        <f t="shared" si="0"/>
        <v>-0.27166666666666661</v>
      </c>
      <c r="X57" s="11">
        <f t="shared" si="1"/>
        <v>2.5426634629733186E-2</v>
      </c>
      <c r="Y57" s="1">
        <f t="shared" si="2"/>
        <v>-1.5823333333333334</v>
      </c>
      <c r="Z57" s="11">
        <f t="shared" si="3"/>
        <v>0.10259207476838919</v>
      </c>
      <c r="AA57" s="1">
        <f t="shared" si="4"/>
        <v>-3.0136666666666665</v>
      </c>
      <c r="AB57" s="11">
        <f t="shared" si="5"/>
        <v>0.13098853917919859</v>
      </c>
      <c r="AC57" s="1">
        <f t="shared" si="6"/>
        <v>-2.5863333333333336</v>
      </c>
      <c r="AD57" s="11">
        <f t="shared" si="7"/>
        <v>7.8855139934155521E-2</v>
      </c>
      <c r="AF57" s="4"/>
      <c r="AG57" s="11"/>
      <c r="AH57" s="4"/>
      <c r="AI57" s="11"/>
      <c r="AJ57" s="4"/>
      <c r="AK57" s="11"/>
      <c r="AL57" s="4"/>
      <c r="AM57" s="11"/>
      <c r="AN57" s="11"/>
      <c r="AO57" s="4"/>
      <c r="AP57" s="11"/>
      <c r="AQ57" s="4"/>
      <c r="AR57" s="11"/>
      <c r="AS57" s="4"/>
      <c r="AT57" s="11"/>
      <c r="AU57" s="4"/>
      <c r="AV57" s="11"/>
      <c r="AY57" s="21">
        <f t="shared" si="8"/>
        <v>6.4651374859394685E-4</v>
      </c>
      <c r="AZ57" s="22">
        <f t="shared" si="9"/>
        <v>1.0525133805282758E-2</v>
      </c>
      <c r="BA57" s="22">
        <f t="shared" si="13"/>
        <v>1.7157997396300445E-2</v>
      </c>
      <c r="BB57" s="21">
        <f t="shared" si="14"/>
        <v>6.218133094035249E-3</v>
      </c>
      <c r="BC57" s="21">
        <f t="shared" si="12"/>
        <v>0.18587032588396782</v>
      </c>
      <c r="BE57" s="22"/>
      <c r="BF57" s="22"/>
      <c r="BG57" s="22"/>
      <c r="BH57" s="21"/>
    </row>
    <row r="58" spans="1:60" x14ac:dyDescent="0.25">
      <c r="A58" t="str">
        <f>'Raw Data'!A58</f>
        <v>Apo_PLIN3</v>
      </c>
      <c r="B58">
        <f>'Raw Data'!B58</f>
        <v>259</v>
      </c>
      <c r="C58">
        <f>'Raw Data'!C58</f>
        <v>270</v>
      </c>
      <c r="D58" t="str">
        <f>'Raw Data'!D58</f>
        <v>RATKQRAQEALL</v>
      </c>
      <c r="E58" s="1">
        <f>AVERAGE('Raw Data'!J58,'Raw Data'!P58,'Raw Data'!V58)</f>
        <v>8.4666666666666668E-2</v>
      </c>
      <c r="F58" s="11">
        <f>STDEV('Raw Data'!J58,'Raw Data'!P58,'Raw Data'!V58)</f>
        <v>2.4214320831551957E-2</v>
      </c>
      <c r="G58" s="1">
        <f>AVERAGE('Raw Data'!AB58,'Raw Data'!AH58,'Raw Data'!AN58)</f>
        <v>0.23966666666666667</v>
      </c>
      <c r="H58" s="11">
        <f>STDEV('Raw Data'!AB58,'Raw Data'!AH58,'Raw Data'!AN58)</f>
        <v>3.9715656022950616E-2</v>
      </c>
      <c r="I58" s="1">
        <f>AVERAGE('Raw Data'!AT58,'Raw Data'!AZ58,'Raw Data'!BF58)</f>
        <v>1.268</v>
      </c>
      <c r="J58" s="11">
        <f>STDEV('Raw Data'!AT58,'Raw Data'!AZ58,'Raw Data'!BF58)</f>
        <v>4.5033320996790853E-2</v>
      </c>
      <c r="K58" s="1">
        <f>AVERAGE('Raw Data'!BL58,'Raw Data'!BR58,'Raw Data'!BX58)</f>
        <v>2.7129999999999996</v>
      </c>
      <c r="L58" s="11">
        <f>STDEV('Raw Data'!BL58,'Raw Data'!BR58,'Raw Data'!BX58)</f>
        <v>9.5895776757894693E-2</v>
      </c>
      <c r="N58" s="1">
        <f>AVERAGE('Raw Data'!J148,'Raw Data'!P148,'Raw Data'!V148)</f>
        <v>0.29366666666666669</v>
      </c>
      <c r="O58" s="11">
        <f>STDEV('Raw Data'!J148,'Raw Data'!P148,'Raw Data'!V148)</f>
        <v>3.0022213997860533E-2</v>
      </c>
      <c r="P58" s="1">
        <f>AVERAGE('Raw Data'!AB148,'Raw Data'!AH148,'Raw Data'!AN148)</f>
        <v>1.8886666666666667</v>
      </c>
      <c r="Q58" s="11">
        <f>STDEV('Raw Data'!AB148,'Raw Data'!AH148,'Raw Data'!AN148)</f>
        <v>5.4775298569093467E-2</v>
      </c>
      <c r="R58" s="1">
        <f>AVERAGE('Raw Data'!AT148,'Raw Data'!AZ148,'Raw Data'!BF148)</f>
        <v>4.5059999999999993</v>
      </c>
      <c r="S58" s="11">
        <f>STDEV('Raw Data'!AT148,'Raw Data'!AZ148,'Raw Data'!BF148)</f>
        <v>0.11429348187888928</v>
      </c>
      <c r="T58" s="1">
        <f>AVERAGE('Raw Data'!BL148,'Raw Data'!BR148,'Raw Data'!BX148)</f>
        <v>5.6829999999999998</v>
      </c>
      <c r="U58" s="11">
        <f>STDEV('Raw Data'!BL148,'Raw Data'!BR148,'Raw Data'!BX148)</f>
        <v>5.4671747731346608E-2</v>
      </c>
      <c r="W58" s="1">
        <f t="shared" si="0"/>
        <v>-0.20900000000000002</v>
      </c>
      <c r="X58" s="11">
        <f t="shared" si="1"/>
        <v>5.4236534829412486E-2</v>
      </c>
      <c r="Y58" s="1">
        <f t="shared" si="2"/>
        <v>-1.649</v>
      </c>
      <c r="Z58" s="11">
        <f t="shared" si="3"/>
        <v>9.4490954592044082E-2</v>
      </c>
      <c r="AA58" s="1">
        <f t="shared" si="4"/>
        <v>-3.2379999999999995</v>
      </c>
      <c r="AB58" s="11">
        <f t="shared" si="5"/>
        <v>0.15932680287568013</v>
      </c>
      <c r="AC58" s="1">
        <f t="shared" si="6"/>
        <v>-2.97</v>
      </c>
      <c r="AD58" s="11">
        <f t="shared" si="7"/>
        <v>0.15056752448924129</v>
      </c>
      <c r="AF58" s="4"/>
      <c r="AG58" s="11"/>
      <c r="AH58" s="4"/>
      <c r="AI58" s="11"/>
      <c r="AJ58" s="4"/>
      <c r="AK58" s="11"/>
      <c r="AL58" s="4"/>
      <c r="AM58" s="11"/>
      <c r="AN58" s="11"/>
      <c r="AO58" s="4"/>
      <c r="AP58" s="11"/>
      <c r="AQ58" s="4"/>
      <c r="AR58" s="11"/>
      <c r="AS58" s="4"/>
      <c r="AT58" s="11"/>
      <c r="AU58" s="4"/>
      <c r="AV58" s="11"/>
      <c r="AY58" s="21">
        <f t="shared" si="8"/>
        <v>2.9416017103020735E-3</v>
      </c>
      <c r="AZ58" s="22">
        <f t="shared" si="9"/>
        <v>8.9285404997157362E-3</v>
      </c>
      <c r="BA58" s="22">
        <f t="shared" si="13"/>
        <v>2.5385030114585833E-2</v>
      </c>
      <c r="BB58" s="21">
        <f t="shared" si="14"/>
        <v>2.2670579430818277E-2</v>
      </c>
      <c r="BC58" s="21">
        <f t="shared" si="12"/>
        <v>0.24479736876735811</v>
      </c>
      <c r="BE58" s="22"/>
      <c r="BF58" s="22"/>
      <c r="BG58" s="22"/>
      <c r="BH58" s="21"/>
    </row>
    <row r="59" spans="1:60" x14ac:dyDescent="0.25">
      <c r="A59" t="str">
        <f>'Raw Data'!A59</f>
        <v>Apo_PLIN3</v>
      </c>
      <c r="B59">
        <f>'Raw Data'!B59</f>
        <v>261</v>
      </c>
      <c r="C59">
        <f>'Raw Data'!C59</f>
        <v>269</v>
      </c>
      <c r="D59" t="str">
        <f>'Raw Data'!D59</f>
        <v>TKQRAQEAL</v>
      </c>
      <c r="E59" s="1">
        <f>AVERAGE('Raw Data'!J59,'Raw Data'!P59,'Raw Data'!V59)</f>
        <v>7.9333333333333325E-2</v>
      </c>
      <c r="F59" s="11">
        <f>STDEV('Raw Data'!J59,'Raw Data'!P59,'Raw Data'!V59)</f>
        <v>2.0008331597945246E-2</v>
      </c>
      <c r="G59" s="1">
        <f>AVERAGE('Raw Data'!AB59,'Raw Data'!AH59,'Raw Data'!AN59)</f>
        <v>0.24266666666666667</v>
      </c>
      <c r="H59" s="11">
        <f>STDEV('Raw Data'!AB59,'Raw Data'!AH59,'Raw Data'!AN59)</f>
        <v>4.3684474740270339E-2</v>
      </c>
      <c r="I59" s="1">
        <f>AVERAGE('Raw Data'!AT59,'Raw Data'!AZ59,'Raw Data'!BF59)</f>
        <v>1.0906666666666667</v>
      </c>
      <c r="J59" s="11">
        <f>STDEV('Raw Data'!AT59,'Raw Data'!AZ59,'Raw Data'!BF59)</f>
        <v>1.3576941236277576E-2</v>
      </c>
      <c r="K59" s="1">
        <f>AVERAGE('Raw Data'!BL59,'Raw Data'!BR59,'Raw Data'!BX59)</f>
        <v>2.4273333333333333</v>
      </c>
      <c r="L59" s="11">
        <f>STDEV('Raw Data'!BL59,'Raw Data'!BR59,'Raw Data'!BX59)</f>
        <v>6.0044427995721135E-2</v>
      </c>
      <c r="N59" s="1">
        <f>AVERAGE('Raw Data'!J149,'Raw Data'!P149,'Raw Data'!V149)</f>
        <v>0.29766666666666669</v>
      </c>
      <c r="O59" s="11">
        <f>STDEV('Raw Data'!J149,'Raw Data'!P149,'Raw Data'!V149)</f>
        <v>4.9318691520896435E-2</v>
      </c>
      <c r="P59" s="1">
        <f>AVERAGE('Raw Data'!AB149,'Raw Data'!AH149,'Raw Data'!AN149)</f>
        <v>1.2123333333333333</v>
      </c>
      <c r="Q59" s="11">
        <f>STDEV('Raw Data'!AB149,'Raw Data'!AH149,'Raw Data'!AN149)</f>
        <v>5.8226568964119249E-2</v>
      </c>
      <c r="R59" s="1">
        <f>AVERAGE('Raw Data'!AT149,'Raw Data'!AZ149,'Raw Data'!BF149)</f>
        <v>3.4193333333333329</v>
      </c>
      <c r="S59" s="11">
        <f>STDEV('Raw Data'!AT149,'Raw Data'!AZ149,'Raw Data'!BF149)</f>
        <v>5.9231185479722885E-2</v>
      </c>
      <c r="T59" s="1">
        <f>AVERAGE('Raw Data'!BL149,'Raw Data'!BR149,'Raw Data'!BX149)</f>
        <v>4.4316666666666666</v>
      </c>
      <c r="U59" s="11">
        <f>STDEV('Raw Data'!BL149,'Raw Data'!BR149,'Raw Data'!BX149)</f>
        <v>3.7501111094650784E-2</v>
      </c>
      <c r="W59" s="1">
        <f t="shared" si="0"/>
        <v>-0.21833333333333338</v>
      </c>
      <c r="X59" s="11">
        <f t="shared" si="1"/>
        <v>6.9327023118841674E-2</v>
      </c>
      <c r="Y59" s="1">
        <f t="shared" si="2"/>
        <v>-0.96966666666666657</v>
      </c>
      <c r="Z59" s="11">
        <f t="shared" si="3"/>
        <v>0.10191104370438958</v>
      </c>
      <c r="AA59" s="1">
        <f t="shared" si="4"/>
        <v>-2.328666666666666</v>
      </c>
      <c r="AB59" s="11">
        <f t="shared" si="5"/>
        <v>7.2808126716000454E-2</v>
      </c>
      <c r="AC59" s="1">
        <f t="shared" si="6"/>
        <v>-2.0043333333333333</v>
      </c>
      <c r="AD59" s="11">
        <f t="shared" si="7"/>
        <v>9.7545539090371919E-2</v>
      </c>
      <c r="AF59" s="4"/>
      <c r="AG59" s="11"/>
      <c r="AH59" s="4"/>
      <c r="AI59" s="11"/>
      <c r="AJ59" s="4"/>
      <c r="AK59" s="11"/>
      <c r="AL59" s="4"/>
      <c r="AM59" s="11"/>
      <c r="AN59" s="11"/>
      <c r="AO59" s="4"/>
      <c r="AP59" s="11"/>
      <c r="AQ59" s="4"/>
      <c r="AR59" s="11"/>
      <c r="AS59" s="4"/>
      <c r="AT59" s="11"/>
      <c r="AU59" s="4"/>
      <c r="AV59" s="11"/>
      <c r="AY59" s="21">
        <f t="shared" si="8"/>
        <v>4.806236134520408E-3</v>
      </c>
      <c r="AZ59" s="22">
        <f t="shared" si="9"/>
        <v>1.0385860828918004E-2</v>
      </c>
      <c r="BA59" s="22">
        <f t="shared" si="13"/>
        <v>5.301023315893179E-3</v>
      </c>
      <c r="BB59" s="21">
        <f t="shared" si="14"/>
        <v>9.5151321964312766E-3</v>
      </c>
      <c r="BC59" s="21">
        <f t="shared" si="12"/>
        <v>0.17322890196431676</v>
      </c>
      <c r="BE59" s="22"/>
      <c r="BF59" s="22"/>
      <c r="BG59" s="22"/>
      <c r="BH59" s="21"/>
    </row>
    <row r="60" spans="1:60" x14ac:dyDescent="0.25">
      <c r="A60" t="str">
        <f>'Raw Data'!A60</f>
        <v>Apo_PLIN3</v>
      </c>
      <c r="B60">
        <f>'Raw Data'!B60</f>
        <v>270</v>
      </c>
      <c r="C60">
        <f>'Raw Data'!C60</f>
        <v>275</v>
      </c>
      <c r="D60" t="str">
        <f>'Raw Data'!D60</f>
        <v>LQLSQV</v>
      </c>
      <c r="E60" s="1">
        <f>AVERAGE('Raw Data'!J60,'Raw Data'!P60,'Raw Data'!V60)</f>
        <v>0.11766666666666666</v>
      </c>
      <c r="F60" s="11">
        <f>STDEV('Raw Data'!J60,'Raw Data'!P60,'Raw Data'!V60)</f>
        <v>2.9871948937646088E-2</v>
      </c>
      <c r="G60" s="1">
        <f>AVERAGE('Raw Data'!AB60,'Raw Data'!AH60,'Raw Data'!AN60)</f>
        <v>0.11866666666666666</v>
      </c>
      <c r="H60" s="11">
        <f>STDEV('Raw Data'!AB60,'Raw Data'!AH60,'Raw Data'!AN60)</f>
        <v>2.9263173671584802E-2</v>
      </c>
      <c r="I60" s="1">
        <f>AVERAGE('Raw Data'!AT60,'Raw Data'!AZ60,'Raw Data'!BF60)</f>
        <v>0.26366666666666666</v>
      </c>
      <c r="J60" s="11">
        <f>STDEV('Raw Data'!AT60,'Raw Data'!AZ60,'Raw Data'!BF60)</f>
        <v>1.2741009902410939E-2</v>
      </c>
      <c r="K60" s="1">
        <f>AVERAGE('Raw Data'!BL60,'Raw Data'!BR60,'Raw Data'!BX60)</f>
        <v>0.82133333333333336</v>
      </c>
      <c r="L60" s="11">
        <f>STDEV('Raw Data'!BL60,'Raw Data'!BR60,'Raw Data'!BX60)</f>
        <v>2.2368132093076778E-2</v>
      </c>
      <c r="N60" s="1">
        <f>AVERAGE('Raw Data'!J150,'Raw Data'!P150,'Raw Data'!V150)</f>
        <v>0.97966666666666669</v>
      </c>
      <c r="O60" s="11">
        <f>STDEV('Raw Data'!J150,'Raw Data'!P150,'Raw Data'!V150)</f>
        <v>5.4197170897873688E-2</v>
      </c>
      <c r="P60" s="1">
        <f>AVERAGE('Raw Data'!AB150,'Raw Data'!AH150,'Raw Data'!AN150)</f>
        <v>1.615</v>
      </c>
      <c r="Q60" s="11">
        <f>STDEV('Raw Data'!AB150,'Raw Data'!AH150,'Raw Data'!AN150)</f>
        <v>2.4637369989509814E-2</v>
      </c>
      <c r="R60" s="1">
        <f>AVERAGE('Raw Data'!AT150,'Raw Data'!AZ150,'Raw Data'!BF150)</f>
        <v>2.6606666666666667</v>
      </c>
      <c r="S60" s="11">
        <f>STDEV('Raw Data'!AT150,'Raw Data'!AZ150,'Raw Data'!BF150)</f>
        <v>3.4588051886935194E-2</v>
      </c>
      <c r="T60" s="1">
        <f>AVERAGE('Raw Data'!BL150,'Raw Data'!BR150,'Raw Data'!BX150)</f>
        <v>2.6863333333333337</v>
      </c>
      <c r="U60" s="11">
        <f>STDEV('Raw Data'!BL150,'Raw Data'!BR150,'Raw Data'!BX150)</f>
        <v>2.7006172134038924E-2</v>
      </c>
      <c r="W60" s="1">
        <f t="shared" si="0"/>
        <v>-0.86199999999999999</v>
      </c>
      <c r="X60" s="11">
        <f t="shared" si="1"/>
        <v>8.4069119835519776E-2</v>
      </c>
      <c r="Y60" s="1">
        <f t="shared" si="2"/>
        <v>-1.4963333333333333</v>
      </c>
      <c r="Z60" s="11">
        <f t="shared" si="3"/>
        <v>5.3900543661094619E-2</v>
      </c>
      <c r="AA60" s="1">
        <f t="shared" si="4"/>
        <v>-2.3970000000000002</v>
      </c>
      <c r="AB60" s="11">
        <f t="shared" si="5"/>
        <v>4.7329061789346136E-2</v>
      </c>
      <c r="AC60" s="1">
        <f t="shared" si="6"/>
        <v>-1.8650000000000002</v>
      </c>
      <c r="AD60" s="11">
        <f t="shared" si="7"/>
        <v>4.9374304227115702E-2</v>
      </c>
      <c r="AF60" s="4"/>
      <c r="AG60" s="11"/>
      <c r="AH60" s="4"/>
      <c r="AI60" s="11"/>
      <c r="AJ60" s="4"/>
      <c r="AK60" s="11"/>
      <c r="AL60" s="4"/>
      <c r="AM60" s="11"/>
      <c r="AN60" s="11"/>
      <c r="AO60" s="4"/>
      <c r="AP60" s="11"/>
      <c r="AQ60" s="4"/>
      <c r="AR60" s="11"/>
      <c r="AS60" s="4"/>
      <c r="AT60" s="11"/>
      <c r="AU60" s="4"/>
      <c r="AV60" s="11"/>
      <c r="AY60" s="21">
        <f t="shared" si="8"/>
        <v>7.0676169099189844E-3</v>
      </c>
      <c r="AZ60" s="22">
        <f t="shared" si="9"/>
        <v>2.9052686069615673E-3</v>
      </c>
      <c r="BA60" s="22">
        <f t="shared" si="13"/>
        <v>2.2400400898597446E-3</v>
      </c>
      <c r="BB60" s="21">
        <f t="shared" si="14"/>
        <v>2.4378219179117754E-3</v>
      </c>
      <c r="BC60" s="21">
        <f t="shared" si="12"/>
        <v>0.12104027232558622</v>
      </c>
      <c r="BE60" s="22"/>
      <c r="BF60" s="22"/>
      <c r="BG60" s="22"/>
      <c r="BH60" s="21"/>
    </row>
    <row r="61" spans="1:60" x14ac:dyDescent="0.25">
      <c r="A61" t="str">
        <f>'Raw Data'!A61</f>
        <v>Apo_PLIN3</v>
      </c>
      <c r="B61">
        <f>'Raw Data'!B61</f>
        <v>270</v>
      </c>
      <c r="C61">
        <f>'Raw Data'!C61</f>
        <v>278</v>
      </c>
      <c r="D61" t="str">
        <f>'Raw Data'!D61</f>
        <v>LQLSQVLSL</v>
      </c>
      <c r="E61" s="1">
        <f>AVERAGE('Raw Data'!J61,'Raw Data'!P61,'Raw Data'!V61)</f>
        <v>4.5000000000000005E-2</v>
      </c>
      <c r="F61" s="11">
        <f>STDEV('Raw Data'!J61,'Raw Data'!P61,'Raw Data'!V61)</f>
        <v>1.3527749258468667E-2</v>
      </c>
      <c r="G61" s="1">
        <f>AVERAGE('Raw Data'!AB61,'Raw Data'!AH61,'Raw Data'!AN61)</f>
        <v>0.11766666666666666</v>
      </c>
      <c r="H61" s="11">
        <f>STDEV('Raw Data'!AB61,'Raw Data'!AH61,'Raw Data'!AN61)</f>
        <v>4.1040630274562506E-2</v>
      </c>
      <c r="I61" s="1">
        <f>AVERAGE('Raw Data'!AT61,'Raw Data'!AZ61,'Raw Data'!BF61)</f>
        <v>0.63800000000000001</v>
      </c>
      <c r="J61" s="11">
        <f>STDEV('Raw Data'!AT61,'Raw Data'!AZ61,'Raw Data'!BF61)</f>
        <v>1.3228756555322964E-2</v>
      </c>
      <c r="K61" s="1">
        <f>AVERAGE('Raw Data'!BL61,'Raw Data'!BR61,'Raw Data'!BX61)</f>
        <v>1.986</v>
      </c>
      <c r="L61" s="11">
        <f>STDEV('Raw Data'!BL61,'Raw Data'!BR61,'Raw Data'!BX61)</f>
        <v>4.0706264874095184E-2</v>
      </c>
      <c r="N61" s="1">
        <f>AVERAGE('Raw Data'!J151,'Raw Data'!P151,'Raw Data'!V151)</f>
        <v>1.5956666666666666</v>
      </c>
      <c r="O61" s="11">
        <f>STDEV('Raw Data'!J151,'Raw Data'!P151,'Raw Data'!V151)</f>
        <v>3.0369941279714915E-2</v>
      </c>
      <c r="P61" s="1">
        <f>AVERAGE('Raw Data'!AB151,'Raw Data'!AH151,'Raw Data'!AN151)</f>
        <v>2.6663333333333337</v>
      </c>
      <c r="Q61" s="11">
        <f>STDEV('Raw Data'!AB151,'Raw Data'!AH151,'Raw Data'!AN151)</f>
        <v>4.7437678414245107E-2</v>
      </c>
      <c r="R61" s="1">
        <f>AVERAGE('Raw Data'!AT151,'Raw Data'!AZ151,'Raw Data'!BF151)</f>
        <v>4.8619999999999992</v>
      </c>
      <c r="S61" s="11">
        <f>STDEV('Raw Data'!AT151,'Raw Data'!AZ151,'Raw Data'!BF151)</f>
        <v>3.2695565448543303E-2</v>
      </c>
      <c r="T61" s="1">
        <f>AVERAGE('Raw Data'!BL151,'Raw Data'!BR151,'Raw Data'!BX151)</f>
        <v>5.1926666666666668</v>
      </c>
      <c r="U61" s="11">
        <f>STDEV('Raw Data'!BL151,'Raw Data'!BR151,'Raw Data'!BX151)</f>
        <v>3.6828431046317278E-2</v>
      </c>
      <c r="W61" s="1">
        <f t="shared" si="0"/>
        <v>-1.5506666666666666</v>
      </c>
      <c r="X61" s="11">
        <f t="shared" si="1"/>
        <v>4.3897690538183584E-2</v>
      </c>
      <c r="Y61" s="1">
        <f t="shared" si="2"/>
        <v>-2.5486666666666671</v>
      </c>
      <c r="Z61" s="11">
        <f t="shared" si="3"/>
        <v>8.8478308688807614E-2</v>
      </c>
      <c r="AA61" s="1">
        <f t="shared" si="4"/>
        <v>-4.2239999999999993</v>
      </c>
      <c r="AB61" s="11">
        <f t="shared" si="5"/>
        <v>4.5924322003866265E-2</v>
      </c>
      <c r="AC61" s="1">
        <f t="shared" si="6"/>
        <v>-3.206666666666667</v>
      </c>
      <c r="AD61" s="11">
        <f t="shared" si="7"/>
        <v>7.7534695920412455E-2</v>
      </c>
      <c r="AF61" s="4"/>
      <c r="AG61" s="11"/>
      <c r="AH61" s="4"/>
      <c r="AI61" s="11"/>
      <c r="AJ61" s="4"/>
      <c r="AK61" s="11"/>
      <c r="AL61" s="4"/>
      <c r="AM61" s="11"/>
      <c r="AN61" s="11"/>
      <c r="AO61" s="4"/>
      <c r="AP61" s="11"/>
      <c r="AQ61" s="4"/>
      <c r="AR61" s="11"/>
      <c r="AS61" s="4"/>
      <c r="AT61" s="11"/>
      <c r="AU61" s="4"/>
      <c r="AV61" s="11"/>
      <c r="AY61" s="21">
        <f t="shared" si="8"/>
        <v>1.9270072345861325E-3</v>
      </c>
      <c r="AZ61" s="22">
        <f t="shared" si="9"/>
        <v>7.8284111084319288E-3</v>
      </c>
      <c r="BA61" s="22">
        <f t="shared" si="13"/>
        <v>2.1090433515147953E-3</v>
      </c>
      <c r="BB61" s="21">
        <f t="shared" si="14"/>
        <v>6.0116290714708242E-3</v>
      </c>
      <c r="BC61" s="21">
        <f t="shared" si="12"/>
        <v>0.13370149874254844</v>
      </c>
      <c r="BE61" s="22"/>
      <c r="BF61" s="22"/>
      <c r="BG61" s="22"/>
      <c r="BH61" s="21"/>
    </row>
    <row r="62" spans="1:60" x14ac:dyDescent="0.25">
      <c r="A62" t="str">
        <f>'Raw Data'!A62</f>
        <v>Apo_PLIN3</v>
      </c>
      <c r="B62">
        <f>'Raw Data'!B62</f>
        <v>273</v>
      </c>
      <c r="C62">
        <f>'Raw Data'!C62</f>
        <v>278</v>
      </c>
      <c r="D62" t="str">
        <f>'Raw Data'!D62</f>
        <v>SQVLSL</v>
      </c>
      <c r="E62" s="1">
        <f>AVERAGE('Raw Data'!J62,'Raw Data'!P62,'Raw Data'!V62)</f>
        <v>4.4000000000000004E-2</v>
      </c>
      <c r="F62" s="11">
        <f>STDEV('Raw Data'!J62,'Raw Data'!P62,'Raw Data'!V62)</f>
        <v>2.165640782770771E-2</v>
      </c>
      <c r="G62" s="1">
        <f>AVERAGE('Raw Data'!AB62,'Raw Data'!AH62,'Raw Data'!AN62)</f>
        <v>8.900000000000001E-2</v>
      </c>
      <c r="H62" s="11">
        <f>STDEV('Raw Data'!AB62,'Raw Data'!AH62,'Raw Data'!AN62)</f>
        <v>8.5440037453175313E-3</v>
      </c>
      <c r="I62" s="1">
        <f>AVERAGE('Raw Data'!AT62,'Raw Data'!AZ62,'Raw Data'!BF62)</f>
        <v>0.45100000000000001</v>
      </c>
      <c r="J62" s="11">
        <f>STDEV('Raw Data'!AT62,'Raw Data'!AZ62,'Raw Data'!BF62)</f>
        <v>1.1789826122551606E-2</v>
      </c>
      <c r="K62" s="1">
        <f>AVERAGE('Raw Data'!BL62,'Raw Data'!BR62,'Raw Data'!BX62)</f>
        <v>1.1486666666666665</v>
      </c>
      <c r="L62" s="11">
        <f>STDEV('Raw Data'!BL62,'Raw Data'!BR62,'Raw Data'!BX62)</f>
        <v>9.8657657246325036E-3</v>
      </c>
      <c r="N62" s="1">
        <f>AVERAGE('Raw Data'!J152,'Raw Data'!P152,'Raw Data'!V152)</f>
        <v>0.63233333333333341</v>
      </c>
      <c r="O62" s="11">
        <f>STDEV('Raw Data'!J152,'Raw Data'!P152,'Raw Data'!V152)</f>
        <v>2.5735837529276846E-2</v>
      </c>
      <c r="P62" s="1">
        <f>AVERAGE('Raw Data'!AB152,'Raw Data'!AH152,'Raw Data'!AN152)</f>
        <v>1.4379999999999999</v>
      </c>
      <c r="Q62" s="11">
        <f>STDEV('Raw Data'!AB152,'Raw Data'!AH152,'Raw Data'!AN152)</f>
        <v>1.473091986265631E-2</v>
      </c>
      <c r="R62" s="1">
        <f>AVERAGE('Raw Data'!AT152,'Raw Data'!AZ152,'Raw Data'!BF152)</f>
        <v>2.6996666666666669</v>
      </c>
      <c r="S62" s="11">
        <f>STDEV('Raw Data'!AT152,'Raw Data'!AZ152,'Raw Data'!BF152)</f>
        <v>2.5146238950056472E-2</v>
      </c>
      <c r="T62" s="1">
        <f>AVERAGE('Raw Data'!BL152,'Raw Data'!BR152,'Raw Data'!BX152)</f>
        <v>2.7369999999999997</v>
      </c>
      <c r="U62" s="11">
        <f>STDEV('Raw Data'!BL152,'Raw Data'!BR152,'Raw Data'!BX152)</f>
        <v>1.5620499351813266E-2</v>
      </c>
      <c r="W62" s="1">
        <f t="shared" si="0"/>
        <v>-0.58833333333333337</v>
      </c>
      <c r="X62" s="11">
        <f t="shared" si="1"/>
        <v>4.7392245356984553E-2</v>
      </c>
      <c r="Y62" s="1">
        <f t="shared" si="2"/>
        <v>-1.349</v>
      </c>
      <c r="Z62" s="11">
        <f t="shared" si="3"/>
        <v>2.3274923607973841E-2</v>
      </c>
      <c r="AA62" s="1">
        <f t="shared" si="4"/>
        <v>-2.2486666666666668</v>
      </c>
      <c r="AB62" s="11">
        <f t="shared" si="5"/>
        <v>3.6936065072608076E-2</v>
      </c>
      <c r="AC62" s="1">
        <f t="shared" si="6"/>
        <v>-1.5883333333333332</v>
      </c>
      <c r="AD62" s="11">
        <f t="shared" si="7"/>
        <v>2.5486265076445767E-2</v>
      </c>
      <c r="AF62" s="4"/>
      <c r="AG62" s="11"/>
      <c r="AH62" s="4"/>
      <c r="AI62" s="11"/>
      <c r="AJ62" s="4"/>
      <c r="AK62" s="11"/>
      <c r="AL62" s="4"/>
      <c r="AM62" s="11"/>
      <c r="AN62" s="11"/>
      <c r="AO62" s="4"/>
      <c r="AP62" s="11"/>
      <c r="AQ62" s="4"/>
      <c r="AR62" s="11"/>
      <c r="AS62" s="4"/>
      <c r="AT62" s="11"/>
      <c r="AU62" s="4"/>
      <c r="AV62" s="11"/>
      <c r="AY62" s="21">
        <f t="shared" si="8"/>
        <v>2.2460249199766241E-3</v>
      </c>
      <c r="AZ62" s="22">
        <f t="shared" si="9"/>
        <v>5.4172206895701806E-4</v>
      </c>
      <c r="BA62" s="22">
        <f t="shared" si="13"/>
        <v>1.3642729030479382E-3</v>
      </c>
      <c r="BB62" s="21">
        <f t="shared" si="14"/>
        <v>6.4954970754685913E-4</v>
      </c>
      <c r="BC62" s="21">
        <f t="shared" si="12"/>
        <v>6.929335898575302E-2</v>
      </c>
      <c r="BE62" s="22"/>
      <c r="BF62" s="22"/>
      <c r="BG62" s="22"/>
      <c r="BH62" s="21"/>
    </row>
    <row r="63" spans="1:60" x14ac:dyDescent="0.25">
      <c r="A63" t="str">
        <f>'Raw Data'!A63</f>
        <v>Apo_PLIN3</v>
      </c>
      <c r="B63">
        <f>'Raw Data'!B63</f>
        <v>279</v>
      </c>
      <c r="C63">
        <f>'Raw Data'!C63</f>
        <v>290</v>
      </c>
      <c r="D63" t="str">
        <f>'Raw Data'!D63</f>
        <v>METVKQGVDQKL</v>
      </c>
      <c r="E63" s="1">
        <f>AVERAGE('Raw Data'!J63,'Raw Data'!P63,'Raw Data'!V63)</f>
        <v>5.4139999999999988</v>
      </c>
      <c r="F63" s="11">
        <f>STDEV('Raw Data'!J63,'Raw Data'!P63,'Raw Data'!V63)</f>
        <v>3.080584360149911E-2</v>
      </c>
      <c r="G63" s="1">
        <f>AVERAGE('Raw Data'!AB63,'Raw Data'!AH63,'Raw Data'!AN63)</f>
        <v>6.7250000000000005</v>
      </c>
      <c r="H63" s="11">
        <f>STDEV('Raw Data'!AB63,'Raw Data'!AH63,'Raw Data'!AN63)</f>
        <v>9.7964279204207749E-2</v>
      </c>
      <c r="I63" s="1">
        <f>AVERAGE('Raw Data'!AT63,'Raw Data'!AZ63,'Raw Data'!BF63)</f>
        <v>7.2796666666666665</v>
      </c>
      <c r="J63" s="11">
        <f>STDEV('Raw Data'!AT63,'Raw Data'!AZ63,'Raw Data'!BF63)</f>
        <v>1.3051181300301423E-2</v>
      </c>
      <c r="K63" s="1">
        <f>AVERAGE('Raw Data'!BL63,'Raw Data'!BR63,'Raw Data'!BX63)</f>
        <v>7.3230000000000004</v>
      </c>
      <c r="L63" s="11">
        <f>STDEV('Raw Data'!BL63,'Raw Data'!BR63,'Raw Data'!BX63)</f>
        <v>6.0893349390553395E-2</v>
      </c>
      <c r="N63" s="1">
        <f>AVERAGE('Raw Data'!J153,'Raw Data'!P153,'Raw Data'!V153)</f>
        <v>3.1826666666666665</v>
      </c>
      <c r="O63" s="11">
        <f>STDEV('Raw Data'!J153,'Raw Data'!P153,'Raw Data'!V153)</f>
        <v>8.4642384969549012E-2</v>
      </c>
      <c r="P63" s="1">
        <f>AVERAGE('Raw Data'!AB153,'Raw Data'!AH153,'Raw Data'!AN153)</f>
        <v>5.8709999999999996</v>
      </c>
      <c r="Q63" s="11">
        <f>STDEV('Raw Data'!AB153,'Raw Data'!AH153,'Raw Data'!AN153)</f>
        <v>4.7148700936505084E-2</v>
      </c>
      <c r="R63" s="1">
        <f>AVERAGE('Raw Data'!AT153,'Raw Data'!AZ153,'Raw Data'!BF153)</f>
        <v>7.1476666666666668</v>
      </c>
      <c r="S63" s="11">
        <f>STDEV('Raw Data'!AT153,'Raw Data'!AZ153,'Raw Data'!BF153)</f>
        <v>1.3051181300301425E-2</v>
      </c>
      <c r="T63" s="1">
        <f>AVERAGE('Raw Data'!BL153,'Raw Data'!BR153,'Raw Data'!BX153)</f>
        <v>7.1836666666666673</v>
      </c>
      <c r="U63" s="11">
        <f>STDEV('Raw Data'!BL153,'Raw Data'!BR153,'Raw Data'!BX153)</f>
        <v>3.7898988552906757E-2</v>
      </c>
      <c r="W63" s="1">
        <f t="shared" si="0"/>
        <v>2.2313333333333323</v>
      </c>
      <c r="X63" s="11">
        <f t="shared" si="1"/>
        <v>0.11544822857104813</v>
      </c>
      <c r="Y63" s="1">
        <f t="shared" si="2"/>
        <v>0.85400000000000098</v>
      </c>
      <c r="Z63" s="11">
        <f t="shared" si="3"/>
        <v>0.14511298014071283</v>
      </c>
      <c r="AA63" s="1">
        <f t="shared" si="4"/>
        <v>0.13199999999999967</v>
      </c>
      <c r="AB63" s="11">
        <f t="shared" si="5"/>
        <v>2.6102362600602849E-2</v>
      </c>
      <c r="AC63" s="1">
        <f t="shared" si="6"/>
        <v>0.13933333333333309</v>
      </c>
      <c r="AD63" s="11">
        <f t="shared" si="7"/>
        <v>9.8792337943460151E-2</v>
      </c>
      <c r="AF63" s="4"/>
      <c r="AG63" s="11"/>
      <c r="AH63" s="4"/>
      <c r="AI63" s="11"/>
      <c r="AJ63" s="4"/>
      <c r="AK63" s="11"/>
      <c r="AL63" s="4"/>
      <c r="AM63" s="11"/>
      <c r="AN63" s="11"/>
      <c r="AO63" s="4"/>
      <c r="AP63" s="11"/>
      <c r="AQ63" s="4"/>
      <c r="AR63" s="11"/>
      <c r="AS63" s="4"/>
      <c r="AT63" s="11"/>
      <c r="AU63" s="4"/>
      <c r="AV63" s="11"/>
      <c r="AY63" s="21">
        <f t="shared" si="8"/>
        <v>1.3328293480192972E-2</v>
      </c>
      <c r="AZ63" s="22">
        <f t="shared" si="9"/>
        <v>2.1057777005318919E-2</v>
      </c>
      <c r="BA63" s="22">
        <f t="shared" si="13"/>
        <v>6.8133333333335029E-4</v>
      </c>
      <c r="BB63" s="21">
        <f t="shared" si="14"/>
        <v>9.7599260363348365E-3</v>
      </c>
      <c r="BC63" s="21">
        <f t="shared" si="12"/>
        <v>0.21172465575643304</v>
      </c>
      <c r="BE63" s="22"/>
      <c r="BF63" s="22"/>
      <c r="BG63" s="22"/>
      <c r="BH63" s="21"/>
    </row>
    <row r="64" spans="1:60" x14ac:dyDescent="0.25">
      <c r="A64" t="str">
        <f>'Raw Data'!A64</f>
        <v>Apo_PLIN3</v>
      </c>
      <c r="B64">
        <f>'Raw Data'!B64</f>
        <v>300</v>
      </c>
      <c r="C64">
        <f>'Raw Data'!C64</f>
        <v>326</v>
      </c>
      <c r="D64" t="str">
        <f>'Raw Data'!D64</f>
        <v>MWLSWNQKQLQGPEKEPPKPEQVESRA</v>
      </c>
      <c r="E64" s="1">
        <f>AVERAGE('Raw Data'!J64,'Raw Data'!P64,'Raw Data'!V64)</f>
        <v>10.276333333333334</v>
      </c>
      <c r="F64" s="11">
        <f>STDEV('Raw Data'!J64,'Raw Data'!P64,'Raw Data'!V64)</f>
        <v>5.4601587278515752E-2</v>
      </c>
      <c r="G64" s="1">
        <f>AVERAGE('Raw Data'!AB64,'Raw Data'!AH64,'Raw Data'!AN64)</f>
        <v>11.516333333333334</v>
      </c>
      <c r="H64" s="11">
        <f>STDEV('Raw Data'!AB64,'Raw Data'!AH64,'Raw Data'!AN64)</f>
        <v>0.14533180427330147</v>
      </c>
      <c r="I64" s="1">
        <f>AVERAGE('Raw Data'!AT64,'Raw Data'!AZ64,'Raw Data'!BF64)</f>
        <v>13.314</v>
      </c>
      <c r="J64" s="11">
        <f>STDEV('Raw Data'!AT64,'Raw Data'!AZ64,'Raw Data'!BF64)</f>
        <v>0.2195017084215975</v>
      </c>
      <c r="K64" s="1">
        <f>AVERAGE('Raw Data'!BL64,'Raw Data'!BR64,'Raw Data'!BX64)</f>
        <v>13.272666666666666</v>
      </c>
      <c r="L64" s="11">
        <f>STDEV('Raw Data'!BL64,'Raw Data'!BR64,'Raw Data'!BX64)</f>
        <v>5.3200877185750485E-2</v>
      </c>
      <c r="N64" s="1">
        <f>AVERAGE('Raw Data'!J154,'Raw Data'!P154,'Raw Data'!V154)</f>
        <v>11.229999999999999</v>
      </c>
      <c r="O64" s="11">
        <f>STDEV('Raw Data'!J154,'Raw Data'!P154,'Raw Data'!V154)</f>
        <v>0.22852789764052886</v>
      </c>
      <c r="P64" s="1">
        <f>AVERAGE('Raw Data'!AB154,'Raw Data'!AH154,'Raw Data'!AN154)</f>
        <v>12.581666666666665</v>
      </c>
      <c r="Q64" s="11">
        <f>STDEV('Raw Data'!AB154,'Raw Data'!AH154,'Raw Data'!AN154)</f>
        <v>0.25865292059695255</v>
      </c>
      <c r="R64" s="1">
        <f>AVERAGE('Raw Data'!AT154,'Raw Data'!AZ154,'Raw Data'!BF154)</f>
        <v>13.555666666666667</v>
      </c>
      <c r="S64" s="11">
        <f>STDEV('Raw Data'!AT154,'Raw Data'!AZ154,'Raw Data'!BF154)</f>
        <v>0.10431842278971269</v>
      </c>
      <c r="T64" s="1">
        <f>AVERAGE('Raw Data'!BL154,'Raw Data'!BR154,'Raw Data'!BX154)</f>
        <v>13.638666666666666</v>
      </c>
      <c r="U64" s="11">
        <f>STDEV('Raw Data'!BL154,'Raw Data'!BR154,'Raw Data'!BX154)</f>
        <v>0.11411543862831754</v>
      </c>
      <c r="W64" s="1">
        <f t="shared" si="0"/>
        <v>-0.95366666666666511</v>
      </c>
      <c r="X64" s="11">
        <f t="shared" si="1"/>
        <v>0.28312948491904461</v>
      </c>
      <c r="Y64" s="1">
        <f t="shared" si="2"/>
        <v>-1.0653333333333315</v>
      </c>
      <c r="Z64" s="11">
        <f t="shared" si="3"/>
        <v>0.40398472487025405</v>
      </c>
      <c r="AA64" s="1">
        <f t="shared" si="4"/>
        <v>-0.24166666666666714</v>
      </c>
      <c r="AB64" s="11">
        <f t="shared" si="5"/>
        <v>0.3238201312113102</v>
      </c>
      <c r="AC64" s="1">
        <f t="shared" si="6"/>
        <v>-0.36599999999999966</v>
      </c>
      <c r="AD64" s="11">
        <f t="shared" si="7"/>
        <v>0.16731631581406803</v>
      </c>
      <c r="AF64" s="4"/>
      <c r="AG64" s="11"/>
      <c r="AH64" s="4"/>
      <c r="AI64" s="11"/>
      <c r="AJ64" s="4"/>
      <c r="AK64" s="11"/>
      <c r="AL64" s="4"/>
      <c r="AM64" s="11"/>
      <c r="AN64" s="11"/>
      <c r="AO64" s="4"/>
      <c r="AP64" s="11"/>
      <c r="AQ64" s="4"/>
      <c r="AR64" s="11"/>
      <c r="AS64" s="4"/>
      <c r="AT64" s="11"/>
      <c r="AU64" s="4"/>
      <c r="AV64" s="11"/>
      <c r="AY64" s="21">
        <f t="shared" si="8"/>
        <v>8.0162305230523506E-2</v>
      </c>
      <c r="AZ64" s="22">
        <f t="shared" si="9"/>
        <v>0.16320365792849487</v>
      </c>
      <c r="BA64" s="22">
        <f t="shared" si="13"/>
        <v>0.10485947737771016</v>
      </c>
      <c r="BB64" s="21">
        <f t="shared" si="14"/>
        <v>2.7994749537592952E-2</v>
      </c>
      <c r="BC64" s="21">
        <f t="shared" si="12"/>
        <v>0.61336790760058646</v>
      </c>
      <c r="BE64" s="22"/>
      <c r="BF64" s="22"/>
      <c r="BG64" s="22"/>
      <c r="BH64" s="21"/>
    </row>
    <row r="65" spans="1:60" x14ac:dyDescent="0.25">
      <c r="A65" t="str">
        <f>'Raw Data'!A65</f>
        <v>Apo_PLIN3</v>
      </c>
      <c r="B65">
        <f>'Raw Data'!B65</f>
        <v>302</v>
      </c>
      <c r="C65">
        <f>'Raw Data'!C65</f>
        <v>326</v>
      </c>
      <c r="D65" t="str">
        <f>'Raw Data'!D65</f>
        <v>LSWNQKQLQGPEKEPPKPEQVESRA</v>
      </c>
      <c r="E65" s="1">
        <f>AVERAGE('Raw Data'!J65,'Raw Data'!P65,'Raw Data'!V65)</f>
        <v>10.871333333333332</v>
      </c>
      <c r="F65" s="11">
        <f>STDEV('Raw Data'!J65,'Raw Data'!P65,'Raw Data'!V65)</f>
        <v>0.11264694107401857</v>
      </c>
      <c r="G65" s="1">
        <f>AVERAGE('Raw Data'!AB65,'Raw Data'!AH65,'Raw Data'!AN65)</f>
        <v>11.506333333333336</v>
      </c>
      <c r="H65" s="11">
        <f>STDEV('Raw Data'!AB65,'Raw Data'!AH65,'Raw Data'!AN65)</f>
        <v>0.19424297499094578</v>
      </c>
      <c r="I65" s="1">
        <f>AVERAGE('Raw Data'!AT65,'Raw Data'!AZ65,'Raw Data'!BF65)</f>
        <v>12.540999999999999</v>
      </c>
      <c r="J65" s="11">
        <f>STDEV('Raw Data'!AT65,'Raw Data'!AZ65,'Raw Data'!BF65)</f>
        <v>0.14950250834016071</v>
      </c>
      <c r="K65" s="1">
        <f>AVERAGE('Raw Data'!BL65,'Raw Data'!BR65,'Raw Data'!BX65)</f>
        <v>12.49</v>
      </c>
      <c r="L65" s="11">
        <f>STDEV('Raw Data'!BL65,'Raw Data'!BR65,'Raw Data'!BX65)</f>
        <v>0.13346160496562287</v>
      </c>
      <c r="N65" s="1">
        <f>AVERAGE('Raw Data'!J155,'Raw Data'!P155,'Raw Data'!V155)</f>
        <v>11.389666666666665</v>
      </c>
      <c r="O65" s="11">
        <f>STDEV('Raw Data'!J155,'Raw Data'!P155,'Raw Data'!V155)</f>
        <v>0.14244063090752351</v>
      </c>
      <c r="P65" s="1">
        <f>AVERAGE('Raw Data'!AB155,'Raw Data'!AH155,'Raw Data'!AN155)</f>
        <v>12.484</v>
      </c>
      <c r="Q65" s="11">
        <f>STDEV('Raw Data'!AB155,'Raw Data'!AH155,'Raw Data'!AN155)</f>
        <v>0.13378714437493658</v>
      </c>
      <c r="R65" s="1">
        <f>AVERAGE('Raw Data'!AT155,'Raw Data'!AZ155,'Raw Data'!BF155)</f>
        <v>12.734</v>
      </c>
      <c r="S65" s="11">
        <f>STDEV('Raw Data'!AT155,'Raw Data'!AZ155,'Raw Data'!BF155)</f>
        <v>0.16644218215344397</v>
      </c>
      <c r="T65" s="1">
        <f>AVERAGE('Raw Data'!BL155,'Raw Data'!BR155,'Raw Data'!BX155)</f>
        <v>12.697333333333333</v>
      </c>
      <c r="U65" s="11">
        <f>STDEV('Raw Data'!BL155,'Raw Data'!BR155,'Raw Data'!BX155)</f>
        <v>9.3146837484335943E-2</v>
      </c>
      <c r="W65" s="1">
        <f t="shared" si="0"/>
        <v>-0.51833333333333265</v>
      </c>
      <c r="X65" s="11">
        <f t="shared" si="1"/>
        <v>0.25508757198154208</v>
      </c>
      <c r="Y65" s="1">
        <f t="shared" si="2"/>
        <v>-0.97766666666666424</v>
      </c>
      <c r="Z65" s="11">
        <f t="shared" si="3"/>
        <v>0.32803011936588233</v>
      </c>
      <c r="AA65" s="1">
        <f t="shared" si="4"/>
        <v>-0.19300000000000139</v>
      </c>
      <c r="AB65" s="11">
        <f t="shared" si="5"/>
        <v>0.31594469049360469</v>
      </c>
      <c r="AC65" s="1">
        <f t="shared" si="6"/>
        <v>-0.2073333333333327</v>
      </c>
      <c r="AD65" s="11">
        <f t="shared" si="7"/>
        <v>0.22660844244995881</v>
      </c>
      <c r="AF65" s="4"/>
      <c r="AG65" s="11"/>
      <c r="AH65" s="4"/>
      <c r="AI65" s="11"/>
      <c r="AJ65" s="4"/>
      <c r="AK65" s="11"/>
      <c r="AL65" s="4"/>
      <c r="AM65" s="11"/>
      <c r="AN65" s="11"/>
      <c r="AO65" s="4"/>
      <c r="AP65" s="11"/>
      <c r="AQ65" s="4"/>
      <c r="AR65" s="11"/>
      <c r="AS65" s="4"/>
      <c r="AT65" s="11"/>
      <c r="AU65" s="4"/>
      <c r="AV65" s="11"/>
      <c r="AY65" s="21">
        <f t="shared" si="8"/>
        <v>6.5069669379438408E-2</v>
      </c>
      <c r="AZ65" s="22">
        <f t="shared" si="9"/>
        <v>0.10760375921119501</v>
      </c>
      <c r="BA65" s="22">
        <f t="shared" si="13"/>
        <v>9.9821047451099654E-2</v>
      </c>
      <c r="BB65" s="21">
        <f t="shared" si="14"/>
        <v>5.1351386189596296E-2</v>
      </c>
      <c r="BC65" s="21">
        <f t="shared" si="12"/>
        <v>0.56907456649487453</v>
      </c>
      <c r="BE65" s="22"/>
      <c r="BF65" s="22"/>
      <c r="BG65" s="22"/>
      <c r="BH65" s="21"/>
    </row>
    <row r="66" spans="1:60" x14ac:dyDescent="0.25">
      <c r="A66" t="str">
        <f>'Raw Data'!A66</f>
        <v>Apo_PLIN3</v>
      </c>
      <c r="B66">
        <f>'Raw Data'!B66</f>
        <v>302</v>
      </c>
      <c r="C66">
        <f>'Raw Data'!C66</f>
        <v>329</v>
      </c>
      <c r="D66" t="str">
        <f>'Raw Data'!D66</f>
        <v>LSWNQKQLQGPEKEPPKPEQVESRALTM</v>
      </c>
      <c r="E66" s="1">
        <f>AVERAGE('Raw Data'!J66,'Raw Data'!P66,'Raw Data'!V66)</f>
        <v>10.416666666666666</v>
      </c>
      <c r="F66" s="11">
        <f>STDEV('Raw Data'!J66,'Raw Data'!P66,'Raw Data'!V66)</f>
        <v>0.10531065156636929</v>
      </c>
      <c r="G66" s="1">
        <f>AVERAGE('Raw Data'!AB66,'Raw Data'!AH66,'Raw Data'!AN66)</f>
        <v>11.161666666666667</v>
      </c>
      <c r="H66" s="11">
        <f>STDEV('Raw Data'!AB66,'Raw Data'!AH66,'Raw Data'!AN66)</f>
        <v>0.1332453876625132</v>
      </c>
      <c r="I66" s="1">
        <f>AVERAGE('Raw Data'!AT66,'Raw Data'!AZ66,'Raw Data'!BF66)</f>
        <v>12.956333333333333</v>
      </c>
      <c r="J66" s="11">
        <f>STDEV('Raw Data'!AT66,'Raw Data'!AZ66,'Raw Data'!BF66)</f>
        <v>0.20246069577410192</v>
      </c>
      <c r="K66" s="1">
        <f>AVERAGE('Raw Data'!BL66,'Raw Data'!BR66,'Raw Data'!BX66)</f>
        <v>13.877000000000001</v>
      </c>
      <c r="L66" s="11">
        <f>STDEV('Raw Data'!BL66,'Raw Data'!BR66,'Raw Data'!BX66)</f>
        <v>3.9610604640677255E-2</v>
      </c>
      <c r="N66" s="1">
        <f>AVERAGE('Raw Data'!J156,'Raw Data'!P156,'Raw Data'!V156)</f>
        <v>12.142666666666665</v>
      </c>
      <c r="O66" s="11">
        <f>STDEV('Raw Data'!J156,'Raw Data'!P156,'Raw Data'!V156)</f>
        <v>0.11416800485833763</v>
      </c>
      <c r="P66" s="1">
        <f>AVERAGE('Raw Data'!AB156,'Raw Data'!AH156,'Raw Data'!AN156)</f>
        <v>14.226666666666667</v>
      </c>
      <c r="Q66" s="11">
        <f>STDEV('Raw Data'!AB156,'Raw Data'!AH156,'Raw Data'!AN156)</f>
        <v>0.10402563786554425</v>
      </c>
      <c r="R66" s="1">
        <f>AVERAGE('Raw Data'!AT156,'Raw Data'!AZ156,'Raw Data'!BF156)</f>
        <v>14.847999999999999</v>
      </c>
      <c r="S66" s="11">
        <f>STDEV('Raw Data'!AT156,'Raw Data'!AZ156,'Raw Data'!BF156)</f>
        <v>0.21319240136552775</v>
      </c>
      <c r="T66" s="1">
        <f>AVERAGE('Raw Data'!BL156,'Raw Data'!BR156,'Raw Data'!BX156)</f>
        <v>14.741</v>
      </c>
      <c r="U66" s="11">
        <f>STDEV('Raw Data'!BL156,'Raw Data'!BR156,'Raw Data'!BX156)</f>
        <v>0.20889231675674388</v>
      </c>
      <c r="W66" s="1">
        <f t="shared" si="0"/>
        <v>-1.7259999999999991</v>
      </c>
      <c r="X66" s="11">
        <f t="shared" si="1"/>
        <v>0.21947865642470693</v>
      </c>
      <c r="Y66" s="1">
        <f t="shared" si="2"/>
        <v>-3.0649999999999995</v>
      </c>
      <c r="Z66" s="11">
        <f t="shared" si="3"/>
        <v>0.23727102552805746</v>
      </c>
      <c r="AA66" s="1">
        <f t="shared" si="4"/>
        <v>-1.8916666666666657</v>
      </c>
      <c r="AB66" s="11">
        <f t="shared" si="5"/>
        <v>0.41565309713962967</v>
      </c>
      <c r="AC66" s="1">
        <f t="shared" si="6"/>
        <v>-0.86399999999999899</v>
      </c>
      <c r="AD66" s="11">
        <f t="shared" si="7"/>
        <v>0.24850292139742114</v>
      </c>
      <c r="AF66" s="4"/>
      <c r="AG66" s="11"/>
      <c r="AH66" s="4"/>
      <c r="AI66" s="11"/>
      <c r="AJ66" s="4"/>
      <c r="AK66" s="11"/>
      <c r="AL66" s="4"/>
      <c r="AM66" s="11"/>
      <c r="AN66" s="11"/>
      <c r="AO66" s="4"/>
      <c r="AP66" s="11"/>
      <c r="AQ66" s="4"/>
      <c r="AR66" s="11"/>
      <c r="AS66" s="4"/>
      <c r="AT66" s="11"/>
      <c r="AU66" s="4"/>
      <c r="AV66" s="11"/>
      <c r="AY66" s="21">
        <f t="shared" si="8"/>
        <v>4.8170880625994547E-2</v>
      </c>
      <c r="AZ66" s="22">
        <f t="shared" si="9"/>
        <v>5.629753955513609E-2</v>
      </c>
      <c r="BA66" s="22">
        <f t="shared" si="13"/>
        <v>0.17276749716176643</v>
      </c>
      <c r="BB66" s="21">
        <f t="shared" si="14"/>
        <v>6.1753701943052866E-2</v>
      </c>
      <c r="BC66" s="21">
        <f t="shared" si="12"/>
        <v>0.5822281505440543</v>
      </c>
      <c r="BE66" s="22"/>
      <c r="BF66" s="22"/>
      <c r="BG66" s="22"/>
      <c r="BH66" s="21"/>
    </row>
    <row r="67" spans="1:60" x14ac:dyDescent="0.25">
      <c r="A67" t="str">
        <f>'Raw Data'!A67</f>
        <v>Apo_PLIN3</v>
      </c>
      <c r="B67">
        <f>'Raw Data'!B67</f>
        <v>303</v>
      </c>
      <c r="C67">
        <f>'Raw Data'!C67</f>
        <v>327</v>
      </c>
      <c r="D67" t="str">
        <f>'Raw Data'!D67</f>
        <v>SWNQKQLQGPEKEPPKPEQVESRAL</v>
      </c>
      <c r="E67" s="1">
        <f>AVERAGE('Raw Data'!J67,'Raw Data'!P67,'Raw Data'!V67)</f>
        <v>10.825666666666665</v>
      </c>
      <c r="F67" s="11">
        <f>STDEV('Raw Data'!J67,'Raw Data'!P67,'Raw Data'!V67)</f>
        <v>5.9500700275991185E-2</v>
      </c>
      <c r="G67" s="1">
        <f>AVERAGE('Raw Data'!AB67,'Raw Data'!AH67,'Raw Data'!AN67)</f>
        <v>11.519333333333334</v>
      </c>
      <c r="H67" s="11">
        <f>STDEV('Raw Data'!AB67,'Raw Data'!AH67,'Raw Data'!AN67)</f>
        <v>0.19330373336625775</v>
      </c>
      <c r="I67" s="1">
        <f>AVERAGE('Raw Data'!AT67,'Raw Data'!AZ67,'Raw Data'!BF67)</f>
        <v>12.338333333333333</v>
      </c>
      <c r="J67" s="11">
        <f>STDEV('Raw Data'!AT67,'Raw Data'!AZ67,'Raw Data'!BF67)</f>
        <v>0.1020653385500357</v>
      </c>
      <c r="K67" s="1">
        <f>AVERAGE('Raw Data'!BL67,'Raw Data'!BR67,'Raw Data'!BX67)</f>
        <v>12.210666666666667</v>
      </c>
      <c r="L67" s="11">
        <f>STDEV('Raw Data'!BL67,'Raw Data'!BR67,'Raw Data'!BX67)</f>
        <v>0.15222461474194346</v>
      </c>
      <c r="N67" s="1">
        <f>AVERAGE('Raw Data'!J157,'Raw Data'!P157,'Raw Data'!V157)</f>
        <v>11.413666666666666</v>
      </c>
      <c r="O67" s="11">
        <f>STDEV('Raw Data'!J157,'Raw Data'!P157,'Raw Data'!V157)</f>
        <v>0.13641969554772262</v>
      </c>
      <c r="P67" s="1">
        <f>AVERAGE('Raw Data'!AB157,'Raw Data'!AH157,'Raw Data'!AN157)</f>
        <v>12.159666666666666</v>
      </c>
      <c r="Q67" s="11">
        <f>STDEV('Raw Data'!AB157,'Raw Data'!AH157,'Raw Data'!AN157)</f>
        <v>0.12653194590036665</v>
      </c>
      <c r="R67" s="1">
        <f>AVERAGE('Raw Data'!AT157,'Raw Data'!AZ157,'Raw Data'!BF157)</f>
        <v>12.640666666666666</v>
      </c>
      <c r="S67" s="11">
        <f>STDEV('Raw Data'!AT157,'Raw Data'!AZ157,'Raw Data'!BF157)</f>
        <v>3.2145502536643514E-2</v>
      </c>
      <c r="T67" s="1">
        <f>AVERAGE('Raw Data'!BL157,'Raw Data'!BR157,'Raw Data'!BX157)</f>
        <v>12.477333333333334</v>
      </c>
      <c r="U67" s="11">
        <f>STDEV('Raw Data'!BL157,'Raw Data'!BR157,'Raw Data'!BX157)</f>
        <v>0.31689325226854165</v>
      </c>
      <c r="W67" s="1">
        <f t="shared" si="0"/>
        <v>-0.58800000000000097</v>
      </c>
      <c r="X67" s="11">
        <f t="shared" si="1"/>
        <v>0.19592039582371382</v>
      </c>
      <c r="Y67" s="1">
        <f t="shared" si="2"/>
        <v>-0.64033333333333253</v>
      </c>
      <c r="Z67" s="11">
        <f t="shared" si="3"/>
        <v>0.31983567926662437</v>
      </c>
      <c r="AA67" s="1">
        <f t="shared" si="4"/>
        <v>-0.30233333333333334</v>
      </c>
      <c r="AB67" s="11">
        <f t="shared" si="5"/>
        <v>0.13421084108667922</v>
      </c>
      <c r="AC67" s="1">
        <f t="shared" si="6"/>
        <v>-0.2666666666666675</v>
      </c>
      <c r="AD67" s="11">
        <f t="shared" si="7"/>
        <v>0.46911786701048508</v>
      </c>
      <c r="AF67" s="4"/>
      <c r="AG67" s="11"/>
      <c r="AH67" s="4"/>
      <c r="AI67" s="11"/>
      <c r="AJ67" s="4"/>
      <c r="AK67" s="11"/>
      <c r="AL67" s="4"/>
      <c r="AM67" s="11"/>
      <c r="AN67" s="11"/>
      <c r="AO67" s="4"/>
      <c r="AP67" s="11"/>
      <c r="AQ67" s="4"/>
      <c r="AR67" s="11"/>
      <c r="AS67" s="4"/>
      <c r="AT67" s="11"/>
      <c r="AU67" s="4"/>
      <c r="AV67" s="11"/>
      <c r="AY67" s="21">
        <f t="shared" si="8"/>
        <v>3.8384801499720698E-2</v>
      </c>
      <c r="AZ67" s="22">
        <f t="shared" si="9"/>
        <v>0.10229486173194302</v>
      </c>
      <c r="BA67" s="22">
        <f t="shared" ref="BA67:BA92" si="15">AB67^2</f>
        <v>1.8012549865193864E-2</v>
      </c>
      <c r="BB67" s="21">
        <f t="shared" ref="BB67:BB92" si="16">AD67^2</f>
        <v>0.22007157314846718</v>
      </c>
      <c r="BC67" s="21">
        <f t="shared" si="12"/>
        <v>0.61543788171132663</v>
      </c>
      <c r="BE67" s="22"/>
      <c r="BF67" s="22"/>
      <c r="BG67" s="22"/>
      <c r="BH67" s="21"/>
    </row>
    <row r="68" spans="1:60" x14ac:dyDescent="0.25">
      <c r="A68" t="str">
        <f>'Raw Data'!A68</f>
        <v>Apo_PLIN3</v>
      </c>
      <c r="B68">
        <f>'Raw Data'!B68</f>
        <v>330</v>
      </c>
      <c r="C68">
        <f>'Raw Data'!C68</f>
        <v>337</v>
      </c>
      <c r="D68" t="str">
        <f>'Raw Data'!D68</f>
        <v>FRDIAQQL</v>
      </c>
      <c r="E68" s="1">
        <f>AVERAGE('Raw Data'!J68,'Raw Data'!P68,'Raw Data'!V68)</f>
        <v>3.8666666666666662E-2</v>
      </c>
      <c r="F68" s="11">
        <f>STDEV('Raw Data'!J68,'Raw Data'!P68,'Raw Data'!V68)</f>
        <v>1.4189197769195189E-2</v>
      </c>
      <c r="G68" s="1">
        <f>AVERAGE('Raw Data'!AB68,'Raw Data'!AH68,'Raw Data'!AN68)</f>
        <v>5.7666666666666665E-2</v>
      </c>
      <c r="H68" s="11">
        <f>STDEV('Raw Data'!AB68,'Raw Data'!AH68,'Raw Data'!AN68)</f>
        <v>1.3051181300301286E-2</v>
      </c>
      <c r="I68" s="1">
        <f>AVERAGE('Raw Data'!AT68,'Raw Data'!AZ68,'Raw Data'!BF68)</f>
        <v>0.24399999999999999</v>
      </c>
      <c r="J68" s="11">
        <f>STDEV('Raw Data'!AT68,'Raw Data'!AZ68,'Raw Data'!BF68)</f>
        <v>1.2489995996796796E-2</v>
      </c>
      <c r="K68" s="1">
        <f>AVERAGE('Raw Data'!BL68,'Raw Data'!BR68,'Raw Data'!BX68)</f>
        <v>0.80766666666666664</v>
      </c>
      <c r="L68" s="11">
        <f>STDEV('Raw Data'!BL68,'Raw Data'!BR68,'Raw Data'!BX68)</f>
        <v>2.5929391302792499E-2</v>
      </c>
      <c r="N68" s="1">
        <f>AVERAGE('Raw Data'!J158,'Raw Data'!P158,'Raw Data'!V158)</f>
        <v>0.11399999999999999</v>
      </c>
      <c r="O68" s="11">
        <f>STDEV('Raw Data'!J158,'Raw Data'!P158,'Raw Data'!V158)</f>
        <v>1.4730919862656419E-2</v>
      </c>
      <c r="P68" s="1">
        <f>AVERAGE('Raw Data'!AB158,'Raw Data'!AH158,'Raw Data'!AN158)</f>
        <v>0.59866666666666679</v>
      </c>
      <c r="Q68" s="11">
        <f>STDEV('Raw Data'!AB158,'Raw Data'!AH158,'Raw Data'!AN158)</f>
        <v>3.4947579792216389E-2</v>
      </c>
      <c r="R68" s="1">
        <f>AVERAGE('Raw Data'!AT158,'Raw Data'!AZ158,'Raw Data'!BF158)</f>
        <v>2.6359999999999997</v>
      </c>
      <c r="S68" s="11">
        <f>STDEV('Raw Data'!AT158,'Raw Data'!AZ158,'Raw Data'!BF158)</f>
        <v>3.3808283008753798E-2</v>
      </c>
      <c r="T68" s="1">
        <f>AVERAGE('Raw Data'!BL158,'Raw Data'!BR158,'Raw Data'!BX158)</f>
        <v>3.9643333333333337</v>
      </c>
      <c r="U68" s="11">
        <f>STDEV('Raw Data'!BL158,'Raw Data'!BR158,'Raw Data'!BX158)</f>
        <v>3.3501243758006095E-2</v>
      </c>
      <c r="W68" s="1">
        <f t="shared" ref="W68:W92" si="17">E68-N68</f>
        <v>-7.5333333333333335E-2</v>
      </c>
      <c r="X68" s="11">
        <f t="shared" ref="X68:X92" si="18">F68+O68</f>
        <v>2.8920117631851608E-2</v>
      </c>
      <c r="Y68" s="1">
        <f t="shared" ref="Y68:Y92" si="19">G68-P68</f>
        <v>-0.54100000000000015</v>
      </c>
      <c r="Z68" s="11">
        <f t="shared" ref="Z68:Z92" si="20">H68+Q68</f>
        <v>4.7998761092517675E-2</v>
      </c>
      <c r="AA68" s="1">
        <f t="shared" ref="AA68:AA92" si="21">I68-R68</f>
        <v>-2.3919999999999995</v>
      </c>
      <c r="AB68" s="11">
        <f t="shared" ref="AB68:AB92" si="22">J68+S68</f>
        <v>4.6298279005550592E-2</v>
      </c>
      <c r="AC68" s="1">
        <f t="shared" ref="AC68:AC92" si="23">K68-T68</f>
        <v>-3.1566666666666672</v>
      </c>
      <c r="AD68" s="11">
        <f t="shared" ref="AD68:AD92" si="24">L68+U68</f>
        <v>5.9430635060798598E-2</v>
      </c>
      <c r="AF68" s="4"/>
      <c r="AG68" s="11"/>
      <c r="AH68" s="4"/>
      <c r="AI68" s="11"/>
      <c r="AJ68" s="4"/>
      <c r="AK68" s="11"/>
      <c r="AL68" s="4"/>
      <c r="AM68" s="11"/>
      <c r="AN68" s="11"/>
      <c r="AO68" s="4"/>
      <c r="AP68" s="11"/>
      <c r="AQ68" s="4"/>
      <c r="AR68" s="11"/>
      <c r="AS68" s="4"/>
      <c r="AT68" s="11"/>
      <c r="AU68" s="4"/>
      <c r="AV68" s="11"/>
      <c r="AY68" s="21">
        <f t="shared" ref="AY68:AY92" si="25">X68^2</f>
        <v>8.3637320384013429E-4</v>
      </c>
      <c r="AZ68" s="22">
        <f t="shared" ref="AZ68:AZ92" si="26">Z68^2</f>
        <v>2.3038810664165886E-3</v>
      </c>
      <c r="BA68" s="22">
        <f t="shared" si="15"/>
        <v>2.1435306388758067E-3</v>
      </c>
      <c r="BB68" s="21">
        <f t="shared" si="16"/>
        <v>3.5320003837298235E-3</v>
      </c>
      <c r="BC68" s="21">
        <f t="shared" ref="BC68:BC92" si="27">SUM(AY68:BB68)^(1/2)</f>
        <v>9.3892413393534366E-2</v>
      </c>
      <c r="BE68" s="22"/>
      <c r="BF68" s="22"/>
      <c r="BG68" s="22"/>
      <c r="BH68" s="21"/>
    </row>
    <row r="69" spans="1:60" x14ac:dyDescent="0.25">
      <c r="A69" t="str">
        <f>'Raw Data'!A69</f>
        <v>Apo_PLIN3</v>
      </c>
      <c r="B69">
        <f>'Raw Data'!B69</f>
        <v>330</v>
      </c>
      <c r="C69">
        <f>'Raw Data'!C69</f>
        <v>339</v>
      </c>
      <c r="D69" t="str">
        <f>'Raw Data'!D69</f>
        <v>FRDIAQQLQA</v>
      </c>
      <c r="E69" s="1">
        <f>AVERAGE('Raw Data'!J69,'Raw Data'!P69,'Raw Data'!V69)</f>
        <v>0.25166666666666665</v>
      </c>
      <c r="F69" s="11">
        <f>STDEV('Raw Data'!J69,'Raw Data'!P69,'Raw Data'!V69)</f>
        <v>1.601041327803045E-2</v>
      </c>
      <c r="G69" s="1">
        <f>AVERAGE('Raw Data'!AB69,'Raw Data'!AH69,'Raw Data'!AN69)</f>
        <v>0.69200000000000006</v>
      </c>
      <c r="H69" s="11">
        <f>STDEV('Raw Data'!AB69,'Raw Data'!AH69,'Raw Data'!AN69)</f>
        <v>2.8687976575562067E-2</v>
      </c>
      <c r="I69" s="1">
        <f>AVERAGE('Raw Data'!AT69,'Raw Data'!AZ69,'Raw Data'!BF69)</f>
        <v>0.94600000000000006</v>
      </c>
      <c r="J69" s="11">
        <f>STDEV('Raw Data'!AT69,'Raw Data'!AZ69,'Raw Data'!BF69)</f>
        <v>5.1961524227066361E-3</v>
      </c>
      <c r="K69" s="1">
        <f>AVERAGE('Raw Data'!BL69,'Raw Data'!BR69,'Raw Data'!BX69)</f>
        <v>1.9783333333333335</v>
      </c>
      <c r="L69" s="11">
        <f>STDEV('Raw Data'!BL69,'Raw Data'!BR69,'Raw Data'!BX69)</f>
        <v>3.1895663237081769E-2</v>
      </c>
      <c r="N69" s="1">
        <f>AVERAGE('Raw Data'!J159,'Raw Data'!P159,'Raw Data'!V159)</f>
        <v>0.29699999999999999</v>
      </c>
      <c r="O69" s="11">
        <f>STDEV('Raw Data'!J159,'Raw Data'!P159,'Raw Data'!V159)</f>
        <v>2.5999999999999992E-2</v>
      </c>
      <c r="P69" s="1">
        <f>AVERAGE('Raw Data'!AB159,'Raw Data'!AH159,'Raw Data'!AN159)</f>
        <v>1.2023333333333335</v>
      </c>
      <c r="Q69" s="11">
        <f>STDEV('Raw Data'!AB159,'Raw Data'!AH159,'Raw Data'!AN159)</f>
        <v>2.4172987679087869E-2</v>
      </c>
      <c r="R69" s="1">
        <f>AVERAGE('Raw Data'!AT159,'Raw Data'!AZ159,'Raw Data'!BF159)</f>
        <v>3.6720000000000002</v>
      </c>
      <c r="S69" s="11">
        <f>STDEV('Raw Data'!AT159,'Raw Data'!AZ159,'Raw Data'!BF159)</f>
        <v>5.9774576535513782E-2</v>
      </c>
      <c r="T69" s="1">
        <f>AVERAGE('Raw Data'!BL159,'Raw Data'!BR159,'Raw Data'!BX159)</f>
        <v>4.9693333333333332</v>
      </c>
      <c r="U69" s="11">
        <f>STDEV('Raw Data'!BL159,'Raw Data'!BR159,'Raw Data'!BX159)</f>
        <v>5.0292477900112799E-2</v>
      </c>
      <c r="W69" s="1">
        <f t="shared" si="17"/>
        <v>-4.5333333333333337E-2</v>
      </c>
      <c r="X69" s="11">
        <f t="shared" si="18"/>
        <v>4.2010413278030442E-2</v>
      </c>
      <c r="Y69" s="1">
        <f t="shared" si="19"/>
        <v>-0.51033333333333342</v>
      </c>
      <c r="Z69" s="11">
        <f t="shared" si="20"/>
        <v>5.2860964254649936E-2</v>
      </c>
      <c r="AA69" s="1">
        <f t="shared" si="21"/>
        <v>-2.726</v>
      </c>
      <c r="AB69" s="11">
        <f t="shared" si="22"/>
        <v>6.4970728958220425E-2</v>
      </c>
      <c r="AC69" s="1">
        <f t="shared" si="23"/>
        <v>-2.9909999999999997</v>
      </c>
      <c r="AD69" s="11">
        <f t="shared" si="24"/>
        <v>8.2188141137194567E-2</v>
      </c>
      <c r="AF69" s="4"/>
      <c r="AG69" s="11"/>
      <c r="AH69" s="4"/>
      <c r="AI69" s="11"/>
      <c r="AJ69" s="4"/>
      <c r="AK69" s="11"/>
      <c r="AL69" s="4"/>
      <c r="AM69" s="11"/>
      <c r="AN69" s="11"/>
      <c r="AO69" s="4"/>
      <c r="AP69" s="11"/>
      <c r="AQ69" s="4"/>
      <c r="AR69" s="11"/>
      <c r="AS69" s="4"/>
      <c r="AT69" s="11"/>
      <c r="AU69" s="4"/>
      <c r="AV69" s="11"/>
      <c r="AY69" s="21">
        <f t="shared" si="25"/>
        <v>1.7648748237909166E-3</v>
      </c>
      <c r="AZ69" s="22">
        <f t="shared" si="26"/>
        <v>2.7942815419313783E-3</v>
      </c>
      <c r="BA69" s="22">
        <f t="shared" si="15"/>
        <v>4.2211956213625418E-3</v>
      </c>
      <c r="BB69" s="21">
        <f t="shared" si="16"/>
        <v>6.7548905435874142E-3</v>
      </c>
      <c r="BC69" s="21">
        <f t="shared" si="27"/>
        <v>0.12464045302658464</v>
      </c>
      <c r="BE69" s="22"/>
      <c r="BF69" s="22"/>
      <c r="BG69" s="22"/>
      <c r="BH69" s="21"/>
    </row>
    <row r="70" spans="1:60" x14ac:dyDescent="0.25">
      <c r="A70" t="str">
        <f>'Raw Data'!A70</f>
        <v>Apo_PLIN3</v>
      </c>
      <c r="B70">
        <f>'Raw Data'!B70</f>
        <v>330</v>
      </c>
      <c r="C70">
        <f>'Raw Data'!C70</f>
        <v>341</v>
      </c>
      <c r="D70" t="str">
        <f>'Raw Data'!D70</f>
        <v>FRDIAQQLQATC</v>
      </c>
      <c r="E70" s="1">
        <f>AVERAGE('Raw Data'!J70,'Raw Data'!P70,'Raw Data'!V70)</f>
        <v>0.41333333333333333</v>
      </c>
      <c r="F70" s="11">
        <f>STDEV('Raw Data'!J70,'Raw Data'!P70,'Raw Data'!V70)</f>
        <v>3.5921210076128196E-2</v>
      </c>
      <c r="G70" s="1">
        <f>AVERAGE('Raw Data'!AB70,'Raw Data'!AH70,'Raw Data'!AN70)</f>
        <v>1.4473333333333331</v>
      </c>
      <c r="H70" s="11">
        <f>STDEV('Raw Data'!AB70,'Raw Data'!AH70,'Raw Data'!AN70)</f>
        <v>7.8926125797060029E-2</v>
      </c>
      <c r="I70" s="1">
        <f>AVERAGE('Raw Data'!AT70,'Raw Data'!AZ70,'Raw Data'!BF70)</f>
        <v>2.0106666666666668</v>
      </c>
      <c r="J70" s="11">
        <f>STDEV('Raw Data'!AT70,'Raw Data'!AZ70,'Raw Data'!BF70)</f>
        <v>7.2341781380703494E-3</v>
      </c>
      <c r="K70" s="1">
        <f>AVERAGE('Raw Data'!BL70,'Raw Data'!BR70,'Raw Data'!BX70)</f>
        <v>3.4460000000000002</v>
      </c>
      <c r="L70" s="11">
        <f>STDEV('Raw Data'!BL70,'Raw Data'!BR70,'Raw Data'!BX70)</f>
        <v>5.008991914547288E-2</v>
      </c>
      <c r="N70" s="1">
        <f>AVERAGE('Raw Data'!J160,'Raw Data'!P160,'Raw Data'!V160)</f>
        <v>0.44400000000000001</v>
      </c>
      <c r="O70" s="11">
        <f>STDEV('Raw Data'!J160,'Raw Data'!P160,'Raw Data'!V160)</f>
        <v>1.228820572744452E-2</v>
      </c>
      <c r="P70" s="1">
        <f>AVERAGE('Raw Data'!AB160,'Raw Data'!AH160,'Raw Data'!AN160)</f>
        <v>2.0573333333333332</v>
      </c>
      <c r="Q70" s="11">
        <f>STDEV('Raw Data'!AB160,'Raw Data'!AH160,'Raw Data'!AN160)</f>
        <v>2.4419937209856569E-2</v>
      </c>
      <c r="R70" s="1">
        <f>AVERAGE('Raw Data'!AT160,'Raw Data'!AZ160,'Raw Data'!BF160)</f>
        <v>4.9630000000000001</v>
      </c>
      <c r="S70" s="11">
        <f>STDEV('Raw Data'!AT160,'Raw Data'!AZ160,'Raw Data'!BF160)</f>
        <v>8.7017239671228555E-2</v>
      </c>
      <c r="T70" s="1">
        <f>AVERAGE('Raw Data'!BL160,'Raw Data'!BR160,'Raw Data'!BX160)</f>
        <v>6.437333333333334</v>
      </c>
      <c r="U70" s="11">
        <f>STDEV('Raw Data'!BL160,'Raw Data'!BR160,'Raw Data'!BX160)</f>
        <v>4.3108390521258498E-2</v>
      </c>
      <c r="W70" s="1">
        <f t="shared" si="17"/>
        <v>-3.0666666666666675E-2</v>
      </c>
      <c r="X70" s="11">
        <f t="shared" si="18"/>
        <v>4.8209415803572714E-2</v>
      </c>
      <c r="Y70" s="1">
        <f t="shared" si="19"/>
        <v>-0.6100000000000001</v>
      </c>
      <c r="Z70" s="11">
        <f t="shared" si="20"/>
        <v>0.10334606300691659</v>
      </c>
      <c r="AA70" s="1">
        <f t="shared" si="21"/>
        <v>-2.9523333333333333</v>
      </c>
      <c r="AB70" s="11">
        <f t="shared" si="22"/>
        <v>9.425141780929891E-2</v>
      </c>
      <c r="AC70" s="1">
        <f t="shared" si="23"/>
        <v>-2.9913333333333338</v>
      </c>
      <c r="AD70" s="11">
        <f t="shared" si="24"/>
        <v>9.3198309666731372E-2</v>
      </c>
      <c r="AF70" s="4"/>
      <c r="AG70" s="11"/>
      <c r="AH70" s="4"/>
      <c r="AI70" s="11"/>
      <c r="AJ70" s="4"/>
      <c r="AK70" s="11"/>
      <c r="AL70" s="4"/>
      <c r="AM70" s="11"/>
      <c r="AN70" s="11"/>
      <c r="AO70" s="4"/>
      <c r="AP70" s="11"/>
      <c r="AQ70" s="4"/>
      <c r="AR70" s="11"/>
      <c r="AS70" s="4"/>
      <c r="AT70" s="11"/>
      <c r="AU70" s="4"/>
      <c r="AV70" s="11"/>
      <c r="AY70" s="21">
        <f t="shared" si="25"/>
        <v>2.3241477721217666E-3</v>
      </c>
      <c r="AZ70" s="22">
        <f t="shared" si="26"/>
        <v>1.0680408739029574E-2</v>
      </c>
      <c r="BA70" s="22">
        <f t="shared" si="15"/>
        <v>8.8833297590630283E-3</v>
      </c>
      <c r="BB70" s="21">
        <f t="shared" si="16"/>
        <v>8.6859249247359539E-3</v>
      </c>
      <c r="BC70" s="21">
        <f t="shared" si="27"/>
        <v>0.17485368510543414</v>
      </c>
      <c r="BE70" s="22"/>
      <c r="BF70" s="22"/>
      <c r="BG70" s="22"/>
      <c r="BH70" s="21"/>
    </row>
    <row r="71" spans="1:60" x14ac:dyDescent="0.25">
      <c r="A71" t="str">
        <f>'Raw Data'!A71</f>
        <v>Apo_PLIN3</v>
      </c>
      <c r="B71">
        <f>'Raw Data'!B71</f>
        <v>340</v>
      </c>
      <c r="C71">
        <f>'Raw Data'!C71</f>
        <v>347</v>
      </c>
      <c r="D71" t="str">
        <f>'Raw Data'!D71</f>
        <v>TCTSLGSS</v>
      </c>
      <c r="E71" s="1">
        <f>AVERAGE('Raw Data'!J71,'Raw Data'!P71,'Raw Data'!V71)</f>
        <v>2.565666666666667</v>
      </c>
      <c r="F71" s="11">
        <f>STDEV('Raw Data'!J71,'Raw Data'!P71,'Raw Data'!V71)</f>
        <v>2.1455380055672209E-2</v>
      </c>
      <c r="G71" s="1">
        <f>AVERAGE('Raw Data'!AB71,'Raw Data'!AH71,'Raw Data'!AN71)</f>
        <v>3.5833333333333335</v>
      </c>
      <c r="H71" s="11">
        <f>STDEV('Raw Data'!AB71,'Raw Data'!AH71,'Raw Data'!AN71)</f>
        <v>3.0171730698342888E-2</v>
      </c>
      <c r="I71" s="1">
        <f>AVERAGE('Raw Data'!AT71,'Raw Data'!AZ71,'Raw Data'!BF71)</f>
        <v>3.94</v>
      </c>
      <c r="J71" s="11">
        <f>STDEV('Raw Data'!AT71,'Raw Data'!AZ71,'Raw Data'!BF71)</f>
        <v>1.4000000000000012E-2</v>
      </c>
      <c r="K71" s="1">
        <f>AVERAGE('Raw Data'!BL71,'Raw Data'!BR71,'Raw Data'!BX71)</f>
        <v>3.9146666666666667</v>
      </c>
      <c r="L71" s="11">
        <f>STDEV('Raw Data'!BL71,'Raw Data'!BR71,'Raw Data'!BX71)</f>
        <v>2.9955522584881197E-2</v>
      </c>
      <c r="N71" s="1">
        <f>AVERAGE('Raw Data'!J161,'Raw Data'!P161,'Raw Data'!V161)</f>
        <v>2.5346666666666664</v>
      </c>
      <c r="O71" s="11">
        <f>STDEV('Raw Data'!J161,'Raw Data'!P161,'Raw Data'!V161)</f>
        <v>3.3857544703261286E-2</v>
      </c>
      <c r="P71" s="1">
        <f>AVERAGE('Raw Data'!AB161,'Raw Data'!AH161,'Raw Data'!AN161)</f>
        <v>3.4883333333333333</v>
      </c>
      <c r="Q71" s="11">
        <f>STDEV('Raw Data'!AB161,'Raw Data'!AH161,'Raw Data'!AN161)</f>
        <v>3.8004385711826981E-2</v>
      </c>
      <c r="R71" s="1">
        <f>AVERAGE('Raw Data'!AT161,'Raw Data'!AZ161,'Raw Data'!BF161)</f>
        <v>3.9793333333333329</v>
      </c>
      <c r="S71" s="11">
        <f>STDEV('Raw Data'!AT161,'Raw Data'!AZ161,'Raw Data'!BF161)</f>
        <v>3.3486315612998196E-2</v>
      </c>
      <c r="T71" s="1">
        <f>AVERAGE('Raw Data'!BL161,'Raw Data'!BR161,'Raw Data'!BX161)</f>
        <v>3.9626666666666668</v>
      </c>
      <c r="U71" s="11">
        <f>STDEV('Raw Data'!BL161,'Raw Data'!BR161,'Raw Data'!BX161)</f>
        <v>2.5106440076867343E-2</v>
      </c>
      <c r="W71" s="1">
        <f t="shared" si="17"/>
        <v>3.1000000000000583E-2</v>
      </c>
      <c r="X71" s="11">
        <f t="shared" si="18"/>
        <v>5.5312924758933499E-2</v>
      </c>
      <c r="Y71" s="1">
        <f t="shared" si="19"/>
        <v>9.5000000000000195E-2</v>
      </c>
      <c r="Z71" s="11">
        <f t="shared" si="20"/>
        <v>6.8176116410169865E-2</v>
      </c>
      <c r="AA71" s="1">
        <f t="shared" si="21"/>
        <v>-3.9333333333332998E-2</v>
      </c>
      <c r="AB71" s="11">
        <f t="shared" si="22"/>
        <v>4.7486315612998209E-2</v>
      </c>
      <c r="AC71" s="1">
        <f t="shared" si="23"/>
        <v>-4.8000000000000043E-2</v>
      </c>
      <c r="AD71" s="11">
        <f t="shared" si="24"/>
        <v>5.5061962661748537E-2</v>
      </c>
      <c r="AF71" s="4"/>
      <c r="AG71" s="11"/>
      <c r="AH71" s="4"/>
      <c r="AI71" s="11"/>
      <c r="AJ71" s="4"/>
      <c r="AK71" s="11"/>
      <c r="AL71" s="4"/>
      <c r="AM71" s="11"/>
      <c r="AN71" s="11"/>
      <c r="AO71" s="4"/>
      <c r="AP71" s="11"/>
      <c r="AQ71" s="4"/>
      <c r="AR71" s="11"/>
      <c r="AS71" s="4"/>
      <c r="AT71" s="11"/>
      <c r="AU71" s="4"/>
      <c r="AV71" s="11"/>
      <c r="AY71" s="21">
        <f t="shared" si="25"/>
        <v>3.0595196453874385E-3</v>
      </c>
      <c r="AZ71" s="22">
        <f t="shared" si="26"/>
        <v>4.6479828487730329E-3</v>
      </c>
      <c r="BA71" s="22">
        <f t="shared" si="15"/>
        <v>2.2549501704972777E-3</v>
      </c>
      <c r="BB71" s="21">
        <f t="shared" si="16"/>
        <v>3.0318197321637899E-3</v>
      </c>
      <c r="BC71" s="21">
        <f t="shared" si="27"/>
        <v>0.11399242254124411</v>
      </c>
      <c r="BE71" s="22"/>
      <c r="BF71" s="22"/>
      <c r="BG71" s="22"/>
      <c r="BH71" s="21"/>
    </row>
    <row r="72" spans="1:60" x14ac:dyDescent="0.25">
      <c r="A72" t="str">
        <f>'Raw Data'!A72</f>
        <v>Apo_PLIN3</v>
      </c>
      <c r="B72">
        <f>'Raw Data'!B72</f>
        <v>340</v>
      </c>
      <c r="C72">
        <f>'Raw Data'!C72</f>
        <v>369</v>
      </c>
      <c r="D72" t="str">
        <f>'Raw Data'!D72</f>
        <v>TCTSLGSSIQGLPTNVKDQVQQARRQVEDL</v>
      </c>
      <c r="E72" s="1">
        <f>AVERAGE('Raw Data'!J72,'Raw Data'!P72,'Raw Data'!V72)</f>
        <v>4.065666666666667</v>
      </c>
      <c r="F72" s="11">
        <f>STDEV('Raw Data'!J72,'Raw Data'!P72,'Raw Data'!V72)</f>
        <v>0.19855561773300046</v>
      </c>
      <c r="G72" s="1">
        <f>AVERAGE('Raw Data'!AB72,'Raw Data'!AH72,'Raw Data'!AN72)</f>
        <v>6.8719999999999999</v>
      </c>
      <c r="H72" s="11">
        <f>STDEV('Raw Data'!AB72,'Raw Data'!AH72,'Raw Data'!AN72)</f>
        <v>0.1442220510185597</v>
      </c>
      <c r="I72" s="1">
        <f>AVERAGE('Raw Data'!AT72,'Raw Data'!AZ72,'Raw Data'!BF72)</f>
        <v>10.902666666666667</v>
      </c>
      <c r="J72" s="11">
        <f>STDEV('Raw Data'!AT72,'Raw Data'!AZ72,'Raw Data'!BF72)</f>
        <v>0.33939996071498529</v>
      </c>
      <c r="K72" s="1">
        <f>AVERAGE('Raw Data'!BL72,'Raw Data'!BR72,'Raw Data'!BX72)</f>
        <v>11.964</v>
      </c>
      <c r="L72" s="11">
        <f>STDEV('Raw Data'!BL72,'Raw Data'!BR72,'Raw Data'!BX72)</f>
        <v>0.45022327794106776</v>
      </c>
      <c r="N72" s="1">
        <f>AVERAGE('Raw Data'!J162,'Raw Data'!P162,'Raw Data'!V162)</f>
        <v>5.5309999999999997</v>
      </c>
      <c r="O72" s="11">
        <f>STDEV('Raw Data'!J162,'Raw Data'!P162,'Raw Data'!V162)</f>
        <v>0.22725096259422101</v>
      </c>
      <c r="P72" s="1">
        <f>AVERAGE('Raw Data'!AB162,'Raw Data'!AH162,'Raw Data'!AN162)</f>
        <v>12.916666666666666</v>
      </c>
      <c r="Q72" s="11">
        <f>STDEV('Raw Data'!AB162,'Raw Data'!AH162,'Raw Data'!AN162)</f>
        <v>0.18959254556372496</v>
      </c>
      <c r="R72" s="1">
        <f>AVERAGE('Raw Data'!AT162,'Raw Data'!AZ162,'Raw Data'!BF162)</f>
        <v>17.835000000000004</v>
      </c>
      <c r="S72" s="11">
        <f>STDEV('Raw Data'!AT162,'Raw Data'!AZ162,'Raw Data'!BF162)</f>
        <v>6.9217049922689441E-2</v>
      </c>
      <c r="T72" s="1">
        <f>AVERAGE('Raw Data'!BL162,'Raw Data'!BR162,'Raw Data'!BX162)</f>
        <v>17.974666666666668</v>
      </c>
      <c r="U72" s="11">
        <f>STDEV('Raw Data'!BL162,'Raw Data'!BR162,'Raw Data'!BX162)</f>
        <v>0.14453142680169387</v>
      </c>
      <c r="W72" s="1">
        <f t="shared" si="17"/>
        <v>-1.4653333333333327</v>
      </c>
      <c r="X72" s="11">
        <f t="shared" si="18"/>
        <v>0.42580658032722146</v>
      </c>
      <c r="Y72" s="1">
        <f t="shared" si="19"/>
        <v>-6.0446666666666662</v>
      </c>
      <c r="Z72" s="11">
        <f t="shared" si="20"/>
        <v>0.33381459658228463</v>
      </c>
      <c r="AA72" s="1">
        <f t="shared" si="21"/>
        <v>-6.9323333333333377</v>
      </c>
      <c r="AB72" s="11">
        <f t="shared" si="22"/>
        <v>0.40861701063767475</v>
      </c>
      <c r="AC72" s="1">
        <f t="shared" si="23"/>
        <v>-6.0106666666666673</v>
      </c>
      <c r="AD72" s="11">
        <f t="shared" si="24"/>
        <v>0.5947547047427616</v>
      </c>
      <c r="AF72" s="4"/>
      <c r="AG72" s="11"/>
      <c r="AH72" s="4"/>
      <c r="AI72" s="11"/>
      <c r="AJ72" s="4"/>
      <c r="AK72" s="11"/>
      <c r="AL72" s="4"/>
      <c r="AM72" s="11"/>
      <c r="AN72" s="11"/>
      <c r="AO72" s="4"/>
      <c r="AP72" s="11"/>
      <c r="AQ72" s="4"/>
      <c r="AR72" s="11"/>
      <c r="AS72" s="4"/>
      <c r="AT72" s="11"/>
      <c r="AU72" s="4"/>
      <c r="AV72" s="11"/>
      <c r="AY72" s="21">
        <f t="shared" si="25"/>
        <v>0.1813112438499625</v>
      </c>
      <c r="AZ72" s="22">
        <f t="shared" si="26"/>
        <v>0.11143218489139343</v>
      </c>
      <c r="BA72" s="22">
        <f t="shared" si="15"/>
        <v>0.16696786138246961</v>
      </c>
      <c r="BB72" s="21">
        <f t="shared" si="16"/>
        <v>0.35373315881364953</v>
      </c>
      <c r="BC72" s="21">
        <f t="shared" si="27"/>
        <v>0.90191155272425416</v>
      </c>
      <c r="BE72" s="22"/>
      <c r="BF72" s="22"/>
      <c r="BG72" s="22"/>
      <c r="BH72" s="21"/>
    </row>
    <row r="73" spans="1:60" x14ac:dyDescent="0.25">
      <c r="A73" t="str">
        <f>'Raw Data'!A73</f>
        <v>Apo_PLIN3</v>
      </c>
      <c r="B73">
        <f>'Raw Data'!B73</f>
        <v>342</v>
      </c>
      <c r="C73">
        <f>'Raw Data'!C73</f>
        <v>369</v>
      </c>
      <c r="D73" t="str">
        <f>'Raw Data'!D73</f>
        <v>TSLGSSIQGLPTNVKDQVQQARRQVEDL</v>
      </c>
      <c r="E73" s="1">
        <f>AVERAGE('Raw Data'!J73,'Raw Data'!P73,'Raw Data'!V73)</f>
        <v>3.7676666666666669</v>
      </c>
      <c r="F73" s="11">
        <f>STDEV('Raw Data'!J73,'Raw Data'!P73,'Raw Data'!V73)</f>
        <v>0.18517379224213495</v>
      </c>
      <c r="G73" s="1">
        <f>AVERAGE('Raw Data'!AB73,'Raw Data'!AH73,'Raw Data'!AN73)</f>
        <v>6.0230000000000006</v>
      </c>
      <c r="H73" s="11">
        <f>STDEV('Raw Data'!AB73,'Raw Data'!AH73,'Raw Data'!AN73)</f>
        <v>0.13943815833551462</v>
      </c>
      <c r="I73" s="1">
        <f>AVERAGE('Raw Data'!AT73,'Raw Data'!AZ73,'Raw Data'!BF73)</f>
        <v>10.121666666666666</v>
      </c>
      <c r="J73" s="11">
        <f>STDEV('Raw Data'!AT73,'Raw Data'!AZ73,'Raw Data'!BF73)</f>
        <v>0.17894226256905643</v>
      </c>
      <c r="K73" s="1">
        <f>AVERAGE('Raw Data'!BL73,'Raw Data'!BR73,'Raw Data'!BX73)</f>
        <v>11.526000000000002</v>
      </c>
      <c r="L73" s="11">
        <f>STDEV('Raw Data'!BL73,'Raw Data'!BR73,'Raw Data'!BX73)</f>
        <v>0.13028814220795371</v>
      </c>
      <c r="N73" s="1">
        <f>AVERAGE('Raw Data'!J163,'Raw Data'!P163,'Raw Data'!V163)</f>
        <v>5.2226666666666661</v>
      </c>
      <c r="O73" s="11">
        <f>STDEV('Raw Data'!J163,'Raw Data'!P163,'Raw Data'!V163)</f>
        <v>0.10227577099847893</v>
      </c>
      <c r="P73" s="1">
        <f>AVERAGE('Raw Data'!AB163,'Raw Data'!AH163,'Raw Data'!AN163)</f>
        <v>13.782666666666666</v>
      </c>
      <c r="Q73" s="11">
        <f>STDEV('Raw Data'!AB163,'Raw Data'!AH163,'Raw Data'!AN163)</f>
        <v>0.10907489781491124</v>
      </c>
      <c r="R73" s="1">
        <f>AVERAGE('Raw Data'!AT163,'Raw Data'!AZ163,'Raw Data'!BF163)</f>
        <v>17.395666666666667</v>
      </c>
      <c r="S73" s="11">
        <f>STDEV('Raw Data'!AT163,'Raw Data'!AZ163,'Raw Data'!BF163)</f>
        <v>0.11473592869425599</v>
      </c>
      <c r="T73" s="1">
        <f>AVERAGE('Raw Data'!BL163,'Raw Data'!BR163,'Raw Data'!BX163)</f>
        <v>17.616666666666664</v>
      </c>
      <c r="U73" s="11">
        <f>STDEV('Raw Data'!BL163,'Raw Data'!BR163,'Raw Data'!BX163)</f>
        <v>6.9291654139103931E-2</v>
      </c>
      <c r="W73" s="1">
        <f t="shared" si="17"/>
        <v>-1.4549999999999992</v>
      </c>
      <c r="X73" s="11">
        <f t="shared" si="18"/>
        <v>0.28744956324061388</v>
      </c>
      <c r="Y73" s="1">
        <f t="shared" si="19"/>
        <v>-7.7596666666666652</v>
      </c>
      <c r="Z73" s="11">
        <f t="shared" si="20"/>
        <v>0.24851305615042585</v>
      </c>
      <c r="AA73" s="1">
        <f t="shared" si="21"/>
        <v>-7.2740000000000009</v>
      </c>
      <c r="AB73" s="11">
        <f t="shared" si="22"/>
        <v>0.2936781912633124</v>
      </c>
      <c r="AC73" s="1">
        <f t="shared" si="23"/>
        <v>-6.090666666666662</v>
      </c>
      <c r="AD73" s="11">
        <f t="shared" si="24"/>
        <v>0.19957979634705764</v>
      </c>
      <c r="AF73" s="4"/>
      <c r="AG73" s="11"/>
      <c r="AH73" s="4"/>
      <c r="AI73" s="11"/>
      <c r="AJ73" s="4"/>
      <c r="AK73" s="11"/>
      <c r="AL73" s="4"/>
      <c r="AM73" s="11"/>
      <c r="AN73" s="11"/>
      <c r="AO73" s="4"/>
      <c r="AP73" s="11"/>
      <c r="AQ73" s="4"/>
      <c r="AR73" s="11"/>
      <c r="AS73" s="4"/>
      <c r="AT73" s="11"/>
      <c r="AU73" s="4"/>
      <c r="AV73" s="11"/>
      <c r="AY73" s="21">
        <f t="shared" si="25"/>
        <v>8.2627251407219673E-2</v>
      </c>
      <c r="AZ73" s="22">
        <f t="shared" si="26"/>
        <v>6.1758739077224713E-2</v>
      </c>
      <c r="BA73" s="22">
        <f t="shared" si="15"/>
        <v>8.62468800236907E-2</v>
      </c>
      <c r="BB73" s="21">
        <f t="shared" si="16"/>
        <v>3.9832095109932998E-2</v>
      </c>
      <c r="BC73" s="21">
        <f t="shared" si="27"/>
        <v>0.52006246318886362</v>
      </c>
      <c r="BE73" s="22"/>
      <c r="BF73" s="22"/>
      <c r="BG73" s="22"/>
      <c r="BH73" s="21"/>
    </row>
    <row r="74" spans="1:60" x14ac:dyDescent="0.25">
      <c r="A74" t="str">
        <f>'Raw Data'!A74</f>
        <v>Apo_PLIN3</v>
      </c>
      <c r="B74">
        <f>'Raw Data'!B74</f>
        <v>345</v>
      </c>
      <c r="C74">
        <f>'Raw Data'!C74</f>
        <v>369</v>
      </c>
      <c r="D74" t="str">
        <f>'Raw Data'!D74</f>
        <v>GSSIQGLPTNVKDQVQQARRQVEDL</v>
      </c>
      <c r="E74" s="1">
        <f>AVERAGE('Raw Data'!J74,'Raw Data'!P74,'Raw Data'!V74)</f>
        <v>2.319666666666667</v>
      </c>
      <c r="F74" s="11">
        <f>STDEV('Raw Data'!J74,'Raw Data'!P74,'Raw Data'!V74)</f>
        <v>0.13795047420481502</v>
      </c>
      <c r="G74" s="1">
        <f>AVERAGE('Raw Data'!AB74,'Raw Data'!AH74,'Raw Data'!AN74)</f>
        <v>4.3983333333333334</v>
      </c>
      <c r="H74" s="11">
        <f>STDEV('Raw Data'!AB74,'Raw Data'!AH74,'Raw Data'!AN74)</f>
        <v>8.3344665896104592E-2</v>
      </c>
      <c r="I74" s="1">
        <f>AVERAGE('Raw Data'!AT74,'Raw Data'!AZ74,'Raw Data'!BF74)</f>
        <v>8.3273333333333337</v>
      </c>
      <c r="J74" s="11">
        <f>STDEV('Raw Data'!AT74,'Raw Data'!AZ74,'Raw Data'!BF74)</f>
        <v>7.3527772530747285E-2</v>
      </c>
      <c r="K74" s="1">
        <f>AVERAGE('Raw Data'!BL74,'Raw Data'!BR74,'Raw Data'!BX74)</f>
        <v>9.6663333333333323</v>
      </c>
      <c r="L74" s="11">
        <f>STDEV('Raw Data'!BL74,'Raw Data'!BR74,'Raw Data'!BX74)</f>
        <v>8.0637046903600337E-2</v>
      </c>
      <c r="N74" s="1">
        <f>AVERAGE('Raw Data'!J164,'Raw Data'!P164,'Raw Data'!V164)</f>
        <v>4.5730000000000004</v>
      </c>
      <c r="O74" s="11">
        <f>STDEV('Raw Data'!J164,'Raw Data'!P164,'Raw Data'!V164)</f>
        <v>0.21464156167899978</v>
      </c>
      <c r="P74" s="1">
        <f>AVERAGE('Raw Data'!AB164,'Raw Data'!AH164,'Raw Data'!AN164)</f>
        <v>12.163666666666666</v>
      </c>
      <c r="Q74" s="11">
        <f>STDEV('Raw Data'!AB164,'Raw Data'!AH164,'Raw Data'!AN164)</f>
        <v>4.6003623045727152E-2</v>
      </c>
      <c r="R74" s="1">
        <f>AVERAGE('Raw Data'!AT164,'Raw Data'!AZ164,'Raw Data'!BF164)</f>
        <v>15.291666666666666</v>
      </c>
      <c r="S74" s="11">
        <f>STDEV('Raw Data'!AT164,'Raw Data'!AZ164,'Raw Data'!BF164)</f>
        <v>0.19606206500323708</v>
      </c>
      <c r="T74" s="1">
        <f>AVERAGE('Raw Data'!BL164,'Raw Data'!BR164,'Raw Data'!BX164)</f>
        <v>15.318</v>
      </c>
      <c r="U74" s="11">
        <f>STDEV('Raw Data'!BL164,'Raw Data'!BR164,'Raw Data'!BX164)</f>
        <v>0.17527407110009177</v>
      </c>
      <c r="W74" s="1">
        <f t="shared" si="17"/>
        <v>-2.2533333333333334</v>
      </c>
      <c r="X74" s="11">
        <f t="shared" si="18"/>
        <v>0.35259203588381482</v>
      </c>
      <c r="Y74" s="1">
        <f t="shared" si="19"/>
        <v>-7.7653333333333325</v>
      </c>
      <c r="Z74" s="11">
        <f t="shared" si="20"/>
        <v>0.12934828894183176</v>
      </c>
      <c r="AA74" s="1">
        <f t="shared" si="21"/>
        <v>-6.9643333333333324</v>
      </c>
      <c r="AB74" s="11">
        <f t="shared" si="22"/>
        <v>0.26958983753398436</v>
      </c>
      <c r="AC74" s="1">
        <f t="shared" si="23"/>
        <v>-5.6516666666666673</v>
      </c>
      <c r="AD74" s="11">
        <f t="shared" si="24"/>
        <v>0.2559111180036921</v>
      </c>
      <c r="AF74" s="4"/>
      <c r="AG74" s="11"/>
      <c r="AH74" s="4"/>
      <c r="AI74" s="11"/>
      <c r="AJ74" s="4"/>
      <c r="AK74" s="11"/>
      <c r="AL74" s="4"/>
      <c r="AM74" s="11"/>
      <c r="AN74" s="11"/>
      <c r="AO74" s="4"/>
      <c r="AP74" s="11"/>
      <c r="AQ74" s="4"/>
      <c r="AR74" s="11"/>
      <c r="AS74" s="4"/>
      <c r="AT74" s="11"/>
      <c r="AU74" s="4"/>
      <c r="AV74" s="11"/>
      <c r="AY74" s="21">
        <f t="shared" si="25"/>
        <v>0.12432114376869337</v>
      </c>
      <c r="AZ74" s="22">
        <f t="shared" si="26"/>
        <v>1.6730979852179594E-2</v>
      </c>
      <c r="BA74" s="22">
        <f t="shared" si="15"/>
        <v>7.2678680501600076E-2</v>
      </c>
      <c r="BB74" s="21">
        <f t="shared" si="16"/>
        <v>6.5490500317899616E-2</v>
      </c>
      <c r="BC74" s="21">
        <f t="shared" si="27"/>
        <v>0.52841395178436823</v>
      </c>
      <c r="BE74" s="22"/>
      <c r="BF74" s="22"/>
      <c r="BG74" s="22"/>
      <c r="BH74" s="21"/>
    </row>
    <row r="75" spans="1:60" x14ac:dyDescent="0.25">
      <c r="A75" t="str">
        <f>'Raw Data'!A75</f>
        <v>Apo_PLIN3</v>
      </c>
      <c r="B75">
        <f>'Raw Data'!B75</f>
        <v>370</v>
      </c>
      <c r="C75">
        <f>'Raw Data'!C75</f>
        <v>384</v>
      </c>
      <c r="D75" t="str">
        <f>'Raw Data'!D75</f>
        <v>QATFSSIHSFQDLSS</v>
      </c>
      <c r="E75" s="1">
        <f>AVERAGE('Raw Data'!J75,'Raw Data'!P75,'Raw Data'!V75)</f>
        <v>2.5609999999999999</v>
      </c>
      <c r="F75" s="11">
        <f>STDEV('Raw Data'!J75,'Raw Data'!P75,'Raw Data'!V75)</f>
        <v>8.1264998615640155E-2</v>
      </c>
      <c r="G75" s="1">
        <f>AVERAGE('Raw Data'!AB75,'Raw Data'!AH75,'Raw Data'!AN75)</f>
        <v>5.0366666666666671</v>
      </c>
      <c r="H75" s="11">
        <f>STDEV('Raw Data'!AB75,'Raw Data'!AH75,'Raw Data'!AN75)</f>
        <v>4.5346811721810786E-2</v>
      </c>
      <c r="I75" s="1">
        <f>AVERAGE('Raw Data'!AT75,'Raw Data'!AZ75,'Raw Data'!BF75)</f>
        <v>5.6089999999999991</v>
      </c>
      <c r="J75" s="11">
        <f>STDEV('Raw Data'!AT75,'Raw Data'!AZ75,'Raw Data'!BF75)</f>
        <v>5.8642987645582796E-2</v>
      </c>
      <c r="K75" s="1">
        <f>AVERAGE('Raw Data'!BL75,'Raw Data'!BR75,'Raw Data'!BX75)</f>
        <v>5.8713333333333333</v>
      </c>
      <c r="L75" s="11">
        <f>STDEV('Raw Data'!BL75,'Raw Data'!BR75,'Raw Data'!BX75)</f>
        <v>8.5049005481151064E-3</v>
      </c>
      <c r="N75" s="1">
        <f>AVERAGE('Raw Data'!J165,'Raw Data'!P165,'Raw Data'!V165)</f>
        <v>4.1479999999999997</v>
      </c>
      <c r="O75" s="11">
        <f>STDEV('Raw Data'!J165,'Raw Data'!P165,'Raw Data'!V165)</f>
        <v>5.4616847217685269E-2</v>
      </c>
      <c r="P75" s="1">
        <f>AVERAGE('Raw Data'!AB165,'Raw Data'!AH165,'Raw Data'!AN165)</f>
        <v>5.9490000000000007</v>
      </c>
      <c r="Q75" s="11">
        <f>STDEV('Raw Data'!AB165,'Raw Data'!AH165,'Raw Data'!AN165)</f>
        <v>0.10581587782558935</v>
      </c>
      <c r="R75" s="1">
        <f>AVERAGE('Raw Data'!AT165,'Raw Data'!AZ165,'Raw Data'!BF165)</f>
        <v>6.4219999999999997</v>
      </c>
      <c r="S75" s="11">
        <f>STDEV('Raw Data'!AT165,'Raw Data'!AZ165,'Raw Data'!BF165)</f>
        <v>3.4871191548325423E-2</v>
      </c>
      <c r="T75" s="1">
        <f>AVERAGE('Raw Data'!BL165,'Raw Data'!BR165,'Raw Data'!BX165)</f>
        <v>6.3840000000000003</v>
      </c>
      <c r="U75" s="11">
        <f>STDEV('Raw Data'!BL165,'Raw Data'!BR165,'Raw Data'!BX165)</f>
        <v>4.4305755833751341E-2</v>
      </c>
      <c r="W75" s="1">
        <f t="shared" si="17"/>
        <v>-1.5869999999999997</v>
      </c>
      <c r="X75" s="11">
        <f t="shared" si="18"/>
        <v>0.13588184583332541</v>
      </c>
      <c r="Y75" s="1">
        <f t="shared" si="19"/>
        <v>-0.91233333333333366</v>
      </c>
      <c r="Z75" s="11">
        <f t="shared" si="20"/>
        <v>0.15116268954740014</v>
      </c>
      <c r="AA75" s="1">
        <f t="shared" si="21"/>
        <v>-0.81300000000000061</v>
      </c>
      <c r="AB75" s="11">
        <f t="shared" si="22"/>
        <v>9.3514179193908226E-2</v>
      </c>
      <c r="AC75" s="1">
        <f t="shared" si="23"/>
        <v>-0.51266666666666705</v>
      </c>
      <c r="AD75" s="11">
        <f t="shared" si="24"/>
        <v>5.2810656381866446E-2</v>
      </c>
      <c r="AF75" s="4"/>
      <c r="AG75" s="11"/>
      <c r="AH75" s="4"/>
      <c r="AI75" s="11"/>
      <c r="AJ75" s="4"/>
      <c r="AK75" s="11"/>
      <c r="AL75" s="4"/>
      <c r="AM75" s="11"/>
      <c r="AN75" s="11"/>
      <c r="AO75" s="4"/>
      <c r="AP75" s="11"/>
      <c r="AQ75" s="4"/>
      <c r="AR75" s="11"/>
      <c r="AS75" s="4"/>
      <c r="AT75" s="11"/>
      <c r="AU75" s="4"/>
      <c r="AV75" s="11"/>
      <c r="AY75" s="21">
        <f t="shared" si="25"/>
        <v>1.8463876027071613E-2</v>
      </c>
      <c r="AZ75" s="22">
        <f t="shared" si="26"/>
        <v>2.2850158711203675E-2</v>
      </c>
      <c r="BA75" s="22">
        <f t="shared" si="15"/>
        <v>8.7449017103103776E-3</v>
      </c>
      <c r="BB75" s="21">
        <f t="shared" si="16"/>
        <v>2.7889654274835711E-3</v>
      </c>
      <c r="BC75" s="21">
        <f t="shared" si="27"/>
        <v>0.22988671531010496</v>
      </c>
      <c r="BE75" s="22"/>
      <c r="BF75" s="22"/>
      <c r="BG75" s="22"/>
      <c r="BH75" s="21"/>
    </row>
    <row r="76" spans="1:60" x14ac:dyDescent="0.25">
      <c r="A76" t="str">
        <f>'Raw Data'!A76</f>
        <v>Apo_PLIN3</v>
      </c>
      <c r="B76">
        <f>'Raw Data'!B76</f>
        <v>370</v>
      </c>
      <c r="C76">
        <f>'Raw Data'!C76</f>
        <v>387</v>
      </c>
      <c r="D76" t="str">
        <f>'Raw Data'!D76</f>
        <v>QATFSSIHSFQDLSSSIL</v>
      </c>
      <c r="E76" s="1">
        <f>AVERAGE('Raw Data'!J76,'Raw Data'!P76,'Raw Data'!V76)</f>
        <v>4.4093333333333335</v>
      </c>
      <c r="F76" s="11">
        <f>STDEV('Raw Data'!J76,'Raw Data'!P76,'Raw Data'!V76)</f>
        <v>9.3071656981775788E-2</v>
      </c>
      <c r="G76" s="1">
        <f>AVERAGE('Raw Data'!AB76,'Raw Data'!AH76,'Raw Data'!AN76)</f>
        <v>6.4279999999999999</v>
      </c>
      <c r="H76" s="11">
        <f>STDEV('Raw Data'!AB76,'Raw Data'!AH76,'Raw Data'!AN76)</f>
        <v>9.0669730340395341E-2</v>
      </c>
      <c r="I76" s="1">
        <f>AVERAGE('Raw Data'!AT76,'Raw Data'!AZ76,'Raw Data'!BF76)</f>
        <v>7.4526666666666666</v>
      </c>
      <c r="J76" s="11">
        <f>STDEV('Raw Data'!AT76,'Raw Data'!AZ76,'Raw Data'!BF76)</f>
        <v>7.6787585802220448E-2</v>
      </c>
      <c r="K76" s="1">
        <f>AVERAGE('Raw Data'!BL76,'Raw Data'!BR76,'Raw Data'!BX76)</f>
        <v>7.8843333333333332</v>
      </c>
      <c r="L76" s="11">
        <f>STDEV('Raw Data'!BL76,'Raw Data'!BR76,'Raw Data'!BX76)</f>
        <v>5.1597803570823726E-2</v>
      </c>
      <c r="N76" s="1">
        <f>AVERAGE('Raw Data'!J166,'Raw Data'!P166,'Raw Data'!V166)</f>
        <v>4.7549999999999999</v>
      </c>
      <c r="O76" s="11">
        <f>STDEV('Raw Data'!J166,'Raw Data'!P166,'Raw Data'!V166)</f>
        <v>9.1994565056855299E-2</v>
      </c>
      <c r="P76" s="1">
        <f>AVERAGE('Raw Data'!AB166,'Raw Data'!AH166,'Raw Data'!AN166)</f>
        <v>7.203666666666666</v>
      </c>
      <c r="Q76" s="11">
        <f>STDEV('Raw Data'!AB166,'Raw Data'!AH166,'Raw Data'!AN166)</f>
        <v>0.10048548817283688</v>
      </c>
      <c r="R76" s="1">
        <f>AVERAGE('Raw Data'!AT166,'Raw Data'!AZ166,'Raw Data'!BF166)</f>
        <v>8.472666666666667</v>
      </c>
      <c r="S76" s="11">
        <f>STDEV('Raw Data'!AT166,'Raw Data'!AZ166,'Raw Data'!BF166)</f>
        <v>0.10418413186917352</v>
      </c>
      <c r="T76" s="1">
        <f>AVERAGE('Raw Data'!BL166,'Raw Data'!BR166,'Raw Data'!BX166)</f>
        <v>8.5426666666666673</v>
      </c>
      <c r="U76" s="11">
        <f>STDEV('Raw Data'!BL166,'Raw Data'!BR166,'Raw Data'!BX166)</f>
        <v>0.11651752371782191</v>
      </c>
      <c r="W76" s="1">
        <f t="shared" si="17"/>
        <v>-0.34566666666666634</v>
      </c>
      <c r="X76" s="11">
        <f t="shared" si="18"/>
        <v>0.1850662220386311</v>
      </c>
      <c r="Y76" s="1">
        <f t="shared" si="19"/>
        <v>-0.77566666666666606</v>
      </c>
      <c r="Z76" s="11">
        <f t="shared" si="20"/>
        <v>0.19115521851323222</v>
      </c>
      <c r="AA76" s="1">
        <f t="shared" si="21"/>
        <v>-1.0200000000000005</v>
      </c>
      <c r="AB76" s="11">
        <f t="shared" si="22"/>
        <v>0.18097171767139397</v>
      </c>
      <c r="AC76" s="1">
        <f t="shared" si="23"/>
        <v>-0.6583333333333341</v>
      </c>
      <c r="AD76" s="11">
        <f t="shared" si="24"/>
        <v>0.16811532728864564</v>
      </c>
      <c r="AF76" s="4"/>
      <c r="AG76" s="11"/>
      <c r="AH76" s="4"/>
      <c r="AI76" s="11"/>
      <c r="AJ76" s="4"/>
      <c r="AK76" s="11"/>
      <c r="AL76" s="4"/>
      <c r="AM76" s="11"/>
      <c r="AN76" s="11"/>
      <c r="AO76" s="4"/>
      <c r="AP76" s="11"/>
      <c r="AQ76" s="4"/>
      <c r="AR76" s="11"/>
      <c r="AS76" s="4"/>
      <c r="AT76" s="11"/>
      <c r="AU76" s="4"/>
      <c r="AV76" s="11"/>
      <c r="AY76" s="21">
        <f t="shared" si="25"/>
        <v>3.4249506539651906E-2</v>
      </c>
      <c r="AZ76" s="22">
        <f t="shared" si="26"/>
        <v>3.6540317564841558E-2</v>
      </c>
      <c r="BA76" s="22">
        <f t="shared" si="15"/>
        <v>3.2750762596934727E-2</v>
      </c>
      <c r="BB76" s="21">
        <f t="shared" si="16"/>
        <v>2.8262763269368444E-2</v>
      </c>
      <c r="BC76" s="21">
        <f t="shared" si="27"/>
        <v>0.36304731092627124</v>
      </c>
      <c r="BE76" s="22"/>
      <c r="BF76" s="22"/>
      <c r="BG76" s="22"/>
      <c r="BH76" s="21"/>
    </row>
    <row r="77" spans="1:60" x14ac:dyDescent="0.25">
      <c r="A77" t="str">
        <f>'Raw Data'!A77</f>
        <v>Apo_PLIN3</v>
      </c>
      <c r="B77">
        <f>'Raw Data'!B77</f>
        <v>374</v>
      </c>
      <c r="C77">
        <f>'Raw Data'!C77</f>
        <v>384</v>
      </c>
      <c r="D77" t="str">
        <f>'Raw Data'!D77</f>
        <v>SSIHSFQDLSS</v>
      </c>
      <c r="E77" s="1">
        <f>AVERAGE('Raw Data'!J77,'Raw Data'!P77,'Raw Data'!V77)</f>
        <v>2.5293333333333332</v>
      </c>
      <c r="F77" s="11">
        <f>STDEV('Raw Data'!J77,'Raw Data'!P77,'Raw Data'!V77)</f>
        <v>1.8770544300401568E-2</v>
      </c>
      <c r="G77" s="1">
        <f>AVERAGE('Raw Data'!AB77,'Raw Data'!AH77,'Raw Data'!AN77)</f>
        <v>3.7739999999999996</v>
      </c>
      <c r="H77" s="11">
        <f>STDEV('Raw Data'!AB77,'Raw Data'!AH77,'Raw Data'!AN77)</f>
        <v>5.3018864567246214E-2</v>
      </c>
      <c r="I77" s="1">
        <f>AVERAGE('Raw Data'!AT77,'Raw Data'!AZ77,'Raw Data'!BF77)</f>
        <v>4.3180000000000005</v>
      </c>
      <c r="J77" s="11">
        <f>STDEV('Raw Data'!AT77,'Raw Data'!AZ77,'Raw Data'!BF77)</f>
        <v>3.3808283008754193E-2</v>
      </c>
      <c r="K77" s="1">
        <f>AVERAGE('Raw Data'!BL77,'Raw Data'!BR77,'Raw Data'!BX77)</f>
        <v>4.1759999999999993</v>
      </c>
      <c r="L77" s="11">
        <f>STDEV('Raw Data'!BL77,'Raw Data'!BR77,'Raw Data'!BX77)</f>
        <v>6.5795136598384069E-2</v>
      </c>
      <c r="N77" s="1">
        <f>AVERAGE('Raw Data'!J167,'Raw Data'!P167,'Raw Data'!V167)</f>
        <v>2.7283333333333335</v>
      </c>
      <c r="O77" s="11">
        <f>STDEV('Raw Data'!J167,'Raw Data'!P167,'Raw Data'!V167)</f>
        <v>0.10692209001573696</v>
      </c>
      <c r="P77" s="1">
        <f>AVERAGE('Raw Data'!AB167,'Raw Data'!AH167,'Raw Data'!AN167)</f>
        <v>4.1320000000000006</v>
      </c>
      <c r="Q77" s="11">
        <f>STDEV('Raw Data'!AB167,'Raw Data'!AH167,'Raw Data'!AN167)</f>
        <v>0.11589219128138005</v>
      </c>
      <c r="R77" s="1">
        <f>AVERAGE('Raw Data'!AT167,'Raw Data'!AZ167,'Raw Data'!BF167)</f>
        <v>4.4126666666666674</v>
      </c>
      <c r="S77" s="11">
        <f>STDEV('Raw Data'!AT167,'Raw Data'!AZ167,'Raw Data'!BF167)</f>
        <v>7.9103307979712767E-2</v>
      </c>
      <c r="T77" s="1">
        <f>AVERAGE('Raw Data'!BL167,'Raw Data'!BR167,'Raw Data'!BX167)</f>
        <v>4.1833333333333336</v>
      </c>
      <c r="U77" s="11">
        <f>STDEV('Raw Data'!BL167,'Raw Data'!BR167,'Raw Data'!BX167)</f>
        <v>0.11015141094572192</v>
      </c>
      <c r="W77" s="1">
        <f t="shared" si="17"/>
        <v>-0.19900000000000029</v>
      </c>
      <c r="X77" s="11">
        <f t="shared" si="18"/>
        <v>0.12569263431613853</v>
      </c>
      <c r="Y77" s="1">
        <f t="shared" si="19"/>
        <v>-0.35800000000000098</v>
      </c>
      <c r="Z77" s="11">
        <f t="shared" si="20"/>
        <v>0.16891105584862626</v>
      </c>
      <c r="AA77" s="1">
        <f t="shared" si="21"/>
        <v>-9.4666666666666899E-2</v>
      </c>
      <c r="AB77" s="11">
        <f t="shared" si="22"/>
        <v>0.11291159098846695</v>
      </c>
      <c r="AC77" s="1">
        <f t="shared" si="23"/>
        <v>-7.333333333334302E-3</v>
      </c>
      <c r="AD77" s="11">
        <f t="shared" si="24"/>
        <v>0.17594654754410599</v>
      </c>
      <c r="AF77" s="4"/>
      <c r="AG77" s="11"/>
      <c r="AH77" s="4"/>
      <c r="AI77" s="11"/>
      <c r="AJ77" s="4"/>
      <c r="AK77" s="11"/>
      <c r="AL77" s="4"/>
      <c r="AM77" s="11"/>
      <c r="AN77" s="11"/>
      <c r="AO77" s="4"/>
      <c r="AP77" s="11"/>
      <c r="AQ77" s="4"/>
      <c r="AR77" s="11"/>
      <c r="AS77" s="4"/>
      <c r="AT77" s="11"/>
      <c r="AU77" s="4"/>
      <c r="AV77" s="11"/>
      <c r="AY77" s="21">
        <f t="shared" si="25"/>
        <v>1.5798638321330525E-2</v>
      </c>
      <c r="AZ77" s="22">
        <f t="shared" si="26"/>
        <v>2.8530944787897739E-2</v>
      </c>
      <c r="BA77" s="22">
        <f t="shared" si="15"/>
        <v>1.2749027379546852E-2</v>
      </c>
      <c r="BB77" s="21">
        <f t="shared" si="16"/>
        <v>3.0957187592690349E-2</v>
      </c>
      <c r="BC77" s="21">
        <f t="shared" si="27"/>
        <v>0.29670827100279068</v>
      </c>
      <c r="BE77" s="22"/>
      <c r="BF77" s="22"/>
      <c r="BG77" s="22"/>
      <c r="BH77" s="21"/>
    </row>
    <row r="78" spans="1:60" x14ac:dyDescent="0.25">
      <c r="A78" t="str">
        <f>'Raw Data'!A78</f>
        <v>Apo_PLIN3</v>
      </c>
      <c r="B78">
        <f>'Raw Data'!B78</f>
        <v>374</v>
      </c>
      <c r="C78">
        <f>'Raw Data'!C78</f>
        <v>387</v>
      </c>
      <c r="D78" t="str">
        <f>'Raw Data'!D78</f>
        <v>SSIHSFQDLSSSIL</v>
      </c>
      <c r="E78" s="1">
        <f>AVERAGE('Raw Data'!J78,'Raw Data'!P78,'Raw Data'!V78)</f>
        <v>3.9806666666666666</v>
      </c>
      <c r="F78" s="11">
        <f>STDEV('Raw Data'!J78,'Raw Data'!P78,'Raw Data'!V78)</f>
        <v>7.7164326818377038E-2</v>
      </c>
      <c r="G78" s="1">
        <f>AVERAGE('Raw Data'!AB78,'Raw Data'!AH78,'Raw Data'!AN78)</f>
        <v>5.5563333333333338</v>
      </c>
      <c r="H78" s="11">
        <f>STDEV('Raw Data'!AB78,'Raw Data'!AH78,'Raw Data'!AN78)</f>
        <v>3.9068316233660881E-2</v>
      </c>
      <c r="I78" s="1">
        <f>AVERAGE('Raw Data'!AT78,'Raw Data'!AZ78,'Raw Data'!BF78)</f>
        <v>6.208333333333333</v>
      </c>
      <c r="J78" s="11">
        <f>STDEV('Raw Data'!AT78,'Raw Data'!AZ78,'Raw Data'!BF78)</f>
        <v>7.5791380336641109E-2</v>
      </c>
      <c r="K78" s="1">
        <f>AVERAGE('Raw Data'!BL78,'Raw Data'!BR78,'Raw Data'!BX78)</f>
        <v>6.4773333333333332</v>
      </c>
      <c r="L78" s="11">
        <f>STDEV('Raw Data'!BL78,'Raw Data'!BR78,'Raw Data'!BX78)</f>
        <v>2.6558112382722938E-2</v>
      </c>
      <c r="N78" s="1">
        <f>AVERAGE('Raw Data'!J168,'Raw Data'!P168,'Raw Data'!V168)</f>
        <v>3.6916666666666669</v>
      </c>
      <c r="O78" s="11">
        <f>STDEV('Raw Data'!J168,'Raw Data'!P168,'Raw Data'!V168)</f>
        <v>0.10100165015153618</v>
      </c>
      <c r="P78" s="1">
        <f>AVERAGE('Raw Data'!AB168,'Raw Data'!AH168,'Raw Data'!AN168)</f>
        <v>5.4790000000000001</v>
      </c>
      <c r="Q78" s="11">
        <f>STDEV('Raw Data'!AB168,'Raw Data'!AH168,'Raw Data'!AN168)</f>
        <v>8.9286057142199116E-2</v>
      </c>
      <c r="R78" s="1">
        <f>AVERAGE('Raw Data'!AT168,'Raw Data'!AZ168,'Raw Data'!BF168)</f>
        <v>6.4889999999999999</v>
      </c>
      <c r="S78" s="11">
        <f>STDEV('Raw Data'!AT168,'Raw Data'!AZ168,'Raw Data'!BF168)</f>
        <v>2.5238858928248099E-2</v>
      </c>
      <c r="T78" s="1">
        <f>AVERAGE('Raw Data'!BL168,'Raw Data'!BR168,'Raw Data'!BX168)</f>
        <v>6.5133333333333328</v>
      </c>
      <c r="U78" s="11">
        <f>STDEV('Raw Data'!BL168,'Raw Data'!BR168,'Raw Data'!BX168)</f>
        <v>7.3221126277415921E-2</v>
      </c>
      <c r="W78" s="1">
        <f t="shared" si="17"/>
        <v>0.2889999999999997</v>
      </c>
      <c r="X78" s="11">
        <f t="shared" si="18"/>
        <v>0.17816597696991321</v>
      </c>
      <c r="Y78" s="1">
        <f t="shared" si="19"/>
        <v>7.7333333333333698E-2</v>
      </c>
      <c r="Z78" s="11">
        <f t="shared" si="20"/>
        <v>0.12835437337586</v>
      </c>
      <c r="AA78" s="1">
        <f t="shared" si="21"/>
        <v>-0.28066666666666684</v>
      </c>
      <c r="AB78" s="11">
        <f t="shared" si="22"/>
        <v>0.10103023926488922</v>
      </c>
      <c r="AC78" s="1">
        <f t="shared" si="23"/>
        <v>-3.5999999999999588E-2</v>
      </c>
      <c r="AD78" s="11">
        <f t="shared" si="24"/>
        <v>9.9779238660138853E-2</v>
      </c>
      <c r="AF78" s="4"/>
      <c r="AG78" s="11"/>
      <c r="AH78" s="4"/>
      <c r="AI78" s="11"/>
      <c r="AJ78" s="4"/>
      <c r="AK78" s="11"/>
      <c r="AL78" s="4"/>
      <c r="AM78" s="11"/>
      <c r="AN78" s="11"/>
      <c r="AO78" s="4"/>
      <c r="AP78" s="11"/>
      <c r="AQ78" s="4"/>
      <c r="AR78" s="11"/>
      <c r="AS78" s="4"/>
      <c r="AT78" s="11"/>
      <c r="AU78" s="4"/>
      <c r="AV78" s="11"/>
      <c r="AY78" s="21">
        <f t="shared" si="25"/>
        <v>3.1743115349643643E-2</v>
      </c>
      <c r="AZ78" s="22">
        <f t="shared" si="26"/>
        <v>1.6474845164709678E-2</v>
      </c>
      <c r="BA78" s="22">
        <f t="shared" si="15"/>
        <v>1.0207109245920762E-2</v>
      </c>
      <c r="BB78" s="21">
        <f t="shared" si="16"/>
        <v>9.9558964675969478E-3</v>
      </c>
      <c r="BC78" s="21">
        <f t="shared" si="27"/>
        <v>0.26149754535725767</v>
      </c>
      <c r="BE78" s="22"/>
      <c r="BF78" s="22"/>
      <c r="BG78" s="22"/>
      <c r="BH78" s="21"/>
    </row>
    <row r="79" spans="1:60" x14ac:dyDescent="0.25">
      <c r="A79" t="str">
        <f>'Raw Data'!A79</f>
        <v>Apo_PLIN3</v>
      </c>
      <c r="B79">
        <f>'Raw Data'!B79</f>
        <v>383</v>
      </c>
      <c r="C79">
        <f>'Raw Data'!C79</f>
        <v>387</v>
      </c>
      <c r="D79" t="str">
        <f>'Raw Data'!D79</f>
        <v>SSSIL</v>
      </c>
      <c r="E79" s="1">
        <f>AVERAGE('Raw Data'!J79,'Raw Data'!P79,'Raw Data'!V79)</f>
        <v>1.3793333333333333</v>
      </c>
      <c r="F79" s="11">
        <f>STDEV('Raw Data'!J79,'Raw Data'!P79,'Raw Data'!V79)</f>
        <v>2.3797758998135351E-2</v>
      </c>
      <c r="G79" s="1">
        <f>AVERAGE('Raw Data'!AB79,'Raw Data'!AH79,'Raw Data'!AN79)</f>
        <v>1.8583333333333332</v>
      </c>
      <c r="H79" s="11">
        <f>STDEV('Raw Data'!AB79,'Raw Data'!AH79,'Raw Data'!AN79)</f>
        <v>3.4530180036213706E-2</v>
      </c>
      <c r="I79" s="1">
        <f>AVERAGE('Raw Data'!AT79,'Raw Data'!AZ79,'Raw Data'!BF79)</f>
        <v>1.9996666666666669</v>
      </c>
      <c r="J79" s="11">
        <f>STDEV('Raw Data'!AT79,'Raw Data'!AZ79,'Raw Data'!BF79)</f>
        <v>2.193931022920571E-2</v>
      </c>
      <c r="K79" s="1">
        <f>AVERAGE('Raw Data'!BL79,'Raw Data'!BR79,'Raw Data'!BX79)</f>
        <v>1.9536666666666667</v>
      </c>
      <c r="L79" s="11">
        <f>STDEV('Raw Data'!BL79,'Raw Data'!BR79,'Raw Data'!BX79)</f>
        <v>1.8583146486355156E-2</v>
      </c>
      <c r="N79" s="1">
        <f>AVERAGE('Raw Data'!J169,'Raw Data'!P169,'Raw Data'!V169)</f>
        <v>0.86199999999999999</v>
      </c>
      <c r="O79" s="11">
        <f>STDEV('Raw Data'!J169,'Raw Data'!P169,'Raw Data'!V169)</f>
        <v>1.8248287590894675E-2</v>
      </c>
      <c r="P79" s="1">
        <f>AVERAGE('Raw Data'!AB169,'Raw Data'!AH169,'Raw Data'!AN169)</f>
        <v>1.4586666666666668</v>
      </c>
      <c r="Q79" s="11">
        <f>STDEV('Raw Data'!AB169,'Raw Data'!AH169,'Raw Data'!AN169)</f>
        <v>1.0969655114602964E-2</v>
      </c>
      <c r="R79" s="1">
        <f>AVERAGE('Raw Data'!AT169,'Raw Data'!AZ169,'Raw Data'!BF169)</f>
        <v>1.9589999999999999</v>
      </c>
      <c r="S79" s="11">
        <f>STDEV('Raw Data'!AT169,'Raw Data'!AZ169,'Raw Data'!BF169)</f>
        <v>1.2529964086141732E-2</v>
      </c>
      <c r="T79" s="1">
        <f>AVERAGE('Raw Data'!BL169,'Raw Data'!BR169,'Raw Data'!BX169)</f>
        <v>1.9516666666666669</v>
      </c>
      <c r="U79" s="11">
        <f>STDEV('Raw Data'!BL169,'Raw Data'!BR169,'Raw Data'!BX169)</f>
        <v>1.0969655114602836E-2</v>
      </c>
      <c r="W79" s="1">
        <f t="shared" si="17"/>
        <v>0.51733333333333331</v>
      </c>
      <c r="X79" s="11">
        <f t="shared" si="18"/>
        <v>4.2046046589030023E-2</v>
      </c>
      <c r="Y79" s="1">
        <f t="shared" si="19"/>
        <v>0.39966666666666639</v>
      </c>
      <c r="Z79" s="11">
        <f t="shared" si="20"/>
        <v>4.5499835150816667E-2</v>
      </c>
      <c r="AA79" s="1">
        <f t="shared" si="21"/>
        <v>4.0666666666667073E-2</v>
      </c>
      <c r="AB79" s="11">
        <f t="shared" si="22"/>
        <v>3.4469274315347444E-2</v>
      </c>
      <c r="AC79" s="1">
        <f t="shared" si="23"/>
        <v>1.9999999999997797E-3</v>
      </c>
      <c r="AD79" s="11">
        <f t="shared" si="24"/>
        <v>2.9552801600957992E-2</v>
      </c>
      <c r="AF79" s="4"/>
      <c r="AG79" s="11"/>
      <c r="AH79" s="4"/>
      <c r="AI79" s="11"/>
      <c r="AJ79" s="4"/>
      <c r="AK79" s="11"/>
      <c r="AL79" s="4"/>
      <c r="AM79" s="11"/>
      <c r="AN79" s="11"/>
      <c r="AO79" s="4"/>
      <c r="AP79" s="11"/>
      <c r="AQ79" s="4"/>
      <c r="AR79" s="11"/>
      <c r="AS79" s="4"/>
      <c r="AT79" s="11"/>
      <c r="AU79" s="4"/>
      <c r="AV79" s="11"/>
      <c r="AY79" s="21">
        <f t="shared" si="25"/>
        <v>1.7678700337668831E-3</v>
      </c>
      <c r="AZ79" s="22">
        <f t="shared" si="26"/>
        <v>2.0702349987514919E-3</v>
      </c>
      <c r="BA79" s="22">
        <f t="shared" si="15"/>
        <v>1.1881308718266709E-3</v>
      </c>
      <c r="BB79" s="21">
        <f t="shared" si="16"/>
        <v>8.7336808246558527E-4</v>
      </c>
      <c r="BC79" s="21">
        <f t="shared" si="27"/>
        <v>7.6808879609135239E-2</v>
      </c>
      <c r="BE79" s="22"/>
      <c r="BF79" s="22"/>
      <c r="BG79" s="22"/>
      <c r="BH79" s="21"/>
    </row>
    <row r="80" spans="1:60" x14ac:dyDescent="0.25">
      <c r="A80" t="str">
        <f>'Raw Data'!A80</f>
        <v>Apo_PLIN3</v>
      </c>
      <c r="B80">
        <f>'Raw Data'!B80</f>
        <v>388</v>
      </c>
      <c r="C80">
        <f>'Raw Data'!C80</f>
        <v>397</v>
      </c>
      <c r="D80" t="str">
        <f>'Raw Data'!D80</f>
        <v>AQSRERVASA</v>
      </c>
      <c r="E80" s="1">
        <f>AVERAGE('Raw Data'!J80,'Raw Data'!P80,'Raw Data'!V80)</f>
        <v>0.19733333333333336</v>
      </c>
      <c r="F80" s="11">
        <f>STDEV('Raw Data'!J80,'Raw Data'!P80,'Raw Data'!V80)</f>
        <v>2.7024680078278671E-2</v>
      </c>
      <c r="G80" s="1">
        <f>AVERAGE('Raw Data'!AB80,'Raw Data'!AH80,'Raw Data'!AN80)</f>
        <v>0.35699999999999998</v>
      </c>
      <c r="H80" s="11">
        <f>STDEV('Raw Data'!AB80,'Raw Data'!AH80,'Raw Data'!AN80)</f>
        <v>2.5999999999999995E-2</v>
      </c>
      <c r="I80" s="1">
        <f>AVERAGE('Raw Data'!AT80,'Raw Data'!AZ80,'Raw Data'!BF80)</f>
        <v>1.3316666666666668</v>
      </c>
      <c r="J80" s="11">
        <f>STDEV('Raw Data'!AT80,'Raw Data'!AZ80,'Raw Data'!BF80)</f>
        <v>1.9295940851208376E-2</v>
      </c>
      <c r="K80" s="1">
        <f>AVERAGE('Raw Data'!BL80,'Raw Data'!BR80,'Raw Data'!BX80)</f>
        <v>2.6153333333333335</v>
      </c>
      <c r="L80" s="11">
        <f>STDEV('Raw Data'!BL80,'Raw Data'!BR80,'Raw Data'!BX80)</f>
        <v>4.4455970727600998E-2</v>
      </c>
      <c r="N80" s="1">
        <f>AVERAGE('Raw Data'!J170,'Raw Data'!P170,'Raw Data'!V170)</f>
        <v>1.0296666666666667</v>
      </c>
      <c r="O80" s="11">
        <f>STDEV('Raw Data'!J170,'Raw Data'!P170,'Raw Data'!V170)</f>
        <v>3.4428670223134249E-2</v>
      </c>
      <c r="P80" s="1">
        <f>AVERAGE('Raw Data'!AB170,'Raw Data'!AH170,'Raw Data'!AN170)</f>
        <v>2.6343333333333336</v>
      </c>
      <c r="Q80" s="11">
        <f>STDEV('Raw Data'!AB170,'Raw Data'!AH170,'Raw Data'!AN170)</f>
        <v>5.4169487106057478E-2</v>
      </c>
      <c r="R80" s="1">
        <f>AVERAGE('Raw Data'!AT170,'Raw Data'!AZ170,'Raw Data'!BF170)</f>
        <v>4.7830000000000004</v>
      </c>
      <c r="S80" s="11">
        <f>STDEV('Raw Data'!AT170,'Raw Data'!AZ170,'Raw Data'!BF170)</f>
        <v>6.9907081186386208E-2</v>
      </c>
      <c r="T80" s="1">
        <f>AVERAGE('Raw Data'!BL170,'Raw Data'!BR170,'Raw Data'!BX170)</f>
        <v>4.7663333333333329</v>
      </c>
      <c r="U80" s="11">
        <f>STDEV('Raw Data'!BL170,'Raw Data'!BR170,'Raw Data'!BX170)</f>
        <v>6.3579346751389126E-2</v>
      </c>
      <c r="W80" s="1">
        <f t="shared" si="17"/>
        <v>-0.83233333333333337</v>
      </c>
      <c r="X80" s="11">
        <f t="shared" si="18"/>
        <v>6.1453350301412919E-2</v>
      </c>
      <c r="Y80" s="1">
        <f t="shared" si="19"/>
        <v>-2.2773333333333339</v>
      </c>
      <c r="Z80" s="11">
        <f t="shared" si="20"/>
        <v>8.016948710605748E-2</v>
      </c>
      <c r="AA80" s="1">
        <f t="shared" si="21"/>
        <v>-3.4513333333333334</v>
      </c>
      <c r="AB80" s="11">
        <f t="shared" si="22"/>
        <v>8.9203022037594587E-2</v>
      </c>
      <c r="AC80" s="1">
        <f t="shared" si="23"/>
        <v>-2.1509999999999994</v>
      </c>
      <c r="AD80" s="11">
        <f t="shared" si="24"/>
        <v>0.10803531747899012</v>
      </c>
      <c r="AF80" s="4"/>
      <c r="AG80" s="11"/>
      <c r="AH80" s="4"/>
      <c r="AI80" s="11"/>
      <c r="AJ80" s="4"/>
      <c r="AK80" s="11"/>
      <c r="AL80" s="4"/>
      <c r="AM80" s="11"/>
      <c r="AN80" s="11"/>
      <c r="AO80" s="4"/>
      <c r="AP80" s="11"/>
      <c r="AQ80" s="4"/>
      <c r="AR80" s="11"/>
      <c r="AS80" s="4"/>
      <c r="AT80" s="11"/>
      <c r="AU80" s="4"/>
      <c r="AV80" s="11"/>
      <c r="AY80" s="21">
        <f t="shared" si="25"/>
        <v>3.7765142632681672E-3</v>
      </c>
      <c r="AZ80" s="22">
        <f t="shared" si="26"/>
        <v>6.4271466628483169E-3</v>
      </c>
      <c r="BA80" s="22">
        <f t="shared" si="15"/>
        <v>7.957179140639585E-3</v>
      </c>
      <c r="BB80" s="21">
        <f t="shared" si="16"/>
        <v>1.1671629822786187E-2</v>
      </c>
      <c r="BC80" s="21">
        <f t="shared" si="27"/>
        <v>0.17272078592208367</v>
      </c>
      <c r="BE80" s="22"/>
      <c r="BF80" s="22"/>
      <c r="BG80" s="22"/>
      <c r="BH80" s="21"/>
    </row>
    <row r="81" spans="1:60" x14ac:dyDescent="0.25">
      <c r="A81" t="str">
        <f>'Raw Data'!A81</f>
        <v>Apo_PLIN3</v>
      </c>
      <c r="B81">
        <f>'Raw Data'!B81</f>
        <v>388</v>
      </c>
      <c r="C81">
        <f>'Raw Data'!C81</f>
        <v>399</v>
      </c>
      <c r="D81" t="str">
        <f>'Raw Data'!D81</f>
        <v>AQSRERVASARE</v>
      </c>
      <c r="E81" s="1">
        <f>AVERAGE('Raw Data'!J81,'Raw Data'!P81,'Raw Data'!V81)</f>
        <v>0.19699999999999998</v>
      </c>
      <c r="F81" s="11">
        <f>STDEV('Raw Data'!J81,'Raw Data'!P81,'Raw Data'!V81)</f>
        <v>1.8248287590894658E-2</v>
      </c>
      <c r="G81" s="1">
        <f>AVERAGE('Raw Data'!AB81,'Raw Data'!AH81,'Raw Data'!AN81)</f>
        <v>0.31900000000000001</v>
      </c>
      <c r="H81" s="11">
        <f>STDEV('Raw Data'!AB81,'Raw Data'!AH81,'Raw Data'!AN81)</f>
        <v>7.1686818872090968E-2</v>
      </c>
      <c r="I81" s="1">
        <f>AVERAGE('Raw Data'!AT81,'Raw Data'!AZ81,'Raw Data'!BF81)</f>
        <v>1.3140000000000001</v>
      </c>
      <c r="J81" s="11">
        <f>STDEV('Raw Data'!AT81,'Raw Data'!AZ81,'Raw Data'!BF81)</f>
        <v>5.2086466572421775E-2</v>
      </c>
      <c r="K81" s="1">
        <f>AVERAGE('Raw Data'!BL81,'Raw Data'!BR81,'Raw Data'!BX81)</f>
        <v>2.7383333333333333</v>
      </c>
      <c r="L81" s="11">
        <f>STDEV('Raw Data'!BL81,'Raw Data'!BR81,'Raw Data'!BX81)</f>
        <v>6.0781027741667423E-2</v>
      </c>
      <c r="N81" s="1">
        <f>AVERAGE('Raw Data'!J171,'Raw Data'!P171,'Raw Data'!V171)</f>
        <v>1.0169999999999997</v>
      </c>
      <c r="O81" s="11">
        <f>STDEV('Raw Data'!J171,'Raw Data'!P171,'Raw Data'!V171)</f>
        <v>9.1651513899116879E-3</v>
      </c>
      <c r="P81" s="1">
        <f>AVERAGE('Raw Data'!AB171,'Raw Data'!AH171,'Raw Data'!AN171)</f>
        <v>2.940666666666667</v>
      </c>
      <c r="Q81" s="11">
        <f>STDEV('Raw Data'!AB171,'Raw Data'!AH171,'Raw Data'!AN171)</f>
        <v>8.3188540877534994E-2</v>
      </c>
      <c r="R81" s="1">
        <f>AVERAGE('Raw Data'!AT171,'Raw Data'!AZ171,'Raw Data'!BF171)</f>
        <v>5.3120000000000003</v>
      </c>
      <c r="S81" s="11">
        <f>STDEV('Raw Data'!AT171,'Raw Data'!AZ171,'Raw Data'!BF171)</f>
        <v>8.4017855245179976E-2</v>
      </c>
      <c r="T81" s="1">
        <f>AVERAGE('Raw Data'!BL171,'Raw Data'!BR171,'Raw Data'!BX171)</f>
        <v>5.8753333333333329</v>
      </c>
      <c r="U81" s="11">
        <f>STDEV('Raw Data'!BL171,'Raw Data'!BR171,'Raw Data'!BX171)</f>
        <v>9.7633669055983585E-2</v>
      </c>
      <c r="W81" s="1">
        <f t="shared" si="17"/>
        <v>-0.81999999999999973</v>
      </c>
      <c r="X81" s="11">
        <f t="shared" si="18"/>
        <v>2.7413438980806344E-2</v>
      </c>
      <c r="Y81" s="1">
        <f t="shared" si="19"/>
        <v>-2.621666666666667</v>
      </c>
      <c r="Z81" s="11">
        <f t="shared" si="20"/>
        <v>0.15487535974962596</v>
      </c>
      <c r="AA81" s="1">
        <f t="shared" si="21"/>
        <v>-3.9980000000000002</v>
      </c>
      <c r="AB81" s="11">
        <f t="shared" si="22"/>
        <v>0.13610432181760174</v>
      </c>
      <c r="AC81" s="1">
        <f t="shared" si="23"/>
        <v>-3.1369999999999996</v>
      </c>
      <c r="AD81" s="11">
        <f t="shared" si="24"/>
        <v>0.15841469679765102</v>
      </c>
      <c r="AF81" s="4"/>
      <c r="AG81" s="11"/>
      <c r="AH81" s="4"/>
      <c r="AI81" s="11"/>
      <c r="AJ81" s="4"/>
      <c r="AK81" s="11"/>
      <c r="AL81" s="4"/>
      <c r="AM81" s="11"/>
      <c r="AN81" s="11"/>
      <c r="AO81" s="4"/>
      <c r="AP81" s="11"/>
      <c r="AQ81" s="4"/>
      <c r="AR81" s="11"/>
      <c r="AS81" s="4"/>
      <c r="AT81" s="11"/>
      <c r="AU81" s="4"/>
      <c r="AV81" s="11"/>
      <c r="AY81" s="21">
        <f t="shared" si="25"/>
        <v>7.5149663675439275E-4</v>
      </c>
      <c r="AZ81" s="22">
        <f t="shared" si="26"/>
        <v>2.3986377057576062E-2</v>
      </c>
      <c r="BA81" s="22">
        <f t="shared" si="15"/>
        <v>1.85243864174293E-2</v>
      </c>
      <c r="BB81" s="21">
        <f t="shared" si="16"/>
        <v>2.5095216161491705E-2</v>
      </c>
      <c r="BC81" s="21">
        <f t="shared" si="27"/>
        <v>0.26145262720663459</v>
      </c>
      <c r="BE81" s="22"/>
      <c r="BF81" s="22"/>
      <c r="BG81" s="22"/>
      <c r="BH81" s="21"/>
    </row>
    <row r="82" spans="1:60" x14ac:dyDescent="0.25">
      <c r="A82" t="str">
        <f>'Raw Data'!A82</f>
        <v>Apo_PLIN3</v>
      </c>
      <c r="B82">
        <f>'Raw Data'!B82</f>
        <v>388</v>
      </c>
      <c r="C82">
        <f>'Raw Data'!C82</f>
        <v>401</v>
      </c>
      <c r="D82" t="str">
        <f>'Raw Data'!D82</f>
        <v>AQSRERVASAREAL</v>
      </c>
      <c r="E82" s="1">
        <f>AVERAGE('Raw Data'!J82,'Raw Data'!P82,'Raw Data'!V82)</f>
        <v>0.2233333333333333</v>
      </c>
      <c r="F82" s="11">
        <f>STDEV('Raw Data'!J82,'Raw Data'!P82,'Raw Data'!V82)</f>
        <v>6.3121575814719166E-2</v>
      </c>
      <c r="G82" s="1">
        <f>AVERAGE('Raw Data'!AB82,'Raw Data'!AH82,'Raw Data'!AN82)</f>
        <v>0.3136666666666667</v>
      </c>
      <c r="H82" s="11">
        <f>STDEV('Raw Data'!AB82,'Raw Data'!AH82,'Raw Data'!AN82)</f>
        <v>5.3528808443055513E-2</v>
      </c>
      <c r="I82" s="1">
        <f>AVERAGE('Raw Data'!AT82,'Raw Data'!AZ82,'Raw Data'!BF82)</f>
        <v>1.3163333333333334</v>
      </c>
      <c r="J82" s="11">
        <f>STDEV('Raw Data'!AT82,'Raw Data'!AZ82,'Raw Data'!BF82)</f>
        <v>6.3129496539520449E-2</v>
      </c>
      <c r="K82" s="1">
        <f>AVERAGE('Raw Data'!BL82,'Raw Data'!BR82,'Raw Data'!BX82)</f>
        <v>3.0996666666666663</v>
      </c>
      <c r="L82" s="11">
        <f>STDEV('Raw Data'!BL82,'Raw Data'!BR82,'Raw Data'!BX82)</f>
        <v>0.15888465417822259</v>
      </c>
      <c r="N82" s="1">
        <f>AVERAGE('Raw Data'!J172,'Raw Data'!P172,'Raw Data'!V172)</f>
        <v>1.1673333333333333</v>
      </c>
      <c r="O82" s="11">
        <f>STDEV('Raw Data'!J172,'Raw Data'!P172,'Raw Data'!V172)</f>
        <v>3.8682468035704895E-2</v>
      </c>
      <c r="P82" s="1">
        <f>AVERAGE('Raw Data'!AB172,'Raw Data'!AH172,'Raw Data'!AN172)</f>
        <v>3.3936666666666664</v>
      </c>
      <c r="Q82" s="11">
        <f>STDEV('Raw Data'!AB172,'Raw Data'!AH172,'Raw Data'!AN172)</f>
        <v>8.6384798045335096E-2</v>
      </c>
      <c r="R82" s="1">
        <f>AVERAGE('Raw Data'!AT172,'Raw Data'!AZ172,'Raw Data'!BF172)</f>
        <v>6.8470000000000004</v>
      </c>
      <c r="S82" s="11">
        <f>STDEV('Raw Data'!AT172,'Raw Data'!AZ172,'Raw Data'!BF172)</f>
        <v>0.10451794104363143</v>
      </c>
      <c r="T82" s="1">
        <f>AVERAGE('Raw Data'!BL172,'Raw Data'!BR172,'Raw Data'!BX172)</f>
        <v>7.2369999999999992</v>
      </c>
      <c r="U82" s="11">
        <f>STDEV('Raw Data'!BL172,'Raw Data'!BR172,'Raw Data'!BX172)</f>
        <v>7.302054505411458E-2</v>
      </c>
      <c r="W82" s="1">
        <f t="shared" si="17"/>
        <v>-0.94400000000000006</v>
      </c>
      <c r="X82" s="11">
        <f t="shared" si="18"/>
        <v>0.10180404385042406</v>
      </c>
      <c r="Y82" s="1">
        <f t="shared" si="19"/>
        <v>-3.0799999999999996</v>
      </c>
      <c r="Z82" s="11">
        <f t="shared" si="20"/>
        <v>0.1399136064883906</v>
      </c>
      <c r="AA82" s="1">
        <f t="shared" si="21"/>
        <v>-5.5306666666666668</v>
      </c>
      <c r="AB82" s="11">
        <f t="shared" si="22"/>
        <v>0.16764743758315187</v>
      </c>
      <c r="AC82" s="1">
        <f t="shared" si="23"/>
        <v>-4.1373333333333324</v>
      </c>
      <c r="AD82" s="11">
        <f t="shared" si="24"/>
        <v>0.23190519923233716</v>
      </c>
      <c r="AF82" s="4"/>
      <c r="AG82" s="11"/>
      <c r="AH82" s="4"/>
      <c r="AI82" s="11"/>
      <c r="AJ82" s="4"/>
      <c r="AK82" s="11"/>
      <c r="AL82" s="4"/>
      <c r="AM82" s="11"/>
      <c r="AN82" s="11"/>
      <c r="AO82" s="4"/>
      <c r="AP82" s="11"/>
      <c r="AQ82" s="4"/>
      <c r="AR82" s="11"/>
      <c r="AS82" s="4"/>
      <c r="AT82" s="11"/>
      <c r="AU82" s="4"/>
      <c r="AV82" s="11"/>
      <c r="AY82" s="21">
        <f t="shared" si="25"/>
        <v>1.0364063344299065E-2</v>
      </c>
      <c r="AZ82" s="22">
        <f t="shared" si="26"/>
        <v>1.9575817280588218E-2</v>
      </c>
      <c r="BA82" s="22">
        <f t="shared" si="15"/>
        <v>2.8105663328196803E-2</v>
      </c>
      <c r="BB82" s="21">
        <f t="shared" si="16"/>
        <v>5.3780021430989991E-2</v>
      </c>
      <c r="BC82" s="21">
        <f t="shared" si="27"/>
        <v>0.33440329750777592</v>
      </c>
      <c r="BE82" s="22"/>
      <c r="BF82" s="22"/>
      <c r="BG82" s="22"/>
      <c r="BH82" s="21"/>
    </row>
    <row r="83" spans="1:60" x14ac:dyDescent="0.25">
      <c r="A83" t="str">
        <f>'Raw Data'!A83</f>
        <v>Apo_PLIN3</v>
      </c>
      <c r="B83">
        <f>'Raw Data'!B83</f>
        <v>388</v>
      </c>
      <c r="C83">
        <f>'Raw Data'!C83</f>
        <v>407</v>
      </c>
      <c r="D83" t="str">
        <f>'Raw Data'!D83</f>
        <v>AQSRERVASAREALDHMVEY</v>
      </c>
      <c r="E83" s="1">
        <f>AVERAGE('Raw Data'!J83,'Raw Data'!P83,'Raw Data'!V83)</f>
        <v>0.88200000000000001</v>
      </c>
      <c r="F83" s="11">
        <f>STDEV('Raw Data'!J83,'Raw Data'!P83,'Raw Data'!V83)</f>
        <v>0.10738715006927038</v>
      </c>
      <c r="G83" s="1">
        <f>AVERAGE('Raw Data'!AB83,'Raw Data'!AH83,'Raw Data'!AN83)</f>
        <v>2.345333333333333</v>
      </c>
      <c r="H83" s="11">
        <f>STDEV('Raw Data'!AB83,'Raw Data'!AH83,'Raw Data'!AN83)</f>
        <v>0.18914104084871</v>
      </c>
      <c r="I83" s="1">
        <f>AVERAGE('Raw Data'!AT83,'Raw Data'!AZ83,'Raw Data'!BF83)</f>
        <v>3.9350000000000001</v>
      </c>
      <c r="J83" s="11">
        <f>STDEV('Raw Data'!AT83,'Raw Data'!AZ83,'Raw Data'!BF83)</f>
        <v>0.20628378511167553</v>
      </c>
      <c r="K83" s="1">
        <f>AVERAGE('Raw Data'!BL83,'Raw Data'!BR83,'Raw Data'!BX83)</f>
        <v>5.7426666666666675</v>
      </c>
      <c r="L83" s="11">
        <f>STDEV('Raw Data'!BL83,'Raw Data'!BR83,'Raw Data'!BX83)</f>
        <v>0.191374850315639</v>
      </c>
      <c r="N83" s="1">
        <f>AVERAGE('Raw Data'!J173,'Raw Data'!P173,'Raw Data'!V173)</f>
        <v>1.3896666666666668</v>
      </c>
      <c r="O83" s="11">
        <f>STDEV('Raw Data'!J173,'Raw Data'!P173,'Raw Data'!V173)</f>
        <v>0.12759440949090736</v>
      </c>
      <c r="P83" s="1">
        <f>AVERAGE('Raw Data'!AB173,'Raw Data'!AH173,'Raw Data'!AN173)</f>
        <v>4.3836666666666666</v>
      </c>
      <c r="Q83" s="11">
        <f>STDEV('Raw Data'!AB173,'Raw Data'!AH173,'Raw Data'!AN173)</f>
        <v>0.10108082574520913</v>
      </c>
      <c r="R83" s="1">
        <f>AVERAGE('Raw Data'!AT173,'Raw Data'!AZ173,'Raw Data'!BF173)</f>
        <v>9.8460000000000001</v>
      </c>
      <c r="S83" s="11">
        <f>STDEV('Raw Data'!AT173,'Raw Data'!AZ173,'Raw Data'!BF173)</f>
        <v>9.9080775128175258E-2</v>
      </c>
      <c r="T83" s="1">
        <f>AVERAGE('Raw Data'!BL173,'Raw Data'!BR173,'Raw Data'!BX173)</f>
        <v>10.799333333333331</v>
      </c>
      <c r="U83" s="11">
        <f>STDEV('Raw Data'!BL173,'Raw Data'!BR173,'Raw Data'!BX173)</f>
        <v>0.10002666311205859</v>
      </c>
      <c r="W83" s="1">
        <f t="shared" si="17"/>
        <v>-0.50766666666666682</v>
      </c>
      <c r="X83" s="11">
        <f t="shared" si="18"/>
        <v>0.23498155956017774</v>
      </c>
      <c r="Y83" s="1">
        <f t="shared" si="19"/>
        <v>-2.0383333333333336</v>
      </c>
      <c r="Z83" s="11">
        <f t="shared" si="20"/>
        <v>0.29022186659391913</v>
      </c>
      <c r="AA83" s="1">
        <f t="shared" si="21"/>
        <v>-5.9109999999999996</v>
      </c>
      <c r="AB83" s="11">
        <f t="shared" si="22"/>
        <v>0.30536456023985081</v>
      </c>
      <c r="AC83" s="1">
        <f t="shared" si="23"/>
        <v>-5.056666666666664</v>
      </c>
      <c r="AD83" s="11">
        <f t="shared" si="24"/>
        <v>0.2914015134276976</v>
      </c>
      <c r="AF83" s="4"/>
      <c r="AG83" s="11"/>
      <c r="AH83" s="4"/>
      <c r="AI83" s="11"/>
      <c r="AJ83" s="4"/>
      <c r="AK83" s="11"/>
      <c r="AL83" s="4"/>
      <c r="AM83" s="11"/>
      <c r="AN83" s="11"/>
      <c r="AO83" s="4"/>
      <c r="AP83" s="11"/>
      <c r="AQ83" s="4"/>
      <c r="AR83" s="11"/>
      <c r="AS83" s="4"/>
      <c r="AT83" s="11"/>
      <c r="AU83" s="4"/>
      <c r="AV83" s="11"/>
      <c r="AY83" s="21">
        <f t="shared" si="25"/>
        <v>5.521633333333336E-2</v>
      </c>
      <c r="AZ83" s="22">
        <f t="shared" si="26"/>
        <v>8.4228731849258595E-2</v>
      </c>
      <c r="BA83" s="22">
        <f t="shared" si="15"/>
        <v>9.3247514650477481E-2</v>
      </c>
      <c r="BB83" s="21">
        <f t="shared" si="16"/>
        <v>8.4914842027952631E-2</v>
      </c>
      <c r="BC83" s="21">
        <f t="shared" si="27"/>
        <v>0.56356669690554118</v>
      </c>
      <c r="BE83" s="22"/>
      <c r="BF83" s="22"/>
      <c r="BG83" s="22"/>
      <c r="BH83" s="21"/>
    </row>
    <row r="84" spans="1:60" x14ac:dyDescent="0.25">
      <c r="A84" t="str">
        <f>'Raw Data'!A84</f>
        <v>Apo_PLIN3</v>
      </c>
      <c r="B84">
        <f>'Raw Data'!B84</f>
        <v>398</v>
      </c>
      <c r="C84">
        <f>'Raw Data'!C84</f>
        <v>406</v>
      </c>
      <c r="D84" t="str">
        <f>'Raw Data'!D84</f>
        <v>REALDHMVE</v>
      </c>
      <c r="E84" s="1">
        <f>AVERAGE('Raw Data'!J84,'Raw Data'!P84,'Raw Data'!V84)</f>
        <v>0.57266666666666666</v>
      </c>
      <c r="F84" s="11">
        <f>STDEV('Raw Data'!J84,'Raw Data'!P84,'Raw Data'!V84)</f>
        <v>3.0566866593311974E-2</v>
      </c>
      <c r="G84" s="1">
        <f>AVERAGE('Raw Data'!AB84,'Raw Data'!AH84,'Raw Data'!AN84)</f>
        <v>1.3883333333333334</v>
      </c>
      <c r="H84" s="11">
        <f>STDEV('Raw Data'!AB84,'Raw Data'!AH84,'Raw Data'!AN84)</f>
        <v>2.8023799409311628E-2</v>
      </c>
      <c r="I84" s="1">
        <f>AVERAGE('Raw Data'!AT84,'Raw Data'!AZ84,'Raw Data'!BF84)</f>
        <v>2.0816666666666666</v>
      </c>
      <c r="J84" s="11">
        <f>STDEV('Raw Data'!AT84,'Raw Data'!AZ84,'Raw Data'!BF84)</f>
        <v>4.1235098318463365E-2</v>
      </c>
      <c r="K84" s="1">
        <f>AVERAGE('Raw Data'!BL84,'Raw Data'!BR84,'Raw Data'!BX84)</f>
        <v>2.3306666666666671</v>
      </c>
      <c r="L84" s="11">
        <f>STDEV('Raw Data'!BL84,'Raw Data'!BR84,'Raw Data'!BX84)</f>
        <v>6.0102689900979764E-2</v>
      </c>
      <c r="N84" s="1">
        <f>AVERAGE('Raw Data'!J174,'Raw Data'!P174,'Raw Data'!V174)</f>
        <v>0.41866666666666669</v>
      </c>
      <c r="O84" s="11">
        <f>STDEV('Raw Data'!J174,'Raw Data'!P174,'Raw Data'!V174)</f>
        <v>6.264449962553223E-2</v>
      </c>
      <c r="P84" s="1">
        <f>AVERAGE('Raw Data'!AB174,'Raw Data'!AH174,'Raw Data'!AN174)</f>
        <v>1.3783333333333332</v>
      </c>
      <c r="Q84" s="11">
        <f>STDEV('Raw Data'!AB174,'Raw Data'!AH174,'Raw Data'!AN174)</f>
        <v>2.7319101986217089E-2</v>
      </c>
      <c r="R84" s="1">
        <f>AVERAGE('Raw Data'!AT174,'Raw Data'!AZ174,'Raw Data'!BF174)</f>
        <v>2.8306666666666671</v>
      </c>
      <c r="S84" s="11">
        <f>STDEV('Raw Data'!AT174,'Raw Data'!AZ174,'Raw Data'!BF174)</f>
        <v>7.6173048602070137E-2</v>
      </c>
      <c r="T84" s="1">
        <f>AVERAGE('Raw Data'!BL174,'Raw Data'!BR174,'Raw Data'!BX174)</f>
        <v>3.2143333333333337</v>
      </c>
      <c r="U84" s="11">
        <f>STDEV('Raw Data'!BL174,'Raw Data'!BR174,'Raw Data'!BX174)</f>
        <v>2.5579940057266264E-2</v>
      </c>
      <c r="W84" s="1">
        <f t="shared" si="17"/>
        <v>0.15399999999999997</v>
      </c>
      <c r="X84" s="11">
        <f t="shared" si="18"/>
        <v>9.321136621884421E-2</v>
      </c>
      <c r="Y84" s="1">
        <f t="shared" si="19"/>
        <v>1.0000000000000231E-2</v>
      </c>
      <c r="Z84" s="11">
        <f t="shared" si="20"/>
        <v>5.5342901395528721E-2</v>
      </c>
      <c r="AA84" s="1">
        <f t="shared" si="21"/>
        <v>-0.74900000000000055</v>
      </c>
      <c r="AB84" s="11">
        <f t="shared" si="22"/>
        <v>0.1174081469205335</v>
      </c>
      <c r="AC84" s="1">
        <f t="shared" si="23"/>
        <v>-0.8836666666666666</v>
      </c>
      <c r="AD84" s="11">
        <f t="shared" si="24"/>
        <v>8.568262995824602E-2</v>
      </c>
      <c r="AF84" s="4"/>
      <c r="AG84" s="11"/>
      <c r="AH84" s="4"/>
      <c r="AI84" s="11"/>
      <c r="AJ84" s="4"/>
      <c r="AK84" s="11"/>
      <c r="AL84" s="4"/>
      <c r="AM84" s="11"/>
      <c r="AN84" s="11"/>
      <c r="AO84" s="4"/>
      <c r="AP84" s="11"/>
      <c r="AQ84" s="4"/>
      <c r="AR84" s="11"/>
      <c r="AS84" s="4"/>
      <c r="AT84" s="11"/>
      <c r="AU84" s="4"/>
      <c r="AV84" s="11"/>
      <c r="AY84" s="21">
        <f t="shared" si="25"/>
        <v>8.6883587923834923E-3</v>
      </c>
      <c r="AZ84" s="22">
        <f t="shared" si="26"/>
        <v>3.0628367348752147E-3</v>
      </c>
      <c r="BA84" s="22">
        <f t="shared" si="15"/>
        <v>1.3784672963313579E-2</v>
      </c>
      <c r="BB84" s="21">
        <f t="shared" si="16"/>
        <v>7.3415130765617188E-3</v>
      </c>
      <c r="BC84" s="21">
        <f t="shared" si="27"/>
        <v>0.18132121102379062</v>
      </c>
      <c r="BE84" s="22"/>
      <c r="BF84" s="22"/>
      <c r="BG84" s="22"/>
      <c r="BH84" s="21"/>
    </row>
    <row r="85" spans="1:60" x14ac:dyDescent="0.25">
      <c r="A85" t="str">
        <f>'Raw Data'!A85</f>
        <v>Apo_PLIN3</v>
      </c>
      <c r="B85">
        <f>'Raw Data'!B85</f>
        <v>400</v>
      </c>
      <c r="C85">
        <f>'Raw Data'!C85</f>
        <v>407</v>
      </c>
      <c r="D85" t="str">
        <f>'Raw Data'!D85</f>
        <v>ALDHMVEY</v>
      </c>
      <c r="E85" s="1">
        <f>AVERAGE('Raw Data'!J85,'Raw Data'!P85,'Raw Data'!V85)</f>
        <v>0.6343333333333333</v>
      </c>
      <c r="F85" s="11">
        <f>STDEV('Raw Data'!J85,'Raw Data'!P85,'Raw Data'!V85)</f>
        <v>2.2030282189144428E-2</v>
      </c>
      <c r="G85" s="1">
        <f>AVERAGE('Raw Data'!AB85,'Raw Data'!AH85,'Raw Data'!AN85)</f>
        <v>1.9160000000000001</v>
      </c>
      <c r="H85" s="11">
        <f>STDEV('Raw Data'!AB85,'Raw Data'!AH85,'Raw Data'!AN85)</f>
        <v>4.4911023145771223E-2</v>
      </c>
      <c r="I85" s="1">
        <f>AVERAGE('Raw Data'!AT85,'Raw Data'!AZ85,'Raw Data'!BF85)</f>
        <v>2.7326666666666668</v>
      </c>
      <c r="J85" s="11">
        <f>STDEV('Raw Data'!AT85,'Raw Data'!AZ85,'Raw Data'!BF85)</f>
        <v>4.1404508611180717E-2</v>
      </c>
      <c r="K85" s="1">
        <f>AVERAGE('Raw Data'!BL85,'Raw Data'!BR85,'Raw Data'!BX85)</f>
        <v>2.7516666666666665</v>
      </c>
      <c r="L85" s="11">
        <f>STDEV('Raw Data'!BL85,'Raw Data'!BR85,'Raw Data'!BX85)</f>
        <v>3.4933269720043736E-2</v>
      </c>
      <c r="N85" s="1">
        <f>AVERAGE('Raw Data'!J175,'Raw Data'!P175,'Raw Data'!V175)</f>
        <v>0.36966666666666664</v>
      </c>
      <c r="O85" s="11">
        <f>STDEV('Raw Data'!J175,'Raw Data'!P175,'Raw Data'!V175)</f>
        <v>3.9106691669499885E-2</v>
      </c>
      <c r="P85" s="1">
        <f>AVERAGE('Raw Data'!AB175,'Raw Data'!AH175,'Raw Data'!AN175)</f>
        <v>1.5426666666666666</v>
      </c>
      <c r="Q85" s="11">
        <f>STDEV('Raw Data'!AB175,'Raw Data'!AH175,'Raw Data'!AN175)</f>
        <v>1.3796134724383286E-2</v>
      </c>
      <c r="R85" s="1">
        <f>AVERAGE('Raw Data'!AT175,'Raw Data'!AZ175,'Raw Data'!BF175)</f>
        <v>2.5043333333333333</v>
      </c>
      <c r="S85" s="11">
        <f>STDEV('Raw Data'!AT175,'Raw Data'!AZ175,'Raw Data'!BF175)</f>
        <v>2.2030282189144428E-2</v>
      </c>
      <c r="T85" s="1">
        <f>AVERAGE('Raw Data'!BL175,'Raw Data'!BR175,'Raw Data'!BX175)</f>
        <v>2.8043333333333336</v>
      </c>
      <c r="U85" s="11">
        <f>STDEV('Raw Data'!BL175,'Raw Data'!BR175,'Raw Data'!BX175)</f>
        <v>1.6921386861996054E-2</v>
      </c>
      <c r="W85" s="1">
        <f t="shared" si="17"/>
        <v>0.26466666666666666</v>
      </c>
      <c r="X85" s="11">
        <f t="shared" si="18"/>
        <v>6.1136973858644313E-2</v>
      </c>
      <c r="Y85" s="1">
        <f t="shared" si="19"/>
        <v>0.37333333333333352</v>
      </c>
      <c r="Z85" s="11">
        <f t="shared" si="20"/>
        <v>5.8707157870154507E-2</v>
      </c>
      <c r="AA85" s="1">
        <f t="shared" si="21"/>
        <v>0.2283333333333335</v>
      </c>
      <c r="AB85" s="11">
        <f t="shared" si="22"/>
        <v>6.3434790800325144E-2</v>
      </c>
      <c r="AC85" s="1">
        <f t="shared" si="23"/>
        <v>-5.2666666666667084E-2</v>
      </c>
      <c r="AD85" s="11">
        <f t="shared" si="24"/>
        <v>5.185465658203979E-2</v>
      </c>
      <c r="AF85" s="4"/>
      <c r="AG85" s="11"/>
      <c r="AH85" s="4"/>
      <c r="AI85" s="11"/>
      <c r="AJ85" s="4"/>
      <c r="AK85" s="11"/>
      <c r="AL85" s="4"/>
      <c r="AM85" s="11"/>
      <c r="AN85" s="11"/>
      <c r="AO85" s="4"/>
      <c r="AP85" s="11"/>
      <c r="AQ85" s="4"/>
      <c r="AR85" s="11"/>
      <c r="AS85" s="4"/>
      <c r="AT85" s="11"/>
      <c r="AU85" s="4"/>
      <c r="AV85" s="11"/>
      <c r="AY85" s="21">
        <f t="shared" si="25"/>
        <v>3.737729572592558E-3</v>
      </c>
      <c r="AZ85" s="22">
        <f t="shared" si="26"/>
        <v>3.4465303851912441E-3</v>
      </c>
      <c r="BA85" s="22">
        <f t="shared" si="15"/>
        <v>4.0239726838810158E-3</v>
      </c>
      <c r="BB85" s="21">
        <f t="shared" si="16"/>
        <v>2.6889054092412825E-3</v>
      </c>
      <c r="BC85" s="21">
        <f t="shared" si="27"/>
        <v>0.11788612323300016</v>
      </c>
      <c r="BE85" s="22"/>
      <c r="BF85" s="22"/>
      <c r="BG85" s="22"/>
      <c r="BH85" s="21"/>
    </row>
    <row r="86" spans="1:60" x14ac:dyDescent="0.25">
      <c r="A86" t="str">
        <f>'Raw Data'!A86</f>
        <v>Apo_PLIN3</v>
      </c>
      <c r="B86">
        <f>'Raw Data'!B86</f>
        <v>407</v>
      </c>
      <c r="C86">
        <f>'Raw Data'!C86</f>
        <v>416</v>
      </c>
      <c r="D86" t="str">
        <f>'Raw Data'!D86</f>
        <v>YVAQNTPVTW</v>
      </c>
      <c r="E86" s="1">
        <f>AVERAGE('Raw Data'!J86,'Raw Data'!P86,'Raw Data'!V86)</f>
        <v>3.341333333333333</v>
      </c>
      <c r="F86" s="11">
        <f>STDEV('Raw Data'!J86,'Raw Data'!P86,'Raw Data'!V86)</f>
        <v>3.1785741037976829E-2</v>
      </c>
      <c r="G86" s="1">
        <f>AVERAGE('Raw Data'!AB86,'Raw Data'!AH86,'Raw Data'!AN86)</f>
        <v>4.0046666666666662</v>
      </c>
      <c r="H86" s="11">
        <f>STDEV('Raw Data'!AB86,'Raw Data'!AH86,'Raw Data'!AN86)</f>
        <v>7.1009389050556954E-2</v>
      </c>
      <c r="I86" s="1">
        <f>AVERAGE('Raw Data'!AT86,'Raw Data'!AZ86,'Raw Data'!BF86)</f>
        <v>5.0633333333333335</v>
      </c>
      <c r="J86" s="11">
        <f>STDEV('Raw Data'!AT86,'Raw Data'!AZ86,'Raw Data'!BF86)</f>
        <v>3.8109491381194266E-2</v>
      </c>
      <c r="K86" s="1">
        <f>AVERAGE('Raw Data'!BL86,'Raw Data'!BR86,'Raw Data'!BX86)</f>
        <v>5.0469999999999997</v>
      </c>
      <c r="L86" s="11">
        <f>STDEV('Raw Data'!BL86,'Raw Data'!BR86,'Raw Data'!BX86)</f>
        <v>5.5488737596020014E-2</v>
      </c>
      <c r="N86" s="1">
        <f>AVERAGE('Raw Data'!J176,'Raw Data'!P176,'Raw Data'!V176)</f>
        <v>3.0193333333333334</v>
      </c>
      <c r="O86" s="11">
        <f>STDEV('Raw Data'!J176,'Raw Data'!P176,'Raw Data'!V176)</f>
        <v>6.1027316288145485E-2</v>
      </c>
      <c r="P86" s="1">
        <f>AVERAGE('Raw Data'!AB176,'Raw Data'!AH176,'Raw Data'!AN176)</f>
        <v>4.4743333333333331</v>
      </c>
      <c r="Q86" s="11">
        <f>STDEV('Raw Data'!AB176,'Raw Data'!AH176,'Raw Data'!AN176)</f>
        <v>5.7448527686384608E-2</v>
      </c>
      <c r="R86" s="1">
        <f>AVERAGE('Raw Data'!AT176,'Raw Data'!AZ176,'Raw Data'!BF176)</f>
        <v>5.0019999999999998</v>
      </c>
      <c r="S86" s="11">
        <f>STDEV('Raw Data'!AT176,'Raw Data'!AZ176,'Raw Data'!BF176)</f>
        <v>1.6522711641858045E-2</v>
      </c>
      <c r="T86" s="1">
        <f>AVERAGE('Raw Data'!BL176,'Raw Data'!BR176,'Raw Data'!BX176)</f>
        <v>5.016</v>
      </c>
      <c r="U86" s="11">
        <f>STDEV('Raw Data'!BL176,'Raw Data'!BR176,'Raw Data'!BX176)</f>
        <v>3.8353617821530496E-2</v>
      </c>
      <c r="W86" s="1">
        <f t="shared" si="17"/>
        <v>0.32199999999999962</v>
      </c>
      <c r="X86" s="11">
        <f t="shared" si="18"/>
        <v>9.2813057326122314E-2</v>
      </c>
      <c r="Y86" s="1">
        <f t="shared" si="19"/>
        <v>-0.4696666666666669</v>
      </c>
      <c r="Z86" s="11">
        <f t="shared" si="20"/>
        <v>0.12845791673694157</v>
      </c>
      <c r="AA86" s="1">
        <f t="shared" si="21"/>
        <v>6.1333333333333684E-2</v>
      </c>
      <c r="AB86" s="11">
        <f t="shared" si="22"/>
        <v>5.4632203023052314E-2</v>
      </c>
      <c r="AC86" s="1">
        <f t="shared" si="23"/>
        <v>3.0999999999999694E-2</v>
      </c>
      <c r="AD86" s="11">
        <f t="shared" si="24"/>
        <v>9.384235541755051E-2</v>
      </c>
      <c r="AF86" s="4"/>
      <c r="AG86" s="11"/>
      <c r="AH86" s="4"/>
      <c r="AI86" s="11"/>
      <c r="AJ86" s="4"/>
      <c r="AK86" s="11"/>
      <c r="AL86" s="4"/>
      <c r="AM86" s="11"/>
      <c r="AN86" s="11"/>
      <c r="AO86" s="4"/>
      <c r="AP86" s="11"/>
      <c r="AQ86" s="4"/>
      <c r="AR86" s="11"/>
      <c r="AS86" s="4"/>
      <c r="AT86" s="11"/>
      <c r="AU86" s="4"/>
      <c r="AV86" s="11"/>
      <c r="AY86" s="21">
        <f t="shared" si="25"/>
        <v>8.6142636102220678E-3</v>
      </c>
      <c r="AZ86" s="22">
        <f t="shared" si="26"/>
        <v>1.6501436372395012E-2</v>
      </c>
      <c r="BA86" s="22">
        <f t="shared" si="15"/>
        <v>2.9846776071520064E-3</v>
      </c>
      <c r="BB86" s="21">
        <f t="shared" si="16"/>
        <v>8.806387670313871E-3</v>
      </c>
      <c r="BC86" s="21">
        <f t="shared" si="27"/>
        <v>0.19211133558455876</v>
      </c>
      <c r="BE86" s="22"/>
      <c r="BF86" s="22"/>
      <c r="BG86" s="22"/>
      <c r="BH86" s="21"/>
    </row>
    <row r="87" spans="1:60" x14ac:dyDescent="0.25">
      <c r="A87" t="str">
        <f>'Raw Data'!A87</f>
        <v>Apo_PLIN3</v>
      </c>
      <c r="B87">
        <f>'Raw Data'!B87</f>
        <v>407</v>
      </c>
      <c r="C87">
        <f>'Raw Data'!C87</f>
        <v>417</v>
      </c>
      <c r="D87" t="str">
        <f>'Raw Data'!D87</f>
        <v>YVAQNTPVTWL</v>
      </c>
      <c r="E87" s="1">
        <f>AVERAGE('Raw Data'!J87,'Raw Data'!P87,'Raw Data'!V87)</f>
        <v>3.234666666666667</v>
      </c>
      <c r="F87" s="11">
        <f>STDEV('Raw Data'!J87,'Raw Data'!P87,'Raw Data'!V87)</f>
        <v>6.5850841553721576E-2</v>
      </c>
      <c r="G87" s="1">
        <f>AVERAGE('Raw Data'!AB87,'Raw Data'!AH87,'Raw Data'!AN87)</f>
        <v>3.8093333333333335</v>
      </c>
      <c r="H87" s="11">
        <f>STDEV('Raw Data'!AB87,'Raw Data'!AH87,'Raw Data'!AN87)</f>
        <v>4.9541228621556424E-2</v>
      </c>
      <c r="I87" s="1">
        <f>AVERAGE('Raw Data'!AT87,'Raw Data'!AZ87,'Raw Data'!BF87)</f>
        <v>5.1176666666666666</v>
      </c>
      <c r="J87" s="11">
        <f>STDEV('Raw Data'!AT87,'Raw Data'!AZ87,'Raw Data'!BF87)</f>
        <v>1.8448125469362042E-2</v>
      </c>
      <c r="K87" s="1">
        <f>AVERAGE('Raw Data'!BL87,'Raw Data'!BR87,'Raw Data'!BX87)</f>
        <v>5.6816666666666675</v>
      </c>
      <c r="L87" s="11">
        <f>STDEV('Raw Data'!BL87,'Raw Data'!BR87,'Raw Data'!BX87)</f>
        <v>4.534681172181055E-2</v>
      </c>
      <c r="N87" s="1">
        <f>AVERAGE('Raw Data'!J177,'Raw Data'!P177,'Raw Data'!V177)</f>
        <v>3.2080000000000002</v>
      </c>
      <c r="O87" s="11">
        <f>STDEV('Raw Data'!J177,'Raw Data'!P177,'Raw Data'!V177)</f>
        <v>3.7643060449437396E-2</v>
      </c>
      <c r="P87" s="1">
        <f>AVERAGE('Raw Data'!AB177,'Raw Data'!AH177,'Raw Data'!AN177)</f>
        <v>4.9080000000000004</v>
      </c>
      <c r="Q87" s="11">
        <f>STDEV('Raw Data'!AB177,'Raw Data'!AH177,'Raw Data'!AN177)</f>
        <v>8.7504285609334501E-2</v>
      </c>
      <c r="R87" s="1">
        <f>AVERAGE('Raw Data'!AT177,'Raw Data'!AZ177,'Raw Data'!BF177)</f>
        <v>5.6803333333333335</v>
      </c>
      <c r="S87" s="11">
        <f>STDEV('Raw Data'!AT177,'Raw Data'!AZ177,'Raw Data'!BF177)</f>
        <v>5.9551098506520413E-2</v>
      </c>
      <c r="T87" s="1">
        <f>AVERAGE('Raw Data'!BL177,'Raw Data'!BR177,'Raw Data'!BX177)</f>
        <v>5.7090000000000005</v>
      </c>
      <c r="U87" s="11">
        <f>STDEV('Raw Data'!BL177,'Raw Data'!BR177,'Raw Data'!BX177)</f>
        <v>4.9668903752750654E-2</v>
      </c>
      <c r="W87" s="1">
        <f t="shared" si="17"/>
        <v>2.6666666666666838E-2</v>
      </c>
      <c r="X87" s="11">
        <f t="shared" si="18"/>
        <v>0.10349390200315897</v>
      </c>
      <c r="Y87" s="1">
        <f t="shared" si="19"/>
        <v>-1.0986666666666669</v>
      </c>
      <c r="Z87" s="11">
        <f t="shared" si="20"/>
        <v>0.13704551423089092</v>
      </c>
      <c r="AA87" s="1">
        <f t="shared" si="21"/>
        <v>-0.56266666666666687</v>
      </c>
      <c r="AB87" s="11">
        <f t="shared" si="22"/>
        <v>7.7999223975882451E-2</v>
      </c>
      <c r="AC87" s="1">
        <f t="shared" si="23"/>
        <v>-2.7333333333332988E-2</v>
      </c>
      <c r="AD87" s="11">
        <f t="shared" si="24"/>
        <v>9.5015715474561196E-2</v>
      </c>
      <c r="AF87" s="4"/>
      <c r="AG87" s="11"/>
      <c r="AH87" s="4"/>
      <c r="AI87" s="11"/>
      <c r="AJ87" s="4"/>
      <c r="AK87" s="11"/>
      <c r="AL87" s="4"/>
      <c r="AM87" s="11"/>
      <c r="AN87" s="11"/>
      <c r="AO87" s="4"/>
      <c r="AP87" s="11"/>
      <c r="AQ87" s="4"/>
      <c r="AR87" s="11"/>
      <c r="AS87" s="4"/>
      <c r="AT87" s="11"/>
      <c r="AU87" s="4"/>
      <c r="AV87" s="11"/>
      <c r="AY87" s="21">
        <f t="shared" si="25"/>
        <v>1.0710987751839473E-2</v>
      </c>
      <c r="AZ87" s="22">
        <f t="shared" si="26"/>
        <v>1.8781472970809326E-2</v>
      </c>
      <c r="BA87" s="22">
        <f t="shared" si="15"/>
        <v>6.0838789408398757E-3</v>
      </c>
      <c r="BB87" s="21">
        <f t="shared" si="16"/>
        <v>9.0279861871427683E-3</v>
      </c>
      <c r="BC87" s="21">
        <f t="shared" si="27"/>
        <v>0.21119736231930419</v>
      </c>
      <c r="BE87" s="22"/>
      <c r="BF87" s="22"/>
      <c r="BG87" s="22"/>
      <c r="BH87" s="21"/>
    </row>
    <row r="88" spans="1:60" x14ac:dyDescent="0.25">
      <c r="A88" t="str">
        <f>'Raw Data'!A88</f>
        <v>Apo_PLIN3</v>
      </c>
      <c r="B88">
        <f>'Raw Data'!B88</f>
        <v>408</v>
      </c>
      <c r="C88">
        <f>'Raw Data'!C88</f>
        <v>416</v>
      </c>
      <c r="D88" t="str">
        <f>'Raw Data'!D88</f>
        <v>VAQNTPVTW</v>
      </c>
      <c r="E88" s="1">
        <f>AVERAGE('Raw Data'!J88,'Raw Data'!P88,'Raw Data'!V88)</f>
        <v>3.2353333333333332</v>
      </c>
      <c r="F88" s="11">
        <f>STDEV('Raw Data'!J88,'Raw Data'!P88,'Raw Data'!V88)</f>
        <v>2.5383721817994545E-2</v>
      </c>
      <c r="G88" s="1">
        <f>AVERAGE('Raw Data'!AB88,'Raw Data'!AH88,'Raw Data'!AN88)</f>
        <v>3.617666666666667</v>
      </c>
      <c r="H88" s="11">
        <f>STDEV('Raw Data'!AB88,'Raw Data'!AH88,'Raw Data'!AN88)</f>
        <v>3.3501243758005859E-2</v>
      </c>
      <c r="I88" s="1">
        <f>AVERAGE('Raw Data'!AT88,'Raw Data'!AZ88,'Raw Data'!BF88)</f>
        <v>4.2303333333333333</v>
      </c>
      <c r="J88" s="11">
        <f>STDEV('Raw Data'!AT88,'Raw Data'!AZ88,'Raw Data'!BF88)</f>
        <v>4.8644972333565059E-2</v>
      </c>
      <c r="K88" s="1">
        <f>AVERAGE('Raw Data'!BL88,'Raw Data'!BR88,'Raw Data'!BX88)</f>
        <v>4.2079999999999993</v>
      </c>
      <c r="L88" s="11">
        <f>STDEV('Raw Data'!BL88,'Raw Data'!BR88,'Raw Data'!BX88)</f>
        <v>3.9849717690342776E-2</v>
      </c>
      <c r="N88" s="1">
        <f>AVERAGE('Raw Data'!J178,'Raw Data'!P178,'Raw Data'!V178)</f>
        <v>2.9643333333333337</v>
      </c>
      <c r="O88" s="11">
        <f>STDEV('Raw Data'!J178,'Raw Data'!P178,'Raw Data'!V178)</f>
        <v>3.0989245446337414E-2</v>
      </c>
      <c r="P88" s="1">
        <f>AVERAGE('Raw Data'!AB178,'Raw Data'!AH178,'Raw Data'!AN178)</f>
        <v>4.0053333333333336</v>
      </c>
      <c r="Q88" s="11">
        <f>STDEV('Raw Data'!AB178,'Raw Data'!AH178,'Raw Data'!AN178)</f>
        <v>4.1259342376404239E-2</v>
      </c>
      <c r="R88" s="1">
        <f>AVERAGE('Raw Data'!AT178,'Raw Data'!AZ178,'Raw Data'!BF178)</f>
        <v>4.1900000000000004</v>
      </c>
      <c r="S88" s="11">
        <f>STDEV('Raw Data'!AT178,'Raw Data'!AZ178,'Raw Data'!BF178)</f>
        <v>3.5028559776273956E-2</v>
      </c>
      <c r="T88" s="1">
        <f>AVERAGE('Raw Data'!BL178,'Raw Data'!BR178,'Raw Data'!BX178)</f>
        <v>4.2403333333333331</v>
      </c>
      <c r="U88" s="11">
        <f>STDEV('Raw Data'!BL178,'Raw Data'!BR178,'Raw Data'!BX178)</f>
        <v>5.2880368127816088E-2</v>
      </c>
      <c r="W88" s="1">
        <f t="shared" si="17"/>
        <v>0.27099999999999946</v>
      </c>
      <c r="X88" s="11">
        <f t="shared" si="18"/>
        <v>5.6372967264331955E-2</v>
      </c>
      <c r="Y88" s="1">
        <f t="shared" si="19"/>
        <v>-0.3876666666666666</v>
      </c>
      <c r="Z88" s="11">
        <f t="shared" si="20"/>
        <v>7.4760586134410098E-2</v>
      </c>
      <c r="AA88" s="1">
        <f t="shared" si="21"/>
        <v>4.0333333333332888E-2</v>
      </c>
      <c r="AB88" s="11">
        <f t="shared" si="22"/>
        <v>8.3673532109839022E-2</v>
      </c>
      <c r="AC88" s="1">
        <f t="shared" si="23"/>
        <v>-3.2333333333333769E-2</v>
      </c>
      <c r="AD88" s="11">
        <f t="shared" si="24"/>
        <v>9.2730085818158864E-2</v>
      </c>
      <c r="AF88" s="4"/>
      <c r="AG88" s="11"/>
      <c r="AH88" s="4"/>
      <c r="AI88" s="11"/>
      <c r="AJ88" s="4"/>
      <c r="AK88" s="11"/>
      <c r="AL88" s="4"/>
      <c r="AM88" s="11"/>
      <c r="AN88" s="11"/>
      <c r="AO88" s="4"/>
      <c r="AP88" s="11"/>
      <c r="AQ88" s="4"/>
      <c r="AR88" s="11"/>
      <c r="AS88" s="4"/>
      <c r="AT88" s="11"/>
      <c r="AU88" s="4"/>
      <c r="AV88" s="11"/>
      <c r="AY88" s="21">
        <f t="shared" si="25"/>
        <v>3.1779114381854422E-3</v>
      </c>
      <c r="AZ88" s="22">
        <f t="shared" si="26"/>
        <v>5.5891452391605518E-3</v>
      </c>
      <c r="BA88" s="22">
        <f t="shared" si="15"/>
        <v>7.0012599757362619E-3</v>
      </c>
      <c r="BB88" s="21">
        <f t="shared" si="16"/>
        <v>8.5988688158431074E-3</v>
      </c>
      <c r="BC88" s="21">
        <f t="shared" si="27"/>
        <v>0.15609992142510951</v>
      </c>
      <c r="BE88" s="22"/>
      <c r="BF88" s="22"/>
      <c r="BG88" s="22"/>
      <c r="BH88" s="21"/>
    </row>
    <row r="89" spans="1:60" x14ac:dyDescent="0.25">
      <c r="A89" t="str">
        <f>'Raw Data'!A89</f>
        <v>Apo_PLIN3</v>
      </c>
      <c r="B89">
        <f>'Raw Data'!B89</f>
        <v>408</v>
      </c>
      <c r="C89">
        <f>'Raw Data'!C89</f>
        <v>417</v>
      </c>
      <c r="D89" t="str">
        <f>'Raw Data'!D89</f>
        <v>VAQNTPVTWL</v>
      </c>
      <c r="E89" s="1">
        <f>AVERAGE('Raw Data'!J89,'Raw Data'!P89,'Raw Data'!V89)</f>
        <v>3.0123333333333329</v>
      </c>
      <c r="F89" s="11">
        <f>STDEV('Raw Data'!J89,'Raw Data'!P89,'Raw Data'!V89)</f>
        <v>4.9903239707791903E-2</v>
      </c>
      <c r="G89" s="1">
        <f>AVERAGE('Raw Data'!AB89,'Raw Data'!AH89,'Raw Data'!AN89)</f>
        <v>3.4656666666666669</v>
      </c>
      <c r="H89" s="11">
        <f>STDEV('Raw Data'!AB89,'Raw Data'!AH89,'Raw Data'!AN89)</f>
        <v>6.9060360072427621E-2</v>
      </c>
      <c r="I89" s="1">
        <f>AVERAGE('Raw Data'!AT89,'Raw Data'!AZ89,'Raw Data'!BF89)</f>
        <v>4.1776666666666671</v>
      </c>
      <c r="J89" s="11">
        <f>STDEV('Raw Data'!AT89,'Raw Data'!AZ89,'Raw Data'!BF89)</f>
        <v>5.0599736494702972E-2</v>
      </c>
      <c r="K89" s="1">
        <f>AVERAGE('Raw Data'!BL89,'Raw Data'!BR89,'Raw Data'!BX89)</f>
        <v>4.7466666666666661</v>
      </c>
      <c r="L89" s="11">
        <f>STDEV('Raw Data'!BL89,'Raw Data'!BR89,'Raw Data'!BX89)</f>
        <v>5.7838856604650768E-2</v>
      </c>
      <c r="N89" s="1">
        <f>AVERAGE('Raw Data'!J179,'Raw Data'!P179,'Raw Data'!V179)</f>
        <v>2.9873333333333334</v>
      </c>
      <c r="O89" s="11">
        <f>STDEV('Raw Data'!J179,'Raw Data'!P179,'Raw Data'!V179)</f>
        <v>5.6624494111058792E-2</v>
      </c>
      <c r="P89" s="1">
        <f>AVERAGE('Raw Data'!AB179,'Raw Data'!AH179,'Raw Data'!AN179)</f>
        <v>4.3396666666666661</v>
      </c>
      <c r="Q89" s="11">
        <f>STDEV('Raw Data'!AB179,'Raw Data'!AH179,'Raw Data'!AN179)</f>
        <v>4.9923274465256316E-2</v>
      </c>
      <c r="R89" s="1">
        <f>AVERAGE('Raw Data'!AT179,'Raw Data'!AZ179,'Raw Data'!BF179)</f>
        <v>4.8406666666666665</v>
      </c>
      <c r="S89" s="11">
        <f>STDEV('Raw Data'!AT179,'Raw Data'!AZ179,'Raw Data'!BF179)</f>
        <v>6.95149863938226E-2</v>
      </c>
      <c r="T89" s="1">
        <f>AVERAGE('Raw Data'!BL179,'Raw Data'!BR179,'Raw Data'!BX179)</f>
        <v>4.932666666666667</v>
      </c>
      <c r="U89" s="11">
        <f>STDEV('Raw Data'!BL179,'Raw Data'!BR179,'Raw Data'!BX179)</f>
        <v>3.4933269720043736E-2</v>
      </c>
      <c r="W89" s="1">
        <f t="shared" si="17"/>
        <v>2.4999999999999467E-2</v>
      </c>
      <c r="X89" s="11">
        <f t="shared" si="18"/>
        <v>0.1065277338188507</v>
      </c>
      <c r="Y89" s="1">
        <f t="shared" si="19"/>
        <v>-0.87399999999999922</v>
      </c>
      <c r="Z89" s="11">
        <f t="shared" si="20"/>
        <v>0.11898363453768393</v>
      </c>
      <c r="AA89" s="1">
        <f t="shared" si="21"/>
        <v>-0.66299999999999937</v>
      </c>
      <c r="AB89" s="11">
        <f t="shared" si="22"/>
        <v>0.12011472288852557</v>
      </c>
      <c r="AC89" s="1">
        <f t="shared" si="23"/>
        <v>-0.18600000000000083</v>
      </c>
      <c r="AD89" s="11">
        <f t="shared" si="24"/>
        <v>9.2772126324694504E-2</v>
      </c>
      <c r="AF89" s="4"/>
      <c r="AG89" s="11"/>
      <c r="AH89" s="4"/>
      <c r="AI89" s="11"/>
      <c r="AJ89" s="4"/>
      <c r="AK89" s="11"/>
      <c r="AL89" s="4"/>
      <c r="AM89" s="11"/>
      <c r="AN89" s="11"/>
      <c r="AO89" s="4"/>
      <c r="AP89" s="11"/>
      <c r="AQ89" s="4"/>
      <c r="AR89" s="11"/>
      <c r="AS89" s="4"/>
      <c r="AT89" s="11"/>
      <c r="AU89" s="4"/>
      <c r="AV89" s="11"/>
      <c r="AY89" s="21">
        <f t="shared" si="25"/>
        <v>1.1348158072579906E-2</v>
      </c>
      <c r="AZ89" s="22">
        <f t="shared" si="26"/>
        <v>1.4157105287797131E-2</v>
      </c>
      <c r="BA89" s="22">
        <f t="shared" si="15"/>
        <v>1.4427546654587287E-2</v>
      </c>
      <c r="BB89" s="21">
        <f t="shared" si="16"/>
        <v>8.6066674228050758E-3</v>
      </c>
      <c r="BC89" s="21">
        <f t="shared" si="27"/>
        <v>0.2203167661295195</v>
      </c>
      <c r="BE89" s="22"/>
      <c r="BF89" s="22"/>
      <c r="BG89" s="22"/>
      <c r="BH89" s="21"/>
    </row>
    <row r="90" spans="1:60" x14ac:dyDescent="0.25">
      <c r="A90" t="str">
        <f>'Raw Data'!A90</f>
        <v>Apo_PLIN3</v>
      </c>
      <c r="B90">
        <f>'Raw Data'!B90</f>
        <v>417</v>
      </c>
      <c r="C90">
        <f>'Raw Data'!C90</f>
        <v>434</v>
      </c>
      <c r="D90" t="str">
        <f>'Raw Data'!D90</f>
        <v>LVGPFAPGITEKAPEEKK</v>
      </c>
      <c r="E90" s="1">
        <f>AVERAGE('Raw Data'!J90,'Raw Data'!P90,'Raw Data'!V90)</f>
        <v>5.2669999999999995</v>
      </c>
      <c r="F90" s="11">
        <f>STDEV('Raw Data'!J90,'Raw Data'!P90,'Raw Data'!V90)</f>
        <v>6.0555759428810502E-2</v>
      </c>
      <c r="G90" s="1">
        <f>AVERAGE('Raw Data'!AB90,'Raw Data'!AH90,'Raw Data'!AN90)</f>
        <v>5.9813333333333327</v>
      </c>
      <c r="H90" s="11">
        <f>STDEV('Raw Data'!AB90,'Raw Data'!AH90,'Raw Data'!AN90)</f>
        <v>1.9139836293273808E-2</v>
      </c>
      <c r="I90" s="1">
        <f>AVERAGE('Raw Data'!AT90,'Raw Data'!AZ90,'Raw Data'!BF90)</f>
        <v>7.6516666666666673</v>
      </c>
      <c r="J90" s="11">
        <f>STDEV('Raw Data'!AT90,'Raw Data'!AZ90,'Raw Data'!BF90)</f>
        <v>9.3179039130768734E-2</v>
      </c>
      <c r="K90" s="1">
        <f>AVERAGE('Raw Data'!BL90,'Raw Data'!BR90,'Raw Data'!BX90)</f>
        <v>7.9713333333333329</v>
      </c>
      <c r="L90" s="11">
        <f>STDEV('Raw Data'!BL90,'Raw Data'!BR90,'Raw Data'!BX90)</f>
        <v>7.2597061464864415E-2</v>
      </c>
      <c r="N90" s="1">
        <f>AVERAGE('Raw Data'!J180,'Raw Data'!P180,'Raw Data'!V180)</f>
        <v>6.9346666666666676</v>
      </c>
      <c r="O90" s="11">
        <f>STDEV('Raw Data'!J180,'Raw Data'!P180,'Raw Data'!V180)</f>
        <v>0.13735477178945513</v>
      </c>
      <c r="P90" s="1">
        <f>AVERAGE('Raw Data'!AB180,'Raw Data'!AH180,'Raw Data'!AN180)</f>
        <v>7.5363333333333342</v>
      </c>
      <c r="Q90" s="11">
        <f>STDEV('Raw Data'!AB180,'Raw Data'!AH180,'Raw Data'!AN180)</f>
        <v>4.5081407845511387E-2</v>
      </c>
      <c r="R90" s="1">
        <f>AVERAGE('Raw Data'!AT180,'Raw Data'!AZ180,'Raw Data'!BF180)</f>
        <v>7.81</v>
      </c>
      <c r="S90" s="11">
        <f>STDEV('Raw Data'!AT180,'Raw Data'!AZ180,'Raw Data'!BF180)</f>
        <v>0.14908051515875567</v>
      </c>
      <c r="T90" s="1">
        <f>AVERAGE('Raw Data'!BL180,'Raw Data'!BR180,'Raw Data'!BX180)</f>
        <v>7.8233333333333333</v>
      </c>
      <c r="U90" s="11">
        <f>STDEV('Raw Data'!BL180,'Raw Data'!BR180,'Raw Data'!BX180)</f>
        <v>8.0002083306207311E-2</v>
      </c>
      <c r="W90" s="1">
        <f t="shared" si="17"/>
        <v>-1.6676666666666682</v>
      </c>
      <c r="X90" s="11">
        <f t="shared" si="18"/>
        <v>0.19791053121826563</v>
      </c>
      <c r="Y90" s="1">
        <f t="shared" si="19"/>
        <v>-1.5550000000000015</v>
      </c>
      <c r="Z90" s="11">
        <f t="shared" si="20"/>
        <v>6.4221244138785188E-2</v>
      </c>
      <c r="AA90" s="1">
        <f t="shared" si="21"/>
        <v>-0.15833333333333233</v>
      </c>
      <c r="AB90" s="11">
        <f t="shared" si="22"/>
        <v>0.24225955428952439</v>
      </c>
      <c r="AC90" s="1">
        <f t="shared" si="23"/>
        <v>0.14799999999999969</v>
      </c>
      <c r="AD90" s="11">
        <f t="shared" si="24"/>
        <v>0.15259914477107173</v>
      </c>
      <c r="AF90" s="4"/>
      <c r="AG90" s="11"/>
      <c r="AH90" s="4"/>
      <c r="AI90" s="11"/>
      <c r="AJ90" s="4"/>
      <c r="AK90" s="11"/>
      <c r="AL90" s="4"/>
      <c r="AM90" s="11"/>
      <c r="AN90" s="11"/>
      <c r="AO90" s="4"/>
      <c r="AP90" s="11"/>
      <c r="AQ90" s="4"/>
      <c r="AR90" s="11"/>
      <c r="AS90" s="4"/>
      <c r="AT90" s="11"/>
      <c r="AU90" s="4"/>
      <c r="AV90" s="11"/>
      <c r="AY90" s="21">
        <f t="shared" si="25"/>
        <v>3.9168578367096092E-2</v>
      </c>
      <c r="AZ90" s="22">
        <f t="shared" si="26"/>
        <v>4.1243681987334514E-3</v>
      </c>
      <c r="BA90" s="22">
        <f t="shared" si="15"/>
        <v>5.8689691644559019E-2</v>
      </c>
      <c r="BB90" s="21">
        <f t="shared" si="16"/>
        <v>2.3286498984862507E-2</v>
      </c>
      <c r="BC90" s="21">
        <f t="shared" si="27"/>
        <v>0.35393380340856262</v>
      </c>
      <c r="BE90" s="22"/>
      <c r="BF90" s="22"/>
      <c r="BG90" s="22"/>
      <c r="BH90" s="21"/>
    </row>
    <row r="91" spans="1:60" x14ac:dyDescent="0.25">
      <c r="A91" t="str">
        <f>'Raw Data'!A91</f>
        <v>Apo_PLIN3</v>
      </c>
      <c r="B91">
        <f>'Raw Data'!B91</f>
        <v>418</v>
      </c>
      <c r="C91">
        <f>'Raw Data'!C91</f>
        <v>434</v>
      </c>
      <c r="D91" t="str">
        <f>'Raw Data'!D91</f>
        <v>VGPFAPGITEKAPEEKK</v>
      </c>
      <c r="E91" s="1">
        <f>AVERAGE('Raw Data'!J91,'Raw Data'!P91,'Raw Data'!V91)</f>
        <v>5.4276666666666671</v>
      </c>
      <c r="F91" s="11">
        <f>STDEV('Raw Data'!J91,'Raw Data'!P91,'Raw Data'!V91)</f>
        <v>3.6665151483845429E-2</v>
      </c>
      <c r="G91" s="1">
        <f>AVERAGE('Raw Data'!AB91,'Raw Data'!AH91,'Raw Data'!AN91)</f>
        <v>6.0469999999999997</v>
      </c>
      <c r="H91" s="11">
        <f>STDEV('Raw Data'!AB91,'Raw Data'!AH91,'Raw Data'!AN91)</f>
        <v>8.304817878797828E-2</v>
      </c>
      <c r="I91" s="1">
        <f>AVERAGE('Raw Data'!AT91,'Raw Data'!AZ91,'Raw Data'!BF91)</f>
        <v>7.3283333333333331</v>
      </c>
      <c r="J91" s="11">
        <f>STDEV('Raw Data'!AT91,'Raw Data'!AZ91,'Raw Data'!BF91)</f>
        <v>0.15801687673578874</v>
      </c>
      <c r="K91" s="1">
        <f>AVERAGE('Raw Data'!BL91,'Raw Data'!BR91,'Raw Data'!BX91)</f>
        <v>7.376666666666666</v>
      </c>
      <c r="L91" s="11">
        <f>STDEV('Raw Data'!BL91,'Raw Data'!BR91,'Raw Data'!BX91)</f>
        <v>0.10410251357836349</v>
      </c>
      <c r="N91" s="1">
        <f>AVERAGE('Raw Data'!J181,'Raw Data'!P181,'Raw Data'!V181)</f>
        <v>6.5360000000000005</v>
      </c>
      <c r="O91" s="11">
        <f>STDEV('Raw Data'!J181,'Raw Data'!P181,'Raw Data'!V181)</f>
        <v>0.1190588089979069</v>
      </c>
      <c r="P91" s="1">
        <f>AVERAGE('Raw Data'!AB181,'Raw Data'!AH181,'Raw Data'!AN181)</f>
        <v>7.1623333333333337</v>
      </c>
      <c r="Q91" s="11">
        <f>STDEV('Raw Data'!AB181,'Raw Data'!AH181,'Raw Data'!AN181)</f>
        <v>5.400308633155488E-2</v>
      </c>
      <c r="R91" s="1">
        <f>AVERAGE('Raw Data'!AT181,'Raw Data'!AZ181,'Raw Data'!BF181)</f>
        <v>7.4269999999999996</v>
      </c>
      <c r="S91" s="11">
        <f>STDEV('Raw Data'!AT181,'Raw Data'!AZ181,'Raw Data'!BF181)</f>
        <v>0.16749029822649442</v>
      </c>
      <c r="T91" s="1">
        <f>AVERAGE('Raw Data'!BL181,'Raw Data'!BR181,'Raw Data'!BX181)</f>
        <v>7.4476666666666667</v>
      </c>
      <c r="U91" s="11">
        <f>STDEV('Raw Data'!BL181,'Raw Data'!BR181,'Raw Data'!BX181)</f>
        <v>8.4180361922085833E-2</v>
      </c>
      <c r="W91" s="1">
        <f t="shared" si="17"/>
        <v>-1.1083333333333334</v>
      </c>
      <c r="X91" s="11">
        <f t="shared" si="18"/>
        <v>0.15572396048175233</v>
      </c>
      <c r="Y91" s="1">
        <f t="shared" si="19"/>
        <v>-1.115333333333334</v>
      </c>
      <c r="Z91" s="11">
        <f t="shared" si="20"/>
        <v>0.13705126511953317</v>
      </c>
      <c r="AA91" s="1">
        <f t="shared" si="21"/>
        <v>-9.8666666666666458E-2</v>
      </c>
      <c r="AB91" s="11">
        <f t="shared" si="22"/>
        <v>0.32550717496228315</v>
      </c>
      <c r="AC91" s="1">
        <f t="shared" si="23"/>
        <v>-7.1000000000000618E-2</v>
      </c>
      <c r="AD91" s="11">
        <f t="shared" si="24"/>
        <v>0.18828287550044931</v>
      </c>
      <c r="AF91" s="4"/>
      <c r="AG91" s="11"/>
      <c r="AH91" s="4"/>
      <c r="AI91" s="11"/>
      <c r="AJ91" s="4"/>
      <c r="AK91" s="11"/>
      <c r="AL91" s="4"/>
      <c r="AM91" s="11"/>
      <c r="AN91" s="11"/>
      <c r="AO91" s="4"/>
      <c r="AP91" s="11"/>
      <c r="AQ91" s="4"/>
      <c r="AR91" s="11"/>
      <c r="AS91" s="4"/>
      <c r="AT91" s="11"/>
      <c r="AU91" s="4"/>
      <c r="AV91" s="11"/>
      <c r="AY91" s="21">
        <f t="shared" si="25"/>
        <v>2.4249951868122361E-2</v>
      </c>
      <c r="AZ91" s="22">
        <f t="shared" si="26"/>
        <v>1.878304927086457E-2</v>
      </c>
      <c r="BA91" s="22">
        <f t="shared" si="15"/>
        <v>0.10595492095192642</v>
      </c>
      <c r="BB91" s="21">
        <f t="shared" si="16"/>
        <v>3.5450441206717698E-2</v>
      </c>
      <c r="BC91" s="21">
        <f t="shared" si="27"/>
        <v>0.42946287767120345</v>
      </c>
      <c r="BE91" s="22"/>
      <c r="BF91" s="22"/>
      <c r="BG91" s="22"/>
      <c r="BH91" s="21"/>
    </row>
    <row r="92" spans="1:60" x14ac:dyDescent="0.25">
      <c r="A92" t="str">
        <f>'Raw Data'!A92</f>
        <v>Apo_PLIN3</v>
      </c>
      <c r="B92">
        <f>'Raw Data'!B92</f>
        <v>427</v>
      </c>
      <c r="C92">
        <f>'Raw Data'!C92</f>
        <v>434</v>
      </c>
      <c r="D92" t="str">
        <f>'Raw Data'!D92</f>
        <v>EKAPEEKK</v>
      </c>
      <c r="E92" s="1">
        <f>AVERAGE('Raw Data'!J92,'Raw Data'!P92,'Raw Data'!V92)</f>
        <v>3.0090000000000003</v>
      </c>
      <c r="F92" s="11">
        <f>STDEV('Raw Data'!J92,'Raw Data'!P92,'Raw Data'!V92)</f>
        <v>2.1794494717703412E-2</v>
      </c>
      <c r="G92" s="1">
        <f>AVERAGE('Raw Data'!AB92,'Raw Data'!AH92,'Raw Data'!AN92)</f>
        <v>3.0106666666666668</v>
      </c>
      <c r="H92" s="11">
        <f>STDEV('Raw Data'!AB92,'Raw Data'!AH92,'Raw Data'!AN92)</f>
        <v>1.5947831618541006E-2</v>
      </c>
      <c r="I92" s="1">
        <f>AVERAGE('Raw Data'!AT92,'Raw Data'!AZ92,'Raw Data'!BF92)</f>
        <v>3.0223333333333335</v>
      </c>
      <c r="J92" s="11">
        <f>STDEV('Raw Data'!AT92,'Raw Data'!AZ92,'Raw Data'!BF92)</f>
        <v>2.2744962812309328E-2</v>
      </c>
      <c r="K92" s="1">
        <f>AVERAGE('Raw Data'!BL92,'Raw Data'!BR92,'Raw Data'!BX92)</f>
        <v>2.9936666666666665</v>
      </c>
      <c r="L92" s="11">
        <f>STDEV('Raw Data'!BL92,'Raw Data'!BR92,'Raw Data'!BX92)</f>
        <v>3.2654759734735958E-2</v>
      </c>
      <c r="N92" s="1">
        <f>AVERAGE('Raw Data'!J182,'Raw Data'!P182,'Raw Data'!V182)</f>
        <v>2.8273333333333333</v>
      </c>
      <c r="O92" s="11">
        <f>STDEV('Raw Data'!J182,'Raw Data'!P182,'Raw Data'!V182)</f>
        <v>3.4645827069552507E-2</v>
      </c>
      <c r="P92" s="1">
        <f>AVERAGE('Raw Data'!AB182,'Raw Data'!AH182,'Raw Data'!AN182)</f>
        <v>2.9053333333333331</v>
      </c>
      <c r="Q92" s="11">
        <f>STDEV('Raw Data'!AB182,'Raw Data'!AH182,'Raw Data'!AN182)</f>
        <v>1.9857828011475308E-2</v>
      </c>
      <c r="R92" s="1">
        <f>AVERAGE('Raw Data'!AT182,'Raw Data'!AZ182,'Raw Data'!BF182)</f>
        <v>2.9793333333333329</v>
      </c>
      <c r="S92" s="11">
        <f>STDEV('Raw Data'!AT182,'Raw Data'!AZ182,'Raw Data'!BF182)</f>
        <v>2.1548395145192054E-2</v>
      </c>
      <c r="T92" s="1">
        <f>AVERAGE('Raw Data'!BL182,'Raw Data'!BR182,'Raw Data'!BX182)</f>
        <v>2.9280000000000004</v>
      </c>
      <c r="U92" s="11">
        <f>STDEV('Raw Data'!BL182,'Raw Data'!BR182,'Raw Data'!BX182)</f>
        <v>2.6907248094147476E-2</v>
      </c>
      <c r="W92" s="1">
        <f t="shared" si="17"/>
        <v>0.18166666666666709</v>
      </c>
      <c r="X92" s="11">
        <f t="shared" si="18"/>
        <v>5.6440321787255915E-2</v>
      </c>
      <c r="Y92" s="1">
        <f t="shared" si="19"/>
        <v>0.10533333333333372</v>
      </c>
      <c r="Z92" s="11">
        <f t="shared" si="20"/>
        <v>3.5805659630016314E-2</v>
      </c>
      <c r="AA92" s="1">
        <f t="shared" si="21"/>
        <v>4.3000000000000593E-2</v>
      </c>
      <c r="AB92" s="11">
        <f t="shared" si="22"/>
        <v>4.4293357957501382E-2</v>
      </c>
      <c r="AC92" s="1">
        <f t="shared" si="23"/>
        <v>6.5666666666666096E-2</v>
      </c>
      <c r="AD92" s="11">
        <f t="shared" si="24"/>
        <v>5.9562007828883434E-2</v>
      </c>
      <c r="AF92" s="4"/>
      <c r="AG92" s="11"/>
      <c r="AH92" s="4"/>
      <c r="AI92" s="11"/>
      <c r="AJ92" s="4"/>
      <c r="AK92" s="11"/>
      <c r="AL92" s="4"/>
      <c r="AM92" s="11"/>
      <c r="AN92" s="11"/>
      <c r="AO92" s="4"/>
      <c r="AP92" s="11"/>
      <c r="AQ92" s="4"/>
      <c r="AR92" s="11"/>
      <c r="AS92" s="4"/>
      <c r="AT92" s="11"/>
      <c r="AU92" s="4"/>
      <c r="AV92" s="11"/>
      <c r="AY92" s="21">
        <f t="shared" si="25"/>
        <v>3.1855099234489948E-3</v>
      </c>
      <c r="AZ92" s="22">
        <f t="shared" si="26"/>
        <v>1.2820452615405799E-3</v>
      </c>
      <c r="BA92" s="22">
        <f t="shared" si="15"/>
        <v>1.9619015591513509E-3</v>
      </c>
      <c r="BB92" s="21">
        <f t="shared" si="16"/>
        <v>3.5476327766079717E-3</v>
      </c>
      <c r="BC92" s="21">
        <f t="shared" si="27"/>
        <v>9.988538191721999E-2</v>
      </c>
      <c r="BE92" s="22"/>
      <c r="BF92" s="22"/>
      <c r="BG92" s="22"/>
      <c r="BH92" s="21"/>
    </row>
    <row r="93" spans="1:60" x14ac:dyDescent="0.25">
      <c r="E93" s="1"/>
      <c r="F93" s="11"/>
      <c r="G93" s="1"/>
      <c r="H93" s="11"/>
      <c r="I93" s="1"/>
      <c r="J93" s="11"/>
      <c r="K93" s="1"/>
      <c r="L93" s="11"/>
      <c r="N93" s="1"/>
      <c r="O93" s="11"/>
      <c r="P93" s="1"/>
      <c r="Q93" s="11"/>
      <c r="R93" s="1"/>
      <c r="S93" s="11"/>
      <c r="T93" s="1"/>
      <c r="U93" s="11"/>
      <c r="W93" s="1"/>
      <c r="X93" s="11"/>
      <c r="Y93" s="1"/>
      <c r="Z93" s="11"/>
      <c r="AA93" s="1"/>
      <c r="AB93" s="11"/>
      <c r="AC93" s="1"/>
      <c r="AD93" s="11"/>
      <c r="AF93" s="4"/>
      <c r="AG93" s="11"/>
      <c r="AH93" s="4"/>
      <c r="AI93" s="11"/>
      <c r="AJ93" s="4"/>
      <c r="AK93" s="11"/>
      <c r="AL93" s="4"/>
      <c r="AM93" s="11"/>
      <c r="AN93" s="11"/>
      <c r="AO93" s="4"/>
      <c r="AP93" s="11"/>
      <c r="AQ93" s="4"/>
      <c r="AR93" s="11"/>
      <c r="AS93" s="4"/>
      <c r="AT93" s="11"/>
      <c r="AU93" s="4"/>
      <c r="AV93" s="11"/>
      <c r="AY93" s="21"/>
      <c r="AZ93" s="22"/>
      <c r="BA93" s="22"/>
      <c r="BB93" s="21"/>
      <c r="BC93" s="21"/>
      <c r="BE93" s="22"/>
      <c r="BF93" s="22"/>
      <c r="BG93" s="22"/>
      <c r="BH93" s="21"/>
    </row>
    <row r="94" spans="1:60" x14ac:dyDescent="0.25">
      <c r="E94" s="1"/>
      <c r="F94" s="11"/>
      <c r="G94" s="1"/>
      <c r="H94" s="11"/>
      <c r="I94" s="1"/>
      <c r="J94" s="11"/>
      <c r="K94" s="1"/>
      <c r="L94" s="11"/>
      <c r="N94" s="1"/>
      <c r="O94" s="11"/>
      <c r="P94" s="1"/>
      <c r="Q94" s="11"/>
      <c r="R94" s="1"/>
      <c r="S94" s="11"/>
      <c r="T94" s="1"/>
      <c r="U94" s="11"/>
      <c r="W94" s="1"/>
      <c r="X94" s="11"/>
      <c r="Y94" s="1"/>
      <c r="Z94" s="11"/>
      <c r="AA94" s="1"/>
      <c r="AB94" s="11"/>
      <c r="AC94" s="1"/>
      <c r="AD94" s="11"/>
      <c r="AF94" s="4"/>
      <c r="AG94" s="11"/>
      <c r="AH94" s="4"/>
      <c r="AI94" s="11"/>
      <c r="AJ94" s="4"/>
      <c r="AK94" s="11"/>
      <c r="AL94" s="4"/>
      <c r="AM94" s="11"/>
      <c r="AN94" s="11"/>
      <c r="AO94" s="4"/>
      <c r="AP94" s="11"/>
      <c r="AQ94" s="4"/>
      <c r="AR94" s="11"/>
      <c r="AS94" s="4"/>
      <c r="AT94" s="11"/>
      <c r="AU94" s="4"/>
      <c r="AV94" s="11"/>
      <c r="AY94" s="21"/>
      <c r="AZ94" s="22"/>
      <c r="BA94" s="22"/>
      <c r="BB94" s="21"/>
      <c r="BC94" s="21"/>
      <c r="BE94" s="22"/>
      <c r="BF94" s="22"/>
      <c r="BG94" s="22"/>
      <c r="BH94" s="21"/>
    </row>
    <row r="95" spans="1:60" x14ac:dyDescent="0.25">
      <c r="E95" s="1"/>
      <c r="F95" s="11"/>
      <c r="G95" s="1"/>
      <c r="H95" s="11"/>
      <c r="I95" s="1"/>
      <c r="J95" s="11"/>
      <c r="K95" s="1"/>
      <c r="L95" s="11"/>
      <c r="N95" s="1"/>
      <c r="O95" s="11"/>
      <c r="P95" s="1"/>
      <c r="Q95" s="11"/>
      <c r="R95" s="1"/>
      <c r="S95" s="11"/>
      <c r="T95" s="1"/>
      <c r="U95" s="11"/>
      <c r="W95" s="1"/>
      <c r="X95" s="11"/>
      <c r="Y95" s="1"/>
      <c r="Z95" s="11"/>
      <c r="AA95" s="1"/>
      <c r="AB95" s="11"/>
      <c r="AC95" s="1"/>
      <c r="AD95" s="11"/>
      <c r="AF95" s="4"/>
      <c r="AG95" s="11"/>
      <c r="AH95" s="4"/>
      <c r="AI95" s="11"/>
      <c r="AJ95" s="4"/>
      <c r="AK95" s="11"/>
      <c r="AL95" s="4"/>
      <c r="AM95" s="11"/>
      <c r="AN95" s="11"/>
      <c r="AO95" s="4"/>
      <c r="AP95" s="11"/>
      <c r="AQ95" s="4"/>
      <c r="AR95" s="11"/>
      <c r="AS95" s="4"/>
      <c r="AT95" s="11"/>
      <c r="AU95" s="4"/>
      <c r="AV95" s="11"/>
      <c r="AY95" s="21"/>
      <c r="AZ95" s="22"/>
      <c r="BA95" s="22"/>
      <c r="BB95" s="21"/>
      <c r="BC95" s="21"/>
      <c r="BE95" s="22"/>
      <c r="BF95" s="22"/>
      <c r="BG95" s="22"/>
      <c r="BH95" s="21"/>
    </row>
    <row r="96" spans="1:60" x14ac:dyDescent="0.25">
      <c r="E96" s="1"/>
      <c r="F96" s="11"/>
      <c r="G96" s="1"/>
      <c r="H96" s="11"/>
      <c r="I96" s="1"/>
      <c r="J96" s="11"/>
      <c r="K96" s="1"/>
      <c r="L96" s="11"/>
      <c r="N96" s="1"/>
      <c r="O96" s="11"/>
      <c r="P96" s="1"/>
      <c r="Q96" s="11"/>
      <c r="R96" s="1"/>
      <c r="S96" s="11"/>
      <c r="T96" s="1"/>
      <c r="U96" s="11"/>
      <c r="W96" s="1"/>
      <c r="X96" s="11"/>
      <c r="Y96" s="1"/>
      <c r="Z96" s="11"/>
      <c r="AA96" s="1"/>
      <c r="AB96" s="11"/>
      <c r="AC96" s="1"/>
      <c r="AD96" s="11"/>
      <c r="AF96" s="4"/>
      <c r="AG96" s="11"/>
      <c r="AH96" s="4"/>
      <c r="AI96" s="11"/>
      <c r="AJ96" s="4"/>
      <c r="AK96" s="11"/>
      <c r="AL96" s="4"/>
      <c r="AM96" s="11"/>
      <c r="AN96" s="11"/>
      <c r="AO96" s="4"/>
      <c r="AP96" s="11"/>
      <c r="AQ96" s="4"/>
      <c r="AR96" s="11"/>
      <c r="AS96" s="4"/>
      <c r="AT96" s="11"/>
      <c r="AU96" s="4"/>
      <c r="AV96" s="11"/>
      <c r="AY96" s="21"/>
      <c r="AZ96" s="22"/>
      <c r="BA96" s="22"/>
      <c r="BB96" s="21"/>
      <c r="BC96" s="21"/>
      <c r="BE96" s="22"/>
      <c r="BF96" s="22"/>
      <c r="BG96" s="22"/>
      <c r="BH96" s="21"/>
    </row>
    <row r="97" spans="5:60" x14ac:dyDescent="0.25">
      <c r="E97" s="1"/>
      <c r="F97" s="11"/>
      <c r="G97" s="1"/>
      <c r="H97" s="11"/>
      <c r="I97" s="1"/>
      <c r="J97" s="11"/>
      <c r="K97" s="1"/>
      <c r="L97" s="11"/>
      <c r="N97" s="1"/>
      <c r="O97" s="11"/>
      <c r="P97" s="1"/>
      <c r="Q97" s="11"/>
      <c r="R97" s="1"/>
      <c r="S97" s="11"/>
      <c r="T97" s="1"/>
      <c r="U97" s="11"/>
      <c r="W97" s="1"/>
      <c r="X97" s="11"/>
      <c r="Y97" s="1"/>
      <c r="Z97" s="11"/>
      <c r="AA97" s="1"/>
      <c r="AB97" s="11"/>
      <c r="AC97" s="1"/>
      <c r="AD97" s="11"/>
      <c r="AF97" s="4"/>
      <c r="AG97" s="11"/>
      <c r="AH97" s="4"/>
      <c r="AI97" s="11"/>
      <c r="AJ97" s="4"/>
      <c r="AK97" s="11"/>
      <c r="AL97" s="4"/>
      <c r="AM97" s="11"/>
      <c r="AN97" s="11"/>
      <c r="AO97" s="4"/>
      <c r="AP97" s="11"/>
      <c r="AQ97" s="4"/>
      <c r="AR97" s="11"/>
      <c r="AS97" s="4"/>
      <c r="AT97" s="11"/>
      <c r="AU97" s="4"/>
      <c r="AV97" s="11"/>
      <c r="AY97" s="21"/>
      <c r="AZ97" s="22"/>
      <c r="BA97" s="22"/>
      <c r="BB97" s="21"/>
      <c r="BC97" s="21"/>
      <c r="BE97" s="22"/>
      <c r="BF97" s="22"/>
      <c r="BG97" s="22"/>
      <c r="BH97" s="21"/>
    </row>
    <row r="98" spans="5:60" x14ac:dyDescent="0.25">
      <c r="E98" s="1"/>
      <c r="F98" s="11"/>
      <c r="G98" s="1"/>
      <c r="H98" s="11"/>
      <c r="I98" s="1"/>
      <c r="J98" s="11"/>
      <c r="K98" s="1"/>
      <c r="L98" s="11"/>
      <c r="N98" s="1"/>
      <c r="O98" s="11"/>
      <c r="P98" s="1"/>
      <c r="Q98" s="11"/>
      <c r="R98" s="1"/>
      <c r="S98" s="11"/>
      <c r="T98" s="1"/>
      <c r="U98" s="11"/>
      <c r="W98" s="1"/>
      <c r="X98" s="11"/>
      <c r="Y98" s="1"/>
      <c r="Z98" s="11"/>
      <c r="AA98" s="1"/>
      <c r="AB98" s="11"/>
      <c r="AC98" s="1"/>
      <c r="AD98" s="11"/>
      <c r="AF98" s="4"/>
      <c r="AG98" s="11"/>
      <c r="AH98" s="4"/>
      <c r="AI98" s="11"/>
      <c r="AJ98" s="4"/>
      <c r="AK98" s="11"/>
      <c r="AL98" s="4"/>
      <c r="AM98" s="11"/>
      <c r="AN98" s="11"/>
      <c r="AO98" s="4"/>
      <c r="AP98" s="11"/>
      <c r="AQ98" s="4"/>
      <c r="AR98" s="11"/>
      <c r="AS98" s="4"/>
      <c r="AT98" s="11"/>
      <c r="AU98" s="4"/>
      <c r="AV98" s="11"/>
      <c r="AY98" s="21"/>
      <c r="AZ98" s="22"/>
      <c r="BA98" s="22"/>
      <c r="BB98" s="21"/>
      <c r="BC98" s="21"/>
      <c r="BE98" s="22"/>
      <c r="BF98" s="22"/>
      <c r="BG98" s="22"/>
      <c r="BH98" s="21"/>
    </row>
    <row r="99" spans="5:60" x14ac:dyDescent="0.25">
      <c r="E99" s="1"/>
      <c r="F99" s="11"/>
      <c r="G99" s="1"/>
      <c r="H99" s="11"/>
      <c r="I99" s="1"/>
      <c r="J99" s="11"/>
      <c r="K99" s="1"/>
      <c r="L99" s="11"/>
      <c r="N99" s="1"/>
      <c r="O99" s="11"/>
      <c r="P99" s="1"/>
      <c r="Q99" s="11"/>
      <c r="R99" s="1"/>
      <c r="S99" s="11"/>
      <c r="T99" s="1"/>
      <c r="U99" s="11"/>
      <c r="W99" s="1"/>
      <c r="X99" s="11"/>
      <c r="Y99" s="1"/>
      <c r="Z99" s="11"/>
      <c r="AA99" s="1"/>
      <c r="AB99" s="11"/>
      <c r="AC99" s="1"/>
      <c r="AD99" s="11"/>
      <c r="AF99" s="4"/>
      <c r="AG99" s="11"/>
      <c r="AH99" s="4"/>
      <c r="AI99" s="11"/>
      <c r="AJ99" s="4"/>
      <c r="AK99" s="11"/>
      <c r="AL99" s="4"/>
      <c r="AM99" s="11"/>
      <c r="AN99" s="11"/>
      <c r="AO99" s="4"/>
      <c r="AP99" s="11"/>
      <c r="AQ99" s="4"/>
      <c r="AR99" s="11"/>
      <c r="AS99" s="4"/>
      <c r="AT99" s="11"/>
      <c r="AU99" s="4"/>
      <c r="AV99" s="11"/>
      <c r="AY99" s="21"/>
      <c r="AZ99" s="22"/>
      <c r="BA99" s="22"/>
      <c r="BB99" s="21"/>
      <c r="BC99" s="21"/>
      <c r="BE99" s="22"/>
      <c r="BF99" s="22"/>
      <c r="BG99" s="22"/>
      <c r="BH99" s="21"/>
    </row>
    <row r="100" spans="5:60" x14ac:dyDescent="0.25">
      <c r="E100" s="1"/>
      <c r="F100" s="11"/>
      <c r="G100" s="1"/>
      <c r="H100" s="11"/>
      <c r="I100" s="1"/>
      <c r="J100" s="11"/>
      <c r="K100" s="1"/>
      <c r="L100" s="11"/>
      <c r="N100" s="1"/>
      <c r="O100" s="11"/>
      <c r="P100" s="1"/>
      <c r="Q100" s="11"/>
      <c r="R100" s="1"/>
      <c r="S100" s="11"/>
      <c r="T100" s="1"/>
      <c r="U100" s="11"/>
      <c r="W100" s="1"/>
      <c r="X100" s="11"/>
      <c r="Y100" s="1"/>
      <c r="Z100" s="11"/>
      <c r="AA100" s="1"/>
      <c r="AB100" s="11"/>
      <c r="AC100" s="1"/>
      <c r="AD100" s="11"/>
      <c r="AF100" s="4"/>
      <c r="AG100" s="11"/>
      <c r="AH100" s="4"/>
      <c r="AI100" s="11"/>
      <c r="AJ100" s="4"/>
      <c r="AK100" s="11"/>
      <c r="AL100" s="4"/>
      <c r="AM100" s="11"/>
      <c r="AN100" s="11"/>
      <c r="AO100" s="4"/>
      <c r="AP100" s="11"/>
      <c r="AQ100" s="4"/>
      <c r="AR100" s="11"/>
      <c r="AS100" s="4"/>
      <c r="AT100" s="11"/>
      <c r="AU100" s="4"/>
      <c r="AV100" s="11"/>
      <c r="AY100" s="21"/>
      <c r="AZ100" s="22"/>
      <c r="BA100" s="22"/>
      <c r="BB100" s="21"/>
      <c r="BC100" s="21"/>
      <c r="BE100" s="22"/>
      <c r="BF100" s="22"/>
      <c r="BG100" s="22"/>
      <c r="BH100" s="21"/>
    </row>
    <row r="101" spans="5:60" x14ac:dyDescent="0.25">
      <c r="E101" s="1"/>
      <c r="F101" s="11"/>
      <c r="G101" s="1"/>
      <c r="H101" s="11"/>
      <c r="I101" s="1"/>
      <c r="J101" s="11"/>
      <c r="K101" s="1"/>
      <c r="L101" s="11"/>
      <c r="N101" s="1"/>
      <c r="O101" s="11"/>
      <c r="P101" s="1"/>
      <c r="Q101" s="11"/>
      <c r="R101" s="1"/>
      <c r="S101" s="11"/>
      <c r="T101" s="1"/>
      <c r="U101" s="11"/>
      <c r="W101" s="1"/>
      <c r="X101" s="11"/>
      <c r="Y101" s="1"/>
      <c r="Z101" s="11"/>
      <c r="AA101" s="1"/>
      <c r="AB101" s="11"/>
      <c r="AC101" s="1"/>
      <c r="AD101" s="11"/>
      <c r="AF101" s="4"/>
      <c r="AG101" s="11"/>
      <c r="AH101" s="4"/>
      <c r="AI101" s="11"/>
      <c r="AJ101" s="4"/>
      <c r="AK101" s="11"/>
      <c r="AL101" s="4"/>
      <c r="AM101" s="11"/>
      <c r="AN101" s="11"/>
      <c r="AO101" s="4"/>
      <c r="AP101" s="11"/>
      <c r="AQ101" s="4"/>
      <c r="AR101" s="11"/>
      <c r="AS101" s="4"/>
      <c r="AT101" s="11"/>
      <c r="AU101" s="4"/>
      <c r="AV101" s="11"/>
      <c r="AY101" s="21"/>
      <c r="AZ101" s="22"/>
      <c r="BA101" s="22"/>
      <c r="BB101" s="21"/>
      <c r="BC101" s="21"/>
      <c r="BE101" s="22"/>
      <c r="BF101" s="22"/>
      <c r="BG101" s="22"/>
      <c r="BH101" s="21"/>
    </row>
    <row r="102" spans="5:60" x14ac:dyDescent="0.25">
      <c r="E102" s="1"/>
      <c r="F102" s="11"/>
      <c r="G102" s="1"/>
      <c r="H102" s="11"/>
      <c r="I102" s="1"/>
      <c r="J102" s="11"/>
      <c r="K102" s="1"/>
      <c r="L102" s="11"/>
      <c r="N102" s="1"/>
      <c r="O102" s="11"/>
      <c r="P102" s="1"/>
      <c r="Q102" s="11"/>
      <c r="R102" s="1"/>
      <c r="S102" s="11"/>
      <c r="T102" s="1"/>
      <c r="U102" s="11"/>
      <c r="W102" s="1"/>
      <c r="X102" s="11"/>
      <c r="Y102" s="1"/>
      <c r="Z102" s="11"/>
      <c r="AA102" s="1"/>
      <c r="AB102" s="11"/>
      <c r="AC102" s="1"/>
      <c r="AD102" s="11"/>
      <c r="AF102" s="4"/>
      <c r="AG102" s="11"/>
      <c r="AH102" s="4"/>
      <c r="AI102" s="11"/>
      <c r="AJ102" s="4"/>
      <c r="AK102" s="11"/>
      <c r="AL102" s="4"/>
      <c r="AM102" s="11"/>
      <c r="AN102" s="11"/>
      <c r="AO102" s="4"/>
      <c r="AP102" s="11"/>
      <c r="AQ102" s="4"/>
      <c r="AR102" s="11"/>
      <c r="AS102" s="4"/>
      <c r="AT102" s="11"/>
      <c r="AU102" s="4"/>
      <c r="AV102" s="11"/>
      <c r="AY102" s="21"/>
      <c r="AZ102" s="22"/>
      <c r="BA102" s="22"/>
      <c r="BB102" s="21"/>
      <c r="BC102" s="21"/>
      <c r="BE102" s="22"/>
      <c r="BF102" s="22"/>
      <c r="BG102" s="22"/>
      <c r="BH102" s="21"/>
    </row>
    <row r="103" spans="5:60" x14ac:dyDescent="0.25">
      <c r="E103" s="1"/>
      <c r="F103" s="11"/>
      <c r="G103" s="1"/>
      <c r="H103" s="11"/>
      <c r="I103" s="1"/>
      <c r="J103" s="11"/>
      <c r="K103" s="1"/>
      <c r="L103" s="11"/>
      <c r="N103" s="1"/>
      <c r="O103" s="11"/>
      <c r="P103" s="1"/>
      <c r="Q103" s="11"/>
      <c r="R103" s="1"/>
      <c r="S103" s="11"/>
      <c r="T103" s="1"/>
      <c r="U103" s="11"/>
      <c r="W103" s="1"/>
      <c r="X103" s="11"/>
      <c r="Y103" s="1"/>
      <c r="Z103" s="11"/>
      <c r="AA103" s="1"/>
      <c r="AB103" s="11"/>
      <c r="AC103" s="1"/>
      <c r="AD103" s="11"/>
      <c r="AF103" s="4"/>
      <c r="AG103" s="11"/>
      <c r="AH103" s="4"/>
      <c r="AI103" s="11"/>
      <c r="AJ103" s="4"/>
      <c r="AK103" s="11"/>
      <c r="AL103" s="4"/>
      <c r="AM103" s="11"/>
      <c r="AN103" s="11"/>
      <c r="AO103" s="4"/>
      <c r="AP103" s="11"/>
      <c r="AQ103" s="4"/>
      <c r="AR103" s="11"/>
      <c r="AS103" s="4"/>
      <c r="AT103" s="11"/>
      <c r="AU103" s="4"/>
      <c r="AV103" s="11"/>
      <c r="AY103" s="21"/>
      <c r="AZ103" s="22"/>
      <c r="BA103" s="22"/>
      <c r="BB103" s="21"/>
      <c r="BC103" s="21"/>
      <c r="BE103" s="22"/>
      <c r="BF103" s="22"/>
      <c r="BG103" s="22"/>
      <c r="BH103" s="21"/>
    </row>
    <row r="104" spans="5:60" x14ac:dyDescent="0.25">
      <c r="E104" s="1"/>
      <c r="F104" s="11"/>
      <c r="G104" s="1"/>
      <c r="H104" s="11"/>
      <c r="I104" s="1"/>
      <c r="J104" s="11"/>
      <c r="K104" s="1"/>
      <c r="L104" s="11"/>
      <c r="N104" s="1"/>
      <c r="O104" s="11"/>
      <c r="P104" s="1"/>
      <c r="Q104" s="11"/>
      <c r="R104" s="1"/>
      <c r="S104" s="11"/>
      <c r="T104" s="1"/>
      <c r="U104" s="11"/>
      <c r="W104" s="1"/>
      <c r="X104" s="11"/>
      <c r="Y104" s="1"/>
      <c r="Z104" s="11"/>
      <c r="AA104" s="1"/>
      <c r="AB104" s="11"/>
      <c r="AC104" s="1"/>
      <c r="AD104" s="11"/>
      <c r="AF104" s="4"/>
      <c r="AG104" s="11"/>
      <c r="AH104" s="4"/>
      <c r="AI104" s="11"/>
      <c r="AJ104" s="4"/>
      <c r="AK104" s="11"/>
      <c r="AL104" s="4"/>
      <c r="AM104" s="11"/>
      <c r="AN104" s="11"/>
      <c r="AO104" s="4"/>
      <c r="AP104" s="11"/>
      <c r="AQ104" s="4"/>
      <c r="AR104" s="11"/>
      <c r="AS104" s="4"/>
      <c r="AT104" s="11"/>
      <c r="AU104" s="4"/>
      <c r="AV104" s="11"/>
      <c r="AY104" s="21"/>
      <c r="AZ104" s="22"/>
      <c r="BA104" s="22"/>
      <c r="BB104" s="21"/>
      <c r="BC104" s="21"/>
      <c r="BE104" s="22"/>
      <c r="BF104" s="22"/>
      <c r="BG104" s="22"/>
      <c r="BH104" s="21"/>
    </row>
    <row r="105" spans="5:60" x14ac:dyDescent="0.25">
      <c r="E105" s="1"/>
      <c r="F105" s="11"/>
      <c r="G105" s="1"/>
      <c r="H105" s="11"/>
      <c r="I105" s="1"/>
      <c r="J105" s="11"/>
      <c r="K105" s="1"/>
      <c r="L105" s="11"/>
      <c r="N105" s="1"/>
      <c r="O105" s="11"/>
      <c r="P105" s="1"/>
      <c r="Q105" s="11"/>
      <c r="R105" s="1"/>
      <c r="S105" s="11"/>
      <c r="T105" s="1"/>
      <c r="U105" s="11"/>
      <c r="W105" s="1"/>
      <c r="X105" s="11"/>
      <c r="Y105" s="1"/>
      <c r="Z105" s="11"/>
      <c r="AA105" s="1"/>
      <c r="AB105" s="11"/>
      <c r="AC105" s="1"/>
      <c r="AD105" s="11"/>
      <c r="AF105" s="4"/>
      <c r="AG105" s="11"/>
      <c r="AH105" s="4"/>
      <c r="AI105" s="11"/>
      <c r="AJ105" s="4"/>
      <c r="AK105" s="11"/>
      <c r="AL105" s="4"/>
      <c r="AM105" s="11"/>
      <c r="AN105" s="11"/>
      <c r="AO105" s="4"/>
      <c r="AP105" s="11"/>
      <c r="AQ105" s="4"/>
      <c r="AR105" s="11"/>
      <c r="AS105" s="4"/>
      <c r="AT105" s="11"/>
      <c r="AU105" s="4"/>
      <c r="AV105" s="11"/>
      <c r="AY105" s="21"/>
      <c r="AZ105" s="22"/>
      <c r="BA105" s="22"/>
      <c r="BB105" s="21"/>
      <c r="BC105" s="21"/>
      <c r="BE105" s="22"/>
      <c r="BF105" s="22"/>
      <c r="BG105" s="22"/>
      <c r="BH105" s="21"/>
    </row>
    <row r="106" spans="5:60" x14ac:dyDescent="0.25">
      <c r="E106" s="1"/>
      <c r="F106" s="11"/>
      <c r="G106" s="1"/>
      <c r="H106" s="11"/>
      <c r="I106" s="1"/>
      <c r="J106" s="11"/>
      <c r="K106" s="1"/>
      <c r="L106" s="11"/>
      <c r="N106" s="1"/>
      <c r="O106" s="11"/>
      <c r="P106" s="1"/>
      <c r="Q106" s="11"/>
      <c r="R106" s="1"/>
      <c r="S106" s="11"/>
      <c r="T106" s="1"/>
      <c r="U106" s="11"/>
      <c r="W106" s="1"/>
      <c r="X106" s="11"/>
      <c r="Y106" s="1"/>
      <c r="Z106" s="11"/>
      <c r="AA106" s="1"/>
      <c r="AB106" s="11"/>
      <c r="AC106" s="1"/>
      <c r="AD106" s="11"/>
      <c r="AF106" s="4"/>
      <c r="AG106" s="11"/>
      <c r="AH106" s="4"/>
      <c r="AI106" s="11"/>
      <c r="AJ106" s="4"/>
      <c r="AK106" s="11"/>
      <c r="AL106" s="4"/>
      <c r="AM106" s="11"/>
      <c r="AN106" s="11"/>
      <c r="AO106" s="4"/>
      <c r="AP106" s="11"/>
      <c r="AQ106" s="4"/>
      <c r="AR106" s="11"/>
      <c r="AS106" s="4"/>
      <c r="AT106" s="11"/>
      <c r="AU106" s="4"/>
      <c r="AV106" s="11"/>
      <c r="AY106" s="21"/>
      <c r="AZ106" s="22"/>
      <c r="BA106" s="22"/>
      <c r="BB106" s="21"/>
      <c r="BC106" s="21"/>
      <c r="BE106" s="22"/>
      <c r="BF106" s="22"/>
      <c r="BG106" s="22"/>
      <c r="BH106" s="21"/>
    </row>
    <row r="107" spans="5:60" x14ac:dyDescent="0.25">
      <c r="E107" s="1"/>
      <c r="F107" s="11"/>
      <c r="G107" s="1"/>
      <c r="H107" s="11"/>
      <c r="I107" s="1"/>
      <c r="J107" s="11"/>
      <c r="K107" s="1"/>
      <c r="L107" s="11"/>
      <c r="N107" s="1"/>
      <c r="O107" s="11"/>
      <c r="P107" s="1"/>
      <c r="Q107" s="11"/>
      <c r="R107" s="1"/>
      <c r="S107" s="11"/>
      <c r="T107" s="1"/>
      <c r="U107" s="11"/>
      <c r="W107" s="1"/>
      <c r="X107" s="11"/>
      <c r="Y107" s="1"/>
      <c r="Z107" s="11"/>
      <c r="AA107" s="1"/>
      <c r="AB107" s="11"/>
      <c r="AC107" s="1"/>
      <c r="AD107" s="11"/>
      <c r="AF107" s="4"/>
      <c r="AG107" s="11"/>
      <c r="AH107" s="4"/>
      <c r="AI107" s="11"/>
      <c r="AJ107" s="4"/>
      <c r="AK107" s="11"/>
      <c r="AL107" s="4"/>
      <c r="AM107" s="11"/>
      <c r="AN107" s="11"/>
      <c r="AO107" s="4"/>
      <c r="AP107" s="11"/>
      <c r="AQ107" s="4"/>
      <c r="AR107" s="11"/>
      <c r="AS107" s="4"/>
      <c r="AT107" s="11"/>
      <c r="AU107" s="4"/>
      <c r="AV107" s="11"/>
      <c r="AY107" s="21"/>
      <c r="AZ107" s="22"/>
      <c r="BA107" s="22"/>
      <c r="BB107" s="21"/>
      <c r="BC107" s="21"/>
      <c r="BE107" s="22"/>
      <c r="BF107" s="22"/>
      <c r="BG107" s="22"/>
      <c r="BH107" s="21"/>
    </row>
    <row r="108" spans="5:60" x14ac:dyDescent="0.25">
      <c r="E108" s="1"/>
      <c r="F108" s="11"/>
      <c r="G108" s="1"/>
      <c r="H108" s="11"/>
      <c r="I108" s="1"/>
      <c r="J108" s="11"/>
      <c r="K108" s="1"/>
      <c r="L108" s="11"/>
      <c r="N108" s="1"/>
      <c r="O108" s="11"/>
      <c r="P108" s="1"/>
      <c r="Q108" s="11"/>
      <c r="R108" s="1"/>
      <c r="S108" s="11"/>
      <c r="T108" s="1"/>
      <c r="U108" s="11"/>
      <c r="W108" s="1"/>
      <c r="X108" s="11"/>
      <c r="Y108" s="1"/>
      <c r="Z108" s="11"/>
      <c r="AA108" s="1"/>
      <c r="AB108" s="11"/>
      <c r="AC108" s="1"/>
      <c r="AD108" s="11"/>
      <c r="AF108" s="4"/>
      <c r="AG108" s="11"/>
      <c r="AH108" s="4"/>
      <c r="AI108" s="11"/>
      <c r="AJ108" s="4"/>
      <c r="AK108" s="11"/>
      <c r="AL108" s="4"/>
      <c r="AM108" s="11"/>
      <c r="AN108" s="11"/>
      <c r="AO108" s="4"/>
      <c r="AP108" s="11"/>
      <c r="AQ108" s="4"/>
      <c r="AR108" s="11"/>
      <c r="AS108" s="4"/>
      <c r="AT108" s="11"/>
      <c r="AU108" s="4"/>
      <c r="AV108" s="11"/>
      <c r="AY108" s="21"/>
      <c r="AZ108" s="22"/>
      <c r="BA108" s="22"/>
      <c r="BB108" s="21"/>
      <c r="BC108" s="21"/>
      <c r="BE108" s="22"/>
      <c r="BF108" s="22"/>
      <c r="BG108" s="22"/>
      <c r="BH108" s="21"/>
    </row>
    <row r="109" spans="5:60" x14ac:dyDescent="0.25">
      <c r="E109" s="1"/>
      <c r="F109" s="11"/>
      <c r="G109" s="1"/>
      <c r="H109" s="11"/>
      <c r="I109" s="1"/>
      <c r="J109" s="11"/>
      <c r="K109" s="1"/>
      <c r="L109" s="11"/>
      <c r="N109" s="1"/>
      <c r="O109" s="11"/>
      <c r="P109" s="1"/>
      <c r="Q109" s="11"/>
      <c r="R109" s="1"/>
      <c r="S109" s="11"/>
      <c r="T109" s="1"/>
      <c r="U109" s="11"/>
      <c r="W109" s="1"/>
      <c r="X109" s="11"/>
      <c r="Y109" s="1"/>
      <c r="Z109" s="11"/>
      <c r="AA109" s="1"/>
      <c r="AB109" s="11"/>
      <c r="AC109" s="1"/>
      <c r="AD109" s="11"/>
      <c r="AF109" s="4"/>
      <c r="AG109" s="11"/>
      <c r="AH109" s="4"/>
      <c r="AI109" s="11"/>
      <c r="AJ109" s="4"/>
      <c r="AK109" s="11"/>
      <c r="AL109" s="4"/>
      <c r="AM109" s="11"/>
      <c r="AN109" s="11"/>
      <c r="AO109" s="4"/>
      <c r="AP109" s="11"/>
      <c r="AQ109" s="4"/>
      <c r="AR109" s="11"/>
      <c r="AS109" s="4"/>
      <c r="AT109" s="11"/>
      <c r="AU109" s="4"/>
      <c r="AV109" s="11"/>
      <c r="AY109" s="21"/>
      <c r="AZ109" s="22"/>
      <c r="BA109" s="22"/>
      <c r="BB109" s="21"/>
      <c r="BC109" s="21"/>
      <c r="BE109" s="22"/>
      <c r="BF109" s="22"/>
      <c r="BG109" s="22"/>
      <c r="BH109" s="21"/>
    </row>
    <row r="110" spans="5:60" x14ac:dyDescent="0.25">
      <c r="E110" s="1"/>
      <c r="F110" s="11"/>
      <c r="G110" s="1"/>
      <c r="H110" s="11"/>
      <c r="I110" s="1"/>
      <c r="J110" s="11"/>
      <c r="K110" s="1"/>
      <c r="L110" s="11"/>
      <c r="N110" s="1"/>
      <c r="O110" s="11"/>
      <c r="P110" s="1"/>
      <c r="Q110" s="11"/>
      <c r="R110" s="1"/>
      <c r="S110" s="11"/>
      <c r="T110" s="1"/>
      <c r="U110" s="11"/>
      <c r="W110" s="1"/>
      <c r="X110" s="11"/>
      <c r="Y110" s="1"/>
      <c r="Z110" s="11"/>
      <c r="AA110" s="1"/>
      <c r="AB110" s="11"/>
      <c r="AC110" s="1"/>
      <c r="AD110" s="11"/>
      <c r="AF110" s="4"/>
      <c r="AG110" s="11"/>
      <c r="AH110" s="4"/>
      <c r="AI110" s="11"/>
      <c r="AJ110" s="4"/>
      <c r="AK110" s="11"/>
      <c r="AL110" s="4"/>
      <c r="AM110" s="11"/>
      <c r="AN110" s="11"/>
      <c r="AO110" s="4"/>
      <c r="AP110" s="11"/>
      <c r="AQ110" s="4"/>
      <c r="AR110" s="11"/>
      <c r="AS110" s="4"/>
      <c r="AT110" s="11"/>
      <c r="AU110" s="4"/>
      <c r="AV110" s="11"/>
      <c r="AY110" s="21"/>
      <c r="AZ110" s="22"/>
      <c r="BA110" s="22"/>
      <c r="BB110" s="21"/>
      <c r="BC110" s="21"/>
      <c r="BE110" s="22"/>
      <c r="BF110" s="22"/>
      <c r="BG110" s="22"/>
      <c r="BH110" s="21"/>
    </row>
    <row r="111" spans="5:60" x14ac:dyDescent="0.25">
      <c r="E111" s="1"/>
      <c r="F111" s="11"/>
      <c r="G111" s="1"/>
      <c r="H111" s="11"/>
      <c r="I111" s="1"/>
      <c r="J111" s="11"/>
      <c r="K111" s="1"/>
      <c r="L111" s="11"/>
      <c r="N111" s="1"/>
      <c r="O111" s="11"/>
      <c r="P111" s="1"/>
      <c r="Q111" s="11"/>
      <c r="R111" s="1"/>
      <c r="S111" s="11"/>
      <c r="T111" s="1"/>
      <c r="U111" s="11"/>
      <c r="W111" s="1"/>
      <c r="X111" s="11"/>
      <c r="Y111" s="1"/>
      <c r="Z111" s="11"/>
      <c r="AA111" s="1"/>
      <c r="AB111" s="11"/>
      <c r="AC111" s="1"/>
      <c r="AD111" s="11"/>
      <c r="AF111" s="4"/>
      <c r="AG111" s="11"/>
      <c r="AH111" s="4"/>
      <c r="AI111" s="11"/>
      <c r="AJ111" s="4"/>
      <c r="AK111" s="11"/>
      <c r="AL111" s="4"/>
      <c r="AM111" s="11"/>
      <c r="AN111" s="11"/>
      <c r="AO111" s="4"/>
      <c r="AP111" s="11"/>
      <c r="AQ111" s="4"/>
      <c r="AR111" s="11"/>
      <c r="AS111" s="4"/>
      <c r="AT111" s="11"/>
      <c r="AU111" s="4"/>
      <c r="AV111" s="11"/>
      <c r="AY111" s="21"/>
      <c r="AZ111" s="22"/>
      <c r="BA111" s="22"/>
      <c r="BB111" s="21"/>
      <c r="BC111" s="21"/>
      <c r="BE111" s="22"/>
      <c r="BF111" s="22"/>
      <c r="BG111" s="22"/>
      <c r="BH111" s="21"/>
    </row>
    <row r="112" spans="5:60" x14ac:dyDescent="0.25">
      <c r="E112" s="1"/>
      <c r="F112" s="11"/>
      <c r="G112" s="1"/>
      <c r="H112" s="11"/>
      <c r="I112" s="1"/>
      <c r="J112" s="11"/>
      <c r="K112" s="1"/>
      <c r="L112" s="11"/>
      <c r="N112" s="1"/>
      <c r="O112" s="11"/>
      <c r="P112" s="1"/>
      <c r="Q112" s="11"/>
      <c r="R112" s="1"/>
      <c r="S112" s="11"/>
      <c r="T112" s="1"/>
      <c r="U112" s="11"/>
      <c r="W112" s="1"/>
      <c r="X112" s="11"/>
      <c r="Y112" s="1"/>
      <c r="Z112" s="11"/>
      <c r="AA112" s="1"/>
      <c r="AB112" s="11"/>
      <c r="AC112" s="1"/>
      <c r="AD112" s="11"/>
      <c r="AF112" s="4"/>
      <c r="AG112" s="11"/>
      <c r="AH112" s="4"/>
      <c r="AI112" s="11"/>
      <c r="AJ112" s="4"/>
      <c r="AK112" s="11"/>
      <c r="AL112" s="4"/>
      <c r="AM112" s="11"/>
      <c r="AN112" s="11"/>
      <c r="AO112" s="4"/>
      <c r="AP112" s="11"/>
      <c r="AQ112" s="4"/>
      <c r="AR112" s="11"/>
      <c r="AS112" s="4"/>
      <c r="AT112" s="11"/>
      <c r="AU112" s="4"/>
      <c r="AV112" s="11"/>
      <c r="AY112" s="21"/>
      <c r="AZ112" s="22"/>
      <c r="BA112" s="22"/>
      <c r="BB112" s="21"/>
      <c r="BC112" s="21"/>
      <c r="BE112" s="22"/>
      <c r="BF112" s="22"/>
      <c r="BG112" s="22"/>
      <c r="BH112" s="21"/>
    </row>
    <row r="113" spans="5:60" x14ac:dyDescent="0.25">
      <c r="E113" s="1"/>
      <c r="F113" s="11"/>
      <c r="G113" s="1"/>
      <c r="H113" s="11"/>
      <c r="I113" s="1"/>
      <c r="J113" s="11"/>
      <c r="K113" s="1"/>
      <c r="L113" s="11"/>
      <c r="N113" s="1"/>
      <c r="O113" s="11"/>
      <c r="P113" s="1"/>
      <c r="Q113" s="11"/>
      <c r="R113" s="1"/>
      <c r="S113" s="11"/>
      <c r="T113" s="1"/>
      <c r="U113" s="11"/>
      <c r="W113" s="1"/>
      <c r="X113" s="11"/>
      <c r="Y113" s="1"/>
      <c r="Z113" s="11"/>
      <c r="AA113" s="1"/>
      <c r="AB113" s="11"/>
      <c r="AC113" s="1"/>
      <c r="AD113" s="11"/>
      <c r="AF113" s="4"/>
      <c r="AG113" s="11"/>
      <c r="AH113" s="4"/>
      <c r="AI113" s="11"/>
      <c r="AJ113" s="4"/>
      <c r="AK113" s="11"/>
      <c r="AL113" s="4"/>
      <c r="AM113" s="11"/>
      <c r="AN113" s="11"/>
      <c r="AO113" s="4"/>
      <c r="AP113" s="11"/>
      <c r="AQ113" s="4"/>
      <c r="AR113" s="11"/>
      <c r="AS113" s="4"/>
      <c r="AT113" s="11"/>
      <c r="AU113" s="4"/>
      <c r="AV113" s="11"/>
      <c r="AY113" s="21"/>
      <c r="AZ113" s="22"/>
      <c r="BA113" s="22"/>
      <c r="BB113" s="21"/>
      <c r="BC113" s="21"/>
      <c r="BE113" s="22"/>
      <c r="BF113" s="22"/>
      <c r="BG113" s="22"/>
      <c r="BH113" s="21"/>
    </row>
    <row r="114" spans="5:60" x14ac:dyDescent="0.25">
      <c r="E114" s="1"/>
      <c r="F114" s="11"/>
      <c r="G114" s="1"/>
      <c r="H114" s="11"/>
      <c r="I114" s="1"/>
      <c r="J114" s="11"/>
      <c r="K114" s="1"/>
      <c r="L114" s="11"/>
      <c r="N114" s="1"/>
      <c r="O114" s="11"/>
      <c r="P114" s="1"/>
      <c r="Q114" s="11"/>
      <c r="R114" s="1"/>
      <c r="S114" s="11"/>
      <c r="T114" s="1"/>
      <c r="U114" s="11"/>
      <c r="W114" s="1"/>
      <c r="X114" s="11"/>
      <c r="Y114" s="1"/>
      <c r="Z114" s="11"/>
      <c r="AA114" s="1"/>
      <c r="AB114" s="11"/>
      <c r="AC114" s="1"/>
      <c r="AD114" s="11"/>
      <c r="AF114" s="4"/>
      <c r="AG114" s="11"/>
      <c r="AH114" s="4"/>
      <c r="AI114" s="11"/>
      <c r="AJ114" s="4"/>
      <c r="AK114" s="11"/>
      <c r="AL114" s="4"/>
      <c r="AM114" s="11"/>
      <c r="AN114" s="11"/>
      <c r="AO114" s="4"/>
      <c r="AP114" s="11"/>
      <c r="AQ114" s="4"/>
      <c r="AR114" s="11"/>
      <c r="AS114" s="4"/>
      <c r="AT114" s="11"/>
      <c r="AU114" s="4"/>
      <c r="AV114" s="11"/>
      <c r="AY114" s="21"/>
      <c r="AZ114" s="22"/>
      <c r="BA114" s="22"/>
      <c r="BB114" s="21"/>
      <c r="BC114" s="21"/>
      <c r="BE114" s="22"/>
      <c r="BF114" s="22"/>
      <c r="BG114" s="22"/>
      <c r="BH114" s="21"/>
    </row>
    <row r="115" spans="5:60" x14ac:dyDescent="0.25">
      <c r="E115" s="1"/>
      <c r="F115" s="11"/>
      <c r="G115" s="1"/>
      <c r="H115" s="11"/>
      <c r="I115" s="1"/>
      <c r="J115" s="11"/>
      <c r="K115" s="1"/>
      <c r="L115" s="11"/>
      <c r="N115" s="1"/>
      <c r="O115" s="11"/>
      <c r="P115" s="1"/>
      <c r="Q115" s="11"/>
      <c r="R115" s="1"/>
      <c r="S115" s="11"/>
      <c r="T115" s="1"/>
      <c r="U115" s="11"/>
      <c r="W115" s="1"/>
      <c r="X115" s="11"/>
      <c r="Y115" s="1"/>
      <c r="Z115" s="11"/>
      <c r="AA115" s="1"/>
      <c r="AB115" s="11"/>
      <c r="AC115" s="1"/>
      <c r="AD115" s="11"/>
      <c r="AF115" s="4"/>
      <c r="AG115" s="11"/>
      <c r="AH115" s="4"/>
      <c r="AI115" s="11"/>
      <c r="AJ115" s="4"/>
      <c r="AK115" s="11"/>
      <c r="AL115" s="4"/>
      <c r="AM115" s="11"/>
      <c r="AN115" s="11"/>
      <c r="AO115" s="4"/>
      <c r="AP115" s="11"/>
      <c r="AQ115" s="4"/>
      <c r="AR115" s="11"/>
      <c r="AS115" s="4"/>
      <c r="AT115" s="11"/>
      <c r="AU115" s="4"/>
      <c r="AV115" s="11"/>
      <c r="AY115" s="21"/>
      <c r="AZ115" s="22"/>
      <c r="BA115" s="22"/>
      <c r="BB115" s="21"/>
      <c r="BC115" s="21"/>
      <c r="BE115" s="22"/>
      <c r="BF115" s="22"/>
      <c r="BG115" s="22"/>
      <c r="BH115" s="21"/>
    </row>
    <row r="116" spans="5:60" x14ac:dyDescent="0.25">
      <c r="E116" s="1"/>
      <c r="F116" s="11"/>
      <c r="G116" s="1"/>
      <c r="H116" s="11"/>
      <c r="I116" s="1"/>
      <c r="J116" s="11"/>
      <c r="K116" s="1"/>
      <c r="L116" s="11"/>
      <c r="N116" s="1"/>
      <c r="O116" s="11"/>
      <c r="P116" s="1"/>
      <c r="Q116" s="11"/>
      <c r="R116" s="1"/>
      <c r="S116" s="11"/>
      <c r="T116" s="1"/>
      <c r="U116" s="11"/>
      <c r="W116" s="1"/>
      <c r="X116" s="11"/>
      <c r="Y116" s="1"/>
      <c r="Z116" s="11"/>
      <c r="AA116" s="1"/>
      <c r="AB116" s="11"/>
      <c r="AC116" s="1"/>
      <c r="AD116" s="11"/>
      <c r="AF116" s="4"/>
      <c r="AG116" s="11"/>
      <c r="AH116" s="4"/>
      <c r="AI116" s="11"/>
      <c r="AJ116" s="4"/>
      <c r="AK116" s="11"/>
      <c r="AL116" s="4"/>
      <c r="AM116" s="11"/>
      <c r="AN116" s="11"/>
      <c r="AO116" s="4"/>
      <c r="AP116" s="11"/>
      <c r="AQ116" s="4"/>
      <c r="AR116" s="11"/>
      <c r="AS116" s="4"/>
      <c r="AT116" s="11"/>
      <c r="AU116" s="4"/>
      <c r="AV116" s="11"/>
      <c r="AY116" s="21"/>
      <c r="AZ116" s="22"/>
      <c r="BA116" s="22"/>
      <c r="BB116" s="21"/>
      <c r="BC116" s="21"/>
      <c r="BE116" s="22"/>
      <c r="BF116" s="22"/>
      <c r="BG116" s="22"/>
      <c r="BH116" s="21"/>
    </row>
    <row r="117" spans="5:60" x14ac:dyDescent="0.25">
      <c r="E117" s="1"/>
      <c r="F117" s="11"/>
      <c r="G117" s="1"/>
      <c r="H117" s="11"/>
      <c r="I117" s="1"/>
      <c r="J117" s="11"/>
      <c r="K117" s="1"/>
      <c r="L117" s="11"/>
      <c r="N117" s="1"/>
      <c r="O117" s="11"/>
      <c r="P117" s="1"/>
      <c r="Q117" s="11"/>
      <c r="R117" s="1"/>
      <c r="S117" s="11"/>
      <c r="T117" s="1"/>
      <c r="U117" s="11"/>
      <c r="W117" s="1"/>
      <c r="X117" s="11"/>
      <c r="Y117" s="1"/>
      <c r="Z117" s="11"/>
      <c r="AA117" s="1"/>
      <c r="AB117" s="11"/>
      <c r="AC117" s="1"/>
      <c r="AD117" s="11"/>
      <c r="AF117" s="4"/>
      <c r="AG117" s="11"/>
      <c r="AH117" s="4"/>
      <c r="AI117" s="11"/>
      <c r="AJ117" s="4"/>
      <c r="AK117" s="11"/>
      <c r="AL117" s="4"/>
      <c r="AM117" s="11"/>
      <c r="AN117" s="11"/>
      <c r="AO117" s="4"/>
      <c r="AP117" s="11"/>
      <c r="AQ117" s="4"/>
      <c r="AR117" s="11"/>
      <c r="AS117" s="4"/>
      <c r="AT117" s="11"/>
      <c r="AU117" s="4"/>
      <c r="AV117" s="11"/>
      <c r="AY117" s="21"/>
      <c r="AZ117" s="22"/>
      <c r="BA117" s="22"/>
      <c r="BB117" s="21"/>
      <c r="BC117" s="21"/>
      <c r="BE117" s="22"/>
      <c r="BF117" s="22"/>
      <c r="BG117" s="22"/>
      <c r="BH117" s="21"/>
    </row>
    <row r="118" spans="5:60" x14ac:dyDescent="0.25">
      <c r="E118" s="1"/>
      <c r="F118" s="11"/>
      <c r="G118" s="1"/>
      <c r="H118" s="11"/>
      <c r="I118" s="1"/>
      <c r="J118" s="11"/>
      <c r="K118" s="1"/>
      <c r="L118" s="11"/>
      <c r="N118" s="1"/>
      <c r="O118" s="11"/>
      <c r="P118" s="1"/>
      <c r="Q118" s="11"/>
      <c r="R118" s="1"/>
      <c r="S118" s="11"/>
      <c r="T118" s="1"/>
      <c r="U118" s="11"/>
      <c r="W118" s="1"/>
      <c r="X118" s="11"/>
      <c r="Y118" s="1"/>
      <c r="Z118" s="11"/>
      <c r="AA118" s="1"/>
      <c r="AB118" s="11"/>
      <c r="AC118" s="1"/>
      <c r="AD118" s="11"/>
      <c r="AF118" s="4"/>
      <c r="AG118" s="11"/>
      <c r="AH118" s="4"/>
      <c r="AI118" s="11"/>
      <c r="AJ118" s="4"/>
      <c r="AK118" s="11"/>
      <c r="AL118" s="4"/>
      <c r="AM118" s="11"/>
      <c r="AN118" s="11"/>
      <c r="AO118" s="4"/>
      <c r="AP118" s="11"/>
      <c r="AQ118" s="4"/>
      <c r="AR118" s="11"/>
      <c r="AS118" s="4"/>
      <c r="AT118" s="11"/>
      <c r="AU118" s="4"/>
      <c r="AV118" s="11"/>
      <c r="AY118" s="21"/>
      <c r="AZ118" s="22"/>
      <c r="BA118" s="22"/>
      <c r="BB118" s="21"/>
      <c r="BC118" s="21"/>
      <c r="BE118" s="22"/>
      <c r="BF118" s="22"/>
      <c r="BG118" s="22"/>
      <c r="BH118" s="21"/>
    </row>
    <row r="119" spans="5:60" x14ac:dyDescent="0.25">
      <c r="E119" s="1"/>
      <c r="F119" s="11"/>
      <c r="G119" s="1"/>
      <c r="H119" s="11"/>
      <c r="I119" s="1"/>
      <c r="J119" s="11"/>
      <c r="K119" s="1"/>
      <c r="L119" s="11"/>
      <c r="N119" s="1"/>
      <c r="O119" s="11"/>
      <c r="P119" s="1"/>
      <c r="Q119" s="11"/>
      <c r="R119" s="1"/>
      <c r="S119" s="11"/>
      <c r="T119" s="1"/>
      <c r="U119" s="11"/>
      <c r="W119" s="1"/>
      <c r="X119" s="11"/>
      <c r="Y119" s="1"/>
      <c r="Z119" s="11"/>
      <c r="AA119" s="1"/>
      <c r="AB119" s="11"/>
      <c r="AC119" s="1"/>
      <c r="AD119" s="11"/>
      <c r="AF119" s="4"/>
      <c r="AG119" s="11"/>
      <c r="AH119" s="4"/>
      <c r="AI119" s="11"/>
      <c r="AJ119" s="4"/>
      <c r="AK119" s="11"/>
      <c r="AL119" s="4"/>
      <c r="AM119" s="11"/>
      <c r="AN119" s="11"/>
      <c r="AO119" s="4"/>
      <c r="AP119" s="11"/>
      <c r="AQ119" s="4"/>
      <c r="AR119" s="11"/>
      <c r="AS119" s="4"/>
      <c r="AT119" s="11"/>
      <c r="AU119" s="4"/>
      <c r="AV119" s="11"/>
      <c r="AY119" s="21"/>
      <c r="AZ119" s="22"/>
      <c r="BA119" s="22"/>
      <c r="BB119" s="21"/>
      <c r="BC119" s="21"/>
      <c r="BE119" s="22"/>
      <c r="BF119" s="22"/>
      <c r="BG119" s="22"/>
      <c r="BH119" s="21"/>
    </row>
    <row r="120" spans="5:60" x14ac:dyDescent="0.25">
      <c r="E120" s="1"/>
      <c r="F120" s="11"/>
      <c r="G120" s="1"/>
      <c r="H120" s="11"/>
      <c r="I120" s="1"/>
      <c r="J120" s="11"/>
      <c r="K120" s="1"/>
      <c r="L120" s="11"/>
      <c r="N120" s="1"/>
      <c r="O120" s="11"/>
      <c r="P120" s="1"/>
      <c r="Q120" s="11"/>
      <c r="R120" s="1"/>
      <c r="S120" s="11"/>
      <c r="T120" s="1"/>
      <c r="U120" s="11"/>
      <c r="W120" s="1"/>
      <c r="X120" s="11"/>
      <c r="Y120" s="1"/>
      <c r="Z120" s="11"/>
      <c r="AA120" s="1"/>
      <c r="AB120" s="11"/>
      <c r="AC120" s="1"/>
      <c r="AD120" s="11"/>
      <c r="AF120" s="4"/>
      <c r="AG120" s="11"/>
      <c r="AH120" s="4"/>
      <c r="AI120" s="11"/>
      <c r="AJ120" s="4"/>
      <c r="AK120" s="11"/>
      <c r="AL120" s="4"/>
      <c r="AM120" s="11"/>
      <c r="AN120" s="11"/>
      <c r="AO120" s="4"/>
      <c r="AP120" s="11"/>
      <c r="AQ120" s="4"/>
      <c r="AR120" s="11"/>
      <c r="AS120" s="4"/>
      <c r="AT120" s="11"/>
      <c r="AU120" s="4"/>
      <c r="AV120" s="11"/>
      <c r="AY120" s="21"/>
      <c r="AZ120" s="22"/>
      <c r="BA120" s="22"/>
      <c r="BB120" s="21"/>
      <c r="BC120" s="21"/>
      <c r="BE120" s="22"/>
      <c r="BF120" s="22"/>
      <c r="BG120" s="22"/>
      <c r="BH120" s="21"/>
    </row>
    <row r="121" spans="5:60" x14ac:dyDescent="0.25">
      <c r="E121" s="1"/>
      <c r="F121" s="11"/>
      <c r="G121" s="1"/>
      <c r="H121" s="11"/>
      <c r="I121" s="1"/>
      <c r="J121" s="11"/>
      <c r="K121" s="1"/>
      <c r="L121" s="11"/>
      <c r="N121" s="1"/>
      <c r="O121" s="11"/>
      <c r="P121" s="1"/>
      <c r="Q121" s="11"/>
      <c r="R121" s="1"/>
      <c r="S121" s="11"/>
      <c r="T121" s="1"/>
      <c r="U121" s="11"/>
      <c r="W121" s="1"/>
      <c r="X121" s="11"/>
      <c r="Y121" s="1"/>
      <c r="Z121" s="11"/>
      <c r="AA121" s="1"/>
      <c r="AB121" s="11"/>
      <c r="AC121" s="1"/>
      <c r="AD121" s="11"/>
      <c r="AF121" s="4"/>
      <c r="AG121" s="11"/>
      <c r="AH121" s="4"/>
      <c r="AI121" s="11"/>
      <c r="AJ121" s="4"/>
      <c r="AK121" s="11"/>
      <c r="AL121" s="4"/>
      <c r="AM121" s="11"/>
      <c r="AN121" s="11"/>
      <c r="AO121" s="4"/>
      <c r="AP121" s="11"/>
      <c r="AQ121" s="4"/>
      <c r="AR121" s="11"/>
      <c r="AS121" s="4"/>
      <c r="AT121" s="11"/>
      <c r="AU121" s="4"/>
      <c r="AV121" s="11"/>
      <c r="AY121" s="21"/>
      <c r="AZ121" s="22"/>
      <c r="BA121" s="22"/>
      <c r="BB121" s="21"/>
      <c r="BC121" s="21"/>
      <c r="BE121" s="22"/>
      <c r="BF121" s="22"/>
      <c r="BG121" s="22"/>
      <c r="BH121" s="21"/>
    </row>
    <row r="122" spans="5:60" x14ac:dyDescent="0.25">
      <c r="E122" s="1"/>
      <c r="F122" s="11"/>
      <c r="G122" s="1"/>
      <c r="H122" s="11"/>
      <c r="I122" s="1"/>
      <c r="J122" s="11"/>
      <c r="K122" s="1"/>
      <c r="L122" s="11"/>
      <c r="N122" s="1"/>
      <c r="O122" s="11"/>
      <c r="P122" s="1"/>
      <c r="Q122" s="11"/>
      <c r="R122" s="1"/>
      <c r="S122" s="11"/>
      <c r="T122" s="1"/>
      <c r="U122" s="11"/>
      <c r="W122" s="1"/>
      <c r="X122" s="11"/>
      <c r="Y122" s="1"/>
      <c r="Z122" s="11"/>
      <c r="AA122" s="1"/>
      <c r="AB122" s="11"/>
      <c r="AC122" s="1"/>
      <c r="AD122" s="11"/>
      <c r="AF122" s="4"/>
      <c r="AG122" s="11"/>
      <c r="AH122" s="4"/>
      <c r="AI122" s="11"/>
      <c r="AJ122" s="4"/>
      <c r="AK122" s="11"/>
      <c r="AL122" s="4"/>
      <c r="AM122" s="11"/>
      <c r="AN122" s="11"/>
      <c r="AO122" s="4"/>
      <c r="AP122" s="11"/>
      <c r="AQ122" s="4"/>
      <c r="AR122" s="11"/>
      <c r="AS122" s="4"/>
      <c r="AT122" s="11"/>
      <c r="AU122" s="4"/>
      <c r="AV122" s="11"/>
      <c r="AY122" s="21"/>
      <c r="AZ122" s="22"/>
      <c r="BA122" s="22"/>
      <c r="BB122" s="21"/>
      <c r="BC122" s="21"/>
      <c r="BE122" s="22"/>
      <c r="BF122" s="22"/>
      <c r="BG122" s="22"/>
      <c r="BH122" s="21"/>
    </row>
    <row r="123" spans="5:60" x14ac:dyDescent="0.25">
      <c r="E123" s="1"/>
      <c r="F123" s="11"/>
      <c r="G123" s="1"/>
      <c r="H123" s="11"/>
      <c r="I123" s="1"/>
      <c r="J123" s="11"/>
      <c r="K123" s="1"/>
      <c r="L123" s="11"/>
      <c r="N123" s="1"/>
      <c r="O123" s="11"/>
      <c r="P123" s="1"/>
      <c r="Q123" s="11"/>
      <c r="R123" s="1"/>
      <c r="S123" s="11"/>
      <c r="T123" s="1"/>
      <c r="U123" s="11"/>
      <c r="W123" s="1"/>
      <c r="X123" s="11"/>
      <c r="Y123" s="1"/>
      <c r="Z123" s="11"/>
      <c r="AA123" s="1"/>
      <c r="AB123" s="11"/>
      <c r="AC123" s="1"/>
      <c r="AD123" s="11"/>
      <c r="AF123" s="4"/>
      <c r="AG123" s="11"/>
      <c r="AH123" s="4"/>
      <c r="AI123" s="11"/>
      <c r="AJ123" s="4"/>
      <c r="AK123" s="11"/>
      <c r="AL123" s="4"/>
      <c r="AM123" s="11"/>
      <c r="AN123" s="11"/>
      <c r="AO123" s="4"/>
      <c r="AP123" s="11"/>
      <c r="AQ123" s="4"/>
      <c r="AR123" s="11"/>
      <c r="AS123" s="4"/>
      <c r="AT123" s="11"/>
      <c r="AU123" s="4"/>
      <c r="AV123" s="11"/>
      <c r="AY123" s="21"/>
      <c r="AZ123" s="22"/>
      <c r="BA123" s="22"/>
      <c r="BB123" s="21"/>
      <c r="BC123" s="21"/>
      <c r="BE123" s="22"/>
      <c r="BF123" s="22"/>
      <c r="BG123" s="22"/>
      <c r="BH123" s="21"/>
    </row>
    <row r="124" spans="5:60" x14ac:dyDescent="0.25">
      <c r="E124" s="1"/>
      <c r="F124" s="11"/>
      <c r="G124" s="1"/>
      <c r="H124" s="11"/>
      <c r="I124" s="1"/>
      <c r="J124" s="11"/>
      <c r="K124" s="1"/>
      <c r="L124" s="11"/>
      <c r="N124" s="1"/>
      <c r="O124" s="11"/>
      <c r="P124" s="1"/>
      <c r="Q124" s="11"/>
      <c r="R124" s="1"/>
      <c r="S124" s="11"/>
      <c r="T124" s="1"/>
      <c r="U124" s="11"/>
      <c r="W124" s="1"/>
      <c r="X124" s="11"/>
      <c r="Y124" s="1"/>
      <c r="Z124" s="11"/>
      <c r="AA124" s="1"/>
      <c r="AB124" s="11"/>
      <c r="AC124" s="1"/>
      <c r="AD124" s="11"/>
      <c r="AF124" s="4"/>
      <c r="AG124" s="11"/>
      <c r="AH124" s="4"/>
      <c r="AI124" s="11"/>
      <c r="AJ124" s="4"/>
      <c r="AK124" s="11"/>
      <c r="AL124" s="4"/>
      <c r="AM124" s="11"/>
      <c r="AN124" s="11"/>
      <c r="AO124" s="4"/>
      <c r="AP124" s="11"/>
      <c r="AQ124" s="4"/>
      <c r="AR124" s="11"/>
      <c r="AS124" s="4"/>
      <c r="AT124" s="11"/>
      <c r="AU124" s="4"/>
      <c r="AV124" s="11"/>
      <c r="AY124" s="21"/>
      <c r="AZ124" s="22"/>
      <c r="BA124" s="22"/>
      <c r="BB124" s="21"/>
      <c r="BC124" s="21"/>
      <c r="BE124" s="22"/>
      <c r="BF124" s="22"/>
      <c r="BG124" s="22"/>
      <c r="BH124" s="21"/>
    </row>
    <row r="125" spans="5:60" x14ac:dyDescent="0.25">
      <c r="E125" s="1"/>
      <c r="F125" s="11"/>
      <c r="G125" s="1"/>
      <c r="H125" s="11"/>
      <c r="I125" s="1"/>
      <c r="J125" s="11"/>
      <c r="K125" s="1"/>
      <c r="L125" s="11"/>
      <c r="N125" s="1"/>
      <c r="O125" s="11"/>
      <c r="P125" s="1"/>
      <c r="Q125" s="11"/>
      <c r="R125" s="1"/>
      <c r="S125" s="11"/>
      <c r="T125" s="1"/>
      <c r="U125" s="11"/>
      <c r="W125" s="1"/>
      <c r="X125" s="11"/>
      <c r="Y125" s="1"/>
      <c r="Z125" s="11"/>
      <c r="AA125" s="1"/>
      <c r="AB125" s="11"/>
      <c r="AC125" s="1"/>
      <c r="AD125" s="11"/>
      <c r="AF125" s="4"/>
      <c r="AG125" s="11"/>
      <c r="AH125" s="4"/>
      <c r="AI125" s="11"/>
      <c r="AJ125" s="4"/>
      <c r="AK125" s="11"/>
      <c r="AL125" s="4"/>
      <c r="AM125" s="11"/>
      <c r="AN125" s="11"/>
      <c r="AO125" s="4"/>
      <c r="AP125" s="11"/>
      <c r="AQ125" s="4"/>
      <c r="AR125" s="11"/>
      <c r="AS125" s="4"/>
      <c r="AT125" s="11"/>
      <c r="AU125" s="4"/>
      <c r="AV125" s="11"/>
      <c r="AY125" s="21"/>
      <c r="AZ125" s="22"/>
      <c r="BA125" s="22"/>
      <c r="BB125" s="21"/>
      <c r="BC125" s="21"/>
      <c r="BE125" s="22"/>
      <c r="BF125" s="22"/>
      <c r="BG125" s="22"/>
      <c r="BH125" s="21"/>
    </row>
    <row r="126" spans="5:60" x14ac:dyDescent="0.25">
      <c r="E126" s="1"/>
      <c r="F126" s="11"/>
      <c r="G126" s="1"/>
      <c r="H126" s="11"/>
      <c r="I126" s="1"/>
      <c r="J126" s="11"/>
      <c r="K126" s="1"/>
      <c r="L126" s="11"/>
      <c r="N126" s="1"/>
      <c r="O126" s="11"/>
      <c r="P126" s="1"/>
      <c r="Q126" s="11"/>
      <c r="R126" s="1"/>
      <c r="S126" s="11"/>
      <c r="T126" s="1"/>
      <c r="U126" s="11"/>
      <c r="W126" s="1"/>
      <c r="X126" s="11"/>
      <c r="Y126" s="1"/>
      <c r="Z126" s="11"/>
      <c r="AA126" s="1"/>
      <c r="AB126" s="11"/>
      <c r="AC126" s="1"/>
      <c r="AD126" s="11"/>
      <c r="AF126" s="4"/>
      <c r="AG126" s="11"/>
      <c r="AH126" s="4"/>
      <c r="AI126" s="11"/>
      <c r="AJ126" s="4"/>
      <c r="AK126" s="11"/>
      <c r="AL126" s="4"/>
      <c r="AM126" s="11"/>
      <c r="AN126" s="11"/>
      <c r="AO126" s="4"/>
      <c r="AP126" s="11"/>
      <c r="AQ126" s="4"/>
      <c r="AR126" s="11"/>
      <c r="AS126" s="4"/>
      <c r="AT126" s="11"/>
      <c r="AU126" s="4"/>
      <c r="AV126" s="11"/>
      <c r="AY126" s="21"/>
      <c r="AZ126" s="22"/>
      <c r="BA126" s="22"/>
      <c r="BB126" s="21"/>
      <c r="BC126" s="21"/>
      <c r="BE126" s="22"/>
      <c r="BF126" s="22"/>
      <c r="BG126" s="22"/>
      <c r="BH126" s="21"/>
    </row>
    <row r="127" spans="5:60" x14ac:dyDescent="0.25">
      <c r="E127" s="1"/>
      <c r="F127" s="11"/>
      <c r="G127" s="1"/>
      <c r="H127" s="11"/>
      <c r="I127" s="1"/>
      <c r="J127" s="11"/>
      <c r="K127" s="1"/>
      <c r="L127" s="11"/>
      <c r="N127" s="1"/>
      <c r="O127" s="11"/>
      <c r="P127" s="1"/>
      <c r="Q127" s="11"/>
      <c r="R127" s="1"/>
      <c r="S127" s="11"/>
      <c r="T127" s="1"/>
      <c r="U127" s="11"/>
      <c r="W127" s="1"/>
      <c r="X127" s="11"/>
      <c r="Y127" s="1"/>
      <c r="Z127" s="11"/>
      <c r="AA127" s="1"/>
      <c r="AB127" s="11"/>
      <c r="AC127" s="1"/>
      <c r="AD127" s="11"/>
      <c r="AF127" s="4"/>
      <c r="AG127" s="11"/>
      <c r="AH127" s="4"/>
      <c r="AI127" s="11"/>
      <c r="AJ127" s="4"/>
      <c r="AK127" s="11"/>
      <c r="AL127" s="4"/>
      <c r="AM127" s="11"/>
      <c r="AN127" s="11"/>
      <c r="AO127" s="4"/>
      <c r="AP127" s="11"/>
      <c r="AQ127" s="4"/>
      <c r="AR127" s="11"/>
      <c r="AS127" s="4"/>
      <c r="AT127" s="11"/>
      <c r="AU127" s="4"/>
      <c r="AV127" s="11"/>
      <c r="AY127" s="21"/>
      <c r="AZ127" s="22"/>
      <c r="BA127" s="22"/>
      <c r="BB127" s="21"/>
      <c r="BC127" s="21"/>
      <c r="BE127" s="22"/>
      <c r="BF127" s="22"/>
      <c r="BG127" s="22"/>
      <c r="BH127" s="21"/>
    </row>
    <row r="128" spans="5:60" x14ac:dyDescent="0.25">
      <c r="E128" s="1"/>
      <c r="F128" s="11"/>
      <c r="G128" s="1"/>
      <c r="H128" s="11"/>
      <c r="I128" s="1"/>
      <c r="J128" s="11"/>
      <c r="K128" s="1"/>
      <c r="L128" s="11"/>
      <c r="N128" s="1"/>
      <c r="O128" s="11"/>
      <c r="P128" s="1"/>
      <c r="Q128" s="11"/>
      <c r="R128" s="1"/>
      <c r="S128" s="11"/>
      <c r="T128" s="1"/>
      <c r="U128" s="11"/>
      <c r="W128" s="1"/>
      <c r="X128" s="11"/>
      <c r="Y128" s="1"/>
      <c r="Z128" s="11"/>
      <c r="AA128" s="1"/>
      <c r="AB128" s="11"/>
      <c r="AC128" s="1"/>
      <c r="AD128" s="11"/>
      <c r="AF128" s="4"/>
      <c r="AG128" s="11"/>
      <c r="AH128" s="4"/>
      <c r="AI128" s="11"/>
      <c r="AJ128" s="4"/>
      <c r="AK128" s="11"/>
      <c r="AL128" s="4"/>
      <c r="AM128" s="11"/>
      <c r="AN128" s="11"/>
      <c r="AO128" s="4"/>
      <c r="AP128" s="11"/>
      <c r="AQ128" s="4"/>
      <c r="AR128" s="11"/>
      <c r="AS128" s="4"/>
      <c r="AT128" s="11"/>
      <c r="AU128" s="4"/>
      <c r="AV128" s="11"/>
      <c r="AY128" s="21"/>
      <c r="AZ128" s="22"/>
      <c r="BA128" s="22"/>
      <c r="BB128" s="21"/>
      <c r="BC128" s="21"/>
      <c r="BE128" s="22"/>
      <c r="BF128" s="22"/>
      <c r="BG128" s="22"/>
      <c r="BH128" s="21"/>
    </row>
    <row r="129" spans="5:60" x14ac:dyDescent="0.25">
      <c r="E129" s="1"/>
      <c r="F129" s="11"/>
      <c r="G129" s="1"/>
      <c r="H129" s="11"/>
      <c r="I129" s="1"/>
      <c r="J129" s="11"/>
      <c r="K129" s="1"/>
      <c r="L129" s="11"/>
      <c r="N129" s="1"/>
      <c r="O129" s="11"/>
      <c r="P129" s="1"/>
      <c r="Q129" s="11"/>
      <c r="R129" s="1"/>
      <c r="S129" s="11"/>
      <c r="T129" s="1"/>
      <c r="U129" s="11"/>
      <c r="W129" s="1"/>
      <c r="X129" s="11"/>
      <c r="Y129" s="1"/>
      <c r="Z129" s="11"/>
      <c r="AA129" s="1"/>
      <c r="AB129" s="11"/>
      <c r="AC129" s="1"/>
      <c r="AD129" s="11"/>
      <c r="AF129" s="4"/>
      <c r="AG129" s="11"/>
      <c r="AH129" s="4"/>
      <c r="AI129" s="11"/>
      <c r="AJ129" s="4"/>
      <c r="AK129" s="11"/>
      <c r="AL129" s="4"/>
      <c r="AM129" s="11"/>
      <c r="AN129" s="11"/>
      <c r="AO129" s="4"/>
      <c r="AP129" s="11"/>
      <c r="AQ129" s="4"/>
      <c r="AR129" s="11"/>
      <c r="AS129" s="4"/>
      <c r="AT129" s="11"/>
      <c r="AU129" s="4"/>
      <c r="AV129" s="11"/>
      <c r="AY129" s="21"/>
      <c r="AZ129" s="22"/>
      <c r="BA129" s="22"/>
      <c r="BB129" s="21"/>
      <c r="BC129" s="21"/>
      <c r="BE129" s="22"/>
      <c r="BF129" s="22"/>
      <c r="BG129" s="22"/>
      <c r="BH129" s="21"/>
    </row>
    <row r="130" spans="5:60" x14ac:dyDescent="0.25">
      <c r="E130" s="1"/>
      <c r="F130" s="11"/>
      <c r="G130" s="1"/>
      <c r="H130" s="11"/>
      <c r="I130" s="1"/>
      <c r="J130" s="11"/>
      <c r="K130" s="1"/>
      <c r="L130" s="11"/>
      <c r="N130" s="1"/>
      <c r="O130" s="11"/>
      <c r="P130" s="1"/>
      <c r="Q130" s="11"/>
      <c r="R130" s="1"/>
      <c r="S130" s="11"/>
      <c r="T130" s="1"/>
      <c r="U130" s="11"/>
      <c r="W130" s="1"/>
      <c r="X130" s="11"/>
      <c r="Y130" s="1"/>
      <c r="Z130" s="11"/>
      <c r="AA130" s="1"/>
      <c r="AB130" s="11"/>
      <c r="AC130" s="1"/>
      <c r="AD130" s="11"/>
      <c r="AF130" s="4"/>
      <c r="AG130" s="11"/>
      <c r="AH130" s="4"/>
      <c r="AI130" s="11"/>
      <c r="AJ130" s="4"/>
      <c r="AK130" s="11"/>
      <c r="AL130" s="4"/>
      <c r="AM130" s="11"/>
      <c r="AN130" s="11"/>
      <c r="AO130" s="4"/>
      <c r="AP130" s="11"/>
      <c r="AQ130" s="4"/>
      <c r="AR130" s="11"/>
      <c r="AS130" s="4"/>
      <c r="AT130" s="11"/>
      <c r="AU130" s="4"/>
      <c r="AV130" s="11"/>
      <c r="AY130" s="21"/>
      <c r="AZ130" s="22"/>
      <c r="BA130" s="22"/>
      <c r="BB130" s="21"/>
      <c r="BC130" s="21"/>
      <c r="BE130" s="22"/>
      <c r="BF130" s="22"/>
      <c r="BG130" s="22"/>
      <c r="BH130" s="21"/>
    </row>
    <row r="131" spans="5:60" x14ac:dyDescent="0.25">
      <c r="E131" s="1"/>
      <c r="F131" s="11"/>
      <c r="G131" s="1"/>
      <c r="H131" s="11"/>
      <c r="I131" s="1"/>
      <c r="J131" s="11"/>
      <c r="K131" s="1"/>
      <c r="L131" s="11"/>
      <c r="N131" s="1"/>
      <c r="O131" s="11"/>
      <c r="P131" s="1"/>
      <c r="Q131" s="11"/>
      <c r="R131" s="1"/>
      <c r="S131" s="11"/>
      <c r="T131" s="1"/>
      <c r="U131" s="11"/>
      <c r="W131" s="1"/>
      <c r="X131" s="11"/>
      <c r="Y131" s="1"/>
      <c r="Z131" s="11"/>
      <c r="AA131" s="1"/>
      <c r="AB131" s="11"/>
      <c r="AC131" s="1"/>
      <c r="AD131" s="11"/>
      <c r="AF131" s="4"/>
      <c r="AG131" s="11"/>
      <c r="AH131" s="4"/>
      <c r="AI131" s="11"/>
      <c r="AJ131" s="4"/>
      <c r="AK131" s="11"/>
      <c r="AL131" s="4"/>
      <c r="AM131" s="11"/>
      <c r="AN131" s="11"/>
      <c r="AO131" s="4"/>
      <c r="AP131" s="11"/>
      <c r="AQ131" s="4"/>
      <c r="AR131" s="11"/>
      <c r="AS131" s="4"/>
      <c r="AT131" s="11"/>
      <c r="AU131" s="4"/>
      <c r="AV131" s="11"/>
      <c r="AY131" s="21"/>
      <c r="AZ131" s="22"/>
      <c r="BA131" s="22"/>
      <c r="BB131" s="21"/>
      <c r="BC131" s="21"/>
      <c r="BE131" s="22"/>
      <c r="BF131" s="22"/>
      <c r="BG131" s="22"/>
      <c r="BH131" s="21"/>
    </row>
    <row r="132" spans="5:60" x14ac:dyDescent="0.25">
      <c r="E132" s="1"/>
      <c r="F132" s="11"/>
      <c r="G132" s="1"/>
      <c r="H132" s="11"/>
      <c r="I132" s="1"/>
      <c r="J132" s="11"/>
      <c r="K132" s="1"/>
      <c r="L132" s="11"/>
      <c r="N132" s="1"/>
      <c r="O132" s="11"/>
      <c r="P132" s="1"/>
      <c r="Q132" s="11"/>
      <c r="R132" s="1"/>
      <c r="S132" s="11"/>
      <c r="T132" s="1"/>
      <c r="U132" s="11"/>
      <c r="W132" s="1"/>
      <c r="X132" s="11"/>
      <c r="Y132" s="1"/>
      <c r="Z132" s="11"/>
      <c r="AA132" s="1"/>
      <c r="AB132" s="11"/>
      <c r="AC132" s="1"/>
      <c r="AD132" s="11"/>
      <c r="AF132" s="4"/>
      <c r="AG132" s="11"/>
      <c r="AH132" s="4"/>
      <c r="AI132" s="11"/>
      <c r="AJ132" s="4"/>
      <c r="AK132" s="11"/>
      <c r="AL132" s="4"/>
      <c r="AM132" s="11"/>
      <c r="AN132" s="11"/>
      <c r="AO132" s="4"/>
      <c r="AP132" s="11"/>
      <c r="AQ132" s="4"/>
      <c r="AR132" s="11"/>
      <c r="AS132" s="4"/>
      <c r="AT132" s="11"/>
      <c r="AU132" s="4"/>
      <c r="AV132" s="11"/>
      <c r="AY132" s="21"/>
      <c r="AZ132" s="22"/>
      <c r="BA132" s="22"/>
      <c r="BB132" s="21"/>
      <c r="BC132" s="21"/>
      <c r="BE132" s="22"/>
      <c r="BF132" s="22"/>
      <c r="BG132" s="22"/>
      <c r="BH132" s="21"/>
    </row>
    <row r="133" spans="5:60" x14ac:dyDescent="0.25">
      <c r="E133" s="1"/>
      <c r="F133" s="11"/>
      <c r="G133" s="1"/>
      <c r="H133" s="11"/>
      <c r="I133" s="1"/>
      <c r="J133" s="11"/>
      <c r="K133" s="1"/>
      <c r="L133" s="11"/>
      <c r="N133" s="1"/>
      <c r="O133" s="11"/>
      <c r="P133" s="1"/>
      <c r="Q133" s="11"/>
      <c r="R133" s="1"/>
      <c r="S133" s="11"/>
      <c r="T133" s="1"/>
      <c r="U133" s="11"/>
      <c r="W133" s="1"/>
      <c r="X133" s="11"/>
      <c r="Y133" s="1"/>
      <c r="Z133" s="11"/>
      <c r="AA133" s="1"/>
      <c r="AB133" s="11"/>
      <c r="AC133" s="1"/>
      <c r="AD133" s="11"/>
      <c r="AF133" s="4"/>
      <c r="AG133" s="11"/>
      <c r="AH133" s="4"/>
      <c r="AI133" s="11"/>
      <c r="AJ133" s="4"/>
      <c r="AK133" s="11"/>
      <c r="AL133" s="4"/>
      <c r="AM133" s="11"/>
      <c r="AN133" s="11"/>
      <c r="AO133" s="4"/>
      <c r="AP133" s="11"/>
      <c r="AQ133" s="4"/>
      <c r="AR133" s="11"/>
      <c r="AS133" s="4"/>
      <c r="AT133" s="11"/>
      <c r="AU133" s="4"/>
      <c r="AV133" s="11"/>
      <c r="AY133" s="21"/>
      <c r="AZ133" s="22"/>
      <c r="BA133" s="22"/>
      <c r="BB133" s="21"/>
      <c r="BC133" s="21"/>
      <c r="BE133" s="22"/>
      <c r="BF133" s="22"/>
      <c r="BG133" s="22"/>
      <c r="BH133" s="21"/>
    </row>
    <row r="134" spans="5:60" x14ac:dyDescent="0.25">
      <c r="E134" s="1"/>
      <c r="F134" s="11"/>
      <c r="G134" s="1"/>
      <c r="H134" s="11"/>
      <c r="I134" s="1"/>
      <c r="J134" s="11"/>
      <c r="K134" s="1"/>
      <c r="L134" s="11"/>
      <c r="N134" s="1"/>
      <c r="O134" s="11"/>
      <c r="P134" s="1"/>
      <c r="Q134" s="11"/>
      <c r="R134" s="1"/>
      <c r="S134" s="11"/>
      <c r="T134" s="1"/>
      <c r="U134" s="11"/>
      <c r="W134" s="1"/>
      <c r="X134" s="11"/>
      <c r="Y134" s="1"/>
      <c r="Z134" s="11"/>
      <c r="AA134" s="1"/>
      <c r="AB134" s="11"/>
      <c r="AC134" s="1"/>
      <c r="AD134" s="11"/>
      <c r="AF134" s="4"/>
      <c r="AG134" s="11"/>
      <c r="AH134" s="4"/>
      <c r="AI134" s="11"/>
      <c r="AJ134" s="4"/>
      <c r="AK134" s="11"/>
      <c r="AL134" s="4"/>
      <c r="AM134" s="11"/>
      <c r="AN134" s="11"/>
      <c r="AO134" s="4"/>
      <c r="AP134" s="11"/>
      <c r="AQ134" s="4"/>
      <c r="AR134" s="11"/>
      <c r="AS134" s="4"/>
      <c r="AT134" s="11"/>
      <c r="AU134" s="4"/>
      <c r="AV134" s="11"/>
      <c r="AY134" s="21"/>
      <c r="AZ134" s="22"/>
      <c r="BA134" s="22"/>
      <c r="BB134" s="21"/>
      <c r="BC134" s="21"/>
      <c r="BE134" s="22"/>
      <c r="BF134" s="22"/>
      <c r="BG134" s="22"/>
      <c r="BH134" s="21"/>
    </row>
    <row r="135" spans="5:60" x14ac:dyDescent="0.25">
      <c r="E135" s="1"/>
      <c r="F135" s="11"/>
      <c r="G135" s="1"/>
      <c r="H135" s="11"/>
      <c r="I135" s="1"/>
      <c r="J135" s="11"/>
      <c r="K135" s="1"/>
      <c r="L135" s="11"/>
      <c r="N135" s="1"/>
      <c r="O135" s="11"/>
      <c r="P135" s="1"/>
      <c r="Q135" s="11"/>
      <c r="R135" s="1"/>
      <c r="S135" s="11"/>
      <c r="T135" s="1"/>
      <c r="U135" s="11"/>
      <c r="W135" s="1"/>
      <c r="X135" s="11"/>
      <c r="Y135" s="1"/>
      <c r="Z135" s="11"/>
      <c r="AA135" s="1"/>
      <c r="AB135" s="11"/>
      <c r="AC135" s="1"/>
      <c r="AD135" s="11"/>
      <c r="AF135" s="4"/>
      <c r="AG135" s="11"/>
      <c r="AH135" s="4"/>
      <c r="AI135" s="11"/>
      <c r="AJ135" s="4"/>
      <c r="AK135" s="11"/>
      <c r="AL135" s="4"/>
      <c r="AM135" s="11"/>
      <c r="AN135" s="11"/>
      <c r="AO135" s="4"/>
      <c r="AP135" s="11"/>
      <c r="AQ135" s="4"/>
      <c r="AR135" s="11"/>
      <c r="AS135" s="4"/>
      <c r="AT135" s="11"/>
      <c r="AU135" s="4"/>
      <c r="AV135" s="11"/>
      <c r="AY135" s="21"/>
      <c r="AZ135" s="22"/>
      <c r="BA135" s="22"/>
      <c r="BB135" s="21"/>
      <c r="BC135" s="21"/>
      <c r="BE135" s="22"/>
      <c r="BF135" s="22"/>
      <c r="BG135" s="22"/>
      <c r="BH135" s="21"/>
    </row>
    <row r="136" spans="5:60" x14ac:dyDescent="0.25">
      <c r="E136" s="1"/>
      <c r="F136" s="11"/>
      <c r="G136" s="1"/>
      <c r="H136" s="11"/>
      <c r="I136" s="1"/>
      <c r="J136" s="11"/>
      <c r="K136" s="1"/>
      <c r="L136" s="11"/>
      <c r="N136" s="1"/>
      <c r="O136" s="11"/>
      <c r="P136" s="1"/>
      <c r="Q136" s="11"/>
      <c r="R136" s="1"/>
      <c r="S136" s="11"/>
      <c r="T136" s="1"/>
      <c r="U136" s="11"/>
      <c r="W136" s="1"/>
      <c r="X136" s="11"/>
      <c r="Y136" s="1"/>
      <c r="Z136" s="11"/>
      <c r="AA136" s="1"/>
      <c r="AB136" s="11"/>
      <c r="AC136" s="1"/>
      <c r="AD136" s="11"/>
      <c r="AF136" s="4"/>
      <c r="AG136" s="11"/>
      <c r="AH136" s="4"/>
      <c r="AI136" s="11"/>
      <c r="AJ136" s="4"/>
      <c r="AK136" s="11"/>
      <c r="AL136" s="4"/>
      <c r="AM136" s="11"/>
      <c r="AN136" s="11"/>
      <c r="AO136" s="4"/>
      <c r="AP136" s="11"/>
      <c r="AQ136" s="4"/>
      <c r="AR136" s="11"/>
      <c r="AS136" s="4"/>
      <c r="AT136" s="11"/>
      <c r="AU136" s="4"/>
      <c r="AV136" s="11"/>
      <c r="AY136" s="21"/>
      <c r="AZ136" s="22"/>
      <c r="BA136" s="22"/>
      <c r="BB136" s="21"/>
      <c r="BC136" s="21"/>
      <c r="BE136" s="22"/>
      <c r="BF136" s="22"/>
      <c r="BG136" s="22"/>
      <c r="BH136" s="21"/>
    </row>
    <row r="137" spans="5:60" x14ac:dyDescent="0.25">
      <c r="E137" s="1"/>
      <c r="F137" s="11"/>
      <c r="G137" s="1"/>
      <c r="H137" s="11"/>
      <c r="I137" s="1"/>
      <c r="J137" s="11"/>
      <c r="K137" s="1"/>
      <c r="L137" s="11"/>
      <c r="N137" s="1"/>
      <c r="O137" s="11"/>
      <c r="P137" s="1"/>
      <c r="Q137" s="11"/>
      <c r="R137" s="1"/>
      <c r="S137" s="11"/>
      <c r="T137" s="1"/>
      <c r="U137" s="11"/>
      <c r="W137" s="1"/>
      <c r="X137" s="11"/>
      <c r="Y137" s="1"/>
      <c r="Z137" s="11"/>
      <c r="AA137" s="1"/>
      <c r="AB137" s="11"/>
      <c r="AC137" s="1"/>
      <c r="AD137" s="11"/>
      <c r="AF137" s="4"/>
      <c r="AG137" s="11"/>
      <c r="AH137" s="4"/>
      <c r="AI137" s="11"/>
      <c r="AJ137" s="4"/>
      <c r="AK137" s="11"/>
      <c r="AL137" s="4"/>
      <c r="AM137" s="11"/>
      <c r="AN137" s="11"/>
      <c r="AO137" s="4"/>
      <c r="AP137" s="11"/>
      <c r="AQ137" s="4"/>
      <c r="AR137" s="11"/>
      <c r="AS137" s="4"/>
      <c r="AT137" s="11"/>
      <c r="AU137" s="4"/>
      <c r="AV137" s="11"/>
      <c r="AY137" s="21"/>
      <c r="AZ137" s="22"/>
      <c r="BA137" s="22"/>
      <c r="BB137" s="21"/>
      <c r="BC137" s="21"/>
      <c r="BE137" s="22"/>
      <c r="BF137" s="22"/>
      <c r="BG137" s="22"/>
      <c r="BH137" s="21"/>
    </row>
    <row r="138" spans="5:60" x14ac:dyDescent="0.25">
      <c r="E138" s="1"/>
      <c r="F138" s="11"/>
      <c r="G138" s="1"/>
      <c r="H138" s="11"/>
      <c r="I138" s="1"/>
      <c r="J138" s="11"/>
      <c r="K138" s="1"/>
      <c r="L138" s="11"/>
      <c r="N138" s="1"/>
      <c r="O138" s="11"/>
      <c r="P138" s="1"/>
      <c r="Q138" s="11"/>
      <c r="R138" s="1"/>
      <c r="S138" s="11"/>
      <c r="T138" s="1"/>
      <c r="U138" s="11"/>
      <c r="W138" s="1"/>
      <c r="X138" s="11"/>
      <c r="Y138" s="1"/>
      <c r="Z138" s="11"/>
      <c r="AA138" s="1"/>
      <c r="AB138" s="11"/>
      <c r="AC138" s="1"/>
      <c r="AD138" s="11"/>
      <c r="AF138" s="4"/>
      <c r="AG138" s="11"/>
      <c r="AH138" s="4"/>
      <c r="AI138" s="11"/>
      <c r="AJ138" s="4"/>
      <c r="AK138" s="11"/>
      <c r="AL138" s="4"/>
      <c r="AM138" s="11"/>
      <c r="AN138" s="11"/>
      <c r="AO138" s="4"/>
      <c r="AP138" s="11"/>
      <c r="AQ138" s="4"/>
      <c r="AR138" s="11"/>
      <c r="AS138" s="4"/>
      <c r="AT138" s="11"/>
      <c r="AU138" s="4"/>
      <c r="AV138" s="11"/>
      <c r="AY138" s="21"/>
      <c r="AZ138" s="22"/>
      <c r="BA138" s="22"/>
      <c r="BB138" s="21"/>
      <c r="BC138" s="21"/>
      <c r="BE138" s="22"/>
      <c r="BF138" s="22"/>
      <c r="BG138" s="22"/>
      <c r="BH138" s="21"/>
    </row>
    <row r="139" spans="5:60" x14ac:dyDescent="0.25">
      <c r="E139" s="1"/>
      <c r="F139" s="11"/>
      <c r="G139" s="1"/>
      <c r="H139" s="11"/>
      <c r="I139" s="1"/>
      <c r="J139" s="11"/>
      <c r="K139" s="1"/>
      <c r="L139" s="11"/>
      <c r="N139" s="1"/>
      <c r="O139" s="11"/>
      <c r="P139" s="1"/>
      <c r="Q139" s="11"/>
      <c r="R139" s="1"/>
      <c r="S139" s="11"/>
      <c r="T139" s="1"/>
      <c r="U139" s="11"/>
      <c r="W139" s="1"/>
      <c r="X139" s="11"/>
      <c r="Y139" s="1"/>
      <c r="Z139" s="11"/>
      <c r="AA139" s="1"/>
      <c r="AB139" s="11"/>
      <c r="AC139" s="1"/>
      <c r="AD139" s="11"/>
      <c r="AF139" s="4"/>
      <c r="AG139" s="11"/>
      <c r="AH139" s="4"/>
      <c r="AI139" s="11"/>
      <c r="AJ139" s="4"/>
      <c r="AK139" s="11"/>
      <c r="AL139" s="4"/>
      <c r="AM139" s="11"/>
      <c r="AN139" s="11"/>
      <c r="AO139" s="4"/>
      <c r="AP139" s="11"/>
      <c r="AQ139" s="4"/>
      <c r="AR139" s="11"/>
      <c r="AS139" s="4"/>
      <c r="AT139" s="11"/>
      <c r="AU139" s="4"/>
      <c r="AV139" s="11"/>
      <c r="AY139" s="21"/>
      <c r="AZ139" s="22"/>
      <c r="BA139" s="22"/>
      <c r="BB139" s="21"/>
      <c r="BC139" s="21"/>
      <c r="BE139" s="22"/>
      <c r="BF139" s="22"/>
      <c r="BG139" s="22"/>
      <c r="BH139" s="21"/>
    </row>
    <row r="140" spans="5:60" x14ac:dyDescent="0.25">
      <c r="E140" s="1"/>
      <c r="F140" s="11"/>
      <c r="G140" s="1"/>
      <c r="H140" s="11"/>
      <c r="I140" s="1"/>
      <c r="J140" s="11"/>
      <c r="K140" s="1"/>
      <c r="L140" s="11"/>
      <c r="N140" s="1"/>
      <c r="O140" s="11"/>
      <c r="P140" s="1"/>
      <c r="Q140" s="11"/>
      <c r="R140" s="1"/>
      <c r="S140" s="11"/>
      <c r="T140" s="1"/>
      <c r="U140" s="11"/>
      <c r="W140" s="1"/>
      <c r="X140" s="11"/>
      <c r="Y140" s="1"/>
      <c r="Z140" s="11"/>
      <c r="AA140" s="1"/>
      <c r="AB140" s="11"/>
      <c r="AC140" s="1"/>
      <c r="AD140" s="11"/>
      <c r="AF140" s="4"/>
      <c r="AG140" s="11"/>
      <c r="AH140" s="4"/>
      <c r="AI140" s="11"/>
      <c r="AJ140" s="4"/>
      <c r="AK140" s="11"/>
      <c r="AL140" s="4"/>
      <c r="AM140" s="11"/>
      <c r="AN140" s="11"/>
      <c r="AO140" s="4"/>
      <c r="AP140" s="11"/>
      <c r="AQ140" s="4"/>
      <c r="AR140" s="11"/>
      <c r="AS140" s="4"/>
      <c r="AT140" s="11"/>
      <c r="AU140" s="4"/>
      <c r="AV140" s="11"/>
      <c r="AY140" s="21"/>
      <c r="AZ140" s="22"/>
      <c r="BA140" s="22"/>
      <c r="BB140" s="21"/>
      <c r="BC140" s="21"/>
      <c r="BE140" s="22"/>
      <c r="BF140" s="22"/>
      <c r="BG140" s="22"/>
      <c r="BH140" s="21"/>
    </row>
    <row r="141" spans="5:60" x14ac:dyDescent="0.25">
      <c r="E141" s="1"/>
      <c r="F141" s="11"/>
      <c r="G141" s="1"/>
      <c r="H141" s="11"/>
      <c r="I141" s="1"/>
      <c r="J141" s="11"/>
      <c r="K141" s="1"/>
      <c r="L141" s="11"/>
      <c r="N141" s="1"/>
      <c r="O141" s="11"/>
      <c r="P141" s="1"/>
      <c r="Q141" s="11"/>
      <c r="R141" s="1"/>
      <c r="S141" s="11"/>
      <c r="T141" s="1"/>
      <c r="U141" s="11"/>
      <c r="W141" s="1"/>
      <c r="X141" s="11"/>
      <c r="Y141" s="1"/>
      <c r="Z141" s="11"/>
      <c r="AA141" s="1"/>
      <c r="AB141" s="11"/>
      <c r="AC141" s="1"/>
      <c r="AD141" s="11"/>
      <c r="AF141" s="4"/>
      <c r="AG141" s="11"/>
      <c r="AH141" s="4"/>
      <c r="AI141" s="11"/>
      <c r="AJ141" s="4"/>
      <c r="AK141" s="11"/>
      <c r="AL141" s="4"/>
      <c r="AM141" s="11"/>
      <c r="AN141" s="11"/>
      <c r="AO141" s="4"/>
      <c r="AP141" s="11"/>
      <c r="AQ141" s="4"/>
      <c r="AR141" s="11"/>
      <c r="AS141" s="4"/>
      <c r="AT141" s="11"/>
      <c r="AU141" s="4"/>
      <c r="AV141" s="11"/>
      <c r="AY141" s="21"/>
      <c r="AZ141" s="22"/>
      <c r="BA141" s="22"/>
      <c r="BB141" s="21"/>
      <c r="BC141" s="21"/>
      <c r="BE141" s="22"/>
      <c r="BF141" s="22"/>
      <c r="BG141" s="22"/>
      <c r="BH141" s="21"/>
    </row>
    <row r="142" spans="5:60" x14ac:dyDescent="0.25">
      <c r="E142" s="1"/>
      <c r="F142" s="11"/>
      <c r="G142" s="1"/>
      <c r="H142" s="11"/>
      <c r="I142" s="1"/>
      <c r="J142" s="11"/>
      <c r="K142" s="1"/>
      <c r="L142" s="11"/>
      <c r="N142" s="1"/>
      <c r="O142" s="11"/>
      <c r="P142" s="1"/>
      <c r="Q142" s="11"/>
      <c r="R142" s="1"/>
      <c r="S142" s="11"/>
      <c r="T142" s="1"/>
      <c r="U142" s="11"/>
      <c r="W142" s="1"/>
      <c r="X142" s="11"/>
      <c r="Y142" s="1"/>
      <c r="Z142" s="11"/>
      <c r="AA142" s="1"/>
      <c r="AB142" s="11"/>
      <c r="AC142" s="1"/>
      <c r="AD142" s="11"/>
      <c r="AF142" s="4"/>
      <c r="AG142" s="11"/>
      <c r="AH142" s="4"/>
      <c r="AI142" s="11"/>
      <c r="AJ142" s="4"/>
      <c r="AK142" s="11"/>
      <c r="AL142" s="4"/>
      <c r="AM142" s="11"/>
      <c r="AN142" s="11"/>
      <c r="AO142" s="4"/>
      <c r="AP142" s="11"/>
      <c r="AQ142" s="4"/>
      <c r="AR142" s="11"/>
      <c r="AS142" s="4"/>
      <c r="AT142" s="11"/>
      <c r="AU142" s="4"/>
      <c r="AV142" s="11"/>
      <c r="AY142" s="21"/>
      <c r="AZ142" s="22"/>
      <c r="BA142" s="22"/>
      <c r="BB142" s="21"/>
      <c r="BC142" s="21"/>
      <c r="BE142" s="22"/>
      <c r="BF142" s="22"/>
      <c r="BG142" s="22"/>
      <c r="BH142" s="21"/>
    </row>
    <row r="143" spans="5:60" x14ac:dyDescent="0.25">
      <c r="E143" s="1"/>
      <c r="F143" s="11"/>
      <c r="G143" s="1"/>
      <c r="H143" s="11"/>
      <c r="I143" s="1"/>
      <c r="J143" s="11"/>
      <c r="K143" s="1"/>
      <c r="L143" s="11"/>
      <c r="N143" s="1"/>
      <c r="O143" s="11"/>
      <c r="P143" s="1"/>
      <c r="Q143" s="11"/>
      <c r="R143" s="1"/>
      <c r="S143" s="11"/>
      <c r="T143" s="1"/>
      <c r="U143" s="11"/>
      <c r="W143" s="1"/>
      <c r="X143" s="11"/>
      <c r="Y143" s="1"/>
      <c r="Z143" s="11"/>
      <c r="AA143" s="1"/>
      <c r="AB143" s="11"/>
      <c r="AC143" s="1"/>
      <c r="AD143" s="11"/>
      <c r="AF143" s="4"/>
      <c r="AG143" s="11"/>
      <c r="AH143" s="4"/>
      <c r="AI143" s="11"/>
      <c r="AJ143" s="4"/>
      <c r="AK143" s="11"/>
      <c r="AL143" s="4"/>
      <c r="AM143" s="11"/>
      <c r="AN143" s="11"/>
      <c r="AO143" s="4"/>
      <c r="AP143" s="11"/>
      <c r="AQ143" s="4"/>
      <c r="AR143" s="11"/>
      <c r="AS143" s="4"/>
      <c r="AT143" s="11"/>
      <c r="AU143" s="4"/>
      <c r="AV143" s="11"/>
      <c r="AY143" s="21"/>
      <c r="AZ143" s="22"/>
      <c r="BA143" s="22"/>
      <c r="BB143" s="21"/>
      <c r="BC143" s="21"/>
      <c r="BE143" s="22"/>
      <c r="BF143" s="22"/>
      <c r="BG143" s="22"/>
      <c r="BH143" s="21"/>
    </row>
    <row r="144" spans="5:60" x14ac:dyDescent="0.25">
      <c r="E144" s="1"/>
      <c r="F144" s="11"/>
      <c r="G144" s="1"/>
      <c r="H144" s="11"/>
      <c r="I144" s="1"/>
      <c r="J144" s="11"/>
      <c r="K144" s="1"/>
      <c r="L144" s="11"/>
      <c r="N144" s="1"/>
      <c r="O144" s="11"/>
      <c r="P144" s="1"/>
      <c r="Q144" s="11"/>
      <c r="R144" s="1"/>
      <c r="S144" s="11"/>
      <c r="T144" s="1"/>
      <c r="U144" s="11"/>
      <c r="W144" s="1"/>
      <c r="X144" s="11"/>
      <c r="Y144" s="1"/>
      <c r="Z144" s="11"/>
      <c r="AA144" s="1"/>
      <c r="AB144" s="11"/>
      <c r="AC144" s="1"/>
      <c r="AD144" s="11"/>
      <c r="AF144" s="4"/>
      <c r="AG144" s="11"/>
      <c r="AH144" s="4"/>
      <c r="AI144" s="11"/>
      <c r="AJ144" s="4"/>
      <c r="AK144" s="11"/>
      <c r="AL144" s="4"/>
      <c r="AM144" s="11"/>
      <c r="AN144" s="11"/>
      <c r="AO144" s="4"/>
      <c r="AP144" s="11"/>
      <c r="AQ144" s="4"/>
      <c r="AR144" s="11"/>
      <c r="AS144" s="4"/>
      <c r="AT144" s="11"/>
      <c r="AU144" s="4"/>
      <c r="AV144" s="11"/>
      <c r="AY144" s="21"/>
      <c r="AZ144" s="22"/>
      <c r="BA144" s="22"/>
      <c r="BB144" s="21"/>
      <c r="BC144" s="21"/>
      <c r="BE144" s="22"/>
      <c r="BF144" s="22"/>
      <c r="BG144" s="22"/>
      <c r="BH144" s="21"/>
    </row>
    <row r="145" spans="5:60" x14ac:dyDescent="0.25">
      <c r="E145" s="1"/>
      <c r="F145" s="11"/>
      <c r="G145" s="1"/>
      <c r="H145" s="11"/>
      <c r="I145" s="1"/>
      <c r="J145" s="11"/>
      <c r="K145" s="1"/>
      <c r="L145" s="11"/>
      <c r="N145" s="1"/>
      <c r="O145" s="11"/>
      <c r="P145" s="1"/>
      <c r="Q145" s="11"/>
      <c r="R145" s="1"/>
      <c r="S145" s="11"/>
      <c r="T145" s="1"/>
      <c r="U145" s="11"/>
      <c r="W145" s="1"/>
      <c r="X145" s="11"/>
      <c r="Y145" s="1"/>
      <c r="Z145" s="11"/>
      <c r="AA145" s="1"/>
      <c r="AB145" s="11"/>
      <c r="AC145" s="1"/>
      <c r="AD145" s="11"/>
      <c r="AF145" s="4"/>
      <c r="AG145" s="11"/>
      <c r="AH145" s="4"/>
      <c r="AI145" s="11"/>
      <c r="AJ145" s="4"/>
      <c r="AK145" s="11"/>
      <c r="AL145" s="4"/>
      <c r="AM145" s="11"/>
      <c r="AN145" s="11"/>
      <c r="AO145" s="4"/>
      <c r="AP145" s="11"/>
      <c r="AQ145" s="4"/>
      <c r="AR145" s="11"/>
      <c r="AS145" s="4"/>
      <c r="AT145" s="11"/>
      <c r="AU145" s="4"/>
      <c r="AV145" s="11"/>
      <c r="AY145" s="21"/>
      <c r="AZ145" s="22"/>
      <c r="BA145" s="22"/>
      <c r="BB145" s="21"/>
      <c r="BC145" s="21"/>
      <c r="BE145" s="22"/>
      <c r="BF145" s="22"/>
      <c r="BG145" s="22"/>
      <c r="BH145" s="21"/>
    </row>
    <row r="146" spans="5:60" x14ac:dyDescent="0.25">
      <c r="E146" s="1"/>
      <c r="F146" s="11"/>
      <c r="G146" s="1"/>
      <c r="H146" s="11"/>
      <c r="I146" s="1"/>
      <c r="J146" s="11"/>
      <c r="K146" s="1"/>
      <c r="L146" s="11"/>
      <c r="N146" s="1"/>
      <c r="O146" s="11"/>
      <c r="P146" s="1"/>
      <c r="Q146" s="11"/>
      <c r="R146" s="1"/>
      <c r="S146" s="11"/>
      <c r="T146" s="1"/>
      <c r="U146" s="11"/>
      <c r="W146" s="1"/>
      <c r="X146" s="11"/>
      <c r="Y146" s="1"/>
      <c r="Z146" s="11"/>
      <c r="AA146" s="1"/>
      <c r="AB146" s="11"/>
      <c r="AC146" s="1"/>
      <c r="AD146" s="11"/>
      <c r="AF146" s="4"/>
      <c r="AG146" s="11"/>
      <c r="AH146" s="4"/>
      <c r="AI146" s="11"/>
      <c r="AJ146" s="4"/>
      <c r="AK146" s="11"/>
      <c r="AL146" s="4"/>
      <c r="AM146" s="11"/>
      <c r="AN146" s="11"/>
      <c r="AO146" s="4"/>
      <c r="AP146" s="11"/>
      <c r="AQ146" s="4"/>
      <c r="AR146" s="11"/>
      <c r="AS146" s="4"/>
      <c r="AT146" s="11"/>
      <c r="AU146" s="4"/>
      <c r="AV146" s="11"/>
      <c r="AY146" s="21"/>
      <c r="AZ146" s="22"/>
      <c r="BA146" s="22"/>
      <c r="BB146" s="21"/>
      <c r="BC146" s="21"/>
      <c r="BE146" s="22"/>
      <c r="BF146" s="22"/>
      <c r="BG146" s="22"/>
      <c r="BH146" s="21"/>
    </row>
    <row r="147" spans="5:60" x14ac:dyDescent="0.25">
      <c r="E147" s="1"/>
      <c r="F147" s="11"/>
      <c r="G147" s="1"/>
      <c r="H147" s="11"/>
      <c r="I147" s="1"/>
      <c r="J147" s="11"/>
      <c r="K147" s="1"/>
      <c r="L147" s="11"/>
      <c r="N147" s="1"/>
      <c r="O147" s="11"/>
      <c r="P147" s="1"/>
      <c r="Q147" s="11"/>
      <c r="R147" s="1"/>
      <c r="S147" s="11"/>
      <c r="T147" s="1"/>
      <c r="U147" s="11"/>
      <c r="W147" s="1"/>
      <c r="X147" s="11"/>
      <c r="Y147" s="1"/>
      <c r="Z147" s="11"/>
      <c r="AA147" s="1"/>
      <c r="AB147" s="11"/>
      <c r="AC147" s="1"/>
      <c r="AD147" s="11"/>
      <c r="AF147" s="4"/>
      <c r="AG147" s="11"/>
      <c r="AH147" s="4"/>
      <c r="AI147" s="11"/>
      <c r="AJ147" s="4"/>
      <c r="AK147" s="11"/>
      <c r="AL147" s="4"/>
      <c r="AM147" s="11"/>
      <c r="AN147" s="11"/>
      <c r="AO147" s="4"/>
      <c r="AP147" s="11"/>
      <c r="AQ147" s="4"/>
      <c r="AR147" s="11"/>
      <c r="AS147" s="4"/>
      <c r="AT147" s="11"/>
      <c r="AU147" s="4"/>
      <c r="AV147" s="11"/>
      <c r="AY147" s="21"/>
      <c r="AZ147" s="22"/>
      <c r="BA147" s="22"/>
      <c r="BB147" s="21"/>
      <c r="BC147" s="21"/>
      <c r="BE147" s="22"/>
      <c r="BF147" s="22"/>
      <c r="BG147" s="22"/>
      <c r="BH147" s="21"/>
    </row>
    <row r="148" spans="5:60" x14ac:dyDescent="0.25">
      <c r="E148" s="1"/>
      <c r="F148" s="11"/>
      <c r="G148" s="1"/>
      <c r="H148" s="11"/>
      <c r="I148" s="1"/>
      <c r="J148" s="11"/>
      <c r="K148" s="1"/>
      <c r="L148" s="11"/>
      <c r="N148" s="1"/>
      <c r="O148" s="11"/>
      <c r="P148" s="1"/>
      <c r="Q148" s="11"/>
      <c r="R148" s="1"/>
      <c r="S148" s="11"/>
      <c r="T148" s="1"/>
      <c r="U148" s="11"/>
      <c r="W148" s="1"/>
      <c r="X148" s="11"/>
      <c r="Y148" s="1"/>
      <c r="Z148" s="11"/>
      <c r="AA148" s="1"/>
      <c r="AB148" s="11"/>
      <c r="AC148" s="1"/>
      <c r="AD148" s="11"/>
      <c r="AF148" s="4"/>
      <c r="AG148" s="11"/>
      <c r="AH148" s="4"/>
      <c r="AI148" s="11"/>
      <c r="AJ148" s="4"/>
      <c r="AK148" s="11"/>
      <c r="AL148" s="4"/>
      <c r="AM148" s="11"/>
      <c r="AN148" s="11"/>
      <c r="AO148" s="4"/>
      <c r="AP148" s="11"/>
      <c r="AQ148" s="4"/>
      <c r="AR148" s="11"/>
      <c r="AS148" s="4"/>
      <c r="AT148" s="11"/>
      <c r="AU148" s="4"/>
      <c r="AV148" s="11"/>
      <c r="AY148" s="21"/>
      <c r="AZ148" s="22"/>
      <c r="BA148" s="22"/>
      <c r="BB148" s="21"/>
      <c r="BC148" s="21"/>
      <c r="BE148" s="22"/>
      <c r="BF148" s="22"/>
      <c r="BG148" s="22"/>
      <c r="BH148" s="21"/>
    </row>
    <row r="149" spans="5:60" x14ac:dyDescent="0.25">
      <c r="E149" s="1"/>
      <c r="F149" s="11"/>
      <c r="G149" s="1"/>
      <c r="H149" s="11"/>
      <c r="I149" s="1"/>
      <c r="J149" s="11"/>
      <c r="K149" s="1"/>
      <c r="L149" s="11"/>
      <c r="N149" s="1"/>
      <c r="O149" s="11"/>
      <c r="P149" s="1"/>
      <c r="Q149" s="11"/>
      <c r="R149" s="1"/>
      <c r="S149" s="11"/>
      <c r="T149" s="1"/>
      <c r="U149" s="11"/>
      <c r="W149" s="1"/>
      <c r="X149" s="11"/>
      <c r="Y149" s="1"/>
      <c r="Z149" s="11"/>
      <c r="AA149" s="1"/>
      <c r="AB149" s="11"/>
      <c r="AC149" s="1"/>
      <c r="AD149" s="11"/>
      <c r="AF149" s="4"/>
      <c r="AG149" s="11"/>
      <c r="AH149" s="4"/>
      <c r="AI149" s="11"/>
      <c r="AJ149" s="4"/>
      <c r="AK149" s="11"/>
      <c r="AL149" s="4"/>
      <c r="AM149" s="11"/>
      <c r="AN149" s="11"/>
      <c r="AO149" s="4"/>
      <c r="AP149" s="11"/>
      <c r="AQ149" s="4"/>
      <c r="AR149" s="11"/>
      <c r="AS149" s="4"/>
      <c r="AT149" s="11"/>
      <c r="AU149" s="4"/>
      <c r="AV149" s="11"/>
      <c r="AY149" s="21"/>
      <c r="AZ149" s="22"/>
      <c r="BA149" s="22"/>
      <c r="BB149" s="21"/>
      <c r="BC149" s="21"/>
      <c r="BE149" s="22"/>
      <c r="BF149" s="22"/>
      <c r="BG149" s="22"/>
      <c r="BH149" s="21"/>
    </row>
    <row r="150" spans="5:60" x14ac:dyDescent="0.25">
      <c r="E150" s="1"/>
      <c r="F150" s="11"/>
      <c r="G150" s="1"/>
      <c r="H150" s="11"/>
      <c r="I150" s="1"/>
      <c r="J150" s="11"/>
      <c r="K150" s="1"/>
      <c r="L150" s="11"/>
      <c r="N150" s="1"/>
      <c r="O150" s="11"/>
      <c r="P150" s="1"/>
      <c r="Q150" s="11"/>
      <c r="R150" s="1"/>
      <c r="S150" s="11"/>
      <c r="T150" s="1"/>
      <c r="U150" s="11"/>
      <c r="W150" s="1"/>
      <c r="X150" s="11"/>
      <c r="Y150" s="1"/>
      <c r="Z150" s="11"/>
      <c r="AA150" s="1"/>
      <c r="AB150" s="11"/>
      <c r="AC150" s="1"/>
      <c r="AD150" s="11"/>
      <c r="AF150" s="4"/>
      <c r="AG150" s="11"/>
      <c r="AH150" s="4"/>
      <c r="AI150" s="11"/>
      <c r="AJ150" s="4"/>
      <c r="AK150" s="11"/>
      <c r="AL150" s="4"/>
      <c r="AM150" s="11"/>
      <c r="AN150" s="11"/>
      <c r="AO150" s="4"/>
      <c r="AP150" s="11"/>
      <c r="AQ150" s="4"/>
      <c r="AR150" s="11"/>
      <c r="AS150" s="4"/>
      <c r="AT150" s="11"/>
      <c r="AU150" s="4"/>
      <c r="AV150" s="11"/>
      <c r="AY150" s="21"/>
      <c r="AZ150" s="22"/>
      <c r="BA150" s="22"/>
      <c r="BB150" s="21"/>
      <c r="BC150" s="21"/>
      <c r="BE150" s="22"/>
      <c r="BF150" s="22"/>
      <c r="BG150" s="22"/>
      <c r="BH150" s="21"/>
    </row>
    <row r="151" spans="5:60" x14ac:dyDescent="0.25">
      <c r="E151" s="1"/>
      <c r="F151" s="11"/>
      <c r="G151" s="1"/>
      <c r="H151" s="11"/>
      <c r="I151" s="1"/>
      <c r="J151" s="11"/>
      <c r="K151" s="1"/>
      <c r="L151" s="11"/>
      <c r="N151" s="1"/>
      <c r="O151" s="11"/>
      <c r="P151" s="1"/>
      <c r="Q151" s="11"/>
      <c r="R151" s="1"/>
      <c r="S151" s="11"/>
      <c r="T151" s="1"/>
      <c r="U151" s="11"/>
      <c r="W151" s="1"/>
      <c r="X151" s="11"/>
      <c r="Y151" s="1"/>
      <c r="Z151" s="11"/>
      <c r="AA151" s="1"/>
      <c r="AB151" s="11"/>
      <c r="AC151" s="1"/>
      <c r="AD151" s="11"/>
      <c r="AF151" s="4"/>
      <c r="AG151" s="11"/>
      <c r="AH151" s="4"/>
      <c r="AI151" s="11"/>
      <c r="AJ151" s="4"/>
      <c r="AK151" s="11"/>
      <c r="AL151" s="4"/>
      <c r="AM151" s="11"/>
      <c r="AN151" s="11"/>
      <c r="AO151" s="4"/>
      <c r="AP151" s="11"/>
      <c r="AQ151" s="4"/>
      <c r="AR151" s="11"/>
      <c r="AS151" s="4"/>
      <c r="AT151" s="11"/>
      <c r="AU151" s="4"/>
      <c r="AV151" s="11"/>
      <c r="AY151" s="21"/>
      <c r="AZ151" s="22"/>
      <c r="BA151" s="22"/>
      <c r="BB151" s="21"/>
      <c r="BC151" s="21"/>
      <c r="BE151" s="22"/>
      <c r="BF151" s="22"/>
      <c r="BG151" s="22"/>
      <c r="BH151" s="21"/>
    </row>
    <row r="152" spans="5:60" x14ac:dyDescent="0.25">
      <c r="E152" s="1"/>
      <c r="F152" s="11"/>
      <c r="G152" s="1"/>
      <c r="H152" s="11"/>
      <c r="I152" s="1"/>
      <c r="J152" s="11"/>
      <c r="K152" s="1"/>
      <c r="L152" s="11"/>
      <c r="N152" s="1"/>
      <c r="O152" s="11"/>
      <c r="P152" s="1"/>
      <c r="Q152" s="11"/>
      <c r="R152" s="1"/>
      <c r="S152" s="11"/>
      <c r="T152" s="1"/>
      <c r="U152" s="11"/>
      <c r="W152" s="1"/>
      <c r="X152" s="11"/>
      <c r="Y152" s="1"/>
      <c r="Z152" s="11"/>
      <c r="AA152" s="1"/>
      <c r="AB152" s="11"/>
      <c r="AC152" s="1"/>
      <c r="AD152" s="11"/>
      <c r="AF152" s="4"/>
      <c r="AG152" s="11"/>
      <c r="AH152" s="4"/>
      <c r="AI152" s="11"/>
      <c r="AJ152" s="4"/>
      <c r="AK152" s="11"/>
      <c r="AL152" s="4"/>
      <c r="AM152" s="11"/>
      <c r="AN152" s="11"/>
      <c r="AO152" s="4"/>
      <c r="AP152" s="11"/>
      <c r="AQ152" s="4"/>
      <c r="AR152" s="11"/>
      <c r="AS152" s="4"/>
      <c r="AT152" s="11"/>
      <c r="AU152" s="4"/>
      <c r="AV152" s="11"/>
      <c r="AY152" s="21"/>
      <c r="AZ152" s="22"/>
      <c r="BA152" s="22"/>
      <c r="BB152" s="21"/>
      <c r="BC152" s="21"/>
      <c r="BE152" s="22"/>
      <c r="BF152" s="22"/>
      <c r="BG152" s="22"/>
      <c r="BH152" s="21"/>
    </row>
    <row r="153" spans="5:60" x14ac:dyDescent="0.25">
      <c r="E153" s="1"/>
      <c r="F153" s="11"/>
      <c r="G153" s="1"/>
      <c r="H153" s="11"/>
      <c r="I153" s="1"/>
      <c r="J153" s="11"/>
      <c r="K153" s="1"/>
      <c r="L153" s="11"/>
      <c r="N153" s="1"/>
      <c r="O153" s="11"/>
      <c r="P153" s="1"/>
      <c r="Q153" s="11"/>
      <c r="R153" s="1"/>
      <c r="S153" s="11"/>
      <c r="T153" s="1"/>
      <c r="U153" s="11"/>
      <c r="W153" s="1"/>
      <c r="X153" s="11"/>
      <c r="Y153" s="1"/>
      <c r="Z153" s="11"/>
      <c r="AA153" s="1"/>
      <c r="AB153" s="11"/>
      <c r="AC153" s="1"/>
      <c r="AD153" s="11"/>
      <c r="AF153" s="4"/>
      <c r="AG153" s="11"/>
      <c r="AH153" s="4"/>
      <c r="AI153" s="11"/>
      <c r="AJ153" s="4"/>
      <c r="AK153" s="11"/>
      <c r="AL153" s="4"/>
      <c r="AM153" s="11"/>
      <c r="AN153" s="11"/>
      <c r="AO153" s="4"/>
      <c r="AP153" s="11"/>
      <c r="AQ153" s="4"/>
      <c r="AR153" s="11"/>
      <c r="AS153" s="4"/>
      <c r="AT153" s="11"/>
      <c r="AU153" s="4"/>
      <c r="AV153" s="11"/>
      <c r="AY153" s="21"/>
      <c r="AZ153" s="22"/>
      <c r="BA153" s="22"/>
      <c r="BB153" s="21"/>
      <c r="BC153" s="21"/>
      <c r="BE153" s="22"/>
      <c r="BF153" s="22"/>
      <c r="BG153" s="22"/>
      <c r="BH153" s="21"/>
    </row>
    <row r="154" spans="5:60" x14ac:dyDescent="0.25">
      <c r="E154" s="1"/>
      <c r="F154" s="11"/>
      <c r="G154" s="1"/>
      <c r="H154" s="11"/>
      <c r="I154" s="1"/>
      <c r="J154" s="11"/>
      <c r="K154" s="1"/>
      <c r="L154" s="11"/>
      <c r="N154" s="1"/>
      <c r="O154" s="11"/>
      <c r="P154" s="1"/>
      <c r="Q154" s="11"/>
      <c r="R154" s="1"/>
      <c r="S154" s="11"/>
      <c r="T154" s="1"/>
      <c r="U154" s="11"/>
      <c r="W154" s="1"/>
      <c r="X154" s="11"/>
      <c r="Y154" s="1"/>
      <c r="Z154" s="11"/>
      <c r="AA154" s="1"/>
      <c r="AB154" s="11"/>
      <c r="AC154" s="1"/>
      <c r="AD154" s="11"/>
      <c r="AF154" s="4"/>
      <c r="AG154" s="11"/>
      <c r="AH154" s="4"/>
      <c r="AI154" s="11"/>
      <c r="AJ154" s="4"/>
      <c r="AK154" s="11"/>
      <c r="AL154" s="4"/>
      <c r="AM154" s="11"/>
      <c r="AN154" s="11"/>
      <c r="AO154" s="4"/>
      <c r="AP154" s="11"/>
      <c r="AQ154" s="4"/>
      <c r="AR154" s="11"/>
      <c r="AS154" s="4"/>
      <c r="AT154" s="11"/>
      <c r="AU154" s="4"/>
      <c r="AV154" s="11"/>
      <c r="AY154" s="21"/>
      <c r="AZ154" s="22"/>
      <c r="BA154" s="22"/>
      <c r="BB154" s="21"/>
      <c r="BC154" s="21"/>
      <c r="BE154" s="22"/>
      <c r="BF154" s="22"/>
      <c r="BG154" s="22"/>
      <c r="BH154" s="21"/>
    </row>
    <row r="155" spans="5:60" x14ac:dyDescent="0.25">
      <c r="E155" s="1"/>
      <c r="F155" s="11"/>
      <c r="G155" s="1"/>
      <c r="H155" s="11"/>
      <c r="I155" s="1"/>
      <c r="J155" s="11"/>
      <c r="K155" s="1"/>
      <c r="L155" s="11"/>
      <c r="N155" s="1"/>
      <c r="O155" s="11"/>
      <c r="P155" s="1"/>
      <c r="Q155" s="11"/>
      <c r="R155" s="1"/>
      <c r="S155" s="11"/>
      <c r="T155" s="1"/>
      <c r="U155" s="11"/>
      <c r="W155" s="1"/>
      <c r="X155" s="11"/>
      <c r="Y155" s="1"/>
      <c r="Z155" s="11"/>
      <c r="AA155" s="1"/>
      <c r="AB155" s="11"/>
      <c r="AC155" s="1"/>
      <c r="AD155" s="11"/>
      <c r="AF155" s="4"/>
      <c r="AG155" s="11"/>
      <c r="AH155" s="4"/>
      <c r="AI155" s="11"/>
      <c r="AJ155" s="4"/>
      <c r="AK155" s="11"/>
      <c r="AL155" s="4"/>
      <c r="AM155" s="11"/>
      <c r="AN155" s="11"/>
      <c r="AO155" s="4"/>
      <c r="AP155" s="11"/>
      <c r="AQ155" s="4"/>
      <c r="AR155" s="11"/>
      <c r="AS155" s="4"/>
      <c r="AT155" s="11"/>
      <c r="AU155" s="4"/>
      <c r="AV155" s="11"/>
      <c r="AY155" s="21"/>
      <c r="AZ155" s="22"/>
      <c r="BA155" s="22"/>
      <c r="BB155" s="21"/>
      <c r="BC155" s="21"/>
      <c r="BE155" s="22"/>
      <c r="BF155" s="22"/>
      <c r="BG155" s="22"/>
      <c r="BH155" s="21"/>
    </row>
    <row r="156" spans="5:60" x14ac:dyDescent="0.25">
      <c r="E156" s="1"/>
      <c r="F156" s="11"/>
      <c r="G156" s="1"/>
      <c r="H156" s="11"/>
      <c r="I156" s="1"/>
      <c r="J156" s="11"/>
      <c r="K156" s="1"/>
      <c r="L156" s="11"/>
      <c r="N156" s="1"/>
      <c r="O156" s="11"/>
      <c r="P156" s="1"/>
      <c r="Q156" s="11"/>
      <c r="R156" s="1"/>
      <c r="S156" s="11"/>
      <c r="T156" s="1"/>
      <c r="U156" s="11"/>
      <c r="W156" s="1"/>
      <c r="X156" s="11"/>
      <c r="Y156" s="1"/>
      <c r="Z156" s="11"/>
      <c r="AA156" s="1"/>
      <c r="AB156" s="11"/>
      <c r="AC156" s="1"/>
      <c r="AD156" s="11"/>
      <c r="AF156" s="4"/>
      <c r="AG156" s="11"/>
      <c r="AH156" s="4"/>
      <c r="AI156" s="11"/>
      <c r="AJ156" s="4"/>
      <c r="AK156" s="11"/>
      <c r="AL156" s="4"/>
      <c r="AM156" s="11"/>
      <c r="AN156" s="11"/>
      <c r="AO156" s="4"/>
      <c r="AP156" s="11"/>
      <c r="AQ156" s="4"/>
      <c r="AR156" s="11"/>
      <c r="AS156" s="4"/>
      <c r="AT156" s="11"/>
      <c r="AU156" s="4"/>
      <c r="AV156" s="11"/>
      <c r="AY156" s="21"/>
      <c r="AZ156" s="22"/>
      <c r="BA156" s="22"/>
      <c r="BB156" s="21"/>
      <c r="BC156" s="21"/>
      <c r="BE156" s="22"/>
      <c r="BF156" s="22"/>
      <c r="BG156" s="22"/>
      <c r="BH156" s="21"/>
    </row>
    <row r="157" spans="5:60" x14ac:dyDescent="0.25">
      <c r="E157" s="1"/>
      <c r="F157" s="11"/>
      <c r="G157" s="1"/>
      <c r="H157" s="11"/>
      <c r="I157" s="1"/>
      <c r="J157" s="11"/>
      <c r="K157" s="1"/>
      <c r="L157" s="11"/>
      <c r="N157" s="1"/>
      <c r="O157" s="11"/>
      <c r="P157" s="1"/>
      <c r="Q157" s="11"/>
      <c r="R157" s="1"/>
      <c r="S157" s="11"/>
      <c r="T157" s="1"/>
      <c r="U157" s="11"/>
      <c r="W157" s="1"/>
      <c r="X157" s="11"/>
      <c r="Y157" s="1"/>
      <c r="Z157" s="11"/>
      <c r="AA157" s="1"/>
      <c r="AB157" s="11"/>
      <c r="AC157" s="1"/>
      <c r="AD157" s="11"/>
      <c r="AF157" s="4"/>
      <c r="AG157" s="11"/>
      <c r="AH157" s="4"/>
      <c r="AI157" s="11"/>
      <c r="AJ157" s="4"/>
      <c r="AK157" s="11"/>
      <c r="AL157" s="4"/>
      <c r="AM157" s="11"/>
      <c r="AN157" s="11"/>
      <c r="AO157" s="4"/>
      <c r="AP157" s="11"/>
      <c r="AQ157" s="4"/>
      <c r="AR157" s="11"/>
      <c r="AS157" s="4"/>
      <c r="AT157" s="11"/>
      <c r="AU157" s="4"/>
      <c r="AV157" s="11"/>
      <c r="AY157" s="21"/>
      <c r="AZ157" s="22"/>
      <c r="BA157" s="22"/>
      <c r="BB157" s="21"/>
      <c r="BC157" s="21"/>
      <c r="BE157" s="22"/>
      <c r="BF157" s="22"/>
      <c r="BG157" s="22"/>
      <c r="BH157" s="21"/>
    </row>
    <row r="158" spans="5:60" x14ac:dyDescent="0.25">
      <c r="E158" s="1"/>
      <c r="F158" s="11"/>
      <c r="G158" s="1"/>
      <c r="H158" s="11"/>
      <c r="I158" s="1"/>
      <c r="J158" s="11"/>
      <c r="K158" s="1"/>
      <c r="L158" s="11"/>
      <c r="N158" s="1"/>
      <c r="O158" s="11"/>
      <c r="P158" s="1"/>
      <c r="Q158" s="11"/>
      <c r="R158" s="1"/>
      <c r="S158" s="11"/>
      <c r="T158" s="1"/>
      <c r="U158" s="11"/>
      <c r="W158" s="1"/>
      <c r="X158" s="11"/>
      <c r="Y158" s="1"/>
      <c r="Z158" s="11"/>
      <c r="AA158" s="1"/>
      <c r="AB158" s="11"/>
      <c r="AC158" s="1"/>
      <c r="AD158" s="11"/>
      <c r="AF158" s="4"/>
      <c r="AG158" s="11"/>
      <c r="AH158" s="4"/>
      <c r="AI158" s="11"/>
      <c r="AJ158" s="4"/>
      <c r="AK158" s="11"/>
      <c r="AL158" s="4"/>
      <c r="AM158" s="11"/>
      <c r="AN158" s="11"/>
      <c r="AO158" s="4"/>
      <c r="AP158" s="11"/>
      <c r="AQ158" s="4"/>
      <c r="AR158" s="11"/>
      <c r="AS158" s="4"/>
      <c r="AT158" s="11"/>
      <c r="AU158" s="4"/>
      <c r="AV158" s="11"/>
      <c r="AY158" s="21"/>
      <c r="AZ158" s="22"/>
      <c r="BA158" s="22"/>
      <c r="BB158" s="21"/>
      <c r="BC158" s="21"/>
      <c r="BE158" s="22"/>
      <c r="BF158" s="22"/>
      <c r="BG158" s="22"/>
      <c r="BH158" s="21"/>
    </row>
    <row r="159" spans="5:60" x14ac:dyDescent="0.25">
      <c r="E159" s="1"/>
      <c r="F159" s="11"/>
      <c r="G159" s="1"/>
      <c r="H159" s="11"/>
      <c r="I159" s="1"/>
      <c r="J159" s="11"/>
      <c r="K159" s="1"/>
      <c r="L159" s="11"/>
      <c r="N159" s="1"/>
      <c r="O159" s="11"/>
      <c r="P159" s="1"/>
      <c r="Q159" s="11"/>
      <c r="R159" s="1"/>
      <c r="S159" s="11"/>
      <c r="T159" s="1"/>
      <c r="U159" s="11"/>
      <c r="W159" s="1"/>
      <c r="X159" s="11"/>
      <c r="Y159" s="1"/>
      <c r="Z159" s="11"/>
      <c r="AA159" s="1"/>
      <c r="AB159" s="11"/>
      <c r="AC159" s="1"/>
      <c r="AD159" s="11"/>
      <c r="AF159" s="4"/>
      <c r="AG159" s="11"/>
      <c r="AH159" s="4"/>
      <c r="AI159" s="11"/>
      <c r="AJ159" s="4"/>
      <c r="AK159" s="11"/>
      <c r="AL159" s="4"/>
      <c r="AM159" s="11"/>
      <c r="AN159" s="11"/>
      <c r="AO159" s="4"/>
      <c r="AP159" s="11"/>
      <c r="AQ159" s="4"/>
      <c r="AR159" s="11"/>
      <c r="AS159" s="4"/>
      <c r="AT159" s="11"/>
      <c r="AU159" s="4"/>
      <c r="AV159" s="11"/>
      <c r="AY159" s="21"/>
      <c r="AZ159" s="22"/>
      <c r="BA159" s="22"/>
      <c r="BB159" s="21"/>
      <c r="BC159" s="21"/>
      <c r="BE159" s="22"/>
      <c r="BF159" s="22"/>
      <c r="BG159" s="22"/>
      <c r="BH159" s="21"/>
    </row>
    <row r="160" spans="5:60" x14ac:dyDescent="0.25">
      <c r="E160" s="1"/>
      <c r="F160" s="11"/>
      <c r="G160" s="1"/>
      <c r="H160" s="11"/>
      <c r="I160" s="1"/>
      <c r="J160" s="11"/>
      <c r="K160" s="1"/>
      <c r="L160" s="11"/>
      <c r="N160" s="1"/>
      <c r="O160" s="11"/>
      <c r="P160" s="1"/>
      <c r="Q160" s="11"/>
      <c r="R160" s="1"/>
      <c r="S160" s="11"/>
      <c r="T160" s="1"/>
      <c r="U160" s="11"/>
      <c r="W160" s="1"/>
      <c r="X160" s="11"/>
      <c r="Y160" s="1"/>
      <c r="Z160" s="11"/>
      <c r="AA160" s="1"/>
      <c r="AB160" s="11"/>
      <c r="AC160" s="1"/>
      <c r="AD160" s="11"/>
      <c r="AF160" s="4"/>
      <c r="AG160" s="11"/>
      <c r="AH160" s="4"/>
      <c r="AI160" s="11"/>
      <c r="AJ160" s="4"/>
      <c r="AK160" s="11"/>
      <c r="AL160" s="4"/>
      <c r="AM160" s="11"/>
      <c r="AN160" s="11"/>
      <c r="AO160" s="4"/>
      <c r="AP160" s="11"/>
      <c r="AQ160" s="4"/>
      <c r="AR160" s="11"/>
      <c r="AS160" s="4"/>
      <c r="AT160" s="11"/>
      <c r="AU160" s="4"/>
      <c r="AV160" s="11"/>
      <c r="AY160" s="21"/>
      <c r="AZ160" s="22"/>
      <c r="BA160" s="22"/>
      <c r="BB160" s="21"/>
      <c r="BC160" s="21"/>
      <c r="BE160" s="22"/>
      <c r="BF160" s="22"/>
      <c r="BG160" s="22"/>
      <c r="BH160" s="21"/>
    </row>
    <row r="161" spans="5:60" x14ac:dyDescent="0.25">
      <c r="E161" s="1"/>
      <c r="F161" s="11"/>
      <c r="G161" s="1"/>
      <c r="H161" s="11"/>
      <c r="I161" s="1"/>
      <c r="J161" s="11"/>
      <c r="K161" s="1"/>
      <c r="L161" s="11"/>
      <c r="N161" s="1"/>
      <c r="O161" s="11"/>
      <c r="P161" s="1"/>
      <c r="Q161" s="11"/>
      <c r="R161" s="1"/>
      <c r="S161" s="11"/>
      <c r="T161" s="1"/>
      <c r="U161" s="11"/>
      <c r="W161" s="1"/>
      <c r="X161" s="11"/>
      <c r="Y161" s="1"/>
      <c r="Z161" s="11"/>
      <c r="AA161" s="1"/>
      <c r="AB161" s="11"/>
      <c r="AC161" s="1"/>
      <c r="AD161" s="11"/>
      <c r="AF161" s="4"/>
      <c r="AG161" s="11"/>
      <c r="AH161" s="4"/>
      <c r="AI161" s="11"/>
      <c r="AJ161" s="4"/>
      <c r="AK161" s="11"/>
      <c r="AL161" s="4"/>
      <c r="AM161" s="11"/>
      <c r="AN161" s="11"/>
      <c r="AO161" s="4"/>
      <c r="AP161" s="11"/>
      <c r="AQ161" s="4"/>
      <c r="AR161" s="11"/>
      <c r="AS161" s="4"/>
      <c r="AT161" s="11"/>
      <c r="AU161" s="4"/>
      <c r="AV161" s="11"/>
      <c r="AY161" s="21"/>
      <c r="AZ161" s="22"/>
      <c r="BA161" s="22"/>
      <c r="BB161" s="21"/>
      <c r="BC161" s="21"/>
      <c r="BE161" s="22"/>
      <c r="BF161" s="22"/>
      <c r="BG161" s="22"/>
      <c r="BH161" s="21"/>
    </row>
    <row r="162" spans="5:60" x14ac:dyDescent="0.25">
      <c r="E162" s="1"/>
      <c r="F162" s="11"/>
      <c r="G162" s="1"/>
      <c r="H162" s="11"/>
      <c r="I162" s="1"/>
      <c r="J162" s="11"/>
      <c r="K162" s="1"/>
      <c r="L162" s="11"/>
      <c r="N162" s="1"/>
      <c r="O162" s="11"/>
      <c r="P162" s="1"/>
      <c r="Q162" s="11"/>
      <c r="R162" s="1"/>
      <c r="S162" s="11"/>
      <c r="T162" s="1"/>
      <c r="U162" s="11"/>
      <c r="W162" s="1"/>
      <c r="X162" s="11"/>
      <c r="Y162" s="1"/>
      <c r="Z162" s="11"/>
      <c r="AA162" s="1"/>
      <c r="AB162" s="11"/>
      <c r="AC162" s="1"/>
      <c r="AD162" s="11"/>
      <c r="AF162" s="4"/>
      <c r="AG162" s="11"/>
      <c r="AH162" s="4"/>
      <c r="AI162" s="11"/>
      <c r="AJ162" s="4"/>
      <c r="AK162" s="11"/>
      <c r="AL162" s="4"/>
      <c r="AM162" s="11"/>
      <c r="AN162" s="11"/>
      <c r="AO162" s="4"/>
      <c r="AP162" s="11"/>
      <c r="AQ162" s="4"/>
      <c r="AR162" s="11"/>
      <c r="AS162" s="4"/>
      <c r="AT162" s="11"/>
      <c r="AU162" s="4"/>
      <c r="AV162" s="11"/>
      <c r="AY162" s="21"/>
      <c r="AZ162" s="22"/>
      <c r="BA162" s="22"/>
      <c r="BB162" s="21"/>
      <c r="BC162" s="21"/>
      <c r="BE162" s="22"/>
      <c r="BF162" s="22"/>
      <c r="BG162" s="22"/>
      <c r="BH162" s="21"/>
    </row>
    <row r="163" spans="5:60" x14ac:dyDescent="0.25">
      <c r="E163" s="1"/>
      <c r="F163" s="11"/>
      <c r="G163" s="1"/>
      <c r="H163" s="11"/>
      <c r="I163" s="1"/>
      <c r="J163" s="11"/>
      <c r="K163" s="1"/>
      <c r="L163" s="11"/>
      <c r="N163" s="1"/>
      <c r="O163" s="11"/>
      <c r="P163" s="1"/>
      <c r="Q163" s="11"/>
      <c r="R163" s="1"/>
      <c r="S163" s="11"/>
      <c r="T163" s="1"/>
      <c r="U163" s="11"/>
      <c r="W163" s="1"/>
      <c r="X163" s="11"/>
      <c r="Y163" s="1"/>
      <c r="Z163" s="11"/>
      <c r="AA163" s="1"/>
      <c r="AB163" s="11"/>
      <c r="AC163" s="1"/>
      <c r="AD163" s="11"/>
      <c r="AF163" s="4"/>
      <c r="AG163" s="11"/>
      <c r="AH163" s="4"/>
      <c r="AI163" s="11"/>
      <c r="AJ163" s="4"/>
      <c r="AK163" s="11"/>
      <c r="AL163" s="4"/>
      <c r="AM163" s="11"/>
      <c r="AN163" s="11"/>
      <c r="AO163" s="4"/>
      <c r="AP163" s="11"/>
      <c r="AQ163" s="4"/>
      <c r="AR163" s="11"/>
      <c r="AS163" s="4"/>
      <c r="AT163" s="11"/>
      <c r="AU163" s="4"/>
      <c r="AV163" s="11"/>
      <c r="AY163" s="21"/>
      <c r="AZ163" s="22"/>
      <c r="BA163" s="22"/>
      <c r="BB163" s="21"/>
      <c r="BC163" s="21"/>
      <c r="BE163" s="22"/>
      <c r="BF163" s="22"/>
      <c r="BG163" s="22"/>
      <c r="BH163" s="21"/>
    </row>
    <row r="164" spans="5:60" x14ac:dyDescent="0.25">
      <c r="E164" s="1"/>
      <c r="F164" s="11"/>
      <c r="G164" s="1"/>
      <c r="H164" s="11"/>
      <c r="I164" s="1"/>
      <c r="J164" s="11"/>
      <c r="K164" s="1"/>
      <c r="L164" s="11"/>
      <c r="N164" s="1"/>
      <c r="O164" s="11"/>
      <c r="P164" s="1"/>
      <c r="Q164" s="11"/>
      <c r="R164" s="1"/>
      <c r="S164" s="11"/>
      <c r="T164" s="1"/>
      <c r="U164" s="11"/>
      <c r="W164" s="1"/>
      <c r="X164" s="11"/>
      <c r="Y164" s="1"/>
      <c r="Z164" s="11"/>
      <c r="AA164" s="1"/>
      <c r="AB164" s="11"/>
      <c r="AC164" s="1"/>
      <c r="AD164" s="11"/>
      <c r="AF164" s="4"/>
      <c r="AG164" s="11"/>
      <c r="AH164" s="4"/>
      <c r="AI164" s="11"/>
      <c r="AJ164" s="4"/>
      <c r="AK164" s="11"/>
      <c r="AL164" s="4"/>
      <c r="AM164" s="11"/>
      <c r="AN164" s="11"/>
      <c r="AO164" s="4"/>
      <c r="AP164" s="11"/>
      <c r="AQ164" s="4"/>
      <c r="AR164" s="11"/>
      <c r="AS164" s="4"/>
      <c r="AT164" s="11"/>
      <c r="AU164" s="4"/>
      <c r="AV164" s="11"/>
      <c r="AY164" s="21"/>
      <c r="AZ164" s="22"/>
      <c r="BA164" s="22"/>
      <c r="BB164" s="21"/>
      <c r="BC164" s="21"/>
      <c r="BE164" s="22"/>
      <c r="BF164" s="22"/>
      <c r="BG164" s="22"/>
      <c r="BH164" s="21"/>
    </row>
    <row r="165" spans="5:60" x14ac:dyDescent="0.25">
      <c r="E165" s="1"/>
      <c r="F165" s="11"/>
      <c r="G165" s="1"/>
      <c r="H165" s="11"/>
      <c r="I165" s="1"/>
      <c r="J165" s="11"/>
      <c r="K165" s="1"/>
      <c r="L165" s="11"/>
      <c r="N165" s="1"/>
      <c r="O165" s="11"/>
      <c r="P165" s="1"/>
      <c r="Q165" s="11"/>
      <c r="R165" s="1"/>
      <c r="S165" s="11"/>
      <c r="T165" s="1"/>
      <c r="U165" s="11"/>
      <c r="W165" s="1"/>
      <c r="X165" s="11"/>
      <c r="Y165" s="1"/>
      <c r="Z165" s="11"/>
      <c r="AA165" s="1"/>
      <c r="AB165" s="11"/>
      <c r="AC165" s="1"/>
      <c r="AD165" s="11"/>
      <c r="AF165" s="4"/>
      <c r="AG165" s="11"/>
      <c r="AH165" s="4"/>
      <c r="AI165" s="11"/>
      <c r="AJ165" s="4"/>
      <c r="AK165" s="11"/>
      <c r="AL165" s="4"/>
      <c r="AM165" s="11"/>
      <c r="AN165" s="11"/>
      <c r="AO165" s="4"/>
      <c r="AP165" s="11"/>
      <c r="AQ165" s="4"/>
      <c r="AR165" s="11"/>
      <c r="AS165" s="4"/>
      <c r="AT165" s="11"/>
      <c r="AU165" s="4"/>
      <c r="AV165" s="11"/>
      <c r="AY165" s="21"/>
      <c r="AZ165" s="22"/>
      <c r="BA165" s="22"/>
      <c r="BB165" s="21"/>
      <c r="BC165" s="21"/>
      <c r="BE165" s="22"/>
      <c r="BF165" s="22"/>
      <c r="BG165" s="22"/>
      <c r="BH165" s="21"/>
    </row>
    <row r="166" spans="5:60" x14ac:dyDescent="0.25">
      <c r="E166" s="1"/>
      <c r="F166" s="11"/>
      <c r="G166" s="1"/>
      <c r="H166" s="11"/>
      <c r="I166" s="1"/>
      <c r="J166" s="11"/>
      <c r="K166" s="1"/>
      <c r="L166" s="11"/>
      <c r="N166" s="1"/>
      <c r="O166" s="11"/>
      <c r="P166" s="1"/>
      <c r="Q166" s="11"/>
      <c r="R166" s="1"/>
      <c r="S166" s="11"/>
      <c r="T166" s="1"/>
      <c r="U166" s="11"/>
      <c r="W166" s="1"/>
      <c r="X166" s="11"/>
      <c r="Y166" s="1"/>
      <c r="Z166" s="11"/>
      <c r="AA166" s="1"/>
      <c r="AB166" s="11"/>
      <c r="AC166" s="1"/>
      <c r="AD166" s="11"/>
      <c r="AF166" s="4"/>
      <c r="AG166" s="11"/>
      <c r="AH166" s="4"/>
      <c r="AI166" s="11"/>
      <c r="AJ166" s="4"/>
      <c r="AK166" s="11"/>
      <c r="AL166" s="4"/>
      <c r="AM166" s="11"/>
      <c r="AN166" s="11"/>
      <c r="AO166" s="4"/>
      <c r="AP166" s="11"/>
      <c r="AQ166" s="4"/>
      <c r="AR166" s="11"/>
      <c r="AS166" s="4"/>
      <c r="AT166" s="11"/>
      <c r="AU166" s="4"/>
      <c r="AV166" s="11"/>
      <c r="AY166" s="21"/>
      <c r="AZ166" s="22"/>
      <c r="BA166" s="22"/>
      <c r="BB166" s="21"/>
      <c r="BC166" s="21"/>
      <c r="BE166" s="22"/>
      <c r="BF166" s="22"/>
      <c r="BG166" s="22"/>
      <c r="BH166" s="21"/>
    </row>
    <row r="167" spans="5:60" x14ac:dyDescent="0.25">
      <c r="E167" s="1"/>
      <c r="F167" s="11"/>
      <c r="G167" s="1"/>
      <c r="H167" s="11"/>
      <c r="I167" s="1"/>
      <c r="J167" s="11"/>
      <c r="K167" s="1"/>
      <c r="L167" s="11"/>
      <c r="N167" s="1"/>
      <c r="O167" s="11"/>
      <c r="P167" s="1"/>
      <c r="Q167" s="11"/>
      <c r="R167" s="1"/>
      <c r="S167" s="11"/>
      <c r="T167" s="1"/>
      <c r="U167" s="11"/>
      <c r="W167" s="1"/>
      <c r="X167" s="11"/>
      <c r="Y167" s="1"/>
      <c r="Z167" s="11"/>
      <c r="AA167" s="1"/>
      <c r="AB167" s="11"/>
      <c r="AC167" s="1"/>
      <c r="AD167" s="11"/>
      <c r="AF167" s="4"/>
      <c r="AG167" s="11"/>
      <c r="AH167" s="4"/>
      <c r="AI167" s="11"/>
      <c r="AJ167" s="4"/>
      <c r="AK167" s="11"/>
      <c r="AL167" s="4"/>
      <c r="AM167" s="11"/>
      <c r="AN167" s="11"/>
      <c r="AO167" s="4"/>
      <c r="AP167" s="11"/>
      <c r="AQ167" s="4"/>
      <c r="AR167" s="11"/>
      <c r="AS167" s="4"/>
      <c r="AT167" s="11"/>
      <c r="AU167" s="4"/>
      <c r="AV167" s="11"/>
      <c r="AY167" s="21"/>
      <c r="AZ167" s="22"/>
      <c r="BA167" s="22"/>
      <c r="BB167" s="21"/>
      <c r="BC167" s="21"/>
      <c r="BE167" s="22"/>
      <c r="BF167" s="22"/>
      <c r="BG167" s="22"/>
      <c r="BH167" s="21"/>
    </row>
    <row r="168" spans="5:60" x14ac:dyDescent="0.25">
      <c r="E168" s="1"/>
      <c r="F168" s="11"/>
      <c r="G168" s="1"/>
      <c r="H168" s="11"/>
      <c r="I168" s="1"/>
      <c r="J168" s="11"/>
      <c r="K168" s="1"/>
      <c r="L168" s="11"/>
      <c r="N168" s="1"/>
      <c r="O168" s="11"/>
      <c r="P168" s="1"/>
      <c r="Q168" s="11"/>
      <c r="R168" s="1"/>
      <c r="S168" s="11"/>
      <c r="T168" s="1"/>
      <c r="U168" s="11"/>
      <c r="W168" s="1"/>
      <c r="X168" s="11"/>
      <c r="Y168" s="1"/>
      <c r="Z168" s="11"/>
      <c r="AA168" s="1"/>
      <c r="AB168" s="11"/>
      <c r="AC168" s="1"/>
      <c r="AD168" s="11"/>
      <c r="AF168" s="4"/>
      <c r="AG168" s="11"/>
      <c r="AH168" s="4"/>
      <c r="AI168" s="11"/>
      <c r="AJ168" s="4"/>
      <c r="AK168" s="11"/>
      <c r="AL168" s="4"/>
      <c r="AM168" s="11"/>
      <c r="AN168" s="11"/>
      <c r="AO168" s="4"/>
      <c r="AP168" s="11"/>
      <c r="AQ168" s="4"/>
      <c r="AR168" s="11"/>
      <c r="AS168" s="4"/>
      <c r="AT168" s="11"/>
      <c r="AU168" s="4"/>
      <c r="AV168" s="11"/>
      <c r="AY168" s="21"/>
      <c r="AZ168" s="22"/>
      <c r="BA168" s="22"/>
      <c r="BB168" s="21"/>
      <c r="BC168" s="21"/>
      <c r="BE168" s="22"/>
      <c r="BF168" s="22"/>
      <c r="BG168" s="22"/>
      <c r="BH168" s="21"/>
    </row>
    <row r="169" spans="5:60" x14ac:dyDescent="0.25">
      <c r="E169" s="1"/>
      <c r="F169" s="11"/>
      <c r="G169" s="1"/>
      <c r="H169" s="11"/>
      <c r="I169" s="1"/>
      <c r="J169" s="11"/>
      <c r="K169" s="1"/>
      <c r="L169" s="11"/>
      <c r="N169" s="1"/>
      <c r="O169" s="11"/>
      <c r="P169" s="1"/>
      <c r="Q169" s="11"/>
      <c r="R169" s="1"/>
      <c r="S169" s="11"/>
      <c r="T169" s="1"/>
      <c r="U169" s="11"/>
      <c r="W169" s="1"/>
      <c r="X169" s="11"/>
      <c r="Y169" s="1"/>
      <c r="Z169" s="11"/>
      <c r="AA169" s="1"/>
      <c r="AB169" s="11"/>
      <c r="AC169" s="1"/>
      <c r="AD169" s="11"/>
      <c r="AF169" s="4"/>
      <c r="AG169" s="11"/>
      <c r="AH169" s="4"/>
      <c r="AI169" s="11"/>
      <c r="AJ169" s="4"/>
      <c r="AK169" s="11"/>
      <c r="AL169" s="4"/>
      <c r="AM169" s="11"/>
      <c r="AN169" s="11"/>
      <c r="AO169" s="4"/>
      <c r="AP169" s="11"/>
      <c r="AQ169" s="4"/>
      <c r="AR169" s="11"/>
      <c r="AS169" s="4"/>
      <c r="AT169" s="11"/>
      <c r="AU169" s="4"/>
      <c r="AV169" s="11"/>
      <c r="AY169" s="21"/>
      <c r="AZ169" s="22"/>
      <c r="BA169" s="22"/>
      <c r="BB169" s="21"/>
      <c r="BC169" s="21"/>
      <c r="BE169" s="22"/>
      <c r="BF169" s="22"/>
      <c r="BG169" s="22"/>
      <c r="BH169" s="21"/>
    </row>
    <row r="170" spans="5:60" x14ac:dyDescent="0.25">
      <c r="E170" s="1"/>
      <c r="F170" s="11"/>
      <c r="G170" s="1"/>
      <c r="H170" s="11"/>
      <c r="I170" s="1"/>
      <c r="J170" s="11"/>
      <c r="K170" s="1"/>
      <c r="L170" s="11"/>
      <c r="N170" s="1"/>
      <c r="O170" s="11"/>
      <c r="P170" s="1"/>
      <c r="Q170" s="11"/>
      <c r="R170" s="1"/>
      <c r="S170" s="11"/>
      <c r="T170" s="1"/>
      <c r="U170" s="11"/>
      <c r="W170" s="1"/>
      <c r="X170" s="11"/>
      <c r="Y170" s="1"/>
      <c r="Z170" s="11"/>
      <c r="AA170" s="1"/>
      <c r="AB170" s="11"/>
      <c r="AC170" s="1"/>
      <c r="AD170" s="11"/>
      <c r="AF170" s="4"/>
      <c r="AG170" s="11"/>
      <c r="AH170" s="4"/>
      <c r="AI170" s="11"/>
      <c r="AJ170" s="4"/>
      <c r="AK170" s="11"/>
      <c r="AL170" s="4"/>
      <c r="AM170" s="11"/>
      <c r="AN170" s="11"/>
      <c r="AO170" s="4"/>
      <c r="AP170" s="11"/>
      <c r="AQ170" s="4"/>
      <c r="AR170" s="11"/>
      <c r="AS170" s="4"/>
      <c r="AT170" s="11"/>
      <c r="AU170" s="4"/>
      <c r="AV170" s="11"/>
      <c r="AY170" s="21"/>
      <c r="AZ170" s="22"/>
      <c r="BA170" s="22"/>
      <c r="BB170" s="21"/>
      <c r="BC170" s="21"/>
      <c r="BE170" s="22"/>
      <c r="BF170" s="22"/>
      <c r="BG170" s="22"/>
      <c r="BH170" s="21"/>
    </row>
    <row r="171" spans="5:60" x14ac:dyDescent="0.25">
      <c r="E171" s="1"/>
      <c r="F171" s="11"/>
      <c r="G171" s="1"/>
      <c r="H171" s="11"/>
      <c r="I171" s="1"/>
      <c r="J171" s="11"/>
      <c r="K171" s="1"/>
      <c r="L171" s="11"/>
      <c r="N171" s="1"/>
      <c r="O171" s="11"/>
      <c r="P171" s="1"/>
      <c r="Q171" s="11"/>
      <c r="R171" s="1"/>
      <c r="S171" s="11"/>
      <c r="T171" s="1"/>
      <c r="U171" s="11"/>
      <c r="W171" s="1"/>
      <c r="X171" s="11"/>
      <c r="Y171" s="1"/>
      <c r="Z171" s="11"/>
      <c r="AA171" s="1"/>
      <c r="AB171" s="11"/>
      <c r="AC171" s="1"/>
      <c r="AD171" s="11"/>
      <c r="AF171" s="4"/>
      <c r="AG171" s="11"/>
      <c r="AH171" s="4"/>
      <c r="AI171" s="11"/>
      <c r="AJ171" s="4"/>
      <c r="AK171" s="11"/>
      <c r="AL171" s="4"/>
      <c r="AM171" s="11"/>
      <c r="AN171" s="11"/>
      <c r="AO171" s="4"/>
      <c r="AP171" s="11"/>
      <c r="AQ171" s="4"/>
      <c r="AR171" s="11"/>
      <c r="AS171" s="4"/>
      <c r="AT171" s="11"/>
      <c r="AU171" s="4"/>
      <c r="AV171" s="11"/>
      <c r="AY171" s="21"/>
      <c r="AZ171" s="22"/>
      <c r="BA171" s="22"/>
      <c r="BB171" s="21"/>
      <c r="BC171" s="21"/>
      <c r="BE171" s="22"/>
      <c r="BF171" s="22"/>
      <c r="BG171" s="22"/>
      <c r="BH171" s="21"/>
    </row>
    <row r="172" spans="5:60" x14ac:dyDescent="0.25">
      <c r="E172" s="1"/>
      <c r="F172" s="11"/>
      <c r="G172" s="1"/>
      <c r="H172" s="11"/>
      <c r="I172" s="1"/>
      <c r="J172" s="11"/>
      <c r="K172" s="1"/>
      <c r="L172" s="11"/>
      <c r="N172" s="1"/>
      <c r="O172" s="11"/>
      <c r="P172" s="1"/>
      <c r="Q172" s="11"/>
      <c r="R172" s="1"/>
      <c r="S172" s="11"/>
      <c r="T172" s="1"/>
      <c r="U172" s="11"/>
      <c r="W172" s="1"/>
      <c r="X172" s="11"/>
      <c r="Y172" s="1"/>
      <c r="Z172" s="11"/>
      <c r="AA172" s="1"/>
      <c r="AB172" s="11"/>
      <c r="AC172" s="1"/>
      <c r="AD172" s="11"/>
      <c r="AF172" s="4"/>
      <c r="AG172" s="11"/>
      <c r="AH172" s="4"/>
      <c r="AI172" s="11"/>
      <c r="AJ172" s="4"/>
      <c r="AK172" s="11"/>
      <c r="AL172" s="4"/>
      <c r="AM172" s="11"/>
      <c r="AN172" s="11"/>
      <c r="AO172" s="4"/>
      <c r="AP172" s="11"/>
      <c r="AQ172" s="4"/>
      <c r="AR172" s="11"/>
      <c r="AS172" s="4"/>
      <c r="AT172" s="11"/>
      <c r="AU172" s="4"/>
      <c r="AV172" s="11"/>
      <c r="AY172" s="21"/>
      <c r="AZ172" s="22"/>
      <c r="BA172" s="22"/>
      <c r="BB172" s="21"/>
      <c r="BC172" s="21"/>
      <c r="BE172" s="22"/>
      <c r="BF172" s="22"/>
      <c r="BG172" s="22"/>
      <c r="BH172" s="21"/>
    </row>
    <row r="173" spans="5:60" x14ac:dyDescent="0.25">
      <c r="E173" s="1"/>
      <c r="F173" s="11"/>
      <c r="G173" s="1"/>
      <c r="H173" s="11"/>
      <c r="I173" s="1"/>
      <c r="J173" s="11"/>
      <c r="K173" s="1"/>
      <c r="L173" s="11"/>
      <c r="N173" s="1"/>
      <c r="O173" s="11"/>
      <c r="P173" s="1"/>
      <c r="Q173" s="11"/>
      <c r="R173" s="1"/>
      <c r="S173" s="11"/>
      <c r="T173" s="1"/>
      <c r="U173" s="11"/>
      <c r="W173" s="1"/>
      <c r="X173" s="11"/>
      <c r="Y173" s="1"/>
      <c r="Z173" s="11"/>
      <c r="AA173" s="1"/>
      <c r="AB173" s="11"/>
      <c r="AC173" s="1"/>
      <c r="AD173" s="11"/>
      <c r="AF173" s="4"/>
      <c r="AG173" s="11"/>
      <c r="AH173" s="4"/>
      <c r="AI173" s="11"/>
      <c r="AJ173" s="4"/>
      <c r="AK173" s="11"/>
      <c r="AL173" s="4"/>
      <c r="AM173" s="11"/>
      <c r="AN173" s="11"/>
      <c r="AO173" s="4"/>
      <c r="AP173" s="11"/>
      <c r="AQ173" s="4"/>
      <c r="AR173" s="11"/>
      <c r="AS173" s="4"/>
      <c r="AT173" s="11"/>
      <c r="AU173" s="4"/>
      <c r="AV173" s="11"/>
      <c r="AY173" s="21"/>
      <c r="AZ173" s="22"/>
      <c r="BA173" s="22"/>
      <c r="BB173" s="21"/>
      <c r="BC173" s="21"/>
      <c r="BE173" s="22"/>
      <c r="BF173" s="22"/>
      <c r="BG173" s="22"/>
      <c r="BH173" s="21"/>
    </row>
    <row r="174" spans="5:60" x14ac:dyDescent="0.25">
      <c r="E174" s="1"/>
      <c r="F174" s="11"/>
      <c r="G174" s="1"/>
      <c r="H174" s="11"/>
      <c r="I174" s="1"/>
      <c r="J174" s="11"/>
      <c r="K174" s="1"/>
      <c r="L174" s="11"/>
      <c r="N174" s="1"/>
      <c r="O174" s="11"/>
      <c r="P174" s="1"/>
      <c r="Q174" s="11"/>
      <c r="R174" s="1"/>
      <c r="S174" s="11"/>
      <c r="T174" s="1"/>
      <c r="U174" s="11"/>
      <c r="W174" s="1"/>
      <c r="X174" s="11"/>
      <c r="Y174" s="1"/>
      <c r="Z174" s="11"/>
      <c r="AA174" s="1"/>
      <c r="AB174" s="11"/>
      <c r="AC174" s="1"/>
      <c r="AD174" s="11"/>
      <c r="AF174" s="4"/>
      <c r="AG174" s="11"/>
      <c r="AH174" s="4"/>
      <c r="AI174" s="11"/>
      <c r="AJ174" s="4"/>
      <c r="AK174" s="11"/>
      <c r="AL174" s="4"/>
      <c r="AM174" s="11"/>
      <c r="AN174" s="11"/>
      <c r="AO174" s="4"/>
      <c r="AP174" s="11"/>
      <c r="AQ174" s="4"/>
      <c r="AR174" s="11"/>
      <c r="AS174" s="4"/>
      <c r="AT174" s="11"/>
      <c r="AU174" s="4"/>
      <c r="AV174" s="11"/>
      <c r="AY174" s="21"/>
      <c r="AZ174" s="22"/>
      <c r="BA174" s="22"/>
      <c r="BB174" s="21"/>
      <c r="BC174" s="21"/>
      <c r="BE174" s="22"/>
      <c r="BF174" s="22"/>
      <c r="BG174" s="22"/>
      <c r="BH174" s="21"/>
    </row>
    <row r="175" spans="5:60" x14ac:dyDescent="0.25">
      <c r="E175" s="1"/>
      <c r="F175" s="11"/>
      <c r="G175" s="1"/>
      <c r="H175" s="11"/>
      <c r="I175" s="1"/>
      <c r="J175" s="11"/>
      <c r="K175" s="1"/>
      <c r="L175" s="11"/>
      <c r="N175" s="1"/>
      <c r="O175" s="11"/>
      <c r="P175" s="1"/>
      <c r="Q175" s="11"/>
      <c r="R175" s="1"/>
      <c r="S175" s="11"/>
      <c r="T175" s="1"/>
      <c r="U175" s="11"/>
      <c r="W175" s="1"/>
      <c r="X175" s="11"/>
      <c r="Y175" s="1"/>
      <c r="Z175" s="11"/>
      <c r="AA175" s="1"/>
      <c r="AB175" s="11"/>
      <c r="AC175" s="1"/>
      <c r="AD175" s="11"/>
      <c r="AF175" s="4"/>
      <c r="AG175" s="11"/>
      <c r="AH175" s="4"/>
      <c r="AI175" s="11"/>
      <c r="AJ175" s="4"/>
      <c r="AK175" s="11"/>
      <c r="AL175" s="4"/>
      <c r="AM175" s="11"/>
      <c r="AN175" s="11"/>
      <c r="AO175" s="4"/>
      <c r="AP175" s="11"/>
      <c r="AQ175" s="4"/>
      <c r="AR175" s="11"/>
      <c r="AS175" s="4"/>
      <c r="AT175" s="11"/>
      <c r="AU175" s="4"/>
      <c r="AV175" s="11"/>
      <c r="AY175" s="21"/>
      <c r="AZ175" s="22"/>
      <c r="BA175" s="22"/>
      <c r="BB175" s="21"/>
      <c r="BC175" s="21"/>
      <c r="BE175" s="22"/>
      <c r="BF175" s="22"/>
      <c r="BG175" s="22"/>
      <c r="BH175" s="21"/>
    </row>
    <row r="176" spans="5:60" x14ac:dyDescent="0.25">
      <c r="E176" s="1"/>
      <c r="F176" s="11"/>
      <c r="G176" s="1"/>
      <c r="H176" s="11"/>
      <c r="I176" s="1"/>
      <c r="J176" s="11"/>
      <c r="K176" s="1"/>
      <c r="L176" s="11"/>
      <c r="N176" s="1"/>
      <c r="O176" s="11"/>
      <c r="P176" s="1"/>
      <c r="Q176" s="11"/>
      <c r="R176" s="1"/>
      <c r="S176" s="11"/>
      <c r="T176" s="1"/>
      <c r="U176" s="11"/>
      <c r="W176" s="1"/>
      <c r="X176" s="11"/>
      <c r="Y176" s="1"/>
      <c r="Z176" s="11"/>
      <c r="AA176" s="1"/>
      <c r="AB176" s="11"/>
      <c r="AC176" s="1"/>
      <c r="AD176" s="11"/>
      <c r="AF176" s="4"/>
      <c r="AG176" s="11"/>
      <c r="AH176" s="4"/>
      <c r="AI176" s="11"/>
      <c r="AJ176" s="4"/>
      <c r="AK176" s="11"/>
      <c r="AL176" s="4"/>
      <c r="AM176" s="11"/>
      <c r="AN176" s="11"/>
      <c r="AO176" s="4"/>
      <c r="AP176" s="11"/>
      <c r="AQ176" s="4"/>
      <c r="AR176" s="11"/>
      <c r="AS176" s="4"/>
      <c r="AT176" s="11"/>
      <c r="AU176" s="4"/>
      <c r="AV176" s="11"/>
      <c r="AY176" s="21"/>
      <c r="AZ176" s="22"/>
      <c r="BA176" s="22"/>
      <c r="BB176" s="21"/>
      <c r="BC176" s="21"/>
      <c r="BE176" s="22"/>
      <c r="BF176" s="22"/>
      <c r="BG176" s="22"/>
      <c r="BH176" s="21"/>
    </row>
    <row r="177" spans="5:60" x14ac:dyDescent="0.25">
      <c r="E177" s="1"/>
      <c r="F177" s="11"/>
      <c r="G177" s="1"/>
      <c r="H177" s="11"/>
      <c r="I177" s="1"/>
      <c r="J177" s="11"/>
      <c r="K177" s="1"/>
      <c r="L177" s="11"/>
      <c r="N177" s="1"/>
      <c r="O177" s="11"/>
      <c r="P177" s="1"/>
      <c r="Q177" s="11"/>
      <c r="R177" s="1"/>
      <c r="S177" s="11"/>
      <c r="T177" s="1"/>
      <c r="U177" s="11"/>
      <c r="W177" s="1"/>
      <c r="X177" s="11"/>
      <c r="Y177" s="1"/>
      <c r="Z177" s="11"/>
      <c r="AA177" s="1"/>
      <c r="AB177" s="11"/>
      <c r="AC177" s="1"/>
      <c r="AD177" s="11"/>
      <c r="AF177" s="4"/>
      <c r="AG177" s="11"/>
      <c r="AH177" s="4"/>
      <c r="AI177" s="11"/>
      <c r="AJ177" s="4"/>
      <c r="AK177" s="11"/>
      <c r="AL177" s="4"/>
      <c r="AM177" s="11"/>
      <c r="AN177" s="11"/>
      <c r="AO177" s="4"/>
      <c r="AP177" s="11"/>
      <c r="AQ177" s="4"/>
      <c r="AR177" s="11"/>
      <c r="AS177" s="4"/>
      <c r="AT177" s="11"/>
      <c r="AU177" s="4"/>
      <c r="AV177" s="11"/>
      <c r="AY177" s="21"/>
      <c r="AZ177" s="22"/>
      <c r="BA177" s="22"/>
      <c r="BB177" s="21"/>
      <c r="BC177" s="21"/>
      <c r="BE177" s="22"/>
      <c r="BF177" s="22"/>
      <c r="BG177" s="22"/>
      <c r="BH177" s="21"/>
    </row>
    <row r="178" spans="5:60" x14ac:dyDescent="0.25">
      <c r="E178" s="1"/>
      <c r="F178" s="11"/>
      <c r="G178" s="1"/>
      <c r="H178" s="11"/>
      <c r="I178" s="1"/>
      <c r="J178" s="11"/>
      <c r="K178" s="1"/>
      <c r="L178" s="11"/>
      <c r="N178" s="1"/>
      <c r="O178" s="11"/>
      <c r="P178" s="1"/>
      <c r="Q178" s="11"/>
      <c r="R178" s="1"/>
      <c r="S178" s="11"/>
      <c r="T178" s="1"/>
      <c r="U178" s="11"/>
      <c r="W178" s="1"/>
      <c r="X178" s="11"/>
      <c r="Y178" s="1"/>
      <c r="Z178" s="11"/>
      <c r="AA178" s="1"/>
      <c r="AB178" s="11"/>
      <c r="AC178" s="1"/>
      <c r="AD178" s="11"/>
      <c r="AF178" s="4"/>
      <c r="AG178" s="11"/>
      <c r="AH178" s="4"/>
      <c r="AI178" s="11"/>
      <c r="AJ178" s="4"/>
      <c r="AK178" s="11"/>
      <c r="AL178" s="4"/>
      <c r="AM178" s="11"/>
      <c r="AN178" s="11"/>
      <c r="AO178" s="4"/>
      <c r="AP178" s="11"/>
      <c r="AQ178" s="4"/>
      <c r="AR178" s="11"/>
      <c r="AS178" s="4"/>
      <c r="AT178" s="11"/>
      <c r="AU178" s="4"/>
      <c r="AV178" s="11"/>
      <c r="AY178" s="21"/>
      <c r="AZ178" s="22"/>
      <c r="BA178" s="22"/>
      <c r="BB178" s="21"/>
      <c r="BC178" s="21"/>
      <c r="BE178" s="22"/>
      <c r="BF178" s="22"/>
      <c r="BG178" s="22"/>
      <c r="BH178" s="21"/>
    </row>
    <row r="179" spans="5:60" x14ac:dyDescent="0.25">
      <c r="E179" s="1"/>
      <c r="F179" s="11"/>
      <c r="G179" s="1"/>
      <c r="H179" s="11"/>
      <c r="I179" s="1"/>
      <c r="J179" s="11"/>
      <c r="K179" s="1"/>
      <c r="L179" s="11"/>
      <c r="N179" s="1"/>
      <c r="O179" s="11"/>
      <c r="P179" s="1"/>
      <c r="Q179" s="11"/>
      <c r="R179" s="1"/>
      <c r="S179" s="11"/>
      <c r="T179" s="1"/>
      <c r="U179" s="11"/>
      <c r="W179" s="1"/>
      <c r="X179" s="11"/>
      <c r="Y179" s="1"/>
      <c r="Z179" s="11"/>
      <c r="AA179" s="1"/>
      <c r="AB179" s="11"/>
      <c r="AC179" s="1"/>
      <c r="AD179" s="11"/>
      <c r="AF179" s="4"/>
      <c r="AG179" s="11"/>
      <c r="AH179" s="4"/>
      <c r="AI179" s="11"/>
      <c r="AJ179" s="4"/>
      <c r="AK179" s="11"/>
      <c r="AL179" s="4"/>
      <c r="AM179" s="11"/>
      <c r="AN179" s="11"/>
      <c r="AO179" s="4"/>
      <c r="AP179" s="11"/>
      <c r="AQ179" s="4"/>
      <c r="AR179" s="11"/>
      <c r="AS179" s="4"/>
      <c r="AT179" s="11"/>
      <c r="AU179" s="4"/>
      <c r="AV179" s="11"/>
      <c r="AY179" s="21"/>
      <c r="AZ179" s="22"/>
      <c r="BA179" s="22"/>
      <c r="BB179" s="21"/>
      <c r="BC179" s="21"/>
      <c r="BE179" s="22"/>
      <c r="BF179" s="22"/>
      <c r="BG179" s="22"/>
      <c r="BH179" s="21"/>
    </row>
    <row r="180" spans="5:60" x14ac:dyDescent="0.25">
      <c r="E180" s="1"/>
      <c r="F180" s="11"/>
      <c r="G180" s="1"/>
      <c r="H180" s="11"/>
      <c r="I180" s="1"/>
      <c r="J180" s="11"/>
      <c r="K180" s="1"/>
      <c r="L180" s="11"/>
      <c r="N180" s="1"/>
      <c r="O180" s="11"/>
      <c r="P180" s="1"/>
      <c r="Q180" s="11"/>
      <c r="R180" s="1"/>
      <c r="S180" s="11"/>
      <c r="T180" s="1"/>
      <c r="U180" s="11"/>
      <c r="W180" s="1"/>
      <c r="X180" s="11"/>
      <c r="Y180" s="1"/>
      <c r="Z180" s="11"/>
      <c r="AA180" s="1"/>
      <c r="AB180" s="11"/>
      <c r="AC180" s="1"/>
      <c r="AD180" s="11"/>
      <c r="AF180" s="4"/>
      <c r="AG180" s="11"/>
      <c r="AH180" s="4"/>
      <c r="AI180" s="11"/>
      <c r="AJ180" s="4"/>
      <c r="AK180" s="11"/>
      <c r="AL180" s="4"/>
      <c r="AM180" s="11"/>
      <c r="AN180" s="11"/>
      <c r="AO180" s="4"/>
      <c r="AP180" s="11"/>
      <c r="AQ180" s="4"/>
      <c r="AR180" s="11"/>
      <c r="AS180" s="4"/>
      <c r="AT180" s="11"/>
      <c r="AU180" s="4"/>
      <c r="AV180" s="11"/>
      <c r="AY180" s="21"/>
      <c r="AZ180" s="22"/>
      <c r="BA180" s="22"/>
      <c r="BB180" s="21"/>
      <c r="BC180" s="21"/>
      <c r="BE180" s="22"/>
      <c r="BF180" s="22"/>
      <c r="BG180" s="22"/>
      <c r="BH180" s="21"/>
    </row>
    <row r="181" spans="5:60" x14ac:dyDescent="0.25">
      <c r="E181" s="1"/>
      <c r="F181" s="11"/>
      <c r="G181" s="1"/>
      <c r="H181" s="11"/>
      <c r="I181" s="1"/>
      <c r="J181" s="11"/>
      <c r="K181" s="1"/>
      <c r="L181" s="11"/>
      <c r="N181" s="1"/>
      <c r="O181" s="11"/>
      <c r="P181" s="1"/>
      <c r="Q181" s="11"/>
      <c r="R181" s="1"/>
      <c r="S181" s="11"/>
      <c r="T181" s="1"/>
      <c r="U181" s="11"/>
      <c r="W181" s="1"/>
      <c r="X181" s="11"/>
      <c r="Y181" s="1"/>
      <c r="Z181" s="11"/>
      <c r="AA181" s="1"/>
      <c r="AB181" s="11"/>
      <c r="AC181" s="1"/>
      <c r="AD181" s="11"/>
      <c r="AF181" s="4"/>
      <c r="AG181" s="11"/>
      <c r="AH181" s="4"/>
      <c r="AI181" s="11"/>
      <c r="AJ181" s="4"/>
      <c r="AK181" s="11"/>
      <c r="AL181" s="4"/>
      <c r="AM181" s="11"/>
      <c r="AN181" s="11"/>
      <c r="AO181" s="4"/>
      <c r="AP181" s="11"/>
      <c r="AQ181" s="4"/>
      <c r="AR181" s="11"/>
      <c r="AS181" s="4"/>
      <c r="AT181" s="11"/>
      <c r="AU181" s="4"/>
      <c r="AV181" s="11"/>
      <c r="AY181" s="21"/>
      <c r="AZ181" s="22"/>
      <c r="BA181" s="22"/>
      <c r="BB181" s="21"/>
      <c r="BC181" s="21"/>
      <c r="BE181" s="22"/>
      <c r="BF181" s="22"/>
      <c r="BG181" s="22"/>
      <c r="BH181" s="21"/>
    </row>
    <row r="182" spans="5:60" x14ac:dyDescent="0.25">
      <c r="E182" s="1"/>
      <c r="F182" s="11"/>
      <c r="G182" s="1"/>
      <c r="H182" s="11"/>
      <c r="I182" s="1"/>
      <c r="J182" s="11"/>
      <c r="K182" s="1"/>
      <c r="L182" s="11"/>
      <c r="N182" s="1"/>
      <c r="O182" s="11"/>
      <c r="P182" s="1"/>
      <c r="Q182" s="11"/>
      <c r="R182" s="1"/>
      <c r="S182" s="11"/>
      <c r="T182" s="1"/>
      <c r="U182" s="11"/>
      <c r="W182" s="1"/>
      <c r="X182" s="11"/>
      <c r="Y182" s="1"/>
      <c r="Z182" s="11"/>
      <c r="AA182" s="1"/>
      <c r="AB182" s="11"/>
      <c r="AC182" s="1"/>
      <c r="AD182" s="11"/>
      <c r="AF182" s="4"/>
      <c r="AG182" s="11"/>
      <c r="AH182" s="4"/>
      <c r="AI182" s="11"/>
      <c r="AJ182" s="4"/>
      <c r="AK182" s="11"/>
      <c r="AL182" s="4"/>
      <c r="AM182" s="11"/>
      <c r="AN182" s="11"/>
      <c r="AO182" s="4"/>
      <c r="AP182" s="11"/>
      <c r="AQ182" s="4"/>
      <c r="AR182" s="11"/>
      <c r="AS182" s="4"/>
      <c r="AT182" s="11"/>
      <c r="AU182" s="4"/>
      <c r="AV182" s="11"/>
      <c r="AY182" s="21"/>
      <c r="AZ182" s="22"/>
      <c r="BA182" s="22"/>
      <c r="BB182" s="21"/>
      <c r="BC182" s="21"/>
      <c r="BE182" s="22"/>
      <c r="BF182" s="22"/>
      <c r="BG182" s="22"/>
      <c r="BH182" s="21"/>
    </row>
    <row r="183" spans="5:60" x14ac:dyDescent="0.25">
      <c r="E183" s="1"/>
      <c r="F183" s="11"/>
      <c r="G183" s="1"/>
      <c r="H183" s="11"/>
      <c r="I183" s="1"/>
      <c r="J183" s="11"/>
      <c r="K183" s="1"/>
      <c r="L183" s="11"/>
      <c r="N183" s="1"/>
      <c r="O183" s="11"/>
      <c r="P183" s="1"/>
      <c r="Q183" s="11"/>
      <c r="R183" s="1"/>
      <c r="S183" s="11"/>
      <c r="T183" s="1"/>
      <c r="U183" s="11"/>
      <c r="W183" s="1"/>
      <c r="X183" s="11"/>
      <c r="Y183" s="1"/>
      <c r="Z183" s="11"/>
      <c r="AA183" s="1"/>
      <c r="AB183" s="11"/>
      <c r="AC183" s="1"/>
      <c r="AD183" s="11"/>
      <c r="AF183" s="4"/>
      <c r="AG183" s="11"/>
      <c r="AH183" s="4"/>
      <c r="AI183" s="11"/>
      <c r="AJ183" s="4"/>
      <c r="AK183" s="11"/>
      <c r="AL183" s="4"/>
      <c r="AM183" s="11"/>
      <c r="AN183" s="11"/>
      <c r="AO183" s="4"/>
      <c r="AP183" s="11"/>
      <c r="AQ183" s="4"/>
      <c r="AR183" s="11"/>
      <c r="AS183" s="4"/>
      <c r="AT183" s="11"/>
      <c r="AU183" s="4"/>
      <c r="AV183" s="11"/>
      <c r="AY183" s="21"/>
      <c r="AZ183" s="22"/>
      <c r="BA183" s="22"/>
      <c r="BB183" s="21"/>
      <c r="BC183" s="21"/>
      <c r="BE183" s="22"/>
      <c r="BF183" s="22"/>
      <c r="BG183" s="22"/>
      <c r="BH183" s="21"/>
    </row>
    <row r="184" spans="5:60" x14ac:dyDescent="0.25">
      <c r="E184" s="1"/>
      <c r="F184" s="11"/>
      <c r="G184" s="1"/>
      <c r="H184" s="11"/>
      <c r="I184" s="1"/>
      <c r="J184" s="11"/>
      <c r="K184" s="1"/>
      <c r="L184" s="11"/>
      <c r="N184" s="1"/>
      <c r="O184" s="11"/>
      <c r="P184" s="1"/>
      <c r="Q184" s="11"/>
      <c r="R184" s="1"/>
      <c r="S184" s="11"/>
      <c r="T184" s="1"/>
      <c r="U184" s="11"/>
      <c r="W184" s="1"/>
      <c r="X184" s="11"/>
      <c r="Y184" s="1"/>
      <c r="Z184" s="11"/>
      <c r="AA184" s="1"/>
      <c r="AB184" s="11"/>
      <c r="AC184" s="1"/>
      <c r="AD184" s="11"/>
      <c r="AF184" s="4"/>
      <c r="AG184" s="11"/>
      <c r="AH184" s="4"/>
      <c r="AI184" s="11"/>
      <c r="AJ184" s="4"/>
      <c r="AK184" s="11"/>
      <c r="AL184" s="4"/>
      <c r="AM184" s="11"/>
      <c r="AN184" s="11"/>
      <c r="AO184" s="4"/>
      <c r="AP184" s="11"/>
      <c r="AQ184" s="4"/>
      <c r="AR184" s="11"/>
      <c r="AS184" s="4"/>
      <c r="AT184" s="11"/>
      <c r="AU184" s="4"/>
      <c r="AV184" s="11"/>
      <c r="AY184" s="21"/>
      <c r="AZ184" s="22"/>
      <c r="BA184" s="22"/>
      <c r="BB184" s="21"/>
      <c r="BC184" s="21"/>
      <c r="BE184" s="22"/>
      <c r="BF184" s="22"/>
      <c r="BG184" s="22"/>
      <c r="BH184" s="21"/>
    </row>
    <row r="185" spans="5:60" x14ac:dyDescent="0.25">
      <c r="E185" s="1"/>
      <c r="F185" s="11"/>
      <c r="G185" s="1"/>
      <c r="H185" s="11"/>
      <c r="I185" s="1"/>
      <c r="J185" s="11"/>
      <c r="K185" s="1"/>
      <c r="L185" s="11"/>
      <c r="N185" s="1"/>
      <c r="O185" s="11"/>
      <c r="P185" s="1"/>
      <c r="Q185" s="11"/>
      <c r="R185" s="1"/>
      <c r="S185" s="11"/>
      <c r="T185" s="1"/>
      <c r="U185" s="11"/>
      <c r="W185" s="1"/>
      <c r="X185" s="11"/>
      <c r="Y185" s="1"/>
      <c r="Z185" s="11"/>
      <c r="AA185" s="1"/>
      <c r="AB185" s="11"/>
      <c r="AC185" s="1"/>
      <c r="AD185" s="11"/>
      <c r="AF185" s="4"/>
      <c r="AG185" s="11"/>
      <c r="AH185" s="4"/>
      <c r="AI185" s="11"/>
      <c r="AJ185" s="4"/>
      <c r="AK185" s="11"/>
      <c r="AL185" s="4"/>
      <c r="AM185" s="11"/>
      <c r="AN185" s="11"/>
      <c r="AO185" s="4"/>
      <c r="AP185" s="11"/>
      <c r="AQ185" s="4"/>
      <c r="AR185" s="11"/>
      <c r="AS185" s="4"/>
      <c r="AT185" s="11"/>
      <c r="AU185" s="4"/>
      <c r="AV185" s="11"/>
      <c r="AY185" s="21"/>
      <c r="AZ185" s="22"/>
      <c r="BA185" s="22"/>
      <c r="BB185" s="21"/>
      <c r="BC185" s="21"/>
      <c r="BE185" s="22"/>
      <c r="BF185" s="22"/>
      <c r="BG185" s="22"/>
      <c r="BH185" s="21"/>
    </row>
    <row r="186" spans="5:60" x14ac:dyDescent="0.25">
      <c r="E186" s="1"/>
      <c r="F186" s="11"/>
      <c r="G186" s="1"/>
      <c r="H186" s="11"/>
      <c r="I186" s="1"/>
      <c r="J186" s="11"/>
      <c r="K186" s="1"/>
      <c r="L186" s="11"/>
      <c r="N186" s="1"/>
      <c r="O186" s="11"/>
      <c r="P186" s="1"/>
      <c r="Q186" s="11"/>
      <c r="R186" s="1"/>
      <c r="S186" s="11"/>
      <c r="T186" s="1"/>
      <c r="U186" s="11"/>
      <c r="W186" s="1"/>
      <c r="X186" s="11"/>
      <c r="Y186" s="1"/>
      <c r="Z186" s="11"/>
      <c r="AA186" s="1"/>
      <c r="AB186" s="11"/>
      <c r="AC186" s="1"/>
      <c r="AD186" s="11"/>
      <c r="AF186" s="4"/>
      <c r="AG186" s="11"/>
      <c r="AH186" s="4"/>
      <c r="AI186" s="11"/>
      <c r="AJ186" s="4"/>
      <c r="AK186" s="11"/>
      <c r="AL186" s="4"/>
      <c r="AM186" s="11"/>
      <c r="AN186" s="11"/>
      <c r="AO186" s="4"/>
      <c r="AP186" s="11"/>
      <c r="AQ186" s="4"/>
      <c r="AR186" s="11"/>
      <c r="AS186" s="4"/>
      <c r="AT186" s="11"/>
      <c r="AU186" s="4"/>
      <c r="AV186" s="11"/>
      <c r="AY186" s="21"/>
      <c r="AZ186" s="22"/>
      <c r="BA186" s="22"/>
      <c r="BB186" s="21"/>
      <c r="BC186" s="21"/>
      <c r="BE186" s="22"/>
      <c r="BF186" s="22"/>
      <c r="BG186" s="22"/>
      <c r="BH186" s="21"/>
    </row>
    <row r="187" spans="5:60" x14ac:dyDescent="0.25">
      <c r="E187" s="1"/>
      <c r="F187" s="11"/>
      <c r="G187" s="1"/>
      <c r="H187" s="11"/>
      <c r="I187" s="1"/>
      <c r="J187" s="11"/>
      <c r="K187" s="1"/>
      <c r="L187" s="11"/>
      <c r="N187" s="1"/>
      <c r="O187" s="11"/>
      <c r="P187" s="1"/>
      <c r="Q187" s="11"/>
      <c r="R187" s="1"/>
      <c r="S187" s="11"/>
      <c r="T187" s="1"/>
      <c r="U187" s="11"/>
      <c r="W187" s="1"/>
      <c r="X187" s="11"/>
      <c r="Y187" s="1"/>
      <c r="Z187" s="11"/>
      <c r="AA187" s="1"/>
      <c r="AB187" s="11"/>
      <c r="AC187" s="1"/>
      <c r="AD187" s="11"/>
      <c r="AF187" s="4"/>
      <c r="AG187" s="11"/>
      <c r="AH187" s="4"/>
      <c r="AI187" s="11"/>
      <c r="AJ187" s="4"/>
      <c r="AK187" s="11"/>
      <c r="AL187" s="4"/>
      <c r="AM187" s="11"/>
      <c r="AN187" s="11"/>
      <c r="AO187" s="4"/>
      <c r="AP187" s="11"/>
      <c r="AQ187" s="4"/>
      <c r="AR187" s="11"/>
      <c r="AS187" s="4"/>
      <c r="AT187" s="11"/>
      <c r="AU187" s="4"/>
      <c r="AV187" s="11"/>
      <c r="AY187" s="21"/>
      <c r="AZ187" s="22"/>
      <c r="BA187" s="22"/>
      <c r="BB187" s="21"/>
      <c r="BC187" s="21"/>
      <c r="BE187" s="22"/>
      <c r="BF187" s="22"/>
      <c r="BG187" s="22"/>
      <c r="BH187" s="21"/>
    </row>
    <row r="188" spans="5:60" x14ac:dyDescent="0.25">
      <c r="E188" s="1"/>
      <c r="F188" s="11"/>
      <c r="G188" s="1"/>
      <c r="H188" s="11"/>
      <c r="I188" s="1"/>
      <c r="J188" s="11"/>
      <c r="K188" s="1"/>
      <c r="L188" s="11"/>
      <c r="N188" s="1"/>
      <c r="O188" s="11"/>
      <c r="P188" s="1"/>
      <c r="Q188" s="11"/>
      <c r="R188" s="1"/>
      <c r="S188" s="11"/>
      <c r="T188" s="1"/>
      <c r="U188" s="11"/>
      <c r="W188" s="1"/>
      <c r="X188" s="11"/>
      <c r="Y188" s="1"/>
      <c r="Z188" s="11"/>
      <c r="AA188" s="1"/>
      <c r="AB188" s="11"/>
      <c r="AC188" s="1"/>
      <c r="AD188" s="11"/>
      <c r="AF188" s="4"/>
      <c r="AG188" s="11"/>
      <c r="AH188" s="4"/>
      <c r="AI188" s="11"/>
      <c r="AJ188" s="4"/>
      <c r="AK188" s="11"/>
      <c r="AL188" s="4"/>
      <c r="AM188" s="11"/>
      <c r="AN188" s="11"/>
      <c r="AO188" s="4"/>
      <c r="AP188" s="11"/>
      <c r="AQ188" s="4"/>
      <c r="AR188" s="11"/>
      <c r="AS188" s="4"/>
      <c r="AT188" s="11"/>
      <c r="AU188" s="4"/>
      <c r="AV188" s="11"/>
      <c r="AY188" s="21"/>
      <c r="AZ188" s="22"/>
      <c r="BA188" s="22"/>
      <c r="BB188" s="21"/>
      <c r="BC188" s="21"/>
      <c r="BE188" s="22"/>
      <c r="BF188" s="22"/>
      <c r="BG188" s="22"/>
      <c r="BH188" s="21"/>
    </row>
    <row r="189" spans="5:60" x14ac:dyDescent="0.25">
      <c r="E189" s="1"/>
      <c r="F189" s="11"/>
      <c r="G189" s="1"/>
      <c r="H189" s="11"/>
      <c r="I189" s="1"/>
      <c r="J189" s="11"/>
      <c r="K189" s="1"/>
      <c r="L189" s="11"/>
      <c r="N189" s="1"/>
      <c r="O189" s="11"/>
      <c r="P189" s="1"/>
      <c r="Q189" s="11"/>
      <c r="R189" s="1"/>
      <c r="S189" s="11"/>
      <c r="T189" s="1"/>
      <c r="U189" s="11"/>
      <c r="W189" s="1"/>
      <c r="X189" s="11"/>
      <c r="Y189" s="1"/>
      <c r="Z189" s="11"/>
      <c r="AA189" s="1"/>
      <c r="AB189" s="11"/>
      <c r="AC189" s="1"/>
      <c r="AD189" s="11"/>
      <c r="AF189" s="4"/>
      <c r="AG189" s="11"/>
      <c r="AH189" s="4"/>
      <c r="AI189" s="11"/>
      <c r="AJ189" s="4"/>
      <c r="AK189" s="11"/>
      <c r="AL189" s="4"/>
      <c r="AM189" s="11"/>
      <c r="AN189" s="11"/>
      <c r="AO189" s="4"/>
      <c r="AP189" s="11"/>
      <c r="AQ189" s="4"/>
      <c r="AR189" s="11"/>
      <c r="AS189" s="4"/>
      <c r="AT189" s="11"/>
      <c r="AU189" s="4"/>
      <c r="AV189" s="11"/>
      <c r="AY189" s="21"/>
      <c r="AZ189" s="22"/>
      <c r="BA189" s="22"/>
      <c r="BB189" s="21"/>
      <c r="BC189" s="21"/>
      <c r="BE189" s="22"/>
      <c r="BF189" s="22"/>
      <c r="BG189" s="22"/>
      <c r="BH189" s="21"/>
    </row>
    <row r="190" spans="5:60" x14ac:dyDescent="0.25">
      <c r="E190" s="1"/>
      <c r="F190" s="11"/>
      <c r="G190" s="1"/>
      <c r="H190" s="11"/>
      <c r="I190" s="1"/>
      <c r="J190" s="11"/>
      <c r="K190" s="1"/>
      <c r="L190" s="11"/>
      <c r="N190" s="1"/>
      <c r="O190" s="11"/>
      <c r="P190" s="1"/>
      <c r="Q190" s="11"/>
      <c r="R190" s="1"/>
      <c r="S190" s="11"/>
      <c r="T190" s="1"/>
      <c r="U190" s="11"/>
      <c r="W190" s="1"/>
      <c r="X190" s="11"/>
      <c r="Y190" s="1"/>
      <c r="Z190" s="11"/>
      <c r="AA190" s="1"/>
      <c r="AB190" s="11"/>
      <c r="AC190" s="1"/>
      <c r="AD190" s="11"/>
      <c r="AF190" s="4"/>
      <c r="AG190" s="11"/>
      <c r="AH190" s="4"/>
      <c r="AI190" s="11"/>
      <c r="AJ190" s="4"/>
      <c r="AK190" s="11"/>
      <c r="AL190" s="4"/>
      <c r="AM190" s="11"/>
      <c r="AN190" s="11"/>
      <c r="AO190" s="4"/>
      <c r="AP190" s="11"/>
      <c r="AQ190" s="4"/>
      <c r="AR190" s="11"/>
      <c r="AS190" s="4"/>
      <c r="AT190" s="11"/>
      <c r="AU190" s="4"/>
      <c r="AV190" s="11"/>
      <c r="AY190" s="21"/>
      <c r="AZ190" s="22"/>
      <c r="BA190" s="22"/>
      <c r="BB190" s="21"/>
      <c r="BC190" s="21"/>
      <c r="BE190" s="22"/>
      <c r="BF190" s="22"/>
      <c r="BG190" s="22"/>
      <c r="BH190" s="21"/>
    </row>
    <row r="191" spans="5:60" x14ac:dyDescent="0.25">
      <c r="E191" s="1"/>
      <c r="F191" s="11"/>
      <c r="G191" s="1"/>
      <c r="H191" s="11"/>
      <c r="I191" s="1"/>
      <c r="J191" s="11"/>
      <c r="K191" s="1"/>
      <c r="L191" s="11"/>
      <c r="N191" s="1"/>
      <c r="O191" s="11"/>
      <c r="P191" s="1"/>
      <c r="Q191" s="11"/>
      <c r="R191" s="1"/>
      <c r="S191" s="11"/>
      <c r="T191" s="1"/>
      <c r="U191" s="11"/>
      <c r="W191" s="1"/>
      <c r="X191" s="11"/>
      <c r="Y191" s="1"/>
      <c r="Z191" s="11"/>
      <c r="AA191" s="1"/>
      <c r="AB191" s="11"/>
      <c r="AC191" s="1"/>
      <c r="AD191" s="11"/>
      <c r="AF191" s="4"/>
      <c r="AG191" s="11"/>
      <c r="AH191" s="4"/>
      <c r="AI191" s="11"/>
      <c r="AJ191" s="4"/>
      <c r="AK191" s="11"/>
      <c r="AL191" s="4"/>
      <c r="AM191" s="11"/>
      <c r="AN191" s="11"/>
      <c r="AO191" s="4"/>
      <c r="AP191" s="11"/>
      <c r="AQ191" s="4"/>
      <c r="AR191" s="11"/>
      <c r="AS191" s="4"/>
      <c r="AT191" s="11"/>
      <c r="AU191" s="4"/>
      <c r="AV191" s="11"/>
      <c r="AY191" s="21"/>
      <c r="AZ191" s="22"/>
      <c r="BA191" s="22"/>
      <c r="BB191" s="21"/>
      <c r="BC191" s="21"/>
      <c r="BE191" s="22"/>
      <c r="BF191" s="22"/>
      <c r="BG191" s="22"/>
      <c r="BH191" s="21"/>
    </row>
    <row r="192" spans="5:60" x14ac:dyDescent="0.25">
      <c r="E192" s="1"/>
      <c r="F192" s="11"/>
      <c r="G192" s="1"/>
      <c r="H192" s="11"/>
      <c r="I192" s="1"/>
      <c r="J192" s="11"/>
      <c r="K192" s="1"/>
      <c r="L192" s="11"/>
      <c r="N192" s="1"/>
      <c r="O192" s="11"/>
      <c r="P192" s="1"/>
      <c r="Q192" s="11"/>
      <c r="R192" s="1"/>
      <c r="S192" s="11"/>
      <c r="T192" s="1"/>
      <c r="U192" s="11"/>
      <c r="W192" s="1"/>
      <c r="X192" s="11"/>
      <c r="Y192" s="1"/>
      <c r="Z192" s="11"/>
      <c r="AA192" s="1"/>
      <c r="AB192" s="11"/>
      <c r="AC192" s="1"/>
      <c r="AD192" s="11"/>
      <c r="AF192" s="4"/>
      <c r="AG192" s="11"/>
      <c r="AH192" s="4"/>
      <c r="AI192" s="11"/>
      <c r="AJ192" s="4"/>
      <c r="AK192" s="11"/>
      <c r="AL192" s="4"/>
      <c r="AM192" s="11"/>
      <c r="AN192" s="11"/>
      <c r="AO192" s="4"/>
      <c r="AP192" s="11"/>
      <c r="AQ192" s="4"/>
      <c r="AR192" s="11"/>
      <c r="AS192" s="4"/>
      <c r="AT192" s="11"/>
      <c r="AU192" s="4"/>
      <c r="AV192" s="11"/>
      <c r="AY192" s="21"/>
      <c r="AZ192" s="22"/>
      <c r="BA192" s="22"/>
      <c r="BB192" s="21"/>
      <c r="BC192" s="21"/>
      <c r="BE192" s="22"/>
      <c r="BF192" s="22"/>
      <c r="BG192" s="22"/>
      <c r="BH192" s="21"/>
    </row>
    <row r="193" spans="5:60" x14ac:dyDescent="0.25">
      <c r="E193" s="1"/>
      <c r="F193" s="11"/>
      <c r="G193" s="1"/>
      <c r="H193" s="11"/>
      <c r="I193" s="1"/>
      <c r="J193" s="11"/>
      <c r="K193" s="1"/>
      <c r="L193" s="11"/>
      <c r="N193" s="1"/>
      <c r="O193" s="11"/>
      <c r="P193" s="1"/>
      <c r="Q193" s="11"/>
      <c r="R193" s="1"/>
      <c r="S193" s="11"/>
      <c r="T193" s="1"/>
      <c r="U193" s="11"/>
      <c r="W193" s="1"/>
      <c r="X193" s="11"/>
      <c r="Y193" s="1"/>
      <c r="Z193" s="11"/>
      <c r="AA193" s="1"/>
      <c r="AB193" s="11"/>
      <c r="AC193" s="1"/>
      <c r="AD193" s="11"/>
      <c r="AF193" s="4"/>
      <c r="AG193" s="11"/>
      <c r="AH193" s="4"/>
      <c r="AI193" s="11"/>
      <c r="AJ193" s="4"/>
      <c r="AK193" s="11"/>
      <c r="AL193" s="4"/>
      <c r="AM193" s="11"/>
      <c r="AN193" s="11"/>
      <c r="AO193" s="4"/>
      <c r="AP193" s="11"/>
      <c r="AQ193" s="4"/>
      <c r="AR193" s="11"/>
      <c r="AS193" s="4"/>
      <c r="AT193" s="11"/>
      <c r="AU193" s="4"/>
      <c r="AV193" s="11"/>
      <c r="AY193" s="21"/>
      <c r="AZ193" s="22"/>
      <c r="BA193" s="22"/>
      <c r="BB193" s="21"/>
      <c r="BC193" s="21"/>
      <c r="BE193" s="22"/>
      <c r="BF193" s="22"/>
      <c r="BG193" s="22"/>
      <c r="BH193" s="21"/>
    </row>
    <row r="194" spans="5:60" x14ac:dyDescent="0.25">
      <c r="E194" s="1"/>
      <c r="F194" s="11"/>
      <c r="G194" s="1"/>
      <c r="H194" s="11"/>
      <c r="I194" s="1"/>
      <c r="J194" s="11"/>
      <c r="K194" s="1"/>
      <c r="L194" s="11"/>
      <c r="N194" s="1"/>
      <c r="O194" s="11"/>
      <c r="P194" s="1"/>
      <c r="Q194" s="11"/>
      <c r="R194" s="1"/>
      <c r="S194" s="11"/>
      <c r="T194" s="1"/>
      <c r="U194" s="11"/>
      <c r="W194" s="1"/>
      <c r="X194" s="11"/>
      <c r="Y194" s="1"/>
      <c r="Z194" s="11"/>
      <c r="AA194" s="1"/>
      <c r="AB194" s="11"/>
      <c r="AC194" s="1"/>
      <c r="AD194" s="11"/>
      <c r="AF194" s="4"/>
      <c r="AG194" s="11"/>
      <c r="AH194" s="4"/>
      <c r="AI194" s="11"/>
      <c r="AJ194" s="4"/>
      <c r="AK194" s="11"/>
      <c r="AL194" s="4"/>
      <c r="AM194" s="11"/>
      <c r="AN194" s="11"/>
      <c r="AO194" s="4"/>
      <c r="AP194" s="11"/>
      <c r="AQ194" s="4"/>
      <c r="AR194" s="11"/>
      <c r="AS194" s="4"/>
      <c r="AT194" s="11"/>
      <c r="AU194" s="4"/>
      <c r="AV194" s="11"/>
      <c r="AY194" s="21"/>
      <c r="AZ194" s="22"/>
      <c r="BA194" s="22"/>
      <c r="BB194" s="21"/>
      <c r="BC194" s="21"/>
      <c r="BE194" s="22"/>
      <c r="BF194" s="22"/>
      <c r="BG194" s="22"/>
      <c r="BH194" s="21"/>
    </row>
    <row r="195" spans="5:60" x14ac:dyDescent="0.25">
      <c r="E195" s="1"/>
      <c r="F195" s="11"/>
      <c r="G195" s="1"/>
      <c r="H195" s="11"/>
      <c r="I195" s="1"/>
      <c r="J195" s="11"/>
      <c r="K195" s="1"/>
      <c r="L195" s="11"/>
      <c r="N195" s="1"/>
      <c r="O195" s="11"/>
      <c r="P195" s="1"/>
      <c r="Q195" s="11"/>
      <c r="R195" s="1"/>
      <c r="S195" s="11"/>
      <c r="T195" s="1"/>
      <c r="U195" s="11"/>
      <c r="W195" s="1"/>
      <c r="X195" s="11"/>
      <c r="Y195" s="1"/>
      <c r="Z195" s="11"/>
      <c r="AA195" s="1"/>
      <c r="AB195" s="11"/>
      <c r="AC195" s="1"/>
      <c r="AD195" s="11"/>
      <c r="AF195" s="4"/>
      <c r="AG195" s="11"/>
      <c r="AH195" s="4"/>
      <c r="AI195" s="11"/>
      <c r="AJ195" s="4"/>
      <c r="AK195" s="11"/>
      <c r="AL195" s="4"/>
      <c r="AM195" s="11"/>
      <c r="AN195" s="11"/>
      <c r="AO195" s="4"/>
      <c r="AP195" s="11"/>
      <c r="AQ195" s="4"/>
      <c r="AR195" s="11"/>
      <c r="AS195" s="4"/>
      <c r="AT195" s="11"/>
      <c r="AU195" s="4"/>
      <c r="AV195" s="11"/>
      <c r="AY195" s="21"/>
      <c r="AZ195" s="22"/>
      <c r="BA195" s="22"/>
      <c r="BB195" s="21"/>
      <c r="BC195" s="21"/>
      <c r="BE195" s="22"/>
      <c r="BF195" s="22"/>
      <c r="BG195" s="22"/>
      <c r="BH195" s="21"/>
    </row>
    <row r="196" spans="5:60" x14ac:dyDescent="0.25">
      <c r="E196" s="1"/>
      <c r="F196" s="11"/>
      <c r="G196" s="1"/>
      <c r="H196" s="11"/>
      <c r="I196" s="1"/>
      <c r="J196" s="11"/>
      <c r="K196" s="1"/>
      <c r="L196" s="11"/>
      <c r="N196" s="1"/>
      <c r="O196" s="11"/>
      <c r="P196" s="1"/>
      <c r="Q196" s="11"/>
      <c r="R196" s="1"/>
      <c r="S196" s="11"/>
      <c r="T196" s="1"/>
      <c r="U196" s="11"/>
      <c r="W196" s="1"/>
      <c r="X196" s="11"/>
      <c r="Y196" s="1"/>
      <c r="Z196" s="11"/>
      <c r="AA196" s="1"/>
      <c r="AB196" s="11"/>
      <c r="AC196" s="1"/>
      <c r="AD196" s="11"/>
      <c r="AF196" s="4"/>
      <c r="AG196" s="11"/>
      <c r="AH196" s="4"/>
      <c r="AI196" s="11"/>
      <c r="AJ196" s="4"/>
      <c r="AK196" s="11"/>
      <c r="AL196" s="4"/>
      <c r="AM196" s="11"/>
      <c r="AN196" s="11"/>
      <c r="AO196" s="4"/>
      <c r="AP196" s="11"/>
      <c r="AQ196" s="4"/>
      <c r="AR196" s="11"/>
      <c r="AS196" s="4"/>
      <c r="AT196" s="11"/>
      <c r="AU196" s="4"/>
      <c r="AV196" s="11"/>
      <c r="AY196" s="21"/>
      <c r="AZ196" s="22"/>
      <c r="BA196" s="22"/>
      <c r="BB196" s="21"/>
      <c r="BC196" s="21"/>
      <c r="BE196" s="22"/>
      <c r="BF196" s="22"/>
      <c r="BG196" s="22"/>
      <c r="BH196" s="21"/>
    </row>
    <row r="197" spans="5:60" x14ac:dyDescent="0.25">
      <c r="E197" s="1"/>
      <c r="F197" s="11"/>
      <c r="G197" s="1"/>
      <c r="H197" s="11"/>
      <c r="I197" s="1"/>
      <c r="J197" s="11"/>
      <c r="K197" s="1"/>
      <c r="L197" s="11"/>
      <c r="N197" s="1"/>
      <c r="O197" s="11"/>
      <c r="P197" s="1"/>
      <c r="Q197" s="11"/>
      <c r="R197" s="1"/>
      <c r="S197" s="11"/>
      <c r="T197" s="1"/>
      <c r="U197" s="11"/>
      <c r="W197" s="1"/>
      <c r="X197" s="11"/>
      <c r="Y197" s="1"/>
      <c r="Z197" s="11"/>
      <c r="AA197" s="1"/>
      <c r="AB197" s="11"/>
      <c r="AC197" s="1"/>
      <c r="AD197" s="11"/>
      <c r="AF197" s="4"/>
      <c r="AG197" s="11"/>
      <c r="AH197" s="4"/>
      <c r="AI197" s="11"/>
      <c r="AJ197" s="4"/>
      <c r="AK197" s="11"/>
      <c r="AL197" s="4"/>
      <c r="AM197" s="11"/>
      <c r="AN197" s="11"/>
      <c r="AO197" s="4"/>
      <c r="AP197" s="11"/>
      <c r="AQ197" s="4"/>
      <c r="AR197" s="11"/>
      <c r="AS197" s="4"/>
      <c r="AT197" s="11"/>
      <c r="AU197" s="4"/>
      <c r="AV197" s="11"/>
      <c r="AY197" s="21"/>
      <c r="AZ197" s="22"/>
      <c r="BA197" s="22"/>
      <c r="BB197" s="21"/>
      <c r="BC197" s="21"/>
      <c r="BE197" s="22"/>
      <c r="BF197" s="22"/>
      <c r="BG197" s="22"/>
      <c r="BH197" s="21"/>
    </row>
    <row r="198" spans="5:60" x14ac:dyDescent="0.25">
      <c r="E198" s="1"/>
      <c r="F198" s="11"/>
      <c r="G198" s="1"/>
      <c r="H198" s="11"/>
      <c r="I198" s="1"/>
      <c r="J198" s="11"/>
      <c r="K198" s="1"/>
      <c r="L198" s="11"/>
      <c r="N198" s="1"/>
      <c r="O198" s="11"/>
      <c r="P198" s="1"/>
      <c r="Q198" s="11"/>
      <c r="R198" s="1"/>
      <c r="S198" s="11"/>
      <c r="T198" s="1"/>
      <c r="U198" s="11"/>
      <c r="W198" s="1"/>
      <c r="X198" s="11"/>
      <c r="Y198" s="1"/>
      <c r="Z198" s="11"/>
      <c r="AA198" s="1"/>
      <c r="AB198" s="11"/>
      <c r="AC198" s="1"/>
      <c r="AD198" s="11"/>
      <c r="AF198" s="4"/>
      <c r="AG198" s="11"/>
      <c r="AH198" s="4"/>
      <c r="AI198" s="11"/>
      <c r="AJ198" s="4"/>
      <c r="AK198" s="11"/>
      <c r="AL198" s="4"/>
      <c r="AM198" s="11"/>
      <c r="AN198" s="11"/>
      <c r="AO198" s="4"/>
      <c r="AP198" s="11"/>
      <c r="AQ198" s="4"/>
      <c r="AR198" s="11"/>
      <c r="AS198" s="4"/>
      <c r="AT198" s="11"/>
      <c r="AU198" s="4"/>
      <c r="AV198" s="11"/>
      <c r="AY198" s="21"/>
      <c r="AZ198" s="22"/>
      <c r="BA198" s="22"/>
      <c r="BB198" s="21"/>
      <c r="BC198" s="21"/>
      <c r="BE198" s="22"/>
      <c r="BF198" s="22"/>
      <c r="BG198" s="22"/>
      <c r="BH198" s="21"/>
    </row>
    <row r="199" spans="5:60" x14ac:dyDescent="0.25">
      <c r="E199" s="1"/>
      <c r="F199" s="11"/>
      <c r="G199" s="1"/>
      <c r="H199" s="11"/>
      <c r="I199" s="1"/>
      <c r="J199" s="11"/>
      <c r="K199" s="1"/>
      <c r="L199" s="11"/>
      <c r="N199" s="1"/>
      <c r="O199" s="11"/>
      <c r="P199" s="1"/>
      <c r="Q199" s="11"/>
      <c r="R199" s="1"/>
      <c r="S199" s="11"/>
      <c r="T199" s="1"/>
      <c r="U199" s="11"/>
      <c r="W199" s="1"/>
      <c r="X199" s="11"/>
      <c r="Y199" s="1"/>
      <c r="Z199" s="11"/>
      <c r="AA199" s="1"/>
      <c r="AB199" s="11"/>
      <c r="AC199" s="1"/>
      <c r="AD199" s="11"/>
      <c r="AF199" s="4"/>
      <c r="AG199" s="11"/>
      <c r="AH199" s="4"/>
      <c r="AI199" s="11"/>
      <c r="AJ199" s="4"/>
      <c r="AK199" s="11"/>
      <c r="AL199" s="4"/>
      <c r="AM199" s="11"/>
      <c r="AN199" s="11"/>
      <c r="AO199" s="4"/>
      <c r="AP199" s="11"/>
      <c r="AQ199" s="4"/>
      <c r="AR199" s="11"/>
      <c r="AS199" s="4"/>
      <c r="AT199" s="11"/>
      <c r="AU199" s="4"/>
      <c r="AV199" s="11"/>
      <c r="AY199" s="21"/>
      <c r="AZ199" s="22"/>
      <c r="BA199" s="22"/>
      <c r="BB199" s="21"/>
      <c r="BC199" s="21"/>
      <c r="BE199" s="22"/>
      <c r="BF199" s="22"/>
      <c r="BG199" s="22"/>
      <c r="BH199" s="21"/>
    </row>
    <row r="200" spans="5:60" x14ac:dyDescent="0.25">
      <c r="E200" s="1"/>
      <c r="F200" s="11"/>
      <c r="G200" s="1"/>
      <c r="H200" s="11"/>
      <c r="I200" s="1"/>
      <c r="J200" s="11"/>
      <c r="K200" s="1"/>
      <c r="L200" s="11"/>
      <c r="N200" s="1"/>
      <c r="O200" s="11"/>
      <c r="P200" s="1"/>
      <c r="Q200" s="11"/>
      <c r="R200" s="1"/>
      <c r="S200" s="11"/>
      <c r="T200" s="1"/>
      <c r="U200" s="11"/>
      <c r="W200" s="1"/>
      <c r="X200" s="11"/>
      <c r="Y200" s="1"/>
      <c r="Z200" s="11"/>
      <c r="AA200" s="1"/>
      <c r="AB200" s="11"/>
      <c r="AC200" s="1"/>
      <c r="AD200" s="11"/>
      <c r="AF200" s="4"/>
      <c r="AG200" s="11"/>
      <c r="AH200" s="4"/>
      <c r="AI200" s="11"/>
      <c r="AJ200" s="4"/>
      <c r="AK200" s="11"/>
      <c r="AL200" s="4"/>
      <c r="AM200" s="11"/>
      <c r="AN200" s="11"/>
      <c r="AO200" s="4"/>
      <c r="AP200" s="11"/>
      <c r="AQ200" s="4"/>
      <c r="AR200" s="11"/>
      <c r="AS200" s="4"/>
      <c r="AT200" s="11"/>
      <c r="AU200" s="4"/>
      <c r="AV200" s="11"/>
      <c r="AY200" s="21"/>
      <c r="AZ200" s="22"/>
      <c r="BA200" s="22"/>
      <c r="BB200" s="21"/>
      <c r="BC200" s="21"/>
      <c r="BE200" s="22"/>
      <c r="BF200" s="22"/>
      <c r="BG200" s="22"/>
      <c r="BH200" s="21"/>
    </row>
    <row r="201" spans="5:60" x14ac:dyDescent="0.25">
      <c r="E201" s="1"/>
      <c r="F201" s="11"/>
      <c r="G201" s="1"/>
      <c r="H201" s="11"/>
      <c r="I201" s="1"/>
      <c r="J201" s="11"/>
      <c r="K201" s="1"/>
      <c r="L201" s="11"/>
      <c r="N201" s="1"/>
      <c r="O201" s="11"/>
      <c r="P201" s="1"/>
      <c r="Q201" s="11"/>
      <c r="R201" s="1"/>
      <c r="S201" s="11"/>
      <c r="T201" s="1"/>
      <c r="U201" s="11"/>
      <c r="W201" s="1"/>
      <c r="X201" s="11"/>
      <c r="Y201" s="1"/>
      <c r="Z201" s="11"/>
      <c r="AA201" s="1"/>
      <c r="AB201" s="11"/>
      <c r="AC201" s="1"/>
      <c r="AD201" s="11"/>
      <c r="AF201" s="4"/>
      <c r="AG201" s="11"/>
      <c r="AH201" s="4"/>
      <c r="AI201" s="11"/>
      <c r="AJ201" s="4"/>
      <c r="AK201" s="11"/>
      <c r="AL201" s="4"/>
      <c r="AM201" s="11"/>
      <c r="AN201" s="11"/>
      <c r="AO201" s="4"/>
      <c r="AP201" s="11"/>
      <c r="AQ201" s="4"/>
      <c r="AR201" s="11"/>
      <c r="AS201" s="4"/>
      <c r="AT201" s="11"/>
      <c r="AU201" s="4"/>
      <c r="AV201" s="11"/>
      <c r="AY201" s="21"/>
      <c r="AZ201" s="22"/>
      <c r="BA201" s="22"/>
      <c r="BB201" s="21"/>
      <c r="BC201" s="21"/>
      <c r="BE201" s="22"/>
      <c r="BF201" s="22"/>
      <c r="BG201" s="22"/>
      <c r="BH201" s="21"/>
    </row>
    <row r="202" spans="5:60" x14ac:dyDescent="0.25">
      <c r="E202" s="1"/>
      <c r="F202" s="11"/>
      <c r="G202" s="1"/>
      <c r="H202" s="11"/>
      <c r="I202" s="1"/>
      <c r="J202" s="11"/>
      <c r="K202" s="1"/>
      <c r="L202" s="11"/>
      <c r="W202" s="1"/>
      <c r="X202" s="11"/>
      <c r="Y202" s="1"/>
      <c r="Z202" s="11"/>
      <c r="AA202" s="1"/>
      <c r="AB202" s="11"/>
      <c r="AC202" s="1"/>
      <c r="AD202" s="11"/>
      <c r="AF202" s="4"/>
      <c r="AG202" s="11"/>
      <c r="AH202" s="4"/>
      <c r="AI202" s="11"/>
      <c r="AJ202" s="4"/>
      <c r="AK202" s="11"/>
      <c r="AL202" s="4"/>
      <c r="AM202" s="11"/>
      <c r="AN202" s="11"/>
      <c r="AO202" s="4"/>
      <c r="AP202" s="11"/>
      <c r="AQ202" s="4"/>
      <c r="AR202" s="11"/>
      <c r="AS202" s="4"/>
      <c r="AT202" s="11"/>
      <c r="AU202" s="4"/>
      <c r="AV202" s="11"/>
      <c r="AY202" s="21"/>
      <c r="AZ202" s="22"/>
      <c r="BA202" s="22"/>
      <c r="BB202" s="21"/>
      <c r="BC202" s="21"/>
      <c r="BE202" s="22"/>
      <c r="BF202" s="22"/>
      <c r="BG202" s="22"/>
      <c r="BH202" s="21"/>
    </row>
    <row r="203" spans="5:60" x14ac:dyDescent="0.25">
      <c r="E203" s="1"/>
      <c r="F203" s="11"/>
      <c r="G203" s="1"/>
      <c r="H203" s="11"/>
      <c r="I203" s="1"/>
      <c r="J203" s="11"/>
      <c r="K203" s="1"/>
      <c r="L203" s="11"/>
      <c r="W203" s="1"/>
      <c r="X203" s="11"/>
      <c r="Y203" s="1"/>
      <c r="Z203" s="11"/>
      <c r="AA203" s="1"/>
      <c r="AB203" s="11"/>
      <c r="AC203" s="1"/>
      <c r="AD203" s="11"/>
      <c r="AF203" s="4"/>
      <c r="AG203" s="11"/>
      <c r="AH203" s="4"/>
      <c r="AI203" s="11"/>
      <c r="AJ203" s="4"/>
      <c r="AK203" s="11"/>
      <c r="AL203" s="4"/>
      <c r="AM203" s="11"/>
      <c r="AN203" s="11"/>
      <c r="AO203" s="4"/>
      <c r="AP203" s="11"/>
      <c r="AQ203" s="4"/>
      <c r="AR203" s="11"/>
      <c r="AS203" s="4"/>
      <c r="AT203" s="11"/>
      <c r="AU203" s="4"/>
      <c r="AV203" s="11"/>
      <c r="AY203" s="21"/>
      <c r="AZ203" s="22"/>
      <c r="BA203" s="22"/>
      <c r="BB203" s="21"/>
      <c r="BC203" s="21"/>
      <c r="BE203" s="22"/>
      <c r="BF203" s="22"/>
      <c r="BG203" s="22"/>
      <c r="BH203" s="21"/>
    </row>
    <row r="204" spans="5:60" x14ac:dyDescent="0.25">
      <c r="E204" s="1"/>
      <c r="F204" s="11"/>
      <c r="G204" s="1"/>
      <c r="H204" s="11"/>
      <c r="I204" s="1"/>
      <c r="J204" s="11"/>
      <c r="K204" s="1"/>
      <c r="L204" s="11"/>
      <c r="W204" s="1"/>
      <c r="X204" s="11"/>
      <c r="Y204" s="1"/>
      <c r="Z204" s="11"/>
      <c r="AA204" s="1"/>
      <c r="AB204" s="11"/>
      <c r="AC204" s="1"/>
      <c r="AD204" s="11"/>
      <c r="AF204" s="4"/>
      <c r="AG204" s="11"/>
      <c r="AH204" s="4"/>
      <c r="AI204" s="11"/>
      <c r="AJ204" s="4"/>
      <c r="AK204" s="11"/>
      <c r="AL204" s="4"/>
      <c r="AM204" s="11"/>
      <c r="AN204" s="11"/>
      <c r="AO204" s="4"/>
      <c r="AP204" s="11"/>
      <c r="AQ204" s="4"/>
      <c r="AR204" s="11"/>
      <c r="AS204" s="4"/>
      <c r="AT204" s="11"/>
      <c r="AU204" s="4"/>
      <c r="AV204" s="11"/>
      <c r="AY204" s="21"/>
      <c r="AZ204" s="22"/>
      <c r="BA204" s="22"/>
      <c r="BB204" s="21"/>
      <c r="BC204" s="21"/>
      <c r="BE204" s="22"/>
      <c r="BF204" s="22"/>
      <c r="BG204" s="22"/>
      <c r="BH204" s="21"/>
    </row>
    <row r="205" spans="5:60" x14ac:dyDescent="0.25">
      <c r="E205" s="1"/>
      <c r="F205" s="11"/>
      <c r="G205" s="1"/>
      <c r="H205" s="11"/>
      <c r="I205" s="1"/>
      <c r="J205" s="11"/>
      <c r="K205" s="1"/>
      <c r="L205" s="11"/>
      <c r="W205" s="1"/>
      <c r="X205" s="11"/>
      <c r="Y205" s="1"/>
      <c r="Z205" s="11"/>
      <c r="AA205" s="1"/>
      <c r="AB205" s="11"/>
      <c r="AC205" s="1"/>
      <c r="AD205" s="11"/>
      <c r="AF205" s="4"/>
      <c r="AG205" s="11"/>
      <c r="AH205" s="4"/>
      <c r="AI205" s="11"/>
      <c r="AJ205" s="4"/>
      <c r="AK205" s="11"/>
      <c r="AL205" s="4"/>
      <c r="AM205" s="11"/>
      <c r="AN205" s="11"/>
      <c r="AO205" s="4"/>
      <c r="AP205" s="11"/>
      <c r="AQ205" s="4"/>
      <c r="AR205" s="11"/>
      <c r="AS205" s="4"/>
      <c r="AT205" s="11"/>
      <c r="AU205" s="4"/>
      <c r="AV205" s="11"/>
      <c r="AY205" s="21"/>
      <c r="AZ205" s="22"/>
      <c r="BA205" s="22"/>
      <c r="BB205" s="21"/>
      <c r="BC205" s="21"/>
      <c r="BE205" s="22"/>
      <c r="BF205" s="22"/>
      <c r="BG205" s="22"/>
      <c r="BH205" s="21"/>
    </row>
    <row r="206" spans="5:60" x14ac:dyDescent="0.25">
      <c r="E206" s="1"/>
      <c r="F206" s="11"/>
      <c r="G206" s="1"/>
      <c r="H206" s="11"/>
      <c r="I206" s="1"/>
      <c r="J206" s="11"/>
      <c r="K206" s="1"/>
      <c r="L206" s="11"/>
      <c r="W206" s="1"/>
      <c r="X206" s="11"/>
      <c r="Y206" s="1"/>
      <c r="Z206" s="11"/>
      <c r="AA206" s="1"/>
      <c r="AB206" s="11"/>
      <c r="AC206" s="1"/>
      <c r="AD206" s="11"/>
      <c r="AF206" s="4"/>
      <c r="AG206" s="11"/>
      <c r="AH206" s="4"/>
      <c r="AI206" s="11"/>
      <c r="AJ206" s="4"/>
      <c r="AK206" s="11"/>
      <c r="AL206" s="4"/>
      <c r="AM206" s="11"/>
      <c r="AN206" s="11"/>
      <c r="AO206" s="4"/>
      <c r="AP206" s="11"/>
      <c r="AQ206" s="4"/>
      <c r="AR206" s="11"/>
      <c r="AS206" s="4"/>
      <c r="AT206" s="11"/>
      <c r="AU206" s="4"/>
      <c r="AV206" s="11"/>
      <c r="AY206" s="21"/>
      <c r="AZ206" s="22"/>
      <c r="BA206" s="22"/>
      <c r="BB206" s="21"/>
      <c r="BC206" s="21"/>
      <c r="BE206" s="22"/>
      <c r="BF206" s="22"/>
      <c r="BG206" s="22"/>
      <c r="BH206" s="21"/>
    </row>
    <row r="207" spans="5:60" x14ac:dyDescent="0.25">
      <c r="E207" s="1"/>
      <c r="F207" s="11"/>
      <c r="G207" s="1"/>
      <c r="H207" s="11"/>
      <c r="I207" s="1"/>
      <c r="J207" s="11"/>
      <c r="K207" s="1"/>
      <c r="L207" s="11"/>
      <c r="W207" s="1"/>
      <c r="X207" s="11"/>
      <c r="Y207" s="1"/>
      <c r="Z207" s="11"/>
      <c r="AA207" s="1"/>
      <c r="AB207" s="11"/>
      <c r="AC207" s="1"/>
      <c r="AD207" s="11"/>
      <c r="AF207" s="4"/>
      <c r="AG207" s="11"/>
      <c r="AH207" s="4"/>
      <c r="AI207" s="11"/>
      <c r="AJ207" s="4"/>
      <c r="AK207" s="11"/>
      <c r="AL207" s="4"/>
      <c r="AM207" s="11"/>
      <c r="AN207" s="11"/>
      <c r="AO207" s="4"/>
      <c r="AP207" s="11"/>
      <c r="AQ207" s="4"/>
      <c r="AR207" s="11"/>
      <c r="AS207" s="4"/>
      <c r="AT207" s="11"/>
      <c r="AU207" s="4"/>
      <c r="AV207" s="11"/>
      <c r="AY207" s="21"/>
      <c r="AZ207" s="22"/>
      <c r="BA207" s="22"/>
      <c r="BB207" s="21"/>
      <c r="BC207" s="21"/>
      <c r="BE207" s="22"/>
      <c r="BF207" s="22"/>
      <c r="BG207" s="22"/>
      <c r="BH207" s="21"/>
    </row>
    <row r="208" spans="5:60" x14ac:dyDescent="0.25">
      <c r="E208" s="1"/>
      <c r="F208" s="11"/>
      <c r="G208" s="1"/>
      <c r="H208" s="11"/>
      <c r="I208" s="1"/>
      <c r="J208" s="11"/>
      <c r="K208" s="1"/>
      <c r="L208" s="11"/>
      <c r="W208" s="1"/>
      <c r="X208" s="11"/>
      <c r="Y208" s="1"/>
      <c r="Z208" s="11"/>
      <c r="AA208" s="1"/>
      <c r="AB208" s="11"/>
      <c r="AC208" s="1"/>
      <c r="AD208" s="11"/>
      <c r="AF208" s="4"/>
      <c r="AG208" s="11"/>
      <c r="AH208" s="4"/>
      <c r="AI208" s="11"/>
      <c r="AJ208" s="4"/>
      <c r="AK208" s="11"/>
      <c r="AL208" s="4"/>
      <c r="AM208" s="11"/>
      <c r="AN208" s="11"/>
      <c r="AO208" s="4"/>
      <c r="AP208" s="11"/>
      <c r="AQ208" s="4"/>
      <c r="AR208" s="11"/>
      <c r="AS208" s="4"/>
      <c r="AT208" s="11"/>
      <c r="AU208" s="4"/>
      <c r="AV208" s="11"/>
      <c r="AY208" s="21"/>
      <c r="AZ208" s="22"/>
      <c r="BA208" s="22"/>
      <c r="BB208" s="21"/>
      <c r="BC208" s="21"/>
      <c r="BE208" s="22"/>
      <c r="BF208" s="22"/>
      <c r="BG208" s="22"/>
      <c r="BH208" s="21"/>
    </row>
    <row r="209" spans="5:60" x14ac:dyDescent="0.25">
      <c r="E209" s="1"/>
      <c r="F209" s="11"/>
      <c r="G209" s="1"/>
      <c r="H209" s="11"/>
      <c r="I209" s="1"/>
      <c r="J209" s="11"/>
      <c r="K209" s="1"/>
      <c r="L209" s="11"/>
      <c r="W209" s="1"/>
      <c r="X209" s="11"/>
      <c r="Y209" s="1"/>
      <c r="Z209" s="11"/>
      <c r="AA209" s="1"/>
      <c r="AB209" s="11"/>
      <c r="AC209" s="1"/>
      <c r="AD209" s="11"/>
      <c r="AF209" s="4"/>
      <c r="AG209" s="11"/>
      <c r="AH209" s="4"/>
      <c r="AI209" s="11"/>
      <c r="AJ209" s="4"/>
      <c r="AK209" s="11"/>
      <c r="AL209" s="4"/>
      <c r="AM209" s="11"/>
      <c r="AN209" s="11"/>
      <c r="AO209" s="4"/>
      <c r="AP209" s="11"/>
      <c r="AQ209" s="4"/>
      <c r="AR209" s="11"/>
      <c r="AS209" s="4"/>
      <c r="AT209" s="11"/>
      <c r="AU209" s="4"/>
      <c r="AV209" s="11"/>
      <c r="AY209" s="21"/>
      <c r="AZ209" s="22"/>
      <c r="BA209" s="22"/>
      <c r="BB209" s="21"/>
      <c r="BC209" s="21"/>
      <c r="BE209" s="22"/>
      <c r="BF209" s="22"/>
      <c r="BG209" s="22"/>
      <c r="BH209" s="21"/>
    </row>
    <row r="210" spans="5:60" x14ac:dyDescent="0.25">
      <c r="E210" s="1"/>
      <c r="F210" s="11"/>
      <c r="G210" s="1"/>
      <c r="H210" s="11"/>
      <c r="I210" s="1"/>
      <c r="J210" s="11"/>
      <c r="K210" s="1"/>
      <c r="L210" s="11"/>
      <c r="W210" s="1"/>
      <c r="X210" s="11"/>
      <c r="Y210" s="1"/>
      <c r="Z210" s="11"/>
      <c r="AA210" s="1"/>
      <c r="AB210" s="11"/>
      <c r="AC210" s="1"/>
      <c r="AD210" s="11"/>
      <c r="AF210" s="4"/>
      <c r="AG210" s="11"/>
      <c r="AH210" s="4"/>
      <c r="AI210" s="11"/>
      <c r="AJ210" s="4"/>
      <c r="AK210" s="11"/>
      <c r="AL210" s="4"/>
      <c r="AM210" s="11"/>
      <c r="AN210" s="11"/>
      <c r="AO210" s="4"/>
      <c r="AP210" s="11"/>
      <c r="AQ210" s="4"/>
      <c r="AR210" s="11"/>
      <c r="AS210" s="4"/>
      <c r="AT210" s="11"/>
      <c r="AU210" s="4"/>
      <c r="AV210" s="11"/>
      <c r="AY210" s="21"/>
      <c r="AZ210" s="22"/>
      <c r="BA210" s="22"/>
      <c r="BB210" s="21"/>
      <c r="BC210" s="21"/>
      <c r="BE210" s="22"/>
      <c r="BF210" s="22"/>
      <c r="BG210" s="22"/>
      <c r="BH210" s="21"/>
    </row>
    <row r="211" spans="5:60" x14ac:dyDescent="0.25">
      <c r="E211" s="1"/>
      <c r="F211" s="11"/>
      <c r="G211" s="1"/>
      <c r="H211" s="11"/>
      <c r="I211" s="1"/>
      <c r="J211" s="11"/>
      <c r="K211" s="1"/>
      <c r="L211" s="11"/>
      <c r="W211" s="1"/>
      <c r="X211" s="11"/>
      <c r="Y211" s="1"/>
      <c r="Z211" s="11"/>
      <c r="AA211" s="1"/>
      <c r="AB211" s="11"/>
      <c r="AC211" s="1"/>
      <c r="AD211" s="11"/>
      <c r="AF211" s="4"/>
      <c r="AG211" s="11"/>
      <c r="AH211" s="4"/>
      <c r="AI211" s="11"/>
      <c r="AJ211" s="4"/>
      <c r="AK211" s="11"/>
      <c r="AL211" s="4"/>
      <c r="AM211" s="11"/>
      <c r="AN211" s="11"/>
      <c r="AO211" s="4"/>
      <c r="AP211" s="11"/>
      <c r="AQ211" s="4"/>
      <c r="AR211" s="11"/>
      <c r="AS211" s="4"/>
      <c r="AT211" s="11"/>
      <c r="AU211" s="4"/>
      <c r="AV211" s="11"/>
      <c r="AY211" s="21"/>
      <c r="AZ211" s="22"/>
      <c r="BA211" s="22"/>
      <c r="BB211" s="21"/>
      <c r="BC211" s="21"/>
      <c r="BE211" s="22"/>
      <c r="BF211" s="22"/>
      <c r="BG211" s="22"/>
      <c r="BH211" s="21"/>
    </row>
    <row r="212" spans="5:60" x14ac:dyDescent="0.25">
      <c r="E212" s="1"/>
      <c r="F212" s="11"/>
      <c r="G212" s="1"/>
      <c r="H212" s="11"/>
      <c r="I212" s="1"/>
      <c r="J212" s="11"/>
      <c r="K212" s="1"/>
      <c r="L212" s="11"/>
      <c r="W212" s="1"/>
      <c r="X212" s="11"/>
      <c r="Y212" s="1"/>
      <c r="Z212" s="11"/>
      <c r="AA212" s="1"/>
      <c r="AB212" s="11"/>
      <c r="AC212" s="1"/>
      <c r="AD212" s="11"/>
      <c r="AN212" s="11"/>
      <c r="AO212" s="4"/>
      <c r="AP212" s="11"/>
      <c r="AQ212" s="4"/>
      <c r="AR212" s="11"/>
      <c r="AS212" s="4"/>
      <c r="AT212" s="11"/>
      <c r="AU212" s="4"/>
      <c r="AV212" s="11"/>
      <c r="AY212" s="21"/>
      <c r="AZ212" s="22"/>
      <c r="BA212" s="22"/>
      <c r="BB212" s="21"/>
      <c r="BC212" s="21"/>
      <c r="BE212" s="22"/>
      <c r="BF212" s="22"/>
      <c r="BG212" s="22"/>
      <c r="BH212" s="21"/>
    </row>
    <row r="213" spans="5:60" x14ac:dyDescent="0.25">
      <c r="E213" s="1"/>
      <c r="F213" s="11"/>
      <c r="G213" s="1"/>
      <c r="H213" s="11"/>
      <c r="I213" s="1"/>
      <c r="J213" s="11"/>
      <c r="K213" s="1"/>
      <c r="L213" s="11"/>
      <c r="W213" s="1"/>
      <c r="X213" s="11"/>
      <c r="Y213" s="1"/>
      <c r="Z213" s="11"/>
      <c r="AA213" s="1"/>
      <c r="AB213" s="11"/>
      <c r="AC213" s="1"/>
      <c r="AD213" s="11"/>
      <c r="AF213" s="4"/>
      <c r="AG213" s="11"/>
      <c r="AH213" s="4"/>
      <c r="AI213" s="11"/>
      <c r="AJ213" s="4"/>
      <c r="AK213" s="11"/>
      <c r="AL213" s="4"/>
      <c r="AM213" s="11"/>
      <c r="AN213" s="11"/>
      <c r="AO213" s="4"/>
      <c r="AP213" s="11"/>
      <c r="AQ213" s="4"/>
      <c r="AR213" s="11"/>
      <c r="AS213" s="4"/>
      <c r="AT213" s="11"/>
      <c r="AU213" s="4"/>
      <c r="AV213" s="11"/>
      <c r="AY213" s="21"/>
      <c r="AZ213" s="22"/>
      <c r="BA213" s="22"/>
      <c r="BB213" s="21"/>
      <c r="BC213" s="21"/>
      <c r="BE213" s="22"/>
      <c r="BF213" s="22"/>
      <c r="BG213" s="22"/>
      <c r="BH213" s="21"/>
    </row>
    <row r="214" spans="5:60" x14ac:dyDescent="0.25">
      <c r="E214" s="1"/>
      <c r="F214" s="11"/>
      <c r="G214" s="1"/>
      <c r="H214" s="11"/>
      <c r="I214" s="1"/>
      <c r="J214" s="11"/>
      <c r="K214" s="1"/>
      <c r="L214" s="11"/>
      <c r="W214" s="1"/>
      <c r="X214" s="11"/>
      <c r="Y214" s="1"/>
      <c r="Z214" s="11"/>
      <c r="AA214" s="1"/>
      <c r="AB214" s="11"/>
      <c r="AC214" s="1"/>
      <c r="AD214" s="11"/>
      <c r="AO214" s="4"/>
      <c r="AP214" s="11"/>
      <c r="AQ214" s="4"/>
      <c r="AR214" s="11"/>
      <c r="AS214" s="4"/>
      <c r="AT214" s="11"/>
      <c r="AU214" s="4"/>
      <c r="AV214" s="11"/>
      <c r="AY214" s="21"/>
      <c r="AZ214" s="22"/>
      <c r="BA214" s="22"/>
      <c r="BB214" s="21"/>
      <c r="BC214" s="21"/>
      <c r="BE214" s="22"/>
      <c r="BF214" s="22"/>
      <c r="BG214" s="22"/>
      <c r="BH214" s="21"/>
    </row>
    <row r="215" spans="5:60" x14ac:dyDescent="0.25">
      <c r="E215" s="1"/>
      <c r="F215" s="11"/>
      <c r="G215" s="1"/>
      <c r="H215" s="11"/>
      <c r="I215" s="1"/>
      <c r="J215" s="11"/>
      <c r="K215" s="1"/>
      <c r="L215" s="11"/>
      <c r="W215" s="1"/>
      <c r="X215" s="11"/>
      <c r="Y215" s="1"/>
      <c r="Z215" s="11"/>
      <c r="AA215" s="1"/>
      <c r="AB215" s="11"/>
      <c r="AC215" s="1"/>
      <c r="AD215" s="11"/>
      <c r="AO215" s="4"/>
      <c r="AP215" s="11"/>
      <c r="AQ215" s="4"/>
      <c r="AR215" s="11"/>
      <c r="AS215" s="4"/>
      <c r="AT215" s="11"/>
      <c r="AU215" s="4"/>
      <c r="AV215" s="11"/>
      <c r="AY215" s="21"/>
      <c r="AZ215" s="22"/>
      <c r="BA215" s="22"/>
      <c r="BB215" s="21"/>
      <c r="BC215" s="21"/>
      <c r="BE215" s="22"/>
      <c r="BF215" s="22"/>
      <c r="BG215" s="22"/>
      <c r="BH215" s="21"/>
    </row>
    <row r="216" spans="5:60" x14ac:dyDescent="0.25">
      <c r="E216" s="1"/>
      <c r="F216" s="11"/>
      <c r="G216" s="1"/>
      <c r="H216" s="11"/>
      <c r="I216" s="1"/>
      <c r="J216" s="11"/>
      <c r="K216" s="1"/>
      <c r="L216" s="11"/>
      <c r="W216" s="1"/>
      <c r="X216" s="11"/>
      <c r="Y216" s="1"/>
      <c r="Z216" s="11"/>
      <c r="AA216" s="1"/>
      <c r="AB216" s="11"/>
      <c r="AC216" s="1"/>
      <c r="AD216" s="11"/>
      <c r="AO216" s="4"/>
      <c r="AP216" s="11"/>
      <c r="AQ216" s="4"/>
      <c r="AR216" s="11"/>
      <c r="AS216" s="4"/>
      <c r="AT216" s="11"/>
      <c r="AU216" s="4"/>
      <c r="AV216" s="11"/>
      <c r="AY216" s="21"/>
      <c r="AZ216" s="22"/>
      <c r="BA216" s="22"/>
      <c r="BB216" s="21"/>
      <c r="BC216" s="21"/>
      <c r="BE216" s="22"/>
      <c r="BF216" s="22"/>
      <c r="BG216" s="22"/>
      <c r="BH216" s="21"/>
    </row>
    <row r="217" spans="5:60" x14ac:dyDescent="0.25">
      <c r="E217" s="1"/>
      <c r="F217" s="11"/>
      <c r="G217" s="1"/>
      <c r="H217" s="11"/>
      <c r="I217" s="1"/>
      <c r="J217" s="11"/>
      <c r="K217" s="1"/>
      <c r="L217" s="11"/>
      <c r="W217" s="1"/>
      <c r="X217" s="11"/>
      <c r="Y217" s="1"/>
      <c r="Z217" s="11"/>
      <c r="AA217" s="1"/>
      <c r="AB217" s="11"/>
      <c r="AC217" s="1"/>
      <c r="AD217" s="11"/>
      <c r="AF217" s="4"/>
      <c r="AG217" s="4"/>
      <c r="AH217" s="4"/>
      <c r="AI217" s="4"/>
      <c r="AJ217" s="4"/>
      <c r="AK217" s="4"/>
      <c r="AL217" s="4"/>
      <c r="AM217" s="4"/>
      <c r="AY217" s="21"/>
      <c r="AZ217" s="22"/>
      <c r="BA217" s="22"/>
      <c r="BB217" s="21"/>
      <c r="BC217" s="21"/>
      <c r="BE217" s="22"/>
      <c r="BF217" s="22"/>
      <c r="BG217" s="22"/>
      <c r="BH217" s="21"/>
    </row>
    <row r="218" spans="5:60" x14ac:dyDescent="0.25">
      <c r="E218" s="1"/>
      <c r="F218" s="11"/>
      <c r="G218" s="1"/>
      <c r="H218" s="11"/>
      <c r="I218" s="1"/>
      <c r="J218" s="11"/>
      <c r="K218" s="1"/>
      <c r="L218" s="11"/>
      <c r="W218" s="1"/>
      <c r="X218" s="11"/>
      <c r="Y218" s="1"/>
      <c r="Z218" s="11"/>
      <c r="AA218" s="1"/>
      <c r="AB218" s="11"/>
      <c r="AC218" s="1"/>
      <c r="AD218" s="11"/>
      <c r="AF218" s="4"/>
      <c r="AG218" s="4"/>
      <c r="AH218" s="4"/>
      <c r="AI218" s="4"/>
      <c r="AJ218" s="4"/>
      <c r="AK218" s="4"/>
      <c r="AL218" s="4"/>
      <c r="AM218" s="4"/>
      <c r="AY218" s="21"/>
      <c r="AZ218" s="22"/>
      <c r="BA218" s="22"/>
      <c r="BB218" s="21"/>
      <c r="BC218" s="21"/>
      <c r="BE218" s="22"/>
      <c r="BF218" s="22"/>
      <c r="BG218" s="22"/>
      <c r="BH218" s="21"/>
    </row>
    <row r="219" spans="5:60" x14ac:dyDescent="0.25">
      <c r="E219" s="1"/>
      <c r="F219" s="11"/>
      <c r="G219" s="1"/>
      <c r="H219" s="11"/>
      <c r="I219" s="1"/>
      <c r="J219" s="11"/>
      <c r="K219" s="1"/>
      <c r="L219" s="11"/>
      <c r="W219" s="1"/>
      <c r="X219" s="11"/>
      <c r="Y219" s="1"/>
      <c r="Z219" s="11"/>
      <c r="AA219" s="1"/>
      <c r="AB219" s="11"/>
      <c r="AC219" s="1"/>
      <c r="AD219" s="11"/>
      <c r="AF219" s="4"/>
      <c r="AG219" s="4"/>
      <c r="AH219" s="4"/>
      <c r="AI219" s="4"/>
      <c r="AJ219" s="4"/>
      <c r="AK219" s="4"/>
      <c r="AL219" s="4"/>
      <c r="AM219" s="4"/>
      <c r="AY219" s="21"/>
      <c r="AZ219" s="22"/>
      <c r="BA219" s="22"/>
      <c r="BB219" s="21"/>
      <c r="BC219" s="21"/>
      <c r="BE219" s="22"/>
      <c r="BF219" s="22"/>
      <c r="BG219" s="22"/>
      <c r="BH219" s="21"/>
    </row>
    <row r="220" spans="5:60" x14ac:dyDescent="0.25">
      <c r="E220" s="1"/>
      <c r="F220" s="11"/>
      <c r="G220" s="1"/>
      <c r="H220" s="11"/>
      <c r="I220" s="1"/>
      <c r="J220" s="11"/>
      <c r="K220" s="1"/>
      <c r="L220" s="11"/>
      <c r="W220" s="1"/>
      <c r="X220" s="11"/>
      <c r="Y220" s="1"/>
      <c r="Z220" s="11"/>
      <c r="AA220" s="1"/>
      <c r="AB220" s="11"/>
      <c r="AC220" s="1"/>
      <c r="AD220" s="11"/>
    </row>
    <row r="221" spans="5:60" x14ac:dyDescent="0.25">
      <c r="E221" s="1"/>
      <c r="F221" s="11"/>
      <c r="G221" s="1"/>
      <c r="H221" s="11"/>
      <c r="I221" s="1"/>
      <c r="J221" s="11"/>
      <c r="K221" s="1"/>
      <c r="L221" s="11"/>
      <c r="W221" s="1"/>
      <c r="X221" s="11"/>
      <c r="Y221" s="1"/>
      <c r="Z221" s="11"/>
      <c r="AA221" s="1"/>
      <c r="AB221" s="11"/>
      <c r="AC221" s="1"/>
      <c r="AD221" s="11"/>
    </row>
    <row r="222" spans="5:60" x14ac:dyDescent="0.25">
      <c r="E222" s="1"/>
      <c r="F222" s="11"/>
      <c r="G222" s="1"/>
      <c r="H222" s="11"/>
      <c r="I222" s="1"/>
      <c r="J222" s="11"/>
      <c r="K222" s="1"/>
      <c r="L222" s="11"/>
      <c r="W222" s="1"/>
      <c r="X222" s="11"/>
      <c r="Y222" s="1"/>
      <c r="Z222" s="11"/>
      <c r="AA222" s="1"/>
      <c r="AB222" s="11"/>
      <c r="AC222" s="1"/>
      <c r="AD222" s="11"/>
    </row>
    <row r="223" spans="5:60" x14ac:dyDescent="0.25">
      <c r="E223" s="1"/>
      <c r="F223" s="11"/>
      <c r="G223" s="1"/>
      <c r="H223" s="11"/>
      <c r="I223" s="1"/>
      <c r="J223" s="11"/>
      <c r="K223" s="1"/>
      <c r="L223" s="11"/>
      <c r="W223" s="1"/>
      <c r="X223" s="11"/>
      <c r="Y223" s="1"/>
      <c r="Z223" s="11"/>
      <c r="AA223" s="1"/>
      <c r="AB223" s="11"/>
      <c r="AC223" s="1"/>
      <c r="AD223" s="11"/>
    </row>
    <row r="224" spans="5:60" x14ac:dyDescent="0.25">
      <c r="E224" s="1"/>
      <c r="F224" s="11"/>
      <c r="G224" s="1"/>
      <c r="H224" s="11"/>
      <c r="I224" s="1"/>
      <c r="J224" s="11"/>
      <c r="K224" s="1"/>
      <c r="L224" s="11"/>
      <c r="W224" s="1"/>
      <c r="X224" s="11"/>
      <c r="Y224" s="1"/>
      <c r="Z224" s="11"/>
      <c r="AA224" s="1"/>
      <c r="AB224" s="11"/>
      <c r="AC224" s="1"/>
      <c r="AD224" s="11"/>
    </row>
    <row r="225" spans="5:30" x14ac:dyDescent="0.25">
      <c r="E225" s="1"/>
      <c r="F225" s="11"/>
      <c r="G225" s="1"/>
      <c r="H225" s="11"/>
      <c r="I225" s="1"/>
      <c r="J225" s="11"/>
      <c r="K225" s="1"/>
      <c r="L225" s="11"/>
      <c r="W225" s="1"/>
      <c r="X225" s="11"/>
      <c r="Y225" s="1"/>
      <c r="Z225" s="11"/>
      <c r="AA225" s="1"/>
      <c r="AB225" s="11"/>
      <c r="AC225" s="1"/>
      <c r="AD225" s="11"/>
    </row>
    <row r="226" spans="5:30" x14ac:dyDescent="0.25">
      <c r="E226" s="1"/>
      <c r="F226" s="11"/>
      <c r="G226" s="1"/>
      <c r="H226" s="11"/>
      <c r="I226" s="1"/>
      <c r="J226" s="11"/>
      <c r="K226" s="1"/>
      <c r="L226" s="11"/>
      <c r="W226" s="1"/>
      <c r="X226" s="11"/>
      <c r="Y226" s="1"/>
      <c r="Z226" s="11"/>
      <c r="AA226" s="1"/>
      <c r="AB226" s="11"/>
      <c r="AC226" s="1"/>
      <c r="AD226" s="11"/>
    </row>
    <row r="227" spans="5:30" x14ac:dyDescent="0.25">
      <c r="E227" s="1"/>
      <c r="F227" s="11"/>
      <c r="G227" s="1"/>
      <c r="H227" s="11"/>
      <c r="I227" s="1"/>
      <c r="J227" s="11"/>
      <c r="K227" s="1"/>
      <c r="L227" s="11"/>
      <c r="W227" s="1"/>
      <c r="X227" s="11"/>
      <c r="Y227" s="1"/>
      <c r="Z227" s="11"/>
      <c r="AA227" s="1"/>
      <c r="AB227" s="11"/>
      <c r="AC227" s="1"/>
      <c r="AD227" s="11"/>
    </row>
    <row r="228" spans="5:30" x14ac:dyDescent="0.25">
      <c r="E228" s="1"/>
      <c r="F228" s="11"/>
      <c r="G228" s="1"/>
      <c r="H228" s="11"/>
      <c r="I228" s="1"/>
      <c r="J228" s="11"/>
      <c r="K228" s="1"/>
      <c r="L228" s="11"/>
      <c r="W228" s="1"/>
      <c r="X228" s="11"/>
      <c r="Y228" s="1"/>
      <c r="Z228" s="11"/>
      <c r="AA228" s="1"/>
      <c r="AB228" s="11"/>
      <c r="AC228" s="1"/>
      <c r="AD228" s="11"/>
    </row>
    <row r="229" spans="5:30" x14ac:dyDescent="0.25">
      <c r="E229" s="1"/>
      <c r="F229" s="11"/>
      <c r="G229" s="1"/>
      <c r="H229" s="11"/>
      <c r="I229" s="1"/>
      <c r="J229" s="11"/>
      <c r="K229" s="1"/>
      <c r="L229" s="11"/>
      <c r="W229" s="1"/>
      <c r="X229" s="11"/>
      <c r="Y229" s="1"/>
      <c r="Z229" s="11"/>
      <c r="AA229" s="1"/>
      <c r="AB229" s="11"/>
      <c r="AC229" s="1"/>
      <c r="AD229" s="11"/>
    </row>
    <row r="230" spans="5:30" x14ac:dyDescent="0.25">
      <c r="E230" s="1"/>
      <c r="F230" s="11"/>
      <c r="G230" s="1"/>
      <c r="H230" s="11"/>
      <c r="I230" s="1"/>
      <c r="J230" s="11"/>
      <c r="K230" s="1"/>
      <c r="L230" s="11"/>
      <c r="W230" s="1"/>
      <c r="X230" s="11"/>
      <c r="Y230" s="1"/>
      <c r="Z230" s="11"/>
      <c r="AA230" s="1"/>
      <c r="AB230" s="11"/>
      <c r="AC230" s="1"/>
      <c r="AD230" s="11"/>
    </row>
    <row r="231" spans="5:30" x14ac:dyDescent="0.25">
      <c r="E231" s="1"/>
      <c r="F231" s="11"/>
      <c r="G231" s="1"/>
      <c r="H231" s="11"/>
      <c r="I231" s="1"/>
      <c r="J231" s="11"/>
      <c r="K231" s="1"/>
      <c r="L231" s="11"/>
      <c r="W231" s="1"/>
      <c r="X231" s="11"/>
      <c r="Y231" s="1"/>
      <c r="Z231" s="11"/>
      <c r="AA231" s="1"/>
      <c r="AB231" s="11"/>
      <c r="AC231" s="1"/>
      <c r="AD231" s="11"/>
    </row>
    <row r="232" spans="5:30" x14ac:dyDescent="0.25">
      <c r="E232" s="1"/>
      <c r="F232" s="11"/>
      <c r="G232" s="1"/>
      <c r="H232" s="11"/>
      <c r="I232" s="1"/>
      <c r="J232" s="11"/>
      <c r="K232" s="1"/>
      <c r="L232" s="11"/>
      <c r="W232" s="1"/>
      <c r="X232" s="11"/>
      <c r="Y232" s="1"/>
      <c r="Z232" s="11"/>
      <c r="AA232" s="1"/>
      <c r="AB232" s="11"/>
      <c r="AC232" s="1"/>
      <c r="AD232" s="11"/>
    </row>
    <row r="233" spans="5:30" x14ac:dyDescent="0.25">
      <c r="E233" s="1"/>
      <c r="F233" s="11"/>
      <c r="G233" s="1"/>
      <c r="H233" s="11"/>
      <c r="I233" s="1"/>
      <c r="J233" s="11"/>
      <c r="K233" s="1"/>
      <c r="L233" s="11"/>
      <c r="W233" s="1"/>
      <c r="X233" s="11"/>
      <c r="Y233" s="1"/>
      <c r="Z233" s="11"/>
      <c r="AA233" s="1"/>
      <c r="AB233" s="11"/>
      <c r="AC233" s="1"/>
      <c r="AD233" s="11"/>
    </row>
    <row r="234" spans="5:30" x14ac:dyDescent="0.25">
      <c r="E234" s="1"/>
      <c r="F234" s="11"/>
      <c r="G234" s="1"/>
      <c r="H234" s="11"/>
      <c r="I234" s="1"/>
      <c r="J234" s="11"/>
      <c r="K234" s="1"/>
      <c r="L234" s="11"/>
      <c r="W234" s="1"/>
      <c r="X234" s="11"/>
      <c r="Y234" s="1"/>
      <c r="Z234" s="11"/>
      <c r="AA234" s="1"/>
      <c r="AB234" s="11"/>
      <c r="AC234" s="1"/>
      <c r="AD234" s="11"/>
    </row>
    <row r="235" spans="5:30" x14ac:dyDescent="0.25">
      <c r="E235" s="1"/>
      <c r="F235" s="11"/>
      <c r="G235" s="1"/>
      <c r="H235" s="11"/>
      <c r="I235" s="1"/>
      <c r="J235" s="11"/>
      <c r="K235" s="1"/>
      <c r="L235" s="11"/>
      <c r="W235" s="1"/>
      <c r="X235" s="11"/>
      <c r="Y235" s="1"/>
      <c r="Z235" s="11"/>
      <c r="AA235" s="1"/>
      <c r="AB235" s="11"/>
      <c r="AC235" s="1"/>
      <c r="AD235" s="11"/>
    </row>
    <row r="236" spans="5:30" x14ac:dyDescent="0.25">
      <c r="E236" s="1"/>
      <c r="F236" s="11"/>
      <c r="G236" s="1"/>
      <c r="H236" s="11"/>
      <c r="I236" s="1"/>
      <c r="J236" s="11"/>
      <c r="K236" s="1"/>
      <c r="L236" s="11"/>
      <c r="W236" s="1"/>
      <c r="X236" s="11"/>
      <c r="Y236" s="1"/>
      <c r="Z236" s="11"/>
      <c r="AA236" s="1"/>
      <c r="AB236" s="11"/>
      <c r="AC236" s="1"/>
      <c r="AD236" s="11"/>
    </row>
    <row r="237" spans="5:30" x14ac:dyDescent="0.25">
      <c r="E237" s="1"/>
      <c r="F237" s="11"/>
      <c r="G237" s="1"/>
      <c r="H237" s="11"/>
      <c r="I237" s="1"/>
      <c r="J237" s="11"/>
      <c r="K237" s="1"/>
      <c r="L237" s="11"/>
      <c r="W237" s="1"/>
      <c r="X237" s="11"/>
      <c r="Y237" s="1"/>
      <c r="Z237" s="11"/>
      <c r="AA237" s="1"/>
      <c r="AB237" s="11"/>
      <c r="AC237" s="1"/>
      <c r="AD237" s="11"/>
    </row>
    <row r="238" spans="5:30" x14ac:dyDescent="0.25">
      <c r="E238" s="1"/>
      <c r="F238" s="11"/>
      <c r="G238" s="1"/>
      <c r="H238" s="11"/>
      <c r="I238" s="1"/>
      <c r="J238" s="11"/>
      <c r="K238" s="1"/>
      <c r="L238" s="11"/>
      <c r="W238" s="1"/>
      <c r="X238" s="11"/>
      <c r="Y238" s="1"/>
      <c r="Z238" s="11"/>
      <c r="AA238" s="1"/>
      <c r="AB238" s="11"/>
      <c r="AC238" s="1"/>
      <c r="AD238" s="11"/>
    </row>
    <row r="239" spans="5:30" x14ac:dyDescent="0.25">
      <c r="E239" s="1"/>
      <c r="F239" s="11"/>
      <c r="G239" s="1"/>
      <c r="H239" s="11"/>
      <c r="I239" s="1"/>
      <c r="J239" s="11"/>
      <c r="K239" s="1"/>
      <c r="L239" s="11"/>
      <c r="W239" s="1"/>
      <c r="X239" s="11"/>
      <c r="Y239" s="1"/>
      <c r="Z239" s="11"/>
      <c r="AA239" s="1"/>
      <c r="AB239" s="11"/>
      <c r="AC239" s="1"/>
      <c r="AD239" s="11"/>
    </row>
    <row r="240" spans="5:30" x14ac:dyDescent="0.25">
      <c r="E240" s="1"/>
      <c r="F240" s="11"/>
      <c r="G240" s="1"/>
      <c r="H240" s="11"/>
      <c r="I240" s="1"/>
      <c r="J240" s="11"/>
      <c r="K240" s="1"/>
      <c r="L240" s="11"/>
      <c r="W240" s="1"/>
      <c r="X240" s="11"/>
      <c r="Y240" s="1"/>
      <c r="Z240" s="11"/>
      <c r="AA240" s="1"/>
      <c r="AB240" s="11"/>
      <c r="AC240" s="1"/>
      <c r="AD240" s="11"/>
    </row>
    <row r="241" spans="5:30" x14ac:dyDescent="0.25">
      <c r="E241" s="1"/>
      <c r="F241" s="11"/>
      <c r="G241" s="1"/>
      <c r="H241" s="11"/>
      <c r="I241" s="1"/>
      <c r="J241" s="11"/>
      <c r="K241" s="1"/>
      <c r="L241" s="11"/>
      <c r="W241" s="1"/>
      <c r="X241" s="11"/>
      <c r="Y241" s="1"/>
      <c r="Z241" s="11"/>
      <c r="AA241" s="1"/>
      <c r="AB241" s="11"/>
      <c r="AC241" s="1"/>
      <c r="AD241" s="11"/>
    </row>
    <row r="242" spans="5:30" x14ac:dyDescent="0.25">
      <c r="E242" s="1"/>
      <c r="F242" s="11"/>
      <c r="G242" s="1"/>
      <c r="H242" s="11"/>
      <c r="I242" s="1"/>
      <c r="J242" s="11"/>
      <c r="K242" s="1"/>
      <c r="L242" s="11"/>
      <c r="W242" s="1"/>
      <c r="X242" s="11"/>
      <c r="Y242" s="1"/>
      <c r="Z242" s="11"/>
      <c r="AA242" s="1"/>
      <c r="AB242" s="11"/>
      <c r="AC242" s="1"/>
      <c r="AD242" s="11"/>
    </row>
    <row r="243" spans="5:30" x14ac:dyDescent="0.25">
      <c r="E243" s="1"/>
      <c r="F243" s="11"/>
      <c r="G243" s="1"/>
      <c r="H243" s="11"/>
      <c r="I243" s="1"/>
      <c r="J243" s="11"/>
      <c r="K243" s="1"/>
      <c r="L243" s="11"/>
      <c r="W243" s="1"/>
      <c r="X243" s="11"/>
      <c r="Y243" s="1"/>
      <c r="Z243" s="11"/>
      <c r="AA243" s="1"/>
      <c r="AB243" s="11"/>
      <c r="AC243" s="1"/>
      <c r="AD243" s="11"/>
    </row>
    <row r="244" spans="5:30" x14ac:dyDescent="0.25">
      <c r="E244" s="1"/>
      <c r="F244" s="11"/>
      <c r="G244" s="1"/>
      <c r="H244" s="11"/>
      <c r="I244" s="1"/>
      <c r="J244" s="11"/>
      <c r="K244" s="1"/>
      <c r="L244" s="11"/>
      <c r="W244" s="1"/>
      <c r="X244" s="11"/>
      <c r="Y244" s="1"/>
      <c r="Z244" s="11"/>
      <c r="AA244" s="1"/>
      <c r="AB244" s="11"/>
      <c r="AC244" s="1"/>
      <c r="AD244" s="11"/>
    </row>
    <row r="245" spans="5:30" x14ac:dyDescent="0.25">
      <c r="E245" s="1"/>
      <c r="F245" s="11"/>
      <c r="G245" s="1"/>
      <c r="H245" s="11"/>
      <c r="I245" s="1"/>
      <c r="J245" s="11"/>
      <c r="K245" s="1"/>
      <c r="L245" s="11"/>
      <c r="W245" s="1"/>
      <c r="X245" s="11"/>
      <c r="Y245" s="1"/>
      <c r="Z245" s="11"/>
      <c r="AA245" s="1"/>
      <c r="AB245" s="11"/>
      <c r="AC245" s="1"/>
      <c r="AD245" s="11"/>
    </row>
    <row r="246" spans="5:30" x14ac:dyDescent="0.25">
      <c r="E246" s="1"/>
      <c r="F246" s="11"/>
      <c r="G246" s="1"/>
      <c r="H246" s="11"/>
      <c r="I246" s="1"/>
      <c r="J246" s="11"/>
      <c r="K246" s="1"/>
      <c r="L246" s="11"/>
      <c r="W246" s="1"/>
      <c r="X246" s="11"/>
      <c r="Y246" s="1"/>
      <c r="Z246" s="11"/>
      <c r="AA246" s="1"/>
      <c r="AB246" s="11"/>
      <c r="AC246" s="1"/>
      <c r="AD246" s="11"/>
    </row>
    <row r="247" spans="5:30" x14ac:dyDescent="0.25">
      <c r="E247" s="1"/>
      <c r="F247" s="11"/>
      <c r="G247" s="1"/>
      <c r="H247" s="11"/>
      <c r="I247" s="1"/>
      <c r="J247" s="11"/>
      <c r="K247" s="1"/>
      <c r="L247" s="11"/>
      <c r="W247" s="1"/>
      <c r="X247" s="11"/>
      <c r="Y247" s="1"/>
      <c r="Z247" s="11"/>
      <c r="AA247" s="1"/>
      <c r="AB247" s="11"/>
      <c r="AC247" s="1"/>
      <c r="AD247" s="11"/>
    </row>
    <row r="248" spans="5:30" x14ac:dyDescent="0.25">
      <c r="E248" s="1"/>
      <c r="F248" s="11"/>
      <c r="G248" s="1"/>
      <c r="H248" s="11"/>
      <c r="I248" s="1"/>
      <c r="J248" s="11"/>
      <c r="K248" s="1"/>
      <c r="L248" s="11"/>
      <c r="W248" s="1"/>
      <c r="X248" s="11"/>
      <c r="Y248" s="1"/>
      <c r="Z248" s="11"/>
      <c r="AA248" s="1"/>
      <c r="AB248" s="11"/>
      <c r="AC248" s="1"/>
      <c r="AD248" s="11"/>
    </row>
    <row r="249" spans="5:30" x14ac:dyDescent="0.25">
      <c r="E249" s="1"/>
      <c r="F249" s="11"/>
      <c r="G249" s="1"/>
      <c r="H249" s="11"/>
      <c r="I249" s="1"/>
      <c r="J249" s="11"/>
      <c r="K249" s="1"/>
      <c r="L249" s="11"/>
      <c r="W249" s="1"/>
      <c r="X249" s="11"/>
      <c r="Y249" s="1"/>
      <c r="Z249" s="11"/>
      <c r="AA249" s="1"/>
      <c r="AB249" s="11"/>
      <c r="AC249" s="1"/>
      <c r="AD249" s="11"/>
    </row>
    <row r="250" spans="5:30" x14ac:dyDescent="0.25">
      <c r="E250" s="1"/>
      <c r="F250" s="11"/>
      <c r="G250" s="1"/>
      <c r="H250" s="11"/>
      <c r="I250" s="1"/>
      <c r="J250" s="11"/>
      <c r="K250" s="1"/>
      <c r="L250" s="11"/>
      <c r="W250" s="1"/>
      <c r="X250" s="11"/>
      <c r="Y250" s="1"/>
      <c r="Z250" s="11"/>
      <c r="AA250" s="1"/>
      <c r="AB250" s="11"/>
      <c r="AC250" s="1"/>
      <c r="AD250" s="11"/>
    </row>
    <row r="251" spans="5:30" x14ac:dyDescent="0.25">
      <c r="E251" s="1"/>
      <c r="F251" s="11"/>
      <c r="G251" s="1"/>
      <c r="H251" s="11"/>
      <c r="I251" s="1"/>
      <c r="J251" s="11"/>
      <c r="K251" s="1"/>
      <c r="L251" s="11"/>
      <c r="W251" s="1"/>
      <c r="X251" s="11"/>
      <c r="Y251" s="1"/>
      <c r="Z251" s="11"/>
      <c r="AA251" s="1"/>
      <c r="AB251" s="11"/>
      <c r="AC251" s="1"/>
      <c r="AD251" s="11"/>
    </row>
    <row r="252" spans="5:30" x14ac:dyDescent="0.25">
      <c r="E252" s="1"/>
      <c r="F252" s="11"/>
      <c r="G252" s="1"/>
      <c r="H252" s="11"/>
      <c r="I252" s="1"/>
      <c r="J252" s="11"/>
      <c r="K252" s="1"/>
      <c r="L252" s="11"/>
      <c r="W252" s="1"/>
      <c r="X252" s="11"/>
      <c r="Y252" s="1"/>
      <c r="Z252" s="11"/>
      <c r="AA252" s="1"/>
      <c r="AB252" s="11"/>
      <c r="AC252" s="1"/>
      <c r="AD252" s="11"/>
    </row>
    <row r="253" spans="5:30" x14ac:dyDescent="0.25">
      <c r="E253" s="1"/>
      <c r="F253" s="11"/>
      <c r="G253" s="1"/>
      <c r="H253" s="11"/>
      <c r="I253" s="1"/>
      <c r="J253" s="11"/>
      <c r="K253" s="1"/>
      <c r="L253" s="11"/>
      <c r="W253" s="1"/>
      <c r="X253" s="11"/>
      <c r="Y253" s="1"/>
      <c r="Z253" s="11"/>
      <c r="AA253" s="1"/>
      <c r="AB253" s="11"/>
      <c r="AC253" s="1"/>
      <c r="AD253" s="11"/>
    </row>
    <row r="254" spans="5:30" x14ac:dyDescent="0.25">
      <c r="E254" s="1"/>
      <c r="F254" s="11"/>
      <c r="G254" s="1"/>
      <c r="H254" s="11"/>
      <c r="I254" s="1"/>
      <c r="J254" s="11"/>
      <c r="K254" s="1"/>
      <c r="L254" s="11"/>
      <c r="W254" s="1"/>
      <c r="X254" s="11"/>
      <c r="Y254" s="1"/>
      <c r="Z254" s="11"/>
      <c r="AA254" s="1"/>
      <c r="AB254" s="11"/>
      <c r="AC254" s="1"/>
      <c r="AD254" s="11"/>
    </row>
    <row r="255" spans="5:30" x14ac:dyDescent="0.25">
      <c r="E255" s="1"/>
      <c r="F255" s="11"/>
      <c r="G255" s="1"/>
      <c r="H255" s="11"/>
      <c r="I255" s="1"/>
      <c r="J255" s="11"/>
      <c r="K255" s="1"/>
      <c r="L255" s="11"/>
      <c r="W255" s="1"/>
      <c r="X255" s="11"/>
      <c r="Y255" s="1"/>
      <c r="Z255" s="11"/>
      <c r="AA255" s="1"/>
      <c r="AB255" s="11"/>
      <c r="AC255" s="1"/>
      <c r="AD255" s="11"/>
    </row>
    <row r="256" spans="5:30" x14ac:dyDescent="0.25">
      <c r="E256" s="1"/>
      <c r="F256" s="11"/>
      <c r="G256" s="1"/>
      <c r="H256" s="11"/>
      <c r="I256" s="1"/>
      <c r="J256" s="11"/>
      <c r="K256" s="1"/>
      <c r="L256" s="11"/>
      <c r="W256" s="1"/>
      <c r="X256" s="11"/>
      <c r="Y256" s="1"/>
      <c r="Z256" s="11"/>
      <c r="AA256" s="1"/>
      <c r="AB256" s="11"/>
      <c r="AC256" s="1"/>
      <c r="AD256" s="11"/>
    </row>
    <row r="257" spans="5:30" x14ac:dyDescent="0.25">
      <c r="E257" s="1"/>
      <c r="F257" s="11"/>
      <c r="G257" s="1"/>
      <c r="H257" s="11"/>
      <c r="I257" s="1"/>
      <c r="J257" s="11"/>
      <c r="K257" s="1"/>
      <c r="L257" s="11"/>
      <c r="W257" s="1"/>
      <c r="X257" s="11"/>
      <c r="Y257" s="1"/>
      <c r="Z257" s="11"/>
      <c r="AA257" s="1"/>
      <c r="AB257" s="11"/>
      <c r="AC257" s="1"/>
      <c r="AD257" s="11"/>
    </row>
    <row r="258" spans="5:30" x14ac:dyDescent="0.25">
      <c r="E258" s="1"/>
      <c r="F258" s="11"/>
      <c r="G258" s="1"/>
      <c r="H258" s="11"/>
      <c r="I258" s="1"/>
      <c r="J258" s="11"/>
      <c r="K258" s="1"/>
      <c r="L258" s="11"/>
      <c r="W258" s="1"/>
      <c r="X258" s="11"/>
      <c r="Y258" s="1"/>
      <c r="Z258" s="11"/>
      <c r="AA258" s="1"/>
      <c r="AB258" s="11"/>
      <c r="AC258" s="1"/>
      <c r="AD258" s="11"/>
    </row>
    <row r="259" spans="5:30" x14ac:dyDescent="0.25">
      <c r="E259" s="1"/>
      <c r="F259" s="11"/>
      <c r="G259" s="1"/>
      <c r="H259" s="11"/>
      <c r="I259" s="1"/>
      <c r="J259" s="11"/>
      <c r="K259" s="1"/>
      <c r="L259" s="11"/>
      <c r="W259" s="1"/>
      <c r="X259" s="11"/>
      <c r="Y259" s="1"/>
      <c r="Z259" s="11"/>
      <c r="AA259" s="1"/>
      <c r="AB259" s="11"/>
      <c r="AC259" s="1"/>
      <c r="AD259" s="11"/>
    </row>
    <row r="260" spans="5:30" x14ac:dyDescent="0.25">
      <c r="E260" s="1"/>
      <c r="F260" s="11"/>
      <c r="G260" s="1"/>
      <c r="H260" s="11"/>
      <c r="I260" s="1"/>
      <c r="J260" s="11"/>
      <c r="K260" s="1"/>
      <c r="L260" s="11"/>
      <c r="W260" s="1"/>
      <c r="X260" s="11"/>
      <c r="Y260" s="1"/>
      <c r="Z260" s="11"/>
      <c r="AA260" s="1"/>
      <c r="AB260" s="11"/>
      <c r="AC260" s="1"/>
      <c r="AD260" s="11"/>
    </row>
    <row r="261" spans="5:30" x14ac:dyDescent="0.25">
      <c r="E261" s="1"/>
      <c r="F261" s="11"/>
      <c r="G261" s="1"/>
      <c r="H261" s="11"/>
      <c r="I261" s="1"/>
      <c r="J261" s="11"/>
      <c r="K261" s="1"/>
      <c r="L261" s="11"/>
      <c r="W261" s="1"/>
      <c r="X261" s="11"/>
      <c r="Y261" s="1"/>
      <c r="Z261" s="11"/>
      <c r="AA261" s="1"/>
      <c r="AB261" s="11"/>
      <c r="AC261" s="1"/>
      <c r="AD261" s="11"/>
    </row>
    <row r="262" spans="5:30" x14ac:dyDescent="0.25">
      <c r="E262" s="1"/>
      <c r="F262" s="11"/>
      <c r="G262" s="1"/>
      <c r="H262" s="11"/>
      <c r="I262" s="1"/>
      <c r="J262" s="11"/>
      <c r="K262" s="1"/>
      <c r="L262" s="11"/>
      <c r="W262" s="1"/>
      <c r="X262" s="11"/>
      <c r="Y262" s="1"/>
      <c r="Z262" s="11"/>
      <c r="AA262" s="1"/>
      <c r="AB262" s="11"/>
      <c r="AC262" s="1"/>
      <c r="AD262" s="11"/>
    </row>
    <row r="263" spans="5:30" x14ac:dyDescent="0.25">
      <c r="E263" s="1"/>
      <c r="F263" s="11"/>
      <c r="G263" s="1"/>
      <c r="H263" s="11"/>
      <c r="I263" s="1"/>
      <c r="J263" s="11"/>
      <c r="K263" s="1"/>
      <c r="L263" s="11"/>
      <c r="W263" s="1"/>
      <c r="X263" s="11"/>
      <c r="Y263" s="1"/>
      <c r="Z263" s="11"/>
      <c r="AA263" s="1"/>
      <c r="AB263" s="11"/>
      <c r="AC263" s="1"/>
      <c r="AD263" s="11"/>
    </row>
    <row r="264" spans="5:30" x14ac:dyDescent="0.25">
      <c r="E264" s="1"/>
      <c r="F264" s="11"/>
      <c r="G264" s="1"/>
      <c r="H264" s="11"/>
      <c r="I264" s="1"/>
      <c r="J264" s="11"/>
      <c r="K264" s="1"/>
      <c r="L264" s="11"/>
      <c r="W264" s="1"/>
      <c r="X264" s="11"/>
      <c r="Y264" s="1"/>
      <c r="Z264" s="11"/>
      <c r="AA264" s="1"/>
      <c r="AB264" s="11"/>
      <c r="AC264" s="1"/>
      <c r="AD264" s="11"/>
    </row>
    <row r="265" spans="5:30" x14ac:dyDescent="0.25">
      <c r="E265" s="1"/>
      <c r="F265" s="11"/>
      <c r="G265" s="1"/>
      <c r="H265" s="11"/>
      <c r="I265" s="1"/>
      <c r="J265" s="11"/>
      <c r="K265" s="1"/>
      <c r="L265" s="11"/>
      <c r="W265" s="1"/>
      <c r="X265" s="11"/>
      <c r="Y265" s="1"/>
      <c r="Z265" s="11"/>
      <c r="AA265" s="1"/>
      <c r="AB265" s="11"/>
      <c r="AC265" s="1"/>
      <c r="AD265" s="11"/>
    </row>
    <row r="266" spans="5:30" x14ac:dyDescent="0.25">
      <c r="E266" s="1"/>
      <c r="F266" s="11"/>
      <c r="G266" s="1"/>
      <c r="H266" s="11"/>
      <c r="I266" s="1"/>
      <c r="J266" s="11"/>
      <c r="K266" s="1"/>
      <c r="L266" s="11"/>
      <c r="W266" s="1"/>
      <c r="X266" s="11"/>
      <c r="Y266" s="1"/>
      <c r="Z266" s="11"/>
      <c r="AA266" s="1"/>
      <c r="AB266" s="11"/>
      <c r="AC266" s="1"/>
      <c r="AD266" s="11"/>
    </row>
    <row r="267" spans="5:30" x14ac:dyDescent="0.25">
      <c r="E267" s="1"/>
      <c r="F267" s="11"/>
      <c r="G267" s="1"/>
      <c r="H267" s="11"/>
      <c r="I267" s="1"/>
      <c r="J267" s="11"/>
      <c r="K267" s="1"/>
      <c r="L267" s="11"/>
      <c r="W267" s="1"/>
      <c r="X267" s="11"/>
      <c r="Y267" s="1"/>
      <c r="Z267" s="11"/>
      <c r="AA267" s="1"/>
      <c r="AB267" s="11"/>
      <c r="AC267" s="1"/>
      <c r="AD267" s="11"/>
    </row>
    <row r="268" spans="5:30" x14ac:dyDescent="0.25">
      <c r="E268" s="1"/>
      <c r="F268" s="11"/>
      <c r="G268" s="1"/>
      <c r="H268" s="11"/>
      <c r="I268" s="1"/>
      <c r="J268" s="11"/>
      <c r="K268" s="1"/>
      <c r="L268" s="11"/>
      <c r="W268" s="1"/>
      <c r="X268" s="11"/>
      <c r="Y268" s="1"/>
      <c r="Z268" s="11"/>
      <c r="AA268" s="1"/>
      <c r="AB268" s="11"/>
      <c r="AC268" s="1"/>
      <c r="AD268" s="11"/>
    </row>
    <row r="269" spans="5:30" x14ac:dyDescent="0.25">
      <c r="E269" s="1"/>
      <c r="F269" s="11"/>
      <c r="G269" s="1"/>
      <c r="H269" s="11"/>
      <c r="I269" s="1"/>
      <c r="J269" s="11"/>
      <c r="K269" s="1"/>
      <c r="L269" s="11"/>
      <c r="W269" s="1"/>
      <c r="X269" s="11"/>
      <c r="Y269" s="1"/>
      <c r="Z269" s="11"/>
      <c r="AA269" s="1"/>
      <c r="AB269" s="11"/>
      <c r="AC269" s="1"/>
      <c r="AD269" s="11"/>
    </row>
    <row r="270" spans="5:30" x14ac:dyDescent="0.25">
      <c r="E270" s="1"/>
      <c r="F270" s="11"/>
      <c r="G270" s="1"/>
      <c r="H270" s="11"/>
      <c r="I270" s="1"/>
      <c r="J270" s="11"/>
      <c r="K270" s="1"/>
      <c r="L270" s="11"/>
      <c r="W270" s="1"/>
      <c r="X270" s="11"/>
      <c r="Y270" s="1"/>
      <c r="Z270" s="11"/>
      <c r="AA270" s="1"/>
      <c r="AB270" s="11"/>
      <c r="AC270" s="1"/>
      <c r="AD270" s="11"/>
    </row>
    <row r="271" spans="5:30" x14ac:dyDescent="0.25">
      <c r="E271" s="1"/>
      <c r="F271" s="11"/>
      <c r="G271" s="1"/>
      <c r="H271" s="11"/>
      <c r="I271" s="1"/>
      <c r="J271" s="11"/>
      <c r="K271" s="1"/>
      <c r="L271" s="11"/>
      <c r="W271" s="1"/>
      <c r="X271" s="11"/>
      <c r="Y271" s="1"/>
      <c r="Z271" s="11"/>
      <c r="AA271" s="1"/>
      <c r="AB271" s="11"/>
      <c r="AC271" s="1"/>
      <c r="AD271" s="11"/>
    </row>
    <row r="272" spans="5:30" x14ac:dyDescent="0.25">
      <c r="E272" s="1"/>
      <c r="F272" s="11"/>
      <c r="G272" s="1"/>
      <c r="H272" s="11"/>
      <c r="I272" s="1"/>
      <c r="J272" s="11"/>
      <c r="K272" s="1"/>
      <c r="L272" s="11"/>
      <c r="W272" s="1"/>
      <c r="X272" s="11"/>
      <c r="Y272" s="1"/>
      <c r="Z272" s="11"/>
      <c r="AA272" s="1"/>
      <c r="AB272" s="11"/>
      <c r="AC272" s="1"/>
      <c r="AD272" s="11"/>
    </row>
    <row r="273" spans="5:30" x14ac:dyDescent="0.25">
      <c r="E273" s="1"/>
      <c r="F273" s="11"/>
      <c r="G273" s="1"/>
      <c r="H273" s="11"/>
      <c r="I273" s="1"/>
      <c r="J273" s="11"/>
      <c r="K273" s="1"/>
      <c r="L273" s="11"/>
      <c r="W273" s="1"/>
      <c r="X273" s="11"/>
      <c r="Y273" s="1"/>
      <c r="Z273" s="11"/>
      <c r="AA273" s="1"/>
      <c r="AB273" s="11"/>
      <c r="AC273" s="1"/>
      <c r="AD273" s="11"/>
    </row>
    <row r="274" spans="5:30" x14ac:dyDescent="0.25">
      <c r="E274" s="1"/>
      <c r="F274" s="11"/>
      <c r="G274" s="1"/>
      <c r="H274" s="11"/>
      <c r="I274" s="1"/>
      <c r="J274" s="11"/>
      <c r="K274" s="1"/>
      <c r="L274" s="11"/>
      <c r="W274" s="1"/>
      <c r="X274" s="11"/>
      <c r="Y274" s="1"/>
      <c r="Z274" s="11"/>
      <c r="AA274" s="1"/>
      <c r="AB274" s="11"/>
      <c r="AC274" s="1"/>
      <c r="AD274" s="11"/>
    </row>
    <row r="275" spans="5:30" x14ac:dyDescent="0.25">
      <c r="E275" s="1"/>
      <c r="F275" s="11"/>
      <c r="G275" s="1"/>
      <c r="H275" s="11"/>
      <c r="I275" s="1"/>
      <c r="J275" s="11"/>
      <c r="K275" s="1"/>
      <c r="L275" s="11"/>
      <c r="W275" s="1"/>
      <c r="X275" s="11"/>
      <c r="Y275" s="1"/>
      <c r="Z275" s="11"/>
      <c r="AA275" s="1"/>
      <c r="AB275" s="11"/>
      <c r="AC275" s="1"/>
      <c r="AD275" s="11"/>
    </row>
    <row r="276" spans="5:30" x14ac:dyDescent="0.25">
      <c r="E276" s="1"/>
      <c r="F276" s="11"/>
      <c r="G276" s="1"/>
      <c r="H276" s="11"/>
      <c r="I276" s="1"/>
      <c r="J276" s="11"/>
      <c r="K276" s="1"/>
      <c r="L276" s="11"/>
      <c r="W276" s="1"/>
      <c r="X276" s="11"/>
      <c r="Y276" s="1"/>
      <c r="Z276" s="11"/>
      <c r="AA276" s="1"/>
      <c r="AB276" s="11"/>
      <c r="AC276" s="1"/>
      <c r="AD276" s="11"/>
    </row>
    <row r="277" spans="5:30" x14ac:dyDescent="0.25">
      <c r="E277" s="1"/>
      <c r="F277" s="11"/>
      <c r="G277" s="1"/>
      <c r="H277" s="11"/>
      <c r="I277" s="1"/>
      <c r="J277" s="11"/>
      <c r="K277" s="1"/>
      <c r="L277" s="11"/>
      <c r="W277" s="1"/>
      <c r="X277" s="11"/>
      <c r="Y277" s="1"/>
      <c r="Z277" s="11"/>
      <c r="AA277" s="1"/>
      <c r="AB277" s="11"/>
      <c r="AC277" s="1"/>
      <c r="AD277" s="11"/>
    </row>
    <row r="278" spans="5:30" x14ac:dyDescent="0.25">
      <c r="E278" s="1"/>
      <c r="F278" s="11"/>
      <c r="G278" s="1"/>
      <c r="H278" s="11"/>
      <c r="I278" s="1"/>
      <c r="J278" s="11"/>
      <c r="K278" s="1"/>
      <c r="L278" s="11"/>
      <c r="W278" s="1"/>
      <c r="X278" s="11"/>
      <c r="Y278" s="1"/>
      <c r="Z278" s="11"/>
      <c r="AA278" s="1"/>
      <c r="AB278" s="11"/>
      <c r="AC278" s="1"/>
      <c r="AD278" s="11"/>
    </row>
    <row r="279" spans="5:30" x14ac:dyDescent="0.25">
      <c r="E279" s="1"/>
      <c r="F279" s="11"/>
      <c r="G279" s="1"/>
      <c r="H279" s="11"/>
      <c r="I279" s="1"/>
      <c r="J279" s="11"/>
      <c r="K279" s="1"/>
      <c r="L279" s="11"/>
      <c r="W279" s="1"/>
      <c r="X279" s="11"/>
      <c r="Y279" s="1"/>
      <c r="Z279" s="11"/>
      <c r="AA279" s="1"/>
      <c r="AB279" s="11"/>
      <c r="AC279" s="1"/>
      <c r="AD279" s="11"/>
    </row>
    <row r="280" spans="5:30" x14ac:dyDescent="0.25">
      <c r="E280" s="1"/>
      <c r="F280" s="11"/>
      <c r="G280" s="1"/>
      <c r="H280" s="11"/>
      <c r="I280" s="1"/>
      <c r="J280" s="11"/>
      <c r="K280" s="1"/>
      <c r="L280" s="11"/>
      <c r="W280" s="1"/>
      <c r="X280" s="11"/>
      <c r="Y280" s="1"/>
      <c r="Z280" s="11"/>
      <c r="AA280" s="1"/>
      <c r="AB280" s="11"/>
      <c r="AC280" s="1"/>
      <c r="AD280" s="11"/>
    </row>
    <row r="281" spans="5:30" x14ac:dyDescent="0.25">
      <c r="E281" s="1"/>
      <c r="F281" s="11"/>
      <c r="G281" s="1"/>
      <c r="H281" s="11"/>
      <c r="I281" s="1"/>
      <c r="J281" s="11"/>
      <c r="K281" s="1"/>
      <c r="L281" s="11"/>
      <c r="W281" s="1"/>
      <c r="X281" s="11"/>
      <c r="Y281" s="1"/>
      <c r="Z281" s="11"/>
      <c r="AA281" s="1"/>
      <c r="AB281" s="11"/>
      <c r="AC281" s="1"/>
      <c r="AD281" s="11"/>
    </row>
    <row r="282" spans="5:30" x14ac:dyDescent="0.25">
      <c r="E282" s="1"/>
      <c r="F282" s="11"/>
      <c r="G282" s="1"/>
      <c r="H282" s="11"/>
      <c r="I282" s="1"/>
      <c r="J282" s="11"/>
      <c r="K282" s="1"/>
      <c r="L282" s="11"/>
      <c r="W282" s="1"/>
      <c r="X282" s="11"/>
      <c r="Y282" s="1"/>
      <c r="Z282" s="11"/>
      <c r="AA282" s="1"/>
      <c r="AB282" s="11"/>
      <c r="AC282" s="1"/>
      <c r="AD282" s="11"/>
    </row>
    <row r="283" spans="5:30" x14ac:dyDescent="0.25">
      <c r="E283" s="1"/>
      <c r="F283" s="11"/>
      <c r="G283" s="1"/>
      <c r="H283" s="11"/>
      <c r="I283" s="1"/>
      <c r="J283" s="11"/>
      <c r="K283" s="1"/>
      <c r="L283" s="11"/>
      <c r="W283" s="1"/>
      <c r="X283" s="11"/>
      <c r="Y283" s="1"/>
      <c r="Z283" s="11"/>
      <c r="AA283" s="1"/>
      <c r="AB283" s="11"/>
      <c r="AC283" s="1"/>
      <c r="AD283" s="11"/>
    </row>
    <row r="284" spans="5:30" x14ac:dyDescent="0.25">
      <c r="E284" s="1"/>
      <c r="F284" s="11"/>
      <c r="G284" s="1"/>
      <c r="H284" s="11"/>
      <c r="I284" s="1"/>
      <c r="J284" s="11"/>
      <c r="K284" s="1"/>
      <c r="L284" s="11"/>
      <c r="W284" s="1"/>
      <c r="X284" s="11"/>
      <c r="Y284" s="1"/>
      <c r="Z284" s="11"/>
      <c r="AA284" s="1"/>
      <c r="AB284" s="11"/>
      <c r="AC284" s="1"/>
      <c r="AD284" s="11"/>
    </row>
    <row r="285" spans="5:30" x14ac:dyDescent="0.25">
      <c r="E285" s="1"/>
      <c r="F285" s="11"/>
      <c r="G285" s="1"/>
      <c r="H285" s="11"/>
      <c r="I285" s="1"/>
      <c r="J285" s="11"/>
      <c r="K285" s="1"/>
      <c r="L285" s="11"/>
      <c r="W285" s="1"/>
      <c r="X285" s="11"/>
      <c r="Y285" s="1"/>
      <c r="Z285" s="11"/>
      <c r="AA285" s="1"/>
      <c r="AB285" s="11"/>
      <c r="AC285" s="1"/>
      <c r="AD285" s="11"/>
    </row>
    <row r="286" spans="5:30" x14ac:dyDescent="0.25">
      <c r="E286" s="1"/>
      <c r="F286" s="11"/>
      <c r="G286" s="1"/>
      <c r="H286" s="11"/>
      <c r="I286" s="1"/>
      <c r="J286" s="11"/>
      <c r="K286" s="1"/>
      <c r="L286" s="11"/>
      <c r="W286" s="1"/>
      <c r="X286" s="11"/>
      <c r="Y286" s="1"/>
      <c r="Z286" s="11"/>
      <c r="AA286" s="1"/>
      <c r="AB286" s="11"/>
      <c r="AC286" s="1"/>
      <c r="AD286" s="11"/>
    </row>
    <row r="287" spans="5:30" x14ac:dyDescent="0.25">
      <c r="E287" s="1"/>
      <c r="F287" s="11"/>
      <c r="G287" s="1"/>
      <c r="H287" s="11"/>
      <c r="I287" s="1"/>
      <c r="J287" s="11"/>
      <c r="K287" s="1"/>
      <c r="L287" s="11"/>
      <c r="W287" s="1"/>
      <c r="X287" s="11"/>
      <c r="Y287" s="1"/>
      <c r="Z287" s="11"/>
      <c r="AA287" s="1"/>
      <c r="AB287" s="11"/>
      <c r="AC287" s="1"/>
      <c r="AD287" s="11"/>
    </row>
    <row r="288" spans="5:30" x14ac:dyDescent="0.25">
      <c r="E288" s="1"/>
      <c r="F288" s="11"/>
      <c r="G288" s="1"/>
      <c r="H288" s="11"/>
      <c r="I288" s="1"/>
      <c r="J288" s="11"/>
      <c r="K288" s="1"/>
      <c r="L288" s="11"/>
      <c r="W288" s="1"/>
      <c r="X288" s="11"/>
      <c r="Y288" s="1"/>
      <c r="Z288" s="11"/>
      <c r="AA288" s="1"/>
      <c r="AB288" s="11"/>
      <c r="AC288" s="1"/>
      <c r="AD288" s="11"/>
    </row>
    <row r="289" spans="5:30" x14ac:dyDescent="0.25">
      <c r="E289" s="1"/>
      <c r="F289" s="11"/>
      <c r="G289" s="1"/>
      <c r="H289" s="11"/>
      <c r="I289" s="1"/>
      <c r="J289" s="11"/>
      <c r="K289" s="1"/>
      <c r="L289" s="11"/>
      <c r="W289" s="1"/>
      <c r="X289" s="11"/>
      <c r="Y289" s="1"/>
      <c r="Z289" s="11"/>
      <c r="AA289" s="1"/>
      <c r="AB289" s="11"/>
      <c r="AC289" s="1"/>
      <c r="AD289" s="11"/>
    </row>
    <row r="290" spans="5:30" x14ac:dyDescent="0.25">
      <c r="E290" s="1"/>
      <c r="F290" s="11"/>
      <c r="G290" s="1"/>
      <c r="H290" s="11"/>
      <c r="I290" s="1"/>
      <c r="J290" s="11"/>
      <c r="K290" s="1"/>
      <c r="L290" s="11"/>
      <c r="W290" s="1"/>
      <c r="X290" s="11"/>
      <c r="Y290" s="1"/>
      <c r="Z290" s="11"/>
      <c r="AA290" s="1"/>
      <c r="AB290" s="11"/>
      <c r="AC290" s="1"/>
      <c r="AD290" s="11"/>
    </row>
    <row r="291" spans="5:30" x14ac:dyDescent="0.25">
      <c r="E291" s="1"/>
      <c r="F291" s="11"/>
      <c r="G291" s="1"/>
      <c r="H291" s="11"/>
      <c r="I291" s="1"/>
      <c r="J291" s="11"/>
      <c r="K291" s="1"/>
      <c r="L291" s="11"/>
      <c r="W291" s="1"/>
      <c r="X291" s="11"/>
      <c r="Y291" s="1"/>
      <c r="Z291" s="11"/>
      <c r="AA291" s="1"/>
      <c r="AB291" s="11"/>
      <c r="AC291" s="1"/>
      <c r="AD291" s="11"/>
    </row>
    <row r="292" spans="5:30" x14ac:dyDescent="0.25">
      <c r="E292" s="1"/>
      <c r="F292" s="11"/>
      <c r="G292" s="1"/>
      <c r="H292" s="11"/>
      <c r="I292" s="1"/>
      <c r="J292" s="11"/>
      <c r="K292" s="1"/>
      <c r="L292" s="11"/>
      <c r="W292" s="1"/>
      <c r="X292" s="11"/>
      <c r="Y292" s="1"/>
      <c r="Z292" s="11"/>
      <c r="AA292" s="1"/>
      <c r="AB292" s="11"/>
      <c r="AC292" s="1"/>
      <c r="AD292" s="11"/>
    </row>
    <row r="293" spans="5:30" x14ac:dyDescent="0.25">
      <c r="E293" s="1"/>
      <c r="F293" s="11"/>
      <c r="G293" s="1"/>
      <c r="H293" s="11"/>
      <c r="I293" s="1"/>
      <c r="J293" s="11"/>
      <c r="K293" s="1"/>
      <c r="L293" s="11"/>
      <c r="W293" s="1"/>
      <c r="X293" s="11"/>
      <c r="Y293" s="1"/>
      <c r="Z293" s="11"/>
      <c r="AA293" s="1"/>
      <c r="AB293" s="11"/>
      <c r="AC293" s="1"/>
      <c r="AD293" s="11"/>
    </row>
    <row r="294" spans="5:30" x14ac:dyDescent="0.25">
      <c r="E294" s="1"/>
      <c r="F294" s="11"/>
      <c r="G294" s="1"/>
      <c r="H294" s="11"/>
      <c r="I294" s="1"/>
      <c r="J294" s="11"/>
      <c r="K294" s="1"/>
      <c r="L294" s="11"/>
      <c r="W294" s="1"/>
      <c r="X294" s="11"/>
      <c r="Y294" s="1"/>
      <c r="Z294" s="11"/>
      <c r="AA294" s="1"/>
      <c r="AB294" s="11"/>
      <c r="AC294" s="1"/>
      <c r="AD294" s="11"/>
    </row>
    <row r="295" spans="5:30" x14ac:dyDescent="0.25">
      <c r="E295" s="1"/>
      <c r="F295" s="11"/>
      <c r="G295" s="1"/>
      <c r="H295" s="11"/>
      <c r="I295" s="1"/>
      <c r="J295" s="11"/>
      <c r="K295" s="1"/>
      <c r="L295" s="11"/>
      <c r="W295" s="1"/>
      <c r="X295" s="11"/>
      <c r="Y295" s="1"/>
      <c r="Z295" s="11"/>
      <c r="AA295" s="1"/>
      <c r="AB295" s="11"/>
      <c r="AC295" s="1"/>
      <c r="AD295" s="11"/>
    </row>
    <row r="296" spans="5:30" x14ac:dyDescent="0.25">
      <c r="E296" s="1"/>
      <c r="F296" s="11"/>
      <c r="G296" s="1"/>
      <c r="H296" s="11"/>
      <c r="I296" s="1"/>
      <c r="J296" s="11"/>
      <c r="K296" s="1"/>
      <c r="L296" s="11"/>
      <c r="W296" s="1"/>
      <c r="X296" s="11"/>
      <c r="Y296" s="1"/>
      <c r="Z296" s="11"/>
      <c r="AA296" s="1"/>
      <c r="AB296" s="11"/>
      <c r="AC296" s="1"/>
      <c r="AD296" s="11"/>
    </row>
    <row r="297" spans="5:30" x14ac:dyDescent="0.25">
      <c r="E297" s="1"/>
      <c r="F297" s="11"/>
      <c r="G297" s="1"/>
      <c r="H297" s="11"/>
      <c r="I297" s="1"/>
      <c r="J297" s="11"/>
      <c r="K297" s="1"/>
      <c r="L297" s="11"/>
      <c r="W297" s="1"/>
      <c r="X297" s="11"/>
      <c r="Y297" s="1"/>
      <c r="Z297" s="11"/>
      <c r="AA297" s="1"/>
      <c r="AB297" s="11"/>
      <c r="AC297" s="1"/>
      <c r="AD297" s="11"/>
    </row>
    <row r="298" spans="5:30" x14ac:dyDescent="0.25">
      <c r="E298" s="1"/>
      <c r="F298" s="11"/>
      <c r="G298" s="1"/>
      <c r="H298" s="11"/>
      <c r="I298" s="1"/>
      <c r="J298" s="11"/>
      <c r="K298" s="1"/>
      <c r="L298" s="11"/>
      <c r="W298" s="1"/>
      <c r="X298" s="11"/>
      <c r="Y298" s="1"/>
      <c r="Z298" s="11"/>
      <c r="AA298" s="1"/>
      <c r="AB298" s="11"/>
      <c r="AC298" s="1"/>
      <c r="AD298" s="11"/>
    </row>
    <row r="299" spans="5:30" x14ac:dyDescent="0.25">
      <c r="E299" s="1"/>
      <c r="F299" s="11"/>
      <c r="G299" s="1"/>
      <c r="H299" s="11"/>
      <c r="I299" s="1"/>
      <c r="J299" s="11"/>
      <c r="K299" s="1"/>
      <c r="L299" s="11"/>
      <c r="W299" s="1"/>
      <c r="X299" s="11"/>
      <c r="Y299" s="1"/>
      <c r="Z299" s="11"/>
      <c r="AA299" s="1"/>
      <c r="AB299" s="11"/>
      <c r="AC299" s="1"/>
      <c r="AD299" s="11"/>
    </row>
    <row r="300" spans="5:30" x14ac:dyDescent="0.25">
      <c r="E300" s="1"/>
      <c r="F300" s="11"/>
      <c r="G300" s="1"/>
      <c r="H300" s="11"/>
      <c r="I300" s="1"/>
      <c r="J300" s="11"/>
      <c r="K300" s="1"/>
      <c r="L300" s="11"/>
      <c r="W300" s="1"/>
      <c r="X300" s="11"/>
      <c r="Y300" s="1"/>
      <c r="Z300" s="11"/>
      <c r="AA300" s="1"/>
      <c r="AB300" s="11"/>
      <c r="AC300" s="1"/>
      <c r="AD300" s="11"/>
    </row>
    <row r="301" spans="5:30" x14ac:dyDescent="0.25">
      <c r="E301" s="1"/>
      <c r="F301" s="11"/>
      <c r="G301" s="1"/>
      <c r="H301" s="11"/>
      <c r="I301" s="1"/>
      <c r="J301" s="11"/>
      <c r="K301" s="1"/>
      <c r="L301" s="11"/>
      <c r="W301" s="1"/>
      <c r="X301" s="11"/>
      <c r="Y301" s="1"/>
      <c r="Z301" s="11"/>
      <c r="AA301" s="1"/>
      <c r="AB301" s="11"/>
      <c r="AC301" s="1"/>
      <c r="AD301" s="11"/>
    </row>
    <row r="302" spans="5:30" x14ac:dyDescent="0.25">
      <c r="E302" s="1"/>
      <c r="F302" s="11"/>
      <c r="G302" s="1"/>
      <c r="H302" s="11"/>
      <c r="I302" s="1"/>
      <c r="J302" s="11"/>
      <c r="K302" s="1"/>
      <c r="L302" s="11"/>
      <c r="W302" s="1"/>
      <c r="X302" s="11"/>
      <c r="Y302" s="1"/>
      <c r="Z302" s="11"/>
      <c r="AA302" s="1"/>
      <c r="AB302" s="11"/>
      <c r="AC302" s="1"/>
      <c r="AD302" s="11"/>
    </row>
    <row r="303" spans="5:30" x14ac:dyDescent="0.25">
      <c r="E303" s="1"/>
      <c r="F303" s="11"/>
      <c r="G303" s="1"/>
      <c r="H303" s="11"/>
      <c r="I303" s="1"/>
      <c r="J303" s="11"/>
      <c r="K303" s="1"/>
      <c r="L303" s="11"/>
      <c r="W303" s="1"/>
      <c r="X303" s="11"/>
      <c r="Y303" s="1"/>
      <c r="Z303" s="11"/>
      <c r="AA303" s="1"/>
      <c r="AB303" s="11"/>
      <c r="AC303" s="1"/>
      <c r="AD303" s="11"/>
    </row>
    <row r="304" spans="5:30" x14ac:dyDescent="0.25">
      <c r="E304" s="1"/>
      <c r="F304" s="11"/>
      <c r="G304" s="1"/>
      <c r="H304" s="11"/>
      <c r="I304" s="1"/>
      <c r="J304" s="11"/>
      <c r="K304" s="1"/>
      <c r="L304" s="11"/>
      <c r="W304" s="1"/>
      <c r="X304" s="11"/>
      <c r="Y304" s="1"/>
      <c r="Z304" s="11"/>
      <c r="AA304" s="1"/>
      <c r="AB304" s="11"/>
      <c r="AC304" s="1"/>
      <c r="AD304" s="11"/>
    </row>
    <row r="305" spans="5:30" x14ac:dyDescent="0.25">
      <c r="E305" s="1"/>
      <c r="F305" s="11"/>
      <c r="G305" s="1"/>
      <c r="H305" s="11"/>
      <c r="I305" s="1"/>
      <c r="J305" s="11"/>
      <c r="K305" s="1"/>
      <c r="L305" s="11"/>
      <c r="W305" s="1"/>
      <c r="X305" s="11"/>
      <c r="Y305" s="1"/>
      <c r="Z305" s="11"/>
      <c r="AA305" s="1"/>
      <c r="AB305" s="11"/>
      <c r="AC305" s="1"/>
      <c r="AD305" s="11"/>
    </row>
    <row r="306" spans="5:30" x14ac:dyDescent="0.25">
      <c r="E306" s="1"/>
      <c r="F306" s="11"/>
      <c r="G306" s="1"/>
      <c r="H306" s="11"/>
      <c r="I306" s="1"/>
      <c r="J306" s="11"/>
      <c r="K306" s="1"/>
      <c r="L306" s="11"/>
      <c r="W306" s="1"/>
      <c r="X306" s="11"/>
      <c r="Y306" s="1"/>
      <c r="Z306" s="11"/>
      <c r="AA306" s="1"/>
      <c r="AB306" s="11"/>
      <c r="AC306" s="1"/>
      <c r="AD306" s="11"/>
    </row>
    <row r="307" spans="5:30" x14ac:dyDescent="0.25">
      <c r="E307" s="1"/>
      <c r="F307" s="11"/>
      <c r="G307" s="1"/>
      <c r="H307" s="11"/>
      <c r="I307" s="1"/>
      <c r="J307" s="11"/>
      <c r="K307" s="1"/>
      <c r="L307" s="11"/>
      <c r="W307" s="1"/>
      <c r="X307" s="11"/>
      <c r="Y307" s="1"/>
      <c r="Z307" s="11"/>
      <c r="AA307" s="1"/>
      <c r="AB307" s="11"/>
      <c r="AC307" s="1"/>
      <c r="AD307" s="11"/>
    </row>
    <row r="308" spans="5:30" x14ac:dyDescent="0.25">
      <c r="E308" s="1"/>
      <c r="F308" s="11"/>
      <c r="G308" s="1"/>
      <c r="H308" s="11"/>
      <c r="I308" s="1"/>
      <c r="J308" s="11"/>
      <c r="K308" s="1"/>
      <c r="L308" s="11"/>
      <c r="N308" s="1"/>
      <c r="O308" s="1"/>
      <c r="P308" s="1"/>
      <c r="Q308" s="1"/>
      <c r="R308" s="1"/>
      <c r="S308" s="1"/>
      <c r="T308" s="1"/>
      <c r="U308" s="1"/>
      <c r="W308" s="1"/>
      <c r="X308" s="11"/>
      <c r="Y308" s="1"/>
      <c r="Z308" s="11"/>
      <c r="AA308" s="1"/>
      <c r="AB308" s="11"/>
      <c r="AC308" s="1"/>
      <c r="AD308" s="11"/>
    </row>
    <row r="309" spans="5:30" x14ac:dyDescent="0.25">
      <c r="E309" s="1"/>
      <c r="F309" s="11"/>
      <c r="G309" s="1"/>
      <c r="H309" s="11"/>
      <c r="I309" s="1"/>
      <c r="J309" s="11"/>
      <c r="K309" s="1"/>
      <c r="L309" s="11"/>
      <c r="N309" s="1"/>
      <c r="O309" s="1"/>
      <c r="P309" s="1"/>
      <c r="Q309" s="1"/>
      <c r="R309" s="1"/>
      <c r="S309" s="1"/>
      <c r="T309" s="1"/>
      <c r="U309" s="1"/>
      <c r="W309" s="1"/>
      <c r="X309" s="11"/>
      <c r="Y309" s="1"/>
      <c r="Z309" s="11"/>
      <c r="AA309" s="1"/>
      <c r="AB309" s="11"/>
      <c r="AC309" s="1"/>
      <c r="AD309" s="11"/>
    </row>
    <row r="310" spans="5:30" x14ac:dyDescent="0.25">
      <c r="E310" s="1"/>
      <c r="F310" s="11"/>
      <c r="G310" s="1"/>
      <c r="H310" s="11"/>
      <c r="I310" s="1"/>
      <c r="J310" s="11"/>
      <c r="K310" s="1"/>
      <c r="L310" s="11"/>
      <c r="N310" s="1"/>
      <c r="O310" s="1"/>
      <c r="P310" s="1"/>
      <c r="Q310" s="1"/>
      <c r="R310" s="1"/>
      <c r="S310" s="1"/>
      <c r="T310" s="1"/>
      <c r="U310" s="1"/>
      <c r="W310" s="1"/>
      <c r="X310" s="11"/>
      <c r="Y310" s="1"/>
      <c r="Z310" s="11"/>
      <c r="AA310" s="1"/>
      <c r="AB310" s="11"/>
      <c r="AC310" s="1"/>
      <c r="AD310" s="11"/>
    </row>
    <row r="311" spans="5:30" x14ac:dyDescent="0.25">
      <c r="E311" s="1"/>
      <c r="F311" s="11"/>
      <c r="G311" s="1"/>
      <c r="H311" s="11"/>
      <c r="I311" s="1"/>
      <c r="J311" s="11"/>
      <c r="K311" s="1"/>
      <c r="L311" s="11"/>
      <c r="N311" s="1"/>
      <c r="O311" s="1"/>
      <c r="P311" s="1"/>
      <c r="Q311" s="1"/>
      <c r="R311" s="1"/>
      <c r="S311" s="1"/>
      <c r="T311" s="1"/>
      <c r="U311" s="1"/>
      <c r="W311" s="1"/>
      <c r="X311" s="11"/>
      <c r="Y311" s="1"/>
      <c r="Z311" s="11"/>
      <c r="AA311" s="1"/>
      <c r="AB311" s="11"/>
      <c r="AC311" s="1"/>
      <c r="AD311" s="11"/>
    </row>
    <row r="312" spans="5:30" x14ac:dyDescent="0.25">
      <c r="E312" s="1"/>
      <c r="F312" s="11"/>
      <c r="G312" s="1"/>
      <c r="H312" s="11"/>
      <c r="I312" s="1"/>
      <c r="J312" s="11"/>
      <c r="K312" s="1"/>
      <c r="L312" s="11"/>
      <c r="N312" s="1"/>
      <c r="O312" s="1"/>
      <c r="P312" s="1"/>
      <c r="Q312" s="1"/>
      <c r="R312" s="1"/>
      <c r="S312" s="1"/>
      <c r="T312" s="1"/>
      <c r="U312" s="1"/>
      <c r="W312" s="1"/>
      <c r="X312" s="11"/>
      <c r="Y312" s="1"/>
      <c r="Z312" s="11"/>
      <c r="AA312" s="1"/>
      <c r="AB312" s="11"/>
      <c r="AC312" s="1"/>
      <c r="AD312" s="11"/>
    </row>
    <row r="313" spans="5:30" x14ac:dyDescent="0.25">
      <c r="E313" s="1"/>
      <c r="F313" s="11"/>
      <c r="G313" s="1"/>
      <c r="H313" s="11"/>
      <c r="I313" s="1"/>
      <c r="J313" s="11"/>
      <c r="K313" s="1"/>
      <c r="L313" s="11"/>
      <c r="N313" s="1"/>
      <c r="O313" s="1"/>
      <c r="P313" s="1"/>
      <c r="Q313" s="1"/>
      <c r="R313" s="1"/>
      <c r="S313" s="1"/>
      <c r="T313" s="1"/>
      <c r="U313" s="1"/>
      <c r="W313" s="1"/>
      <c r="X313" s="11"/>
      <c r="Y313" s="1"/>
      <c r="Z313" s="11"/>
      <c r="AA313" s="1"/>
      <c r="AB313" s="11"/>
      <c r="AC313" s="1"/>
      <c r="AD313" s="11"/>
    </row>
    <row r="314" spans="5:30" x14ac:dyDescent="0.25">
      <c r="E314" s="1"/>
      <c r="F314" s="11"/>
      <c r="G314" s="1"/>
      <c r="H314" s="11"/>
      <c r="I314" s="1"/>
      <c r="J314" s="11"/>
      <c r="K314" s="1"/>
      <c r="L314" s="11"/>
      <c r="N314" s="1"/>
      <c r="O314" s="1"/>
      <c r="P314" s="1"/>
      <c r="Q314" s="1"/>
      <c r="R314" s="1"/>
      <c r="S314" s="1"/>
      <c r="T314" s="1"/>
      <c r="U314" s="1"/>
      <c r="W314" s="1"/>
      <c r="X314" s="11"/>
      <c r="Y314" s="1"/>
      <c r="Z314" s="11"/>
      <c r="AA314" s="1"/>
      <c r="AB314" s="11"/>
      <c r="AC314" s="1"/>
      <c r="AD314" s="11"/>
    </row>
    <row r="315" spans="5:30" x14ac:dyDescent="0.25">
      <c r="E315" s="1"/>
      <c r="F315" s="11"/>
      <c r="G315" s="1"/>
      <c r="H315" s="11"/>
      <c r="I315" s="1"/>
      <c r="J315" s="11"/>
      <c r="K315" s="1"/>
      <c r="L315" s="11"/>
      <c r="N315" s="1"/>
      <c r="O315" s="1"/>
      <c r="P315" s="1"/>
      <c r="Q315" s="1"/>
      <c r="R315" s="1"/>
      <c r="S315" s="1"/>
      <c r="T315" s="1"/>
      <c r="U315" s="1"/>
      <c r="W315" s="1"/>
      <c r="X315" s="11"/>
      <c r="Y315" s="1"/>
      <c r="Z315" s="11"/>
      <c r="AA315" s="1"/>
      <c r="AB315" s="11"/>
      <c r="AC315" s="1"/>
      <c r="AD315" s="11"/>
    </row>
    <row r="316" spans="5:30" x14ac:dyDescent="0.25">
      <c r="E316" s="1"/>
      <c r="F316" s="11"/>
      <c r="G316" s="1"/>
      <c r="H316" s="11"/>
      <c r="I316" s="1"/>
      <c r="J316" s="11"/>
      <c r="K316" s="1"/>
      <c r="L316" s="11"/>
      <c r="N316" s="1"/>
      <c r="O316" s="1"/>
      <c r="P316" s="1"/>
      <c r="Q316" s="1"/>
      <c r="R316" s="1"/>
      <c r="S316" s="1"/>
      <c r="T316" s="1"/>
      <c r="U316" s="1"/>
      <c r="W316" s="1"/>
      <c r="X316" s="11"/>
      <c r="Y316" s="1"/>
      <c r="Z316" s="11"/>
      <c r="AA316" s="1"/>
      <c r="AB316" s="11"/>
      <c r="AC316" s="1"/>
      <c r="AD316" s="11"/>
    </row>
    <row r="317" spans="5:30" x14ac:dyDescent="0.25">
      <c r="E317" s="1"/>
      <c r="F317" s="11"/>
      <c r="G317" s="1"/>
      <c r="H317" s="11"/>
      <c r="I317" s="1"/>
      <c r="J317" s="11"/>
      <c r="K317" s="1"/>
      <c r="L317" s="11"/>
      <c r="N317" s="1"/>
      <c r="O317" s="1"/>
      <c r="P317" s="1"/>
      <c r="Q317" s="1"/>
      <c r="R317" s="1"/>
      <c r="S317" s="1"/>
      <c r="T317" s="1"/>
      <c r="U317" s="1"/>
      <c r="W317" s="1"/>
      <c r="X317" s="11"/>
      <c r="Y317" s="1"/>
      <c r="Z317" s="11"/>
      <c r="AA317" s="1"/>
      <c r="AB317" s="11"/>
      <c r="AC317" s="1"/>
      <c r="AD317" s="11"/>
    </row>
    <row r="318" spans="5:30" x14ac:dyDescent="0.25">
      <c r="E318" s="1"/>
      <c r="F318" s="11"/>
      <c r="G318" s="1"/>
      <c r="H318" s="11"/>
      <c r="I318" s="1"/>
      <c r="J318" s="11"/>
      <c r="K318" s="1"/>
      <c r="L318" s="11"/>
      <c r="N318" s="1"/>
      <c r="O318" s="1"/>
      <c r="P318" s="1"/>
      <c r="Q318" s="1"/>
      <c r="R318" s="1"/>
      <c r="S318" s="1"/>
      <c r="T318" s="1"/>
      <c r="U318" s="1"/>
      <c r="W318" s="1"/>
      <c r="X318" s="11"/>
      <c r="Y318" s="1"/>
      <c r="Z318" s="11"/>
      <c r="AA318" s="1"/>
      <c r="AB318" s="11"/>
      <c r="AC318" s="1"/>
      <c r="AD318" s="11"/>
    </row>
    <row r="319" spans="5:30" x14ac:dyDescent="0.25">
      <c r="E319" s="1"/>
      <c r="F319" s="11"/>
      <c r="G319" s="1"/>
      <c r="H319" s="11"/>
      <c r="I319" s="1"/>
      <c r="J319" s="11"/>
      <c r="K319" s="1"/>
      <c r="L319" s="11"/>
      <c r="N319" s="1"/>
      <c r="O319" s="1"/>
      <c r="P319" s="1"/>
      <c r="Q319" s="1"/>
      <c r="R319" s="1"/>
      <c r="S319" s="1"/>
      <c r="T319" s="1"/>
      <c r="U319" s="1"/>
      <c r="W319" s="1"/>
      <c r="X319" s="11"/>
      <c r="Y319" s="1"/>
      <c r="Z319" s="11"/>
      <c r="AA319" s="1"/>
      <c r="AB319" s="11"/>
      <c r="AC319" s="1"/>
      <c r="AD319" s="11"/>
    </row>
    <row r="320" spans="5:30" x14ac:dyDescent="0.25">
      <c r="E320" s="1"/>
      <c r="F320" s="11"/>
      <c r="G320" s="1"/>
      <c r="H320" s="11"/>
      <c r="I320" s="1"/>
      <c r="J320" s="11"/>
      <c r="K320" s="1"/>
      <c r="L320" s="11"/>
      <c r="N320" s="1"/>
      <c r="O320" s="1"/>
      <c r="P320" s="1"/>
      <c r="Q320" s="1"/>
      <c r="R320" s="1"/>
      <c r="S320" s="1"/>
      <c r="T320" s="1"/>
      <c r="U320" s="1"/>
      <c r="W320" s="1"/>
      <c r="X320" s="11"/>
      <c r="Y320" s="1"/>
      <c r="Z320" s="11"/>
      <c r="AA320" s="1"/>
      <c r="AB320" s="11"/>
      <c r="AC320" s="1"/>
      <c r="AD320" s="11"/>
    </row>
    <row r="321" spans="5:30" x14ac:dyDescent="0.25">
      <c r="E321" s="1"/>
      <c r="F321" s="11"/>
      <c r="G321" s="1"/>
      <c r="H321" s="11"/>
      <c r="I321" s="1"/>
      <c r="J321" s="11"/>
      <c r="K321" s="1"/>
      <c r="L321" s="11"/>
      <c r="N321" s="1"/>
      <c r="O321" s="1"/>
      <c r="P321" s="1"/>
      <c r="Q321" s="1"/>
      <c r="R321" s="1"/>
      <c r="S321" s="1"/>
      <c r="T321" s="1"/>
      <c r="U321" s="1"/>
      <c r="W321" s="1"/>
      <c r="X321" s="11"/>
      <c r="Y321" s="1"/>
      <c r="Z321" s="11"/>
      <c r="AA321" s="1"/>
      <c r="AB321" s="11"/>
      <c r="AC321" s="1"/>
      <c r="AD321" s="11"/>
    </row>
    <row r="322" spans="5:30" x14ac:dyDescent="0.25">
      <c r="E322" s="1"/>
      <c r="F322" s="11"/>
      <c r="G322" s="1"/>
      <c r="H322" s="11"/>
      <c r="I322" s="1"/>
      <c r="J322" s="11"/>
      <c r="K322" s="1"/>
      <c r="L322" s="11"/>
      <c r="N322" s="1"/>
      <c r="W322" s="1"/>
      <c r="X322" s="11"/>
      <c r="Y322" s="1"/>
      <c r="Z322" s="11"/>
      <c r="AA322" s="1"/>
      <c r="AB322" s="11"/>
      <c r="AC322" s="1"/>
      <c r="AD322" s="11"/>
    </row>
    <row r="323" spans="5:30" x14ac:dyDescent="0.25">
      <c r="E323" s="1"/>
      <c r="F323" s="11"/>
      <c r="G323" s="1"/>
      <c r="H323" s="11"/>
      <c r="I323" s="1"/>
      <c r="J323" s="11"/>
      <c r="K323" s="1"/>
      <c r="L323" s="11"/>
      <c r="N323" s="1"/>
      <c r="W323" s="1"/>
      <c r="X323" s="11"/>
      <c r="Y323" s="1"/>
      <c r="Z323" s="11"/>
      <c r="AA323" s="1"/>
      <c r="AB323" s="11"/>
      <c r="AC323" s="1"/>
      <c r="AD323" s="11"/>
    </row>
    <row r="324" spans="5:30" x14ac:dyDescent="0.25">
      <c r="E324" s="1"/>
      <c r="F324" s="11"/>
      <c r="G324" s="1"/>
      <c r="H324" s="11"/>
      <c r="I324" s="1"/>
      <c r="J324" s="11"/>
      <c r="K324" s="1"/>
      <c r="L324" s="11"/>
      <c r="N324" s="1"/>
      <c r="W324" s="1"/>
      <c r="X324" s="11"/>
      <c r="Y324" s="1"/>
      <c r="Z324" s="11"/>
      <c r="AA324" s="1"/>
      <c r="AB324" s="11"/>
      <c r="AC324" s="1"/>
      <c r="AD324" s="11"/>
    </row>
    <row r="325" spans="5:30" x14ac:dyDescent="0.25">
      <c r="E325" s="1"/>
      <c r="F325" s="11"/>
      <c r="G325" s="1"/>
      <c r="H325" s="11"/>
      <c r="I325" s="1"/>
      <c r="J325" s="11"/>
      <c r="K325" s="1"/>
      <c r="L325" s="11"/>
      <c r="N325" s="1"/>
      <c r="W325" s="1"/>
      <c r="X325" s="11"/>
      <c r="Y325" s="1"/>
      <c r="Z325" s="11"/>
      <c r="AA325" s="1"/>
      <c r="AB325" s="11"/>
      <c r="AC325" s="1"/>
      <c r="AD325" s="11"/>
    </row>
    <row r="326" spans="5:30" x14ac:dyDescent="0.25">
      <c r="E326" s="1"/>
      <c r="F326" s="11"/>
      <c r="G326" s="1"/>
      <c r="H326" s="11"/>
      <c r="I326" s="1"/>
      <c r="J326" s="11"/>
      <c r="K326" s="1"/>
      <c r="L326" s="11"/>
      <c r="N326" s="1"/>
      <c r="W326" s="1"/>
      <c r="X326" s="11"/>
      <c r="Y326" s="1"/>
      <c r="Z326" s="11"/>
      <c r="AA326" s="1"/>
      <c r="AB326" s="11"/>
      <c r="AC326" s="1"/>
      <c r="AD326" s="11"/>
    </row>
    <row r="327" spans="5:30" x14ac:dyDescent="0.25">
      <c r="E327" s="1"/>
      <c r="F327" s="11"/>
      <c r="G327" s="1"/>
      <c r="H327" s="11"/>
      <c r="I327" s="1"/>
      <c r="J327" s="11"/>
      <c r="K327" s="1"/>
      <c r="L327" s="11"/>
      <c r="N327" s="1"/>
      <c r="W327" s="1"/>
      <c r="X327" s="11"/>
      <c r="Y327" s="1"/>
      <c r="Z327" s="11"/>
      <c r="AA327" s="1"/>
      <c r="AB327" s="11"/>
      <c r="AC327" s="1"/>
      <c r="AD327" s="11"/>
    </row>
    <row r="328" spans="5:30" x14ac:dyDescent="0.25">
      <c r="E328" s="1"/>
      <c r="F328" s="11"/>
      <c r="G328" s="1"/>
      <c r="H328" s="11"/>
      <c r="I328" s="1"/>
      <c r="J328" s="11"/>
      <c r="K328" s="1"/>
      <c r="L328" s="11"/>
      <c r="N328" s="1"/>
      <c r="W328" s="1"/>
      <c r="X328" s="11"/>
      <c r="Y328" s="1"/>
      <c r="Z328" s="11"/>
      <c r="AA328" s="1"/>
      <c r="AB328" s="11"/>
      <c r="AC328" s="1"/>
      <c r="AD328" s="11"/>
    </row>
    <row r="329" spans="5:30" x14ac:dyDescent="0.25">
      <c r="E329" s="1"/>
      <c r="F329" s="11"/>
      <c r="G329" s="1"/>
      <c r="H329" s="11"/>
      <c r="I329" s="1"/>
      <c r="J329" s="11"/>
      <c r="K329" s="1"/>
      <c r="L329" s="11"/>
      <c r="N329" s="1"/>
      <c r="W329" s="1"/>
      <c r="X329" s="11"/>
      <c r="Y329" s="1"/>
      <c r="Z329" s="11"/>
      <c r="AA329" s="1"/>
      <c r="AB329" s="11"/>
      <c r="AC329" s="1"/>
      <c r="AD329" s="11"/>
    </row>
    <row r="330" spans="5:30" x14ac:dyDescent="0.25">
      <c r="E330" s="1"/>
      <c r="F330" s="11"/>
      <c r="G330" s="1"/>
      <c r="H330" s="11"/>
      <c r="I330" s="1"/>
      <c r="J330" s="11"/>
      <c r="K330" s="1"/>
      <c r="L330" s="11"/>
      <c r="N330" s="1"/>
      <c r="W330" s="1"/>
      <c r="X330" s="11"/>
      <c r="Y330" s="1"/>
      <c r="Z330" s="11"/>
      <c r="AA330" s="1"/>
      <c r="AB330" s="11"/>
      <c r="AC330" s="1"/>
      <c r="AD330" s="11"/>
    </row>
    <row r="331" spans="5:30" x14ac:dyDescent="0.25">
      <c r="E331" s="1"/>
      <c r="F331" s="11"/>
      <c r="G331" s="1"/>
      <c r="H331" s="11"/>
      <c r="I331" s="1"/>
      <c r="J331" s="11"/>
      <c r="K331" s="1"/>
      <c r="L331" s="11"/>
      <c r="N331" s="1"/>
      <c r="W331" s="1"/>
      <c r="X331" s="11"/>
      <c r="Y331" s="1"/>
      <c r="Z331" s="11"/>
      <c r="AA331" s="1"/>
      <c r="AB331" s="11"/>
      <c r="AC331" s="1"/>
      <c r="AD331" s="11"/>
    </row>
    <row r="332" spans="5:30" x14ac:dyDescent="0.25">
      <c r="E332" s="1"/>
      <c r="F332" s="11"/>
      <c r="G332" s="1"/>
      <c r="H332" s="11"/>
      <c r="I332" s="1"/>
      <c r="J332" s="11"/>
      <c r="K332" s="1"/>
      <c r="L332" s="11"/>
      <c r="N332" s="1"/>
      <c r="W332" s="1"/>
      <c r="X332" s="11"/>
      <c r="Y332" s="1"/>
      <c r="Z332" s="11"/>
      <c r="AA332" s="1"/>
      <c r="AB332" s="11"/>
      <c r="AC332" s="1"/>
      <c r="AD332" s="11"/>
    </row>
    <row r="333" spans="5:30" x14ac:dyDescent="0.25">
      <c r="E333" s="1"/>
      <c r="F333" s="11"/>
      <c r="G333" s="1"/>
      <c r="H333" s="11"/>
      <c r="I333" s="1"/>
      <c r="J333" s="11"/>
      <c r="K333" s="1"/>
      <c r="L333" s="11"/>
      <c r="N333" s="1"/>
      <c r="W333" s="1"/>
      <c r="X333" s="11"/>
      <c r="Y333" s="1"/>
      <c r="Z333" s="11"/>
      <c r="AA333" s="1"/>
      <c r="AB333" s="11"/>
      <c r="AC333" s="1"/>
      <c r="AD333" s="11"/>
    </row>
    <row r="334" spans="5:30" x14ac:dyDescent="0.25">
      <c r="E334" s="1"/>
      <c r="F334" s="11"/>
      <c r="G334" s="1"/>
      <c r="H334" s="11"/>
      <c r="I334" s="1"/>
      <c r="J334" s="11"/>
      <c r="K334" s="1"/>
      <c r="L334" s="11"/>
      <c r="N334" s="1"/>
      <c r="W334" s="1"/>
      <c r="X334" s="11"/>
      <c r="Y334" s="1"/>
      <c r="Z334" s="11"/>
      <c r="AA334" s="1"/>
      <c r="AB334" s="11"/>
      <c r="AC334" s="1"/>
      <c r="AD334" s="11"/>
    </row>
    <row r="335" spans="5:30" x14ac:dyDescent="0.25">
      <c r="E335" s="1"/>
      <c r="F335" s="11"/>
      <c r="G335" s="1"/>
      <c r="H335" s="11"/>
      <c r="I335" s="1"/>
      <c r="J335" s="11"/>
      <c r="K335" s="1"/>
      <c r="L335" s="11"/>
      <c r="N335" s="1"/>
      <c r="W335" s="1"/>
      <c r="X335" s="11"/>
      <c r="Y335" s="1"/>
      <c r="Z335" s="11"/>
      <c r="AA335" s="1"/>
      <c r="AB335" s="11"/>
      <c r="AC335" s="1"/>
      <c r="AD335" s="11"/>
    </row>
    <row r="336" spans="5:30" x14ac:dyDescent="0.25">
      <c r="E336" s="1"/>
      <c r="F336" s="11"/>
      <c r="G336" s="1"/>
      <c r="H336" s="11"/>
      <c r="I336" s="1"/>
      <c r="J336" s="11"/>
      <c r="K336" s="1"/>
      <c r="L336" s="11"/>
      <c r="N336" s="1"/>
      <c r="W336" s="1"/>
      <c r="X336" s="11"/>
      <c r="Y336" s="1"/>
      <c r="Z336" s="11"/>
      <c r="AA336" s="1"/>
      <c r="AB336" s="11"/>
      <c r="AC336" s="1"/>
      <c r="AD336" s="11"/>
    </row>
    <row r="337" spans="5:30" x14ac:dyDescent="0.25">
      <c r="E337" s="1"/>
      <c r="F337" s="11"/>
      <c r="G337" s="1"/>
      <c r="H337" s="11"/>
      <c r="I337" s="1"/>
      <c r="J337" s="11"/>
      <c r="K337" s="1"/>
      <c r="L337" s="11"/>
      <c r="N337" s="1"/>
      <c r="W337" s="1"/>
      <c r="X337" s="11"/>
      <c r="Y337" s="1"/>
      <c r="Z337" s="11"/>
      <c r="AA337" s="1"/>
      <c r="AB337" s="11"/>
      <c r="AC337" s="1"/>
      <c r="AD337" s="11"/>
    </row>
    <row r="338" spans="5:30" x14ac:dyDescent="0.25">
      <c r="E338" s="1"/>
      <c r="F338" s="11"/>
      <c r="G338" s="1"/>
      <c r="H338" s="11"/>
      <c r="I338" s="1"/>
      <c r="J338" s="11"/>
      <c r="K338" s="1"/>
      <c r="L338" s="11"/>
      <c r="N338" s="1"/>
      <c r="W338" s="1"/>
      <c r="X338" s="11"/>
      <c r="Y338" s="1"/>
      <c r="Z338" s="11"/>
      <c r="AA338" s="1"/>
      <c r="AB338" s="11"/>
      <c r="AC338" s="1"/>
      <c r="AD338" s="11"/>
    </row>
    <row r="339" spans="5:30" x14ac:dyDescent="0.25">
      <c r="E339" s="1"/>
      <c r="F339" s="11"/>
      <c r="G339" s="1"/>
      <c r="H339" s="11"/>
      <c r="I339" s="1"/>
      <c r="J339" s="11"/>
      <c r="K339" s="1"/>
      <c r="L339" s="11"/>
      <c r="N339" s="1"/>
      <c r="W339" s="1"/>
      <c r="X339" s="11"/>
      <c r="Y339" s="1"/>
      <c r="Z339" s="11"/>
      <c r="AA339" s="1"/>
      <c r="AB339" s="11"/>
      <c r="AC339" s="1"/>
      <c r="AD339" s="11"/>
    </row>
    <row r="340" spans="5:30" x14ac:dyDescent="0.25">
      <c r="E340" s="1"/>
      <c r="F340" s="11"/>
      <c r="G340" s="1"/>
      <c r="H340" s="11"/>
      <c r="I340" s="1"/>
      <c r="J340" s="11"/>
      <c r="K340" s="1"/>
      <c r="L340" s="11"/>
      <c r="N340" s="1"/>
      <c r="W340" s="1"/>
      <c r="X340" s="11"/>
      <c r="Y340" s="1"/>
      <c r="Z340" s="11"/>
      <c r="AA340" s="1"/>
      <c r="AB340" s="11"/>
      <c r="AC340" s="1"/>
      <c r="AD340" s="11"/>
    </row>
    <row r="341" spans="5:30" x14ac:dyDescent="0.25">
      <c r="E341" s="1"/>
      <c r="F341" s="11"/>
      <c r="G341" s="1"/>
      <c r="H341" s="11"/>
      <c r="I341" s="1"/>
      <c r="J341" s="11"/>
      <c r="K341" s="1"/>
      <c r="L341" s="11"/>
      <c r="N341" s="1"/>
      <c r="W341" s="1"/>
      <c r="X341" s="11"/>
      <c r="Y341" s="1"/>
      <c r="Z341" s="11"/>
      <c r="AA341" s="1"/>
      <c r="AB341" s="11"/>
      <c r="AC341" s="1"/>
      <c r="AD341" s="11"/>
    </row>
    <row r="342" spans="5:30" x14ac:dyDescent="0.25">
      <c r="E342" s="1"/>
      <c r="F342" s="11"/>
      <c r="G342" s="1"/>
      <c r="H342" s="11"/>
      <c r="I342" s="1"/>
      <c r="J342" s="11"/>
      <c r="K342" s="1"/>
      <c r="L342" s="11"/>
      <c r="N342" s="1"/>
      <c r="W342" s="1"/>
      <c r="X342" s="11"/>
      <c r="Y342" s="1"/>
      <c r="Z342" s="11"/>
      <c r="AA342" s="1"/>
      <c r="AB342" s="11"/>
      <c r="AC342" s="1"/>
      <c r="AD342" s="11"/>
    </row>
    <row r="343" spans="5:30" x14ac:dyDescent="0.25">
      <c r="E343" s="1"/>
      <c r="F343" s="11"/>
      <c r="G343" s="1"/>
      <c r="H343" s="11"/>
      <c r="I343" s="1"/>
      <c r="J343" s="11"/>
      <c r="K343" s="1"/>
      <c r="L343" s="11"/>
      <c r="N343" s="1"/>
      <c r="W343" s="1"/>
      <c r="X343" s="11"/>
      <c r="Y343" s="1"/>
      <c r="Z343" s="11"/>
      <c r="AA343" s="1"/>
      <c r="AB343" s="11"/>
      <c r="AC343" s="1"/>
      <c r="AD343" s="11"/>
    </row>
    <row r="344" spans="5:30" x14ac:dyDescent="0.25">
      <c r="E344" s="1"/>
      <c r="F344" s="11"/>
      <c r="G344" s="1"/>
      <c r="H344" s="11"/>
      <c r="I344" s="1"/>
      <c r="J344" s="11"/>
      <c r="K344" s="1"/>
      <c r="L344" s="11"/>
      <c r="N344" s="1"/>
      <c r="W344" s="1"/>
      <c r="X344" s="11"/>
      <c r="Y344" s="1"/>
      <c r="Z344" s="11"/>
      <c r="AA344" s="1"/>
      <c r="AB344" s="11"/>
      <c r="AC344" s="1"/>
      <c r="AD344" s="11"/>
    </row>
    <row r="345" spans="5:30" x14ac:dyDescent="0.25">
      <c r="E345" s="1"/>
      <c r="F345" s="11"/>
      <c r="G345" s="1"/>
      <c r="H345" s="11"/>
      <c r="I345" s="1"/>
      <c r="J345" s="11"/>
      <c r="K345" s="1"/>
      <c r="L345" s="11"/>
      <c r="N345" s="1"/>
      <c r="W345" s="1"/>
      <c r="X345" s="11"/>
      <c r="Y345" s="1"/>
      <c r="Z345" s="11"/>
      <c r="AA345" s="1"/>
      <c r="AB345" s="11"/>
      <c r="AC345" s="1"/>
      <c r="AD345" s="11"/>
    </row>
    <row r="346" spans="5:30" x14ac:dyDescent="0.25">
      <c r="E346" s="1"/>
      <c r="F346" s="11"/>
      <c r="G346" s="1"/>
      <c r="H346" s="11"/>
      <c r="I346" s="1"/>
      <c r="J346" s="11"/>
      <c r="K346" s="1"/>
      <c r="L346" s="11"/>
      <c r="N346" s="1"/>
      <c r="W346" s="1"/>
      <c r="X346" s="11"/>
      <c r="Y346" s="1"/>
      <c r="Z346" s="11"/>
      <c r="AA346" s="1"/>
      <c r="AB346" s="11"/>
      <c r="AC346" s="1"/>
      <c r="AD346" s="11"/>
    </row>
    <row r="347" spans="5:30" x14ac:dyDescent="0.25">
      <c r="E347" s="1"/>
      <c r="F347" s="11"/>
      <c r="G347" s="1"/>
      <c r="H347" s="11"/>
      <c r="I347" s="1"/>
      <c r="J347" s="11"/>
      <c r="K347" s="1"/>
      <c r="L347" s="11"/>
      <c r="N347" s="1"/>
      <c r="W347" s="1"/>
      <c r="X347" s="11"/>
      <c r="Y347" s="1"/>
      <c r="Z347" s="11"/>
      <c r="AA347" s="1"/>
      <c r="AB347" s="11"/>
      <c r="AC347" s="1"/>
      <c r="AD347" s="11"/>
    </row>
    <row r="348" spans="5:30" x14ac:dyDescent="0.25">
      <c r="E348" s="1"/>
      <c r="F348" s="11"/>
      <c r="G348" s="1"/>
      <c r="H348" s="11"/>
      <c r="I348" s="1"/>
      <c r="J348" s="11"/>
      <c r="K348" s="1"/>
      <c r="L348" s="11"/>
      <c r="N348" s="1"/>
      <c r="W348" s="1"/>
      <c r="X348" s="11"/>
      <c r="Y348" s="1"/>
      <c r="Z348" s="11"/>
      <c r="AA348" s="1"/>
      <c r="AB348" s="11"/>
      <c r="AC348" s="1"/>
      <c r="AD348" s="11"/>
    </row>
    <row r="349" spans="5:30" x14ac:dyDescent="0.25">
      <c r="E349" s="1"/>
      <c r="F349" s="11"/>
      <c r="G349" s="1"/>
      <c r="H349" s="11"/>
      <c r="I349" s="1"/>
      <c r="J349" s="11"/>
      <c r="K349" s="1"/>
      <c r="L349" s="11"/>
      <c r="N349" s="1"/>
      <c r="W349" s="1"/>
      <c r="X349" s="11"/>
      <c r="Y349" s="1"/>
      <c r="Z349" s="11"/>
      <c r="AA349" s="1"/>
      <c r="AB349" s="11"/>
      <c r="AC349" s="1"/>
      <c r="AD349" s="11"/>
    </row>
    <row r="350" spans="5:30" x14ac:dyDescent="0.25">
      <c r="E350" s="1"/>
      <c r="F350" s="11"/>
      <c r="G350" s="1"/>
      <c r="H350" s="11"/>
      <c r="I350" s="1"/>
      <c r="J350" s="11"/>
      <c r="K350" s="1"/>
      <c r="L350" s="11"/>
      <c r="N350" s="1"/>
      <c r="W350" s="1"/>
      <c r="X350" s="11"/>
      <c r="Y350" s="1"/>
      <c r="Z350" s="11"/>
      <c r="AA350" s="1"/>
      <c r="AB350" s="11"/>
      <c r="AC350" s="1"/>
      <c r="AD350" s="11"/>
    </row>
    <row r="351" spans="5:30" x14ac:dyDescent="0.25">
      <c r="E351" s="1"/>
      <c r="F351" s="11"/>
      <c r="G351" s="1"/>
      <c r="H351" s="11"/>
      <c r="I351" s="1"/>
      <c r="J351" s="11"/>
      <c r="K351" s="1"/>
      <c r="L351" s="11"/>
      <c r="N351" s="1"/>
      <c r="W351" s="1"/>
      <c r="X351" s="11"/>
      <c r="Y351" s="1"/>
      <c r="Z351" s="11"/>
      <c r="AA351" s="1"/>
      <c r="AB351" s="11"/>
      <c r="AC351" s="1"/>
      <c r="AD351" s="11"/>
    </row>
    <row r="352" spans="5:30" x14ac:dyDescent="0.25">
      <c r="E352" s="1"/>
      <c r="F352" s="11"/>
      <c r="G352" s="1"/>
      <c r="H352" s="11"/>
      <c r="I352" s="1"/>
      <c r="J352" s="11"/>
      <c r="K352" s="1"/>
      <c r="L352" s="11"/>
      <c r="N352" s="1"/>
      <c r="W352" s="1"/>
      <c r="X352" s="11"/>
      <c r="Y352" s="1"/>
      <c r="Z352" s="11"/>
      <c r="AA352" s="1"/>
      <c r="AB352" s="11"/>
      <c r="AC352" s="1"/>
      <c r="AD352" s="11"/>
    </row>
    <row r="353" spans="5:30" x14ac:dyDescent="0.25">
      <c r="E353" s="1"/>
      <c r="F353" s="11"/>
      <c r="G353" s="1"/>
      <c r="H353" s="11"/>
      <c r="I353" s="1"/>
      <c r="J353" s="11"/>
      <c r="K353" s="1"/>
      <c r="L353" s="11"/>
      <c r="N353" s="1"/>
      <c r="W353" s="1"/>
      <c r="X353" s="11"/>
      <c r="Y353" s="1"/>
      <c r="Z353" s="11"/>
      <c r="AA353" s="1"/>
      <c r="AB353" s="11"/>
      <c r="AC353" s="1"/>
      <c r="AD353" s="11"/>
    </row>
    <row r="354" spans="5:30" x14ac:dyDescent="0.25">
      <c r="E354" s="1"/>
      <c r="F354" s="11"/>
      <c r="G354" s="1"/>
      <c r="H354" s="11"/>
      <c r="I354" s="1"/>
      <c r="J354" s="11"/>
      <c r="K354" s="1"/>
      <c r="L354" s="11"/>
      <c r="N354" s="1"/>
      <c r="W354" s="1"/>
      <c r="X354" s="11"/>
      <c r="Y354" s="1"/>
      <c r="Z354" s="11"/>
      <c r="AA354" s="1"/>
      <c r="AB354" s="11"/>
      <c r="AC354" s="1"/>
      <c r="AD354" s="11"/>
    </row>
    <row r="355" spans="5:30" x14ac:dyDescent="0.25">
      <c r="E355" s="1"/>
      <c r="F355" s="11"/>
      <c r="G355" s="1"/>
      <c r="H355" s="11"/>
      <c r="I355" s="1"/>
      <c r="J355" s="11"/>
      <c r="K355" s="1"/>
      <c r="L355" s="11"/>
      <c r="N355" s="1"/>
      <c r="W355" s="1"/>
      <c r="X355" s="11"/>
      <c r="Y355" s="1"/>
      <c r="Z355" s="11"/>
      <c r="AA355" s="1"/>
      <c r="AB355" s="11"/>
      <c r="AC355" s="1"/>
      <c r="AD355" s="11"/>
    </row>
    <row r="356" spans="5:30" x14ac:dyDescent="0.25">
      <c r="E356" s="1"/>
      <c r="F356" s="11"/>
      <c r="G356" s="1"/>
      <c r="H356" s="11"/>
      <c r="I356" s="1"/>
      <c r="J356" s="11"/>
      <c r="K356" s="1"/>
      <c r="L356" s="11"/>
      <c r="N356" s="1"/>
      <c r="W356" s="1"/>
      <c r="X356" s="11"/>
      <c r="Y356" s="1"/>
      <c r="Z356" s="11"/>
      <c r="AA356" s="1"/>
      <c r="AB356" s="11"/>
      <c r="AC356" s="1"/>
      <c r="AD356" s="11"/>
    </row>
    <row r="357" spans="5:30" x14ac:dyDescent="0.25">
      <c r="E357" s="1"/>
      <c r="F357" s="11"/>
      <c r="G357" s="1"/>
      <c r="H357" s="11"/>
      <c r="I357" s="1"/>
      <c r="J357" s="11"/>
      <c r="K357" s="1"/>
      <c r="L357" s="11"/>
      <c r="N357" s="1"/>
      <c r="W357" s="1"/>
      <c r="X357" s="11"/>
      <c r="Y357" s="1"/>
      <c r="Z357" s="11"/>
      <c r="AA357" s="1"/>
      <c r="AB357" s="11"/>
      <c r="AC357" s="1"/>
      <c r="AD357" s="11"/>
    </row>
    <row r="358" spans="5:30" x14ac:dyDescent="0.25">
      <c r="E358" s="1"/>
      <c r="F358" s="11"/>
      <c r="G358" s="1"/>
      <c r="H358" s="11"/>
      <c r="I358" s="1"/>
      <c r="J358" s="11"/>
      <c r="K358" s="1"/>
      <c r="L358" s="11"/>
      <c r="N358" s="1"/>
      <c r="W358" s="1"/>
      <c r="X358" s="11"/>
      <c r="Y358" s="1"/>
      <c r="Z358" s="11"/>
      <c r="AA358" s="1"/>
      <c r="AB358" s="11"/>
      <c r="AC358" s="1"/>
      <c r="AD358" s="11"/>
    </row>
    <row r="359" spans="5:30" x14ac:dyDescent="0.25">
      <c r="E359" s="1"/>
      <c r="F359" s="11"/>
      <c r="G359" s="1"/>
      <c r="H359" s="11"/>
      <c r="I359" s="1"/>
      <c r="J359" s="11"/>
      <c r="K359" s="1"/>
      <c r="L359" s="11"/>
      <c r="N359" s="1"/>
      <c r="W359" s="1"/>
      <c r="X359" s="11"/>
      <c r="Y359" s="1"/>
      <c r="Z359" s="11"/>
      <c r="AA359" s="1"/>
      <c r="AB359" s="11"/>
      <c r="AC359" s="1"/>
      <c r="AD359" s="11"/>
    </row>
    <row r="360" spans="5:30" x14ac:dyDescent="0.25">
      <c r="E360" s="1"/>
      <c r="F360" s="11"/>
      <c r="G360" s="1"/>
      <c r="H360" s="11"/>
      <c r="I360" s="1"/>
      <c r="J360" s="11"/>
      <c r="K360" s="1"/>
      <c r="L360" s="11"/>
      <c r="N360" s="1"/>
      <c r="W360" s="1"/>
      <c r="X360" s="11"/>
      <c r="Y360" s="1"/>
      <c r="Z360" s="11"/>
      <c r="AA360" s="1"/>
      <c r="AB360" s="11"/>
      <c r="AC360" s="1"/>
      <c r="AD360" s="11"/>
    </row>
    <row r="361" spans="5:30" x14ac:dyDescent="0.25">
      <c r="E361" s="1"/>
      <c r="F361" s="11"/>
      <c r="G361" s="1"/>
      <c r="H361" s="11"/>
      <c r="I361" s="1"/>
      <c r="J361" s="11"/>
      <c r="K361" s="1"/>
      <c r="L361" s="11"/>
      <c r="N361" s="1"/>
      <c r="W361" s="1"/>
      <c r="X361" s="11"/>
      <c r="Y361" s="1"/>
      <c r="Z361" s="11"/>
      <c r="AA361" s="1"/>
      <c r="AB361" s="11"/>
      <c r="AC361" s="1"/>
      <c r="AD361" s="11"/>
    </row>
    <row r="362" spans="5:30" x14ac:dyDescent="0.25">
      <c r="E362" s="1"/>
      <c r="F362" s="11"/>
      <c r="G362" s="1"/>
      <c r="H362" s="11"/>
      <c r="I362" s="1"/>
      <c r="J362" s="11"/>
      <c r="K362" s="1"/>
      <c r="L362" s="11"/>
      <c r="N362" s="1"/>
      <c r="W362" s="1"/>
      <c r="X362" s="11"/>
      <c r="Y362" s="1"/>
      <c r="Z362" s="11"/>
      <c r="AA362" s="1"/>
      <c r="AB362" s="11"/>
      <c r="AC362" s="1"/>
      <c r="AD362" s="11"/>
    </row>
    <row r="363" spans="5:30" x14ac:dyDescent="0.25">
      <c r="E363" s="1"/>
      <c r="F363" s="11"/>
      <c r="G363" s="1"/>
      <c r="H363" s="11"/>
      <c r="I363" s="1"/>
      <c r="J363" s="11"/>
      <c r="K363" s="1"/>
      <c r="L363" s="11"/>
      <c r="N363" s="1"/>
      <c r="W363" s="1"/>
      <c r="X363" s="11"/>
      <c r="Y363" s="1"/>
      <c r="Z363" s="11"/>
      <c r="AA363" s="1"/>
      <c r="AB363" s="11"/>
      <c r="AC363" s="1"/>
      <c r="AD363" s="11"/>
    </row>
    <row r="364" spans="5:30" x14ac:dyDescent="0.25">
      <c r="E364" s="1"/>
      <c r="F364" s="11"/>
      <c r="G364" s="1"/>
      <c r="H364" s="11"/>
      <c r="I364" s="1"/>
      <c r="J364" s="11"/>
      <c r="K364" s="1"/>
      <c r="L364" s="11"/>
      <c r="N364" s="1"/>
      <c r="W364" s="1"/>
      <c r="X364" s="11"/>
      <c r="Y364" s="1"/>
      <c r="Z364" s="11"/>
      <c r="AA364" s="1"/>
      <c r="AB364" s="11"/>
      <c r="AC364" s="1"/>
      <c r="AD364" s="11"/>
    </row>
    <row r="365" spans="5:30" x14ac:dyDescent="0.25">
      <c r="E365" s="1"/>
      <c r="F365" s="11"/>
      <c r="G365" s="1"/>
      <c r="H365" s="11"/>
      <c r="I365" s="1"/>
      <c r="J365" s="11"/>
      <c r="K365" s="1"/>
      <c r="L365" s="11"/>
      <c r="N365" s="1"/>
      <c r="W365" s="1"/>
      <c r="X365" s="11"/>
      <c r="Y365" s="1"/>
      <c r="Z365" s="11"/>
      <c r="AA365" s="1"/>
      <c r="AB365" s="11"/>
      <c r="AC365" s="1"/>
      <c r="AD365" s="11"/>
    </row>
    <row r="366" spans="5:30" x14ac:dyDescent="0.25">
      <c r="E366" s="1"/>
      <c r="F366" s="11"/>
      <c r="G366" s="1"/>
      <c r="H366" s="11"/>
      <c r="I366" s="1"/>
      <c r="J366" s="11"/>
      <c r="K366" s="1"/>
      <c r="L366" s="11"/>
      <c r="N366" s="1"/>
      <c r="W366" s="1"/>
      <c r="X366" s="11"/>
      <c r="Y366" s="1"/>
      <c r="Z366" s="11"/>
      <c r="AA366" s="1"/>
      <c r="AB366" s="11"/>
      <c r="AC366" s="1"/>
      <c r="AD366" s="11"/>
    </row>
    <row r="367" spans="5:30" x14ac:dyDescent="0.25">
      <c r="E367" s="1"/>
      <c r="F367" s="11"/>
      <c r="G367" s="1"/>
      <c r="H367" s="11"/>
      <c r="I367" s="1"/>
      <c r="J367" s="11"/>
      <c r="K367" s="1"/>
      <c r="L367" s="11"/>
      <c r="N367" s="1"/>
      <c r="W367" s="1"/>
      <c r="X367" s="11"/>
      <c r="Y367" s="1"/>
      <c r="Z367" s="11"/>
      <c r="AA367" s="1"/>
      <c r="AB367" s="11"/>
      <c r="AC367" s="1"/>
      <c r="AD367" s="11"/>
    </row>
    <row r="368" spans="5:30" x14ac:dyDescent="0.25">
      <c r="E368" s="1"/>
      <c r="F368" s="11"/>
      <c r="G368" s="1"/>
      <c r="H368" s="11"/>
      <c r="I368" s="1"/>
      <c r="J368" s="11"/>
      <c r="K368" s="1"/>
      <c r="L368" s="11"/>
      <c r="N368" s="1"/>
      <c r="W368" s="1"/>
      <c r="X368" s="11"/>
      <c r="Y368" s="1"/>
      <c r="Z368" s="11"/>
      <c r="AA368" s="1"/>
      <c r="AB368" s="11"/>
      <c r="AC368" s="1"/>
      <c r="AD368" s="11"/>
    </row>
    <row r="369" spans="5:30" x14ac:dyDescent="0.25">
      <c r="E369" s="1"/>
      <c r="F369" s="11"/>
      <c r="G369" s="1"/>
      <c r="H369" s="11"/>
      <c r="I369" s="1"/>
      <c r="J369" s="11"/>
      <c r="K369" s="1"/>
      <c r="L369" s="11"/>
      <c r="N369" s="1"/>
      <c r="W369" s="1"/>
      <c r="X369" s="11"/>
      <c r="Y369" s="1"/>
      <c r="Z369" s="11"/>
      <c r="AA369" s="1"/>
      <c r="AB369" s="11"/>
      <c r="AC369" s="1"/>
      <c r="AD369" s="11"/>
    </row>
    <row r="370" spans="5:30" x14ac:dyDescent="0.25">
      <c r="E370" s="1"/>
      <c r="F370" s="11"/>
      <c r="G370" s="1"/>
      <c r="H370" s="11"/>
      <c r="I370" s="1"/>
      <c r="J370" s="11"/>
      <c r="K370" s="1"/>
      <c r="L370" s="11"/>
      <c r="N370" s="1"/>
      <c r="W370" s="1"/>
      <c r="X370" s="11"/>
      <c r="Y370" s="1"/>
      <c r="Z370" s="11"/>
      <c r="AA370" s="1"/>
      <c r="AB370" s="11"/>
      <c r="AC370" s="1"/>
      <c r="AD370" s="11"/>
    </row>
    <row r="371" spans="5:30" x14ac:dyDescent="0.25">
      <c r="E371" s="1"/>
      <c r="F371" s="11"/>
      <c r="G371" s="1"/>
      <c r="H371" s="11"/>
      <c r="I371" s="1"/>
      <c r="J371" s="11"/>
      <c r="K371" s="1"/>
      <c r="L371" s="11"/>
      <c r="N371" s="1"/>
      <c r="W371" s="1"/>
      <c r="X371" s="11"/>
      <c r="Y371" s="1"/>
      <c r="Z371" s="11"/>
      <c r="AA371" s="1"/>
      <c r="AB371" s="11"/>
      <c r="AC371" s="1"/>
      <c r="AD371" s="11"/>
    </row>
    <row r="372" spans="5:30" x14ac:dyDescent="0.25">
      <c r="E372" s="1"/>
      <c r="F372" s="11"/>
      <c r="G372" s="1"/>
      <c r="H372" s="11"/>
      <c r="I372" s="1"/>
      <c r="J372" s="11"/>
      <c r="K372" s="1"/>
      <c r="L372" s="11"/>
      <c r="N372" s="1"/>
      <c r="W372" s="1"/>
      <c r="X372" s="11"/>
      <c r="Y372" s="1"/>
      <c r="Z372" s="11"/>
      <c r="AA372" s="1"/>
      <c r="AB372" s="11"/>
      <c r="AC372" s="1"/>
      <c r="AD372" s="11"/>
    </row>
    <row r="373" spans="5:30" x14ac:dyDescent="0.25">
      <c r="E373" s="1"/>
      <c r="F373" s="11"/>
      <c r="G373" s="1"/>
      <c r="H373" s="11"/>
      <c r="I373" s="1"/>
      <c r="J373" s="11"/>
      <c r="K373" s="1"/>
      <c r="L373" s="11"/>
      <c r="N373" s="1"/>
      <c r="W373" s="1"/>
      <c r="X373" s="1"/>
      <c r="Y373" s="1"/>
      <c r="Z373" s="1"/>
      <c r="AA373" s="1"/>
      <c r="AB373" s="1"/>
      <c r="AC373" s="1"/>
      <c r="AD373" s="1"/>
    </row>
    <row r="374" spans="5:30" x14ac:dyDescent="0.25">
      <c r="E374" s="1"/>
      <c r="F374" s="11"/>
      <c r="G374" s="1"/>
      <c r="H374" s="11"/>
      <c r="I374" s="1"/>
      <c r="J374" s="11"/>
      <c r="K374" s="1"/>
      <c r="L374" s="11"/>
      <c r="N374" s="1"/>
      <c r="W374" s="1"/>
      <c r="X374" s="1"/>
      <c r="Y374" s="1"/>
      <c r="Z374" s="1"/>
      <c r="AA374" s="1"/>
      <c r="AB374" s="1"/>
      <c r="AC374" s="1"/>
      <c r="AD374" s="1"/>
    </row>
    <row r="375" spans="5:30" x14ac:dyDescent="0.25">
      <c r="E375" s="1"/>
      <c r="F375" s="11"/>
      <c r="G375" s="1"/>
      <c r="H375" s="11"/>
      <c r="I375" s="1"/>
      <c r="J375" s="11"/>
      <c r="K375" s="1"/>
      <c r="L375" s="11"/>
      <c r="N375" s="1"/>
      <c r="W375" s="1"/>
      <c r="X375" s="1"/>
      <c r="Y375" s="1"/>
      <c r="Z375" s="1"/>
      <c r="AA375" s="1"/>
      <c r="AB375" s="1"/>
      <c r="AC375" s="1"/>
      <c r="AD375" s="1"/>
    </row>
    <row r="376" spans="5:30" x14ac:dyDescent="0.25">
      <c r="E376" s="1"/>
      <c r="F376" s="11"/>
      <c r="G376" s="1"/>
      <c r="H376" s="11"/>
      <c r="I376" s="1"/>
      <c r="J376" s="11"/>
      <c r="K376" s="1"/>
      <c r="L376" s="11"/>
      <c r="N376" s="1"/>
      <c r="W376" s="1"/>
      <c r="X376" s="1"/>
      <c r="Y376" s="1"/>
      <c r="Z376" s="1"/>
      <c r="AA376" s="1"/>
      <c r="AB376" s="1"/>
      <c r="AC376" s="1"/>
      <c r="AD376" s="1"/>
    </row>
    <row r="377" spans="5:30" x14ac:dyDescent="0.25">
      <c r="E377" s="1"/>
      <c r="F377" s="11"/>
      <c r="G377" s="1"/>
      <c r="H377" s="11"/>
      <c r="I377" s="1"/>
      <c r="J377" s="11"/>
      <c r="K377" s="1"/>
      <c r="L377" s="11"/>
      <c r="N377" s="1"/>
      <c r="W377" s="1"/>
      <c r="X377" s="1"/>
      <c r="Y377" s="1"/>
      <c r="Z377" s="1"/>
      <c r="AA377" s="1"/>
      <c r="AB377" s="1"/>
      <c r="AC377" s="1"/>
      <c r="AD377" s="1"/>
    </row>
    <row r="378" spans="5:30" x14ac:dyDescent="0.25">
      <c r="E378" s="1"/>
      <c r="F378" s="11"/>
      <c r="G378" s="1"/>
      <c r="H378" s="11"/>
      <c r="I378" s="1"/>
      <c r="J378" s="11"/>
      <c r="K378" s="1"/>
      <c r="L378" s="11"/>
      <c r="N378" s="1"/>
      <c r="W378" s="1"/>
      <c r="X378" s="1"/>
      <c r="Y378" s="1"/>
      <c r="Z378" s="1"/>
      <c r="AA378" s="1"/>
      <c r="AB378" s="1"/>
      <c r="AC378" s="1"/>
      <c r="AD378" s="1"/>
    </row>
    <row r="379" spans="5:30" x14ac:dyDescent="0.25">
      <c r="E379" s="1"/>
      <c r="F379" s="11"/>
      <c r="G379" s="1"/>
      <c r="H379" s="11"/>
      <c r="I379" s="1"/>
      <c r="J379" s="11"/>
      <c r="K379" s="1"/>
      <c r="L379" s="11"/>
      <c r="N379" s="1"/>
      <c r="W379" s="1"/>
      <c r="X379" s="1"/>
      <c r="Y379" s="1"/>
      <c r="Z379" s="1"/>
      <c r="AA379" s="1"/>
      <c r="AB379" s="1"/>
      <c r="AC379" s="1"/>
      <c r="AD379" s="1"/>
    </row>
    <row r="380" spans="5:30" x14ac:dyDescent="0.25">
      <c r="E380" s="1"/>
      <c r="F380" s="11"/>
      <c r="G380" s="1"/>
      <c r="H380" s="11"/>
      <c r="I380" s="1"/>
      <c r="J380" s="11"/>
      <c r="K380" s="1"/>
      <c r="L380" s="11"/>
      <c r="N380" s="1"/>
      <c r="W380" s="1"/>
      <c r="X380" s="1"/>
      <c r="Y380" s="1"/>
      <c r="Z380" s="1"/>
      <c r="AA380" s="1"/>
      <c r="AB380" s="1"/>
      <c r="AC380" s="1"/>
      <c r="AD380" s="1"/>
    </row>
    <row r="381" spans="5:30" x14ac:dyDescent="0.25">
      <c r="E381" s="1"/>
      <c r="F381" s="11"/>
      <c r="G381" s="1"/>
      <c r="H381" s="11"/>
      <c r="I381" s="1"/>
      <c r="J381" s="11"/>
      <c r="K381" s="1"/>
      <c r="L381" s="11"/>
      <c r="N381" s="1"/>
      <c r="W381" s="1"/>
      <c r="X381" s="1"/>
      <c r="Y381" s="1"/>
      <c r="Z381" s="1"/>
      <c r="AA381" s="1"/>
      <c r="AB381" s="1"/>
      <c r="AC381" s="1"/>
      <c r="AD381" s="1"/>
    </row>
    <row r="382" spans="5:30" x14ac:dyDescent="0.25">
      <c r="E382" s="1"/>
      <c r="F382" s="11"/>
      <c r="G382" s="1"/>
      <c r="H382" s="11"/>
      <c r="I382" s="1"/>
      <c r="J382" s="11"/>
      <c r="K382" s="1"/>
      <c r="L382" s="11"/>
      <c r="N382" s="1"/>
      <c r="W382" s="1"/>
      <c r="X382" s="1"/>
      <c r="Y382" s="1"/>
      <c r="Z382" s="1"/>
      <c r="AA382" s="1"/>
      <c r="AB382" s="1"/>
      <c r="AC382" s="1"/>
      <c r="AD382" s="1"/>
    </row>
    <row r="383" spans="5:30" x14ac:dyDescent="0.25">
      <c r="E383" s="1"/>
      <c r="F383" s="11"/>
      <c r="G383" s="1"/>
      <c r="H383" s="11"/>
      <c r="I383" s="1"/>
      <c r="J383" s="11"/>
      <c r="K383" s="1"/>
      <c r="L383" s="11"/>
      <c r="N383" s="1"/>
      <c r="W383" s="1"/>
      <c r="X383" s="1"/>
      <c r="Y383" s="1"/>
      <c r="Z383" s="1"/>
      <c r="AA383" s="1"/>
      <c r="AB383" s="1"/>
      <c r="AC383" s="1"/>
      <c r="AD383" s="1"/>
    </row>
    <row r="384" spans="5:30" x14ac:dyDescent="0.25">
      <c r="E384" s="1"/>
      <c r="F384" s="11"/>
      <c r="G384" s="1"/>
      <c r="H384" s="11"/>
      <c r="I384" s="1"/>
      <c r="J384" s="11"/>
      <c r="K384" s="1"/>
      <c r="L384" s="11"/>
      <c r="N384" s="1"/>
      <c r="W384" s="1"/>
      <c r="X384" s="1"/>
      <c r="Y384" s="1"/>
      <c r="Z384" s="1"/>
      <c r="AA384" s="1"/>
      <c r="AB384" s="1"/>
      <c r="AC384" s="1"/>
      <c r="AD384" s="1"/>
    </row>
    <row r="385" spans="5:30" x14ac:dyDescent="0.25">
      <c r="E385" s="1"/>
      <c r="F385" s="11"/>
      <c r="G385" s="1"/>
      <c r="H385" s="11"/>
      <c r="I385" s="1"/>
      <c r="J385" s="11"/>
      <c r="K385" s="1"/>
      <c r="L385" s="11"/>
      <c r="N385" s="1"/>
      <c r="W385" s="1"/>
      <c r="X385" s="1"/>
      <c r="Y385" s="1"/>
      <c r="Z385" s="1"/>
      <c r="AA385" s="1"/>
      <c r="AB385" s="1"/>
      <c r="AC385" s="1"/>
      <c r="AD385" s="1"/>
    </row>
    <row r="386" spans="5:30" x14ac:dyDescent="0.25">
      <c r="E386" s="1"/>
      <c r="F386" s="11"/>
      <c r="G386" s="1"/>
      <c r="H386" s="11"/>
      <c r="I386" s="1"/>
      <c r="J386" s="11"/>
      <c r="K386" s="1"/>
      <c r="L386" s="11"/>
      <c r="N386" s="1"/>
      <c r="W386" s="1"/>
      <c r="X386" s="1"/>
      <c r="Y386" s="1"/>
      <c r="Z386" s="1"/>
      <c r="AA386" s="1"/>
      <c r="AB386" s="1"/>
      <c r="AC386" s="1"/>
      <c r="AD386" s="1"/>
    </row>
    <row r="387" spans="5:30" x14ac:dyDescent="0.25">
      <c r="E387" s="1"/>
      <c r="F387" s="11"/>
      <c r="G387" s="1"/>
      <c r="H387" s="11"/>
      <c r="I387" s="1"/>
      <c r="J387" s="11"/>
      <c r="K387" s="1"/>
      <c r="L387" s="11"/>
      <c r="N387" s="1"/>
      <c r="W387" s="1"/>
      <c r="X387" s="1"/>
      <c r="Y387" s="1"/>
      <c r="Z387" s="1"/>
      <c r="AA387" s="1"/>
      <c r="AB387" s="1"/>
      <c r="AC387" s="1"/>
      <c r="AD387" s="1"/>
    </row>
    <row r="388" spans="5:30" x14ac:dyDescent="0.25">
      <c r="E388" s="1"/>
      <c r="F388" s="11"/>
      <c r="G388" s="1"/>
      <c r="H388" s="11"/>
      <c r="I388" s="1"/>
      <c r="J388" s="11"/>
      <c r="K388" s="1"/>
      <c r="L388" s="11"/>
      <c r="N388" s="1"/>
      <c r="W388" s="1"/>
      <c r="X388" s="1"/>
      <c r="Y388" s="1"/>
      <c r="Z388" s="1"/>
      <c r="AA388" s="1"/>
      <c r="AB388" s="1"/>
      <c r="AC388" s="1"/>
      <c r="AD388" s="1"/>
    </row>
    <row r="389" spans="5:30" x14ac:dyDescent="0.25">
      <c r="E389" s="1"/>
      <c r="F389" s="11"/>
      <c r="G389" s="1"/>
      <c r="H389" s="11"/>
      <c r="I389" s="1"/>
      <c r="J389" s="11"/>
      <c r="K389" s="1"/>
      <c r="L389" s="11"/>
      <c r="N389" s="1"/>
      <c r="W389" s="1"/>
      <c r="X389" s="1"/>
      <c r="Y389" s="1"/>
      <c r="Z389" s="1"/>
      <c r="AA389" s="1"/>
      <c r="AB389" s="1"/>
      <c r="AC389" s="1"/>
      <c r="AD389" s="1"/>
    </row>
    <row r="390" spans="5:30" x14ac:dyDescent="0.25">
      <c r="E390" s="1"/>
      <c r="F390" s="11"/>
      <c r="G390" s="1"/>
      <c r="H390" s="11"/>
      <c r="I390" s="1"/>
      <c r="J390" s="11"/>
      <c r="K390" s="1"/>
      <c r="L390" s="11"/>
      <c r="N390" s="1"/>
      <c r="W390" s="1"/>
      <c r="X390" s="1"/>
      <c r="Y390" s="1"/>
      <c r="Z390" s="1"/>
      <c r="AA390" s="1"/>
      <c r="AB390" s="1"/>
      <c r="AC390" s="1"/>
      <c r="AD390" s="1"/>
    </row>
    <row r="391" spans="5:30" x14ac:dyDescent="0.25">
      <c r="E391" s="1"/>
      <c r="F391" s="11"/>
      <c r="G391" s="1"/>
      <c r="H391" s="11"/>
      <c r="I391" s="1"/>
      <c r="J391" s="11"/>
      <c r="K391" s="1"/>
      <c r="L391" s="11"/>
      <c r="N391" s="1"/>
      <c r="W391" s="1"/>
      <c r="X391" s="1"/>
      <c r="Y391" s="1"/>
      <c r="Z391" s="1"/>
      <c r="AA391" s="1"/>
      <c r="AB391" s="1"/>
      <c r="AC391" s="1"/>
      <c r="AD391" s="1"/>
    </row>
    <row r="392" spans="5:30" x14ac:dyDescent="0.25">
      <c r="E392" s="1"/>
      <c r="F392" s="11"/>
      <c r="G392" s="1"/>
      <c r="H392" s="11"/>
      <c r="I392" s="1"/>
      <c r="J392" s="11"/>
      <c r="K392" s="1"/>
      <c r="L392" s="11"/>
      <c r="N392" s="1"/>
      <c r="W392" s="1"/>
      <c r="X392" s="1"/>
      <c r="Y392" s="1"/>
      <c r="Z392" s="1"/>
      <c r="AA392" s="1"/>
      <c r="AB392" s="1"/>
      <c r="AC392" s="1"/>
      <c r="AD392" s="1"/>
    </row>
    <row r="393" spans="5:30" x14ac:dyDescent="0.25">
      <c r="E393" s="1"/>
      <c r="F393" s="11"/>
      <c r="G393" s="1"/>
      <c r="H393" s="11"/>
      <c r="I393" s="1"/>
      <c r="J393" s="11"/>
      <c r="K393" s="1"/>
      <c r="L393" s="11"/>
      <c r="N393" s="1"/>
      <c r="W393" s="1"/>
      <c r="X393" s="1"/>
      <c r="Y393" s="1"/>
      <c r="Z393" s="1"/>
      <c r="AA393" s="1"/>
      <c r="AB393" s="1"/>
      <c r="AC393" s="1"/>
      <c r="AD393" s="1"/>
    </row>
    <row r="394" spans="5:30" x14ac:dyDescent="0.25">
      <c r="E394" s="1"/>
      <c r="F394" s="11"/>
      <c r="G394" s="1"/>
      <c r="H394" s="11"/>
      <c r="I394" s="1"/>
      <c r="J394" s="11"/>
      <c r="K394" s="1"/>
      <c r="L394" s="11"/>
      <c r="N394" s="1"/>
      <c r="W394" s="1"/>
      <c r="X394" s="1"/>
      <c r="Y394" s="1"/>
      <c r="Z394" s="1"/>
      <c r="AA394" s="1"/>
      <c r="AB394" s="1"/>
      <c r="AC394" s="1"/>
      <c r="AD394" s="1"/>
    </row>
    <row r="395" spans="5:30" x14ac:dyDescent="0.25">
      <c r="E395" s="1"/>
      <c r="F395" s="11"/>
      <c r="G395" s="1"/>
      <c r="H395" s="11"/>
      <c r="I395" s="1"/>
      <c r="J395" s="11"/>
      <c r="K395" s="1"/>
      <c r="L395" s="11"/>
      <c r="N395" s="1"/>
      <c r="W395" s="1"/>
      <c r="X395" s="1"/>
      <c r="Y395" s="1"/>
      <c r="Z395" s="1"/>
      <c r="AA395" s="1"/>
      <c r="AB395" s="1"/>
      <c r="AC395" s="1"/>
      <c r="AD395" s="1"/>
    </row>
    <row r="396" spans="5:30" x14ac:dyDescent="0.25">
      <c r="E396" s="1"/>
      <c r="F396" s="11"/>
      <c r="G396" s="1"/>
      <c r="H396" s="11"/>
      <c r="I396" s="1"/>
      <c r="J396" s="11"/>
      <c r="K396" s="1"/>
      <c r="L396" s="11"/>
      <c r="N396" s="1"/>
      <c r="W396" s="1"/>
      <c r="X396" s="1"/>
      <c r="Y396" s="1"/>
      <c r="Z396" s="1"/>
      <c r="AA396" s="1"/>
      <c r="AB396" s="1"/>
      <c r="AC396" s="1"/>
      <c r="AD396" s="1"/>
    </row>
    <row r="397" spans="5:30" x14ac:dyDescent="0.25">
      <c r="E397" s="1"/>
      <c r="F397" s="11"/>
      <c r="G397" s="1"/>
      <c r="H397" s="11"/>
      <c r="I397" s="1"/>
      <c r="J397" s="11"/>
      <c r="K397" s="1"/>
      <c r="L397" s="11"/>
      <c r="N397" s="1"/>
      <c r="W397" s="1"/>
      <c r="X397" s="1"/>
      <c r="Y397" s="1"/>
      <c r="Z397" s="1"/>
      <c r="AA397" s="1"/>
      <c r="AB397" s="1"/>
      <c r="AC397" s="1"/>
      <c r="AD397" s="1"/>
    </row>
    <row r="398" spans="5:30" x14ac:dyDescent="0.25">
      <c r="E398" s="1"/>
      <c r="F398" s="11"/>
      <c r="G398" s="1"/>
      <c r="H398" s="11"/>
      <c r="I398" s="1"/>
      <c r="J398" s="11"/>
      <c r="K398" s="1"/>
      <c r="L398" s="11"/>
      <c r="N398" s="1"/>
      <c r="W398" s="1"/>
      <c r="X398" s="1"/>
      <c r="Y398" s="1"/>
      <c r="Z398" s="1"/>
      <c r="AA398" s="1"/>
      <c r="AB398" s="1"/>
      <c r="AC398" s="1"/>
      <c r="AD398" s="1"/>
    </row>
    <row r="399" spans="5:30" x14ac:dyDescent="0.25">
      <c r="E399" s="1"/>
      <c r="F399" s="11"/>
      <c r="G399" s="1"/>
      <c r="H399" s="11"/>
      <c r="I399" s="1"/>
      <c r="J399" s="11"/>
      <c r="K399" s="1"/>
      <c r="L399" s="11"/>
      <c r="N399" s="1"/>
      <c r="W399" s="1"/>
      <c r="X399" s="1"/>
      <c r="Y399" s="1"/>
      <c r="Z399" s="1"/>
      <c r="AA399" s="1"/>
      <c r="AB399" s="1"/>
      <c r="AC399" s="1"/>
      <c r="AD399" s="1"/>
    </row>
    <row r="400" spans="5:30" x14ac:dyDescent="0.25">
      <c r="E400" s="1"/>
      <c r="F400" s="11"/>
      <c r="G400" s="1"/>
      <c r="H400" s="11"/>
      <c r="I400" s="1"/>
      <c r="J400" s="11"/>
      <c r="K400" s="1"/>
      <c r="L400" s="11"/>
      <c r="N400" s="1"/>
      <c r="W400" s="1"/>
      <c r="X400" s="1"/>
      <c r="Y400" s="1"/>
      <c r="Z400" s="1"/>
      <c r="AA400" s="1"/>
      <c r="AB400" s="1"/>
      <c r="AC400" s="1"/>
      <c r="AD400" s="1"/>
    </row>
    <row r="401" spans="5:30" x14ac:dyDescent="0.25">
      <c r="W401" s="1"/>
      <c r="X401" s="1"/>
      <c r="Y401" s="1"/>
      <c r="Z401" s="1"/>
      <c r="AA401" s="1"/>
      <c r="AB401" s="1"/>
      <c r="AC401" s="1"/>
      <c r="AD401" s="1"/>
    </row>
    <row r="402" spans="5:30" x14ac:dyDescent="0.25">
      <c r="W402" s="1"/>
      <c r="X402" s="1"/>
      <c r="Y402" s="1"/>
      <c r="Z402" s="1"/>
      <c r="AA402" s="1"/>
      <c r="AB402" s="1"/>
      <c r="AC402" s="1"/>
      <c r="AD402" s="1"/>
    </row>
    <row r="403" spans="5:30" x14ac:dyDescent="0.25">
      <c r="W403" s="1"/>
      <c r="X403" s="1"/>
      <c r="Y403" s="1"/>
      <c r="Z403" s="1"/>
      <c r="AA403" s="1"/>
      <c r="AB403" s="1"/>
      <c r="AC403" s="1"/>
      <c r="AD403" s="1"/>
    </row>
    <row r="404" spans="5:30" x14ac:dyDescent="0.25">
      <c r="W404" s="1"/>
      <c r="X404" s="1"/>
      <c r="Y404" s="1"/>
      <c r="Z404" s="1"/>
      <c r="AA404" s="1"/>
      <c r="AB404" s="1"/>
      <c r="AC404" s="1"/>
      <c r="AD404" s="1"/>
    </row>
    <row r="405" spans="5:30" x14ac:dyDescent="0.25">
      <c r="W405" s="1"/>
      <c r="X405" s="1"/>
      <c r="Y405" s="1"/>
      <c r="Z405" s="1"/>
      <c r="AA405" s="1"/>
      <c r="AB405" s="1"/>
      <c r="AC405" s="1"/>
      <c r="AD405" s="1"/>
    </row>
    <row r="406" spans="5:30" x14ac:dyDescent="0.25">
      <c r="W406" s="1"/>
      <c r="X406" s="1"/>
      <c r="Y406" s="1"/>
      <c r="Z406" s="1"/>
      <c r="AA406" s="1"/>
      <c r="AB406" s="1"/>
      <c r="AC406" s="1"/>
      <c r="AD406" s="1"/>
    </row>
    <row r="407" spans="5:30" x14ac:dyDescent="0.25">
      <c r="W407" s="1"/>
      <c r="X407" s="1"/>
      <c r="Y407" s="1"/>
      <c r="Z407" s="1"/>
      <c r="AA407" s="1"/>
      <c r="AB407" s="1"/>
      <c r="AC407" s="1"/>
      <c r="AD407" s="1"/>
    </row>
    <row r="408" spans="5:30" x14ac:dyDescent="0.25">
      <c r="W408" s="1"/>
      <c r="X408" s="1"/>
      <c r="Y408" s="1"/>
      <c r="Z408" s="1"/>
      <c r="AA408" s="1"/>
      <c r="AB408" s="1"/>
      <c r="AC408" s="1"/>
      <c r="AD408" s="1"/>
    </row>
    <row r="409" spans="5:30" x14ac:dyDescent="0.25">
      <c r="W409" s="1"/>
      <c r="X409" s="1"/>
      <c r="Y409" s="1"/>
      <c r="Z409" s="1"/>
      <c r="AA409" s="1"/>
      <c r="AB409" s="1"/>
      <c r="AC409" s="1"/>
      <c r="AD409" s="1"/>
    </row>
    <row r="410" spans="5:30" x14ac:dyDescent="0.25">
      <c r="W410" s="1"/>
      <c r="X410" s="1"/>
      <c r="Y410" s="1"/>
      <c r="Z410" s="1"/>
      <c r="AA410" s="1"/>
      <c r="AB410" s="1"/>
      <c r="AC410" s="1"/>
      <c r="AD410" s="1"/>
    </row>
    <row r="411" spans="5:30" x14ac:dyDescent="0.25">
      <c r="W411" s="1"/>
      <c r="X411" s="1"/>
      <c r="Y411" s="1"/>
      <c r="Z411" s="1"/>
      <c r="AA411" s="1"/>
      <c r="AB411" s="1"/>
      <c r="AC411" s="1"/>
      <c r="AD411" s="1"/>
    </row>
    <row r="412" spans="5:30" x14ac:dyDescent="0.25">
      <c r="W412" s="1"/>
      <c r="X412" s="1"/>
      <c r="Y412" s="1"/>
      <c r="Z412" s="1"/>
      <c r="AA412" s="1"/>
      <c r="AB412" s="1"/>
      <c r="AC412" s="1"/>
      <c r="AD412" s="1"/>
    </row>
    <row r="413" spans="5:30" x14ac:dyDescent="0.25">
      <c r="W413" s="1"/>
      <c r="X413" s="1"/>
      <c r="Y413" s="1"/>
      <c r="Z413" s="1"/>
      <c r="AA413" s="1"/>
      <c r="AB413" s="1"/>
      <c r="AC413" s="1"/>
      <c r="AD413" s="1"/>
    </row>
    <row r="414" spans="5:30" x14ac:dyDescent="0.25">
      <c r="W414" s="1"/>
      <c r="X414" s="1"/>
      <c r="Y414" s="1"/>
      <c r="Z414" s="1"/>
      <c r="AA414" s="1"/>
      <c r="AB414" s="1"/>
      <c r="AC414" s="1"/>
      <c r="AD414" s="1"/>
    </row>
    <row r="415" spans="5:30" x14ac:dyDescent="0.25">
      <c r="E415" s="1"/>
      <c r="F415" s="1"/>
      <c r="G415" s="1"/>
      <c r="H415" s="1"/>
      <c r="I415" s="1"/>
      <c r="J415" s="1"/>
      <c r="K415" s="1"/>
      <c r="L415" s="1"/>
      <c r="W415" s="1"/>
      <c r="X415" s="1"/>
      <c r="Y415" s="1"/>
      <c r="Z415" s="1"/>
      <c r="AA415" s="1"/>
      <c r="AB415" s="1"/>
      <c r="AC415" s="1"/>
      <c r="AD415" s="1"/>
    </row>
    <row r="416" spans="5:30" x14ac:dyDescent="0.25">
      <c r="E416" s="1"/>
      <c r="F416" s="1"/>
      <c r="G416" s="1"/>
      <c r="H416" s="1"/>
      <c r="I416" s="1"/>
      <c r="J416" s="1"/>
      <c r="K416" s="1"/>
      <c r="L416" s="1"/>
      <c r="W416" s="1"/>
      <c r="X416" s="1"/>
      <c r="Y416" s="1"/>
      <c r="Z416" s="1"/>
      <c r="AA416" s="1"/>
      <c r="AB416" s="1"/>
      <c r="AC416" s="1"/>
      <c r="AD416" s="1"/>
    </row>
    <row r="417" spans="5:30" x14ac:dyDescent="0.25">
      <c r="E417" s="1"/>
      <c r="F417" s="1"/>
      <c r="G417" s="1"/>
      <c r="H417" s="1"/>
      <c r="I417" s="1"/>
      <c r="J417" s="1"/>
      <c r="K417" s="1"/>
      <c r="L417" s="1"/>
      <c r="W417" s="1"/>
      <c r="X417" s="1"/>
      <c r="Y417" s="1"/>
      <c r="Z417" s="1"/>
      <c r="AA417" s="1"/>
      <c r="AB417" s="1"/>
      <c r="AC417" s="1"/>
      <c r="AD417" s="1"/>
    </row>
    <row r="418" spans="5:30" x14ac:dyDescent="0.25">
      <c r="E418" s="1"/>
      <c r="F418" s="1"/>
      <c r="G418" s="1"/>
      <c r="H418" s="1"/>
      <c r="I418" s="1"/>
      <c r="J418" s="1"/>
      <c r="K418" s="1"/>
      <c r="L418" s="1"/>
      <c r="W418" s="1"/>
      <c r="X418" s="1"/>
      <c r="Y418" s="1"/>
      <c r="Z418" s="1"/>
      <c r="AA418" s="1"/>
      <c r="AB418" s="1"/>
      <c r="AC418" s="1"/>
      <c r="AD418" s="1"/>
    </row>
    <row r="419" spans="5:30" x14ac:dyDescent="0.25">
      <c r="E419" s="1"/>
      <c r="F419" s="1"/>
      <c r="G419" s="1"/>
      <c r="H419" s="1"/>
      <c r="I419" s="1"/>
      <c r="J419" s="1"/>
      <c r="K419" s="1"/>
      <c r="L419" s="1"/>
      <c r="W419" s="1"/>
      <c r="X419" s="1"/>
      <c r="Y419" s="1"/>
      <c r="Z419" s="1"/>
      <c r="AA419" s="1"/>
      <c r="AB419" s="1"/>
      <c r="AC419" s="1"/>
      <c r="AD419" s="1"/>
    </row>
    <row r="420" spans="5:30" x14ac:dyDescent="0.25">
      <c r="E420" s="1"/>
      <c r="F420" s="1"/>
      <c r="G420" s="1"/>
      <c r="H420" s="1"/>
      <c r="I420" s="1"/>
      <c r="J420" s="1"/>
      <c r="K420" s="1"/>
      <c r="L420" s="1"/>
      <c r="W420" s="1"/>
      <c r="X420" s="1"/>
      <c r="Y420" s="1"/>
      <c r="Z420" s="1"/>
      <c r="AA420" s="1"/>
      <c r="AB420" s="1"/>
      <c r="AC420" s="1"/>
      <c r="AD420" s="1"/>
    </row>
    <row r="421" spans="5:30" x14ac:dyDescent="0.25">
      <c r="E421" s="1"/>
      <c r="F421" s="1"/>
      <c r="G421" s="1"/>
      <c r="H421" s="1"/>
      <c r="I421" s="1"/>
      <c r="J421" s="1"/>
      <c r="K421" s="1"/>
      <c r="L421" s="1"/>
      <c r="W421" s="1"/>
      <c r="X421" s="1"/>
      <c r="Y421" s="1"/>
      <c r="Z421" s="1"/>
      <c r="AA421" s="1"/>
      <c r="AB421" s="1"/>
      <c r="AC421" s="1"/>
      <c r="AD421" s="1"/>
    </row>
    <row r="422" spans="5:30" x14ac:dyDescent="0.25">
      <c r="E422" s="1"/>
      <c r="F422" s="1"/>
      <c r="G422" s="1"/>
      <c r="H422" s="1"/>
      <c r="I422" s="1"/>
      <c r="J422" s="1"/>
      <c r="K422" s="1"/>
      <c r="L422" s="1"/>
      <c r="W422" s="1"/>
      <c r="X422" s="1"/>
      <c r="Y422" s="1"/>
      <c r="Z422" s="1"/>
      <c r="AA422" s="1"/>
      <c r="AB422" s="1"/>
      <c r="AC422" s="1"/>
      <c r="AD422" s="1"/>
    </row>
    <row r="423" spans="5:30" x14ac:dyDescent="0.25">
      <c r="E423" s="1"/>
      <c r="F423" s="1"/>
      <c r="G423" s="1"/>
      <c r="H423" s="1"/>
      <c r="I423" s="1"/>
      <c r="J423" s="1"/>
      <c r="K423" s="1"/>
      <c r="L423" s="1"/>
      <c r="W423" s="1"/>
      <c r="X423" s="1"/>
      <c r="Y423" s="1"/>
      <c r="Z423" s="1"/>
      <c r="AA423" s="1"/>
      <c r="AB423" s="1"/>
      <c r="AC423" s="1"/>
      <c r="AD423" s="1"/>
    </row>
    <row r="424" spans="5:30" x14ac:dyDescent="0.25">
      <c r="E424" s="1"/>
      <c r="F424" s="1"/>
      <c r="G424" s="1"/>
      <c r="H424" s="1"/>
      <c r="I424" s="1"/>
      <c r="J424" s="1"/>
      <c r="K424" s="1"/>
      <c r="L424" s="1"/>
      <c r="W424" s="1"/>
      <c r="X424" s="1"/>
      <c r="Y424" s="1"/>
      <c r="Z424" s="1"/>
      <c r="AA424" s="1"/>
      <c r="AB424" s="1"/>
      <c r="AC424" s="1"/>
      <c r="AD424" s="1"/>
    </row>
    <row r="425" spans="5:30" x14ac:dyDescent="0.25">
      <c r="E425" s="1"/>
      <c r="F425" s="1"/>
      <c r="G425" s="1"/>
      <c r="H425" s="1"/>
      <c r="I425" s="1"/>
      <c r="J425" s="1"/>
      <c r="K425" s="1"/>
      <c r="L425" s="1"/>
      <c r="W425" s="1"/>
      <c r="X425" s="1"/>
      <c r="Y425" s="1"/>
      <c r="Z425" s="1"/>
      <c r="AA425" s="1"/>
      <c r="AB425" s="1"/>
      <c r="AC425" s="1"/>
      <c r="AD425" s="1"/>
    </row>
    <row r="426" spans="5:30" x14ac:dyDescent="0.25">
      <c r="E426" s="1"/>
      <c r="F426" s="1"/>
      <c r="G426" s="1"/>
      <c r="H426" s="1"/>
      <c r="I426" s="1"/>
      <c r="J426" s="1"/>
      <c r="K426" s="1"/>
      <c r="L426" s="1"/>
      <c r="W426" s="1"/>
      <c r="X426" s="1"/>
      <c r="Y426" s="1"/>
      <c r="Z426" s="1"/>
      <c r="AA426" s="1"/>
      <c r="AB426" s="1"/>
      <c r="AC426" s="1"/>
      <c r="AD426" s="1"/>
    </row>
    <row r="427" spans="5:30" x14ac:dyDescent="0.25">
      <c r="E427" s="1"/>
      <c r="F427" s="1"/>
      <c r="G427" s="1"/>
      <c r="H427" s="1"/>
      <c r="I427" s="1"/>
      <c r="J427" s="1"/>
      <c r="K427" s="1"/>
      <c r="L427" s="1"/>
      <c r="W427" s="1"/>
      <c r="X427" s="1"/>
      <c r="Y427" s="1"/>
      <c r="Z427" s="1"/>
      <c r="AA427" s="1"/>
      <c r="AB427" s="1"/>
      <c r="AC427" s="1"/>
      <c r="AD427" s="1"/>
    </row>
    <row r="428" spans="5:30" x14ac:dyDescent="0.25">
      <c r="E428" s="1"/>
      <c r="F428" s="1"/>
      <c r="G428" s="1"/>
      <c r="H428" s="1"/>
      <c r="I428" s="1"/>
      <c r="J428" s="1"/>
      <c r="K428" s="1"/>
      <c r="L428" s="1"/>
      <c r="W428" s="1"/>
      <c r="X428" s="1"/>
      <c r="Y428" s="1"/>
      <c r="Z428" s="1"/>
      <c r="AA428" s="1"/>
      <c r="AB428" s="1"/>
      <c r="AC428" s="1"/>
      <c r="AD428" s="1"/>
    </row>
    <row r="429" spans="5:30" x14ac:dyDescent="0.25">
      <c r="E429" s="1"/>
      <c r="F429" s="1"/>
      <c r="G429" s="1"/>
      <c r="H429" s="1"/>
      <c r="I429" s="1"/>
      <c r="J429" s="1"/>
      <c r="K429" s="1"/>
      <c r="L429" s="1"/>
      <c r="W429" s="1"/>
      <c r="X429" s="1"/>
      <c r="Y429" s="1"/>
      <c r="Z429" s="1"/>
      <c r="AA429" s="1"/>
      <c r="AB429" s="1"/>
      <c r="AC429" s="1"/>
      <c r="AD429" s="1"/>
    </row>
    <row r="430" spans="5:30" x14ac:dyDescent="0.25">
      <c r="E430" s="1"/>
      <c r="F430" s="1"/>
      <c r="G430" s="1"/>
      <c r="H430" s="1"/>
      <c r="I430" s="1"/>
      <c r="J430" s="1"/>
      <c r="K430" s="1"/>
      <c r="L430" s="1"/>
      <c r="W430" s="1"/>
      <c r="X430" s="1"/>
      <c r="Y430" s="1"/>
      <c r="Z430" s="1"/>
      <c r="AA430" s="1"/>
      <c r="AB430" s="1"/>
      <c r="AC430" s="1"/>
      <c r="AD430" s="1"/>
    </row>
    <row r="431" spans="5:30" x14ac:dyDescent="0.25">
      <c r="E431" s="1"/>
      <c r="F431" s="1"/>
      <c r="G431" s="1"/>
      <c r="H431" s="1"/>
      <c r="I431" s="1"/>
      <c r="J431" s="1"/>
      <c r="K431" s="1"/>
      <c r="L431" s="1"/>
      <c r="W431" s="1"/>
      <c r="X431" s="1"/>
      <c r="Y431" s="1"/>
      <c r="Z431" s="1"/>
      <c r="AA431" s="1"/>
      <c r="AB431" s="1"/>
      <c r="AC431" s="1"/>
      <c r="AD431" s="1"/>
    </row>
    <row r="432" spans="5:30" x14ac:dyDescent="0.25">
      <c r="E432" s="1"/>
      <c r="F432" s="1"/>
      <c r="G432" s="1"/>
      <c r="H432" s="1"/>
      <c r="I432" s="1"/>
      <c r="J432" s="1"/>
      <c r="K432" s="1"/>
      <c r="L432" s="1"/>
      <c r="W432" s="1"/>
      <c r="X432" s="1"/>
      <c r="Y432" s="1"/>
      <c r="Z432" s="1"/>
      <c r="AA432" s="1"/>
      <c r="AB432" s="1"/>
      <c r="AC432" s="1"/>
      <c r="AD432" s="1"/>
    </row>
    <row r="433" spans="5:30" x14ac:dyDescent="0.25">
      <c r="E433" s="1"/>
      <c r="F433" s="1"/>
      <c r="G433" s="1"/>
      <c r="H433" s="1"/>
      <c r="I433" s="1"/>
      <c r="J433" s="1"/>
      <c r="K433" s="1"/>
      <c r="L433" s="1"/>
      <c r="W433" s="1"/>
      <c r="X433" s="1"/>
      <c r="Y433" s="1"/>
      <c r="Z433" s="1"/>
      <c r="AA433" s="1"/>
      <c r="AB433" s="1"/>
      <c r="AC433" s="1"/>
      <c r="AD433" s="1"/>
    </row>
    <row r="434" spans="5:30" x14ac:dyDescent="0.25">
      <c r="E434" s="1"/>
      <c r="F434" s="1"/>
      <c r="G434" s="1"/>
      <c r="H434" s="1"/>
      <c r="I434" s="1"/>
      <c r="J434" s="1"/>
      <c r="K434" s="1"/>
      <c r="L434" s="1"/>
      <c r="W434" s="1"/>
      <c r="X434" s="1"/>
      <c r="Y434" s="1"/>
      <c r="Z434" s="1"/>
      <c r="AA434" s="1"/>
      <c r="AB434" s="1"/>
      <c r="AC434" s="1"/>
      <c r="AD434" s="1"/>
    </row>
    <row r="435" spans="5:30" x14ac:dyDescent="0.25">
      <c r="E435" s="1"/>
      <c r="F435" s="1"/>
      <c r="G435" s="1"/>
      <c r="H435" s="1"/>
      <c r="I435" s="1"/>
      <c r="J435" s="1"/>
      <c r="K435" s="1"/>
      <c r="L435" s="1"/>
      <c r="W435" s="1"/>
      <c r="X435" s="1"/>
      <c r="Y435" s="1"/>
      <c r="Z435" s="1"/>
      <c r="AA435" s="1"/>
      <c r="AB435" s="1"/>
      <c r="AC435" s="1"/>
      <c r="AD435" s="1"/>
    </row>
    <row r="436" spans="5:30" x14ac:dyDescent="0.25">
      <c r="E436" s="1"/>
      <c r="F436" s="1"/>
      <c r="G436" s="1"/>
      <c r="H436" s="1"/>
      <c r="I436" s="1"/>
      <c r="J436" s="1"/>
      <c r="K436" s="1"/>
      <c r="L436" s="1"/>
      <c r="W436" s="1"/>
      <c r="X436" s="1"/>
      <c r="Y436" s="1"/>
      <c r="Z436" s="1"/>
      <c r="AA436" s="1"/>
      <c r="AB436" s="1"/>
      <c r="AC436" s="1"/>
      <c r="AD436" s="1"/>
    </row>
    <row r="437" spans="5:30" x14ac:dyDescent="0.25">
      <c r="E437" s="1"/>
      <c r="F437" s="1"/>
      <c r="G437" s="1"/>
      <c r="H437" s="1"/>
      <c r="I437" s="1"/>
      <c r="J437" s="1"/>
      <c r="K437" s="1"/>
      <c r="L437" s="1"/>
      <c r="W437" s="1"/>
      <c r="X437" s="1"/>
      <c r="Y437" s="1"/>
      <c r="Z437" s="1"/>
      <c r="AA437" s="1"/>
      <c r="AB437" s="1"/>
      <c r="AC437" s="1"/>
      <c r="AD437" s="1"/>
    </row>
    <row r="438" spans="5:30" x14ac:dyDescent="0.25">
      <c r="E438" s="1"/>
      <c r="F438" s="1"/>
      <c r="G438" s="1"/>
      <c r="H438" s="1"/>
      <c r="I438" s="1"/>
      <c r="J438" s="1"/>
      <c r="K438" s="1"/>
      <c r="L438" s="1"/>
      <c r="W438" s="1"/>
      <c r="X438" s="1"/>
      <c r="Y438" s="1"/>
      <c r="Z438" s="1"/>
      <c r="AA438" s="1"/>
      <c r="AB438" s="1"/>
      <c r="AC438" s="1"/>
      <c r="AD438" s="1"/>
    </row>
    <row r="439" spans="5:30" x14ac:dyDescent="0.25">
      <c r="E439" s="1"/>
      <c r="F439" s="1"/>
      <c r="G439" s="1"/>
      <c r="H439" s="1"/>
      <c r="I439" s="1"/>
      <c r="J439" s="1"/>
      <c r="K439" s="1"/>
      <c r="L439" s="1"/>
      <c r="W439" s="1"/>
      <c r="X439" s="1"/>
      <c r="Y439" s="1"/>
      <c r="Z439" s="1"/>
      <c r="AA439" s="1"/>
      <c r="AB439" s="1"/>
      <c r="AC439" s="1"/>
      <c r="AD439" s="1"/>
    </row>
    <row r="440" spans="5:30" x14ac:dyDescent="0.25">
      <c r="E440" s="1"/>
      <c r="F440" s="1"/>
      <c r="G440" s="1"/>
      <c r="H440" s="1"/>
      <c r="I440" s="1"/>
      <c r="J440" s="1"/>
      <c r="K440" s="1"/>
      <c r="L440" s="1"/>
      <c r="W440" s="1"/>
      <c r="X440" s="1"/>
      <c r="Y440" s="1"/>
      <c r="Z440" s="1"/>
      <c r="AA440" s="1"/>
      <c r="AB440" s="1"/>
      <c r="AC440" s="1"/>
      <c r="AD440" s="1"/>
    </row>
    <row r="441" spans="5:30" x14ac:dyDescent="0.25">
      <c r="E441" s="1"/>
      <c r="F441" s="1"/>
      <c r="G441" s="1"/>
      <c r="H441" s="1"/>
      <c r="I441" s="1"/>
      <c r="J441" s="1"/>
      <c r="K441" s="1"/>
      <c r="L441" s="1"/>
      <c r="W441" s="1"/>
      <c r="X441" s="1"/>
      <c r="Y441" s="1"/>
      <c r="Z441" s="1"/>
      <c r="AA441" s="1"/>
      <c r="AB441" s="1"/>
      <c r="AC441" s="1"/>
      <c r="AD441" s="1"/>
    </row>
    <row r="442" spans="5:30" x14ac:dyDescent="0.25">
      <c r="E442" s="1"/>
      <c r="F442" s="1"/>
      <c r="G442" s="1"/>
      <c r="H442" s="1"/>
      <c r="I442" s="1"/>
      <c r="J442" s="1"/>
      <c r="K442" s="1"/>
      <c r="L442" s="1"/>
      <c r="W442" s="1"/>
      <c r="X442" s="1"/>
      <c r="Y442" s="1"/>
      <c r="Z442" s="1"/>
      <c r="AA442" s="1"/>
      <c r="AB442" s="1"/>
      <c r="AC442" s="1"/>
      <c r="AD442" s="1"/>
    </row>
    <row r="443" spans="5:30" x14ac:dyDescent="0.25">
      <c r="E443" s="1"/>
      <c r="F443" s="1"/>
      <c r="G443" s="1"/>
      <c r="H443" s="1"/>
      <c r="I443" s="1"/>
      <c r="J443" s="1"/>
      <c r="K443" s="1"/>
      <c r="L443" s="1"/>
      <c r="W443" s="1"/>
      <c r="X443" s="1"/>
      <c r="Y443" s="1"/>
      <c r="Z443" s="1"/>
      <c r="AA443" s="1"/>
      <c r="AB443" s="1"/>
      <c r="AC443" s="1"/>
      <c r="AD443" s="1"/>
    </row>
    <row r="444" spans="5:30" x14ac:dyDescent="0.25">
      <c r="E444" s="1"/>
      <c r="F444" s="1"/>
      <c r="G444" s="1"/>
      <c r="H444" s="1"/>
      <c r="I444" s="1"/>
      <c r="J444" s="1"/>
      <c r="K444" s="1"/>
      <c r="L444" s="1"/>
      <c r="W444" s="1"/>
      <c r="X444" s="1"/>
      <c r="Y444" s="1"/>
      <c r="Z444" s="1"/>
      <c r="AA444" s="1"/>
      <c r="AB444" s="1"/>
      <c r="AC444" s="1"/>
      <c r="AD444" s="1"/>
    </row>
    <row r="445" spans="5:30" x14ac:dyDescent="0.25">
      <c r="E445" s="1"/>
      <c r="F445" s="1"/>
      <c r="G445" s="1"/>
      <c r="H445" s="1"/>
      <c r="I445" s="1"/>
      <c r="J445" s="1"/>
      <c r="K445" s="1"/>
      <c r="L445" s="1"/>
      <c r="W445" s="1"/>
      <c r="X445" s="1"/>
      <c r="Y445" s="1"/>
      <c r="Z445" s="1"/>
      <c r="AA445" s="1"/>
      <c r="AB445" s="1"/>
      <c r="AC445" s="1"/>
      <c r="AD445" s="1"/>
    </row>
    <row r="446" spans="5:30" x14ac:dyDescent="0.25">
      <c r="E446" s="1"/>
      <c r="F446" s="1"/>
      <c r="G446" s="1"/>
      <c r="H446" s="1"/>
      <c r="I446" s="1"/>
      <c r="J446" s="1"/>
      <c r="K446" s="1"/>
      <c r="L446" s="1"/>
      <c r="W446" s="1"/>
      <c r="X446" s="1"/>
      <c r="Y446" s="1"/>
      <c r="Z446" s="1"/>
      <c r="AA446" s="1"/>
      <c r="AB446" s="1"/>
      <c r="AC446" s="1"/>
      <c r="AD446" s="1"/>
    </row>
    <row r="447" spans="5:30" x14ac:dyDescent="0.25">
      <c r="E447" s="1"/>
      <c r="F447" s="1"/>
      <c r="G447" s="1"/>
      <c r="H447" s="1"/>
      <c r="I447" s="1"/>
      <c r="J447" s="1"/>
      <c r="K447" s="1"/>
      <c r="L447" s="1"/>
      <c r="W447" s="1"/>
      <c r="X447" s="1"/>
      <c r="Y447" s="1"/>
      <c r="Z447" s="1"/>
      <c r="AA447" s="1"/>
      <c r="AB447" s="1"/>
      <c r="AC447" s="1"/>
      <c r="AD447" s="1"/>
    </row>
    <row r="448" spans="5:30" x14ac:dyDescent="0.25">
      <c r="E448" s="1"/>
      <c r="F448" s="1"/>
      <c r="G448" s="1"/>
      <c r="H448" s="1"/>
      <c r="I448" s="1"/>
      <c r="J448" s="1"/>
      <c r="K448" s="1"/>
      <c r="L448" s="1"/>
      <c r="W448" s="1"/>
      <c r="X448" s="1"/>
      <c r="Y448" s="1"/>
      <c r="Z448" s="1"/>
      <c r="AA448" s="1"/>
      <c r="AB448" s="1"/>
      <c r="AC448" s="1"/>
      <c r="AD448" s="1"/>
    </row>
    <row r="449" spans="5:30" x14ac:dyDescent="0.25">
      <c r="E449" s="1"/>
      <c r="F449" s="1"/>
      <c r="G449" s="1"/>
      <c r="H449" s="1"/>
      <c r="I449" s="1"/>
      <c r="J449" s="1"/>
      <c r="K449" s="1"/>
      <c r="L449" s="1"/>
      <c r="W449" s="1"/>
      <c r="X449" s="1"/>
      <c r="Y449" s="1"/>
      <c r="Z449" s="1"/>
      <c r="AA449" s="1"/>
      <c r="AB449" s="1"/>
      <c r="AC449" s="1"/>
      <c r="AD449" s="1"/>
    </row>
    <row r="450" spans="5:30" x14ac:dyDescent="0.25">
      <c r="E450" s="1"/>
      <c r="F450" s="1"/>
      <c r="G450" s="1"/>
      <c r="H450" s="1"/>
      <c r="I450" s="1"/>
      <c r="J450" s="1"/>
      <c r="K450" s="1"/>
      <c r="L450" s="1"/>
      <c r="W450" s="1"/>
      <c r="X450" s="1"/>
      <c r="Y450" s="1"/>
      <c r="Z450" s="1"/>
      <c r="AA450" s="1"/>
      <c r="AB450" s="1"/>
      <c r="AC450" s="1"/>
      <c r="AD450" s="1"/>
    </row>
    <row r="451" spans="5:30" x14ac:dyDescent="0.25">
      <c r="E451" s="1"/>
      <c r="F451" s="1"/>
      <c r="G451" s="1"/>
      <c r="H451" s="1"/>
      <c r="I451" s="1"/>
      <c r="J451" s="1"/>
      <c r="K451" s="1"/>
      <c r="L451" s="1"/>
      <c r="W451" s="1"/>
      <c r="X451" s="1"/>
      <c r="Y451" s="1"/>
      <c r="Z451" s="1"/>
      <c r="AA451" s="1"/>
      <c r="AB451" s="1"/>
      <c r="AC451" s="1"/>
      <c r="AD451" s="1"/>
    </row>
    <row r="452" spans="5:30" x14ac:dyDescent="0.25">
      <c r="E452" s="1"/>
      <c r="F452" s="1"/>
      <c r="G452" s="1"/>
      <c r="H452" s="1"/>
      <c r="I452" s="1"/>
      <c r="J452" s="1"/>
      <c r="K452" s="1"/>
      <c r="L452" s="1"/>
      <c r="W452" s="1"/>
      <c r="X452" s="1"/>
      <c r="Y452" s="1"/>
      <c r="Z452" s="1"/>
      <c r="AA452" s="1"/>
      <c r="AB452" s="1"/>
      <c r="AC452" s="1"/>
      <c r="AD452" s="1"/>
    </row>
    <row r="453" spans="5:30" x14ac:dyDescent="0.25">
      <c r="E453" s="1"/>
      <c r="F453" s="1"/>
      <c r="G453" s="1"/>
      <c r="H453" s="1"/>
      <c r="I453" s="1"/>
      <c r="J453" s="1"/>
      <c r="K453" s="1"/>
      <c r="L453" s="1"/>
      <c r="W453" s="1"/>
      <c r="X453" s="1"/>
      <c r="Y453" s="1"/>
      <c r="Z453" s="1"/>
      <c r="AA453" s="1"/>
      <c r="AB453" s="1"/>
      <c r="AC453" s="1"/>
      <c r="AD453" s="1"/>
    </row>
    <row r="454" spans="5:30" x14ac:dyDescent="0.25">
      <c r="E454" s="1"/>
      <c r="F454" s="1"/>
      <c r="G454" s="1"/>
      <c r="H454" s="1"/>
      <c r="I454" s="1"/>
      <c r="J454" s="1"/>
      <c r="K454" s="1"/>
      <c r="L454" s="1"/>
      <c r="W454" s="1"/>
      <c r="X454" s="1"/>
      <c r="Y454" s="1"/>
      <c r="Z454" s="1"/>
      <c r="AA454" s="1"/>
      <c r="AB454" s="1"/>
      <c r="AC454" s="1"/>
      <c r="AD454" s="1"/>
    </row>
    <row r="455" spans="5:30" x14ac:dyDescent="0.25">
      <c r="E455" s="1"/>
      <c r="F455" s="1"/>
      <c r="G455" s="1"/>
      <c r="H455" s="1"/>
      <c r="I455" s="1"/>
      <c r="J455" s="1"/>
      <c r="K455" s="1"/>
      <c r="L455" s="1"/>
      <c r="W455" s="1"/>
      <c r="X455" s="1"/>
      <c r="Y455" s="1"/>
      <c r="Z455" s="1"/>
      <c r="AA455" s="1"/>
      <c r="AB455" s="1"/>
      <c r="AC455" s="1"/>
      <c r="AD455" s="1"/>
    </row>
    <row r="456" spans="5:30" x14ac:dyDescent="0.25">
      <c r="E456" s="1"/>
      <c r="F456" s="1"/>
      <c r="G456" s="1"/>
      <c r="H456" s="1"/>
      <c r="I456" s="1"/>
      <c r="J456" s="1"/>
      <c r="K456" s="1"/>
      <c r="L456" s="1"/>
      <c r="W456" s="1"/>
      <c r="X456" s="1"/>
      <c r="Y456" s="1"/>
      <c r="Z456" s="1"/>
      <c r="AA456" s="1"/>
      <c r="AB456" s="1"/>
      <c r="AC456" s="1"/>
      <c r="AD456" s="1"/>
    </row>
  </sheetData>
  <mergeCells count="7">
    <mergeCell ref="AY1:BC1"/>
    <mergeCell ref="BE1:BI1"/>
    <mergeCell ref="E1:K1"/>
    <mergeCell ref="AF1:AL1"/>
    <mergeCell ref="N1:T1"/>
    <mergeCell ref="W1:AC1"/>
    <mergeCell ref="AO1:AU1"/>
  </mergeCells>
  <conditionalFormatting sqref="E415:L456 O308:U321 N308:N400 W3:W220 Y3:Y220 AA3:AA220 AC3:AC220 T3:T201 R3:R201 P3:P201 N3:N201 E3:E400 G3:G400 I3:I400 K3:K400">
    <cfRule type="colorScale" priority="10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L213 AJ213 AH213 AF213 AF217:AM219 AH3:AH211 AJ3:AJ211 AL3:AL211 AF3:AF211 AO3:AO216 AQ3:AQ216 AU3:AU216 AS3:AS216">
    <cfRule type="cellIs" dxfId="103" priority="78" operator="greaterThanOrEqual">
      <formula>0.4</formula>
    </cfRule>
    <cfRule type="cellIs" dxfId="102" priority="79" operator="lessThanOrEqual">
      <formula>-0.4</formula>
    </cfRule>
  </conditionalFormatting>
  <conditionalFormatting sqref="AG3:AG211 AI3:AI211 AK3:AK211 AM3:AN211 AP3:AP211 AR3:AR211 AT3:AT211 AV3:AV211 X3:X220 Z3:Z220 AB3:AB220 AD3:AD220 U3:U201 S3:S201 Q3:Q201 O3:O201 F3:F400 H3:H400 J3:J400 L3:L400">
    <cfRule type="cellIs" dxfId="101" priority="67" operator="notBetween">
      <formula>4</formula>
      <formula>-4</formula>
    </cfRule>
  </conditionalFormatting>
  <conditionalFormatting sqref="AG213">
    <cfRule type="cellIs" dxfId="100" priority="43" operator="notBetween">
      <formula>4</formula>
      <formula>-4</formula>
    </cfRule>
  </conditionalFormatting>
  <conditionalFormatting sqref="AI213">
    <cfRule type="cellIs" dxfId="99" priority="42" operator="notBetween">
      <formula>4</formula>
      <formula>-4</formula>
    </cfRule>
  </conditionalFormatting>
  <conditionalFormatting sqref="AK213">
    <cfRule type="cellIs" dxfId="98" priority="41" operator="notBetween">
      <formula>4</formula>
      <formula>-4</formula>
    </cfRule>
  </conditionalFormatting>
  <conditionalFormatting sqref="AM213:AN213 AN212">
    <cfRule type="cellIs" dxfId="97" priority="40" operator="notBetween">
      <formula>4</formula>
      <formula>-4</formula>
    </cfRule>
  </conditionalFormatting>
  <conditionalFormatting sqref="X221:X372 Z221:Z372 AB221:AB372 AD221:AD372">
    <cfRule type="cellIs" dxfId="96" priority="19" operator="notBetween">
      <formula>4</formula>
      <formula>-4</formula>
    </cfRule>
  </conditionalFormatting>
  <conditionalFormatting sqref="W221:W372 Y221:Y372 AA221:AA372 AC221:AC372">
    <cfRule type="colorScale" priority="2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373:AD456">
    <cfRule type="colorScale" priority="2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V212:AV216">
    <cfRule type="cellIs" dxfId="95" priority="8" operator="notBetween">
      <formula>4</formula>
      <formula>-4</formula>
    </cfRule>
  </conditionalFormatting>
  <conditionalFormatting sqref="AT212:AT216">
    <cfRule type="cellIs" dxfId="94" priority="7" operator="notBetween">
      <formula>4</formula>
      <formula>-4</formula>
    </cfRule>
  </conditionalFormatting>
  <conditionalFormatting sqref="AR212:AR216">
    <cfRule type="cellIs" dxfId="93" priority="6" operator="notBetween">
      <formula>4</formula>
      <formula>-4</formula>
    </cfRule>
  </conditionalFormatting>
  <conditionalFormatting sqref="AP212:AP216">
    <cfRule type="cellIs" dxfId="92" priority="5" operator="notBetween">
      <formula>4</formula>
      <formula>-4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7"/>
  <sheetViews>
    <sheetView topLeftCell="A58" zoomScale="75" zoomScaleNormal="75" zoomScalePageLayoutView="55" workbookViewId="0">
      <selection activeCell="Y85" sqref="Y85"/>
    </sheetView>
  </sheetViews>
  <sheetFormatPr defaultColWidth="8.85546875" defaultRowHeight="15" x14ac:dyDescent="0.25"/>
  <cols>
    <col min="4" max="4" width="49.28515625" customWidth="1"/>
  </cols>
  <sheetData>
    <row r="1" spans="1:48" x14ac:dyDescent="0.25">
      <c r="E1" s="35" t="s">
        <v>117</v>
      </c>
      <c r="F1" s="35"/>
      <c r="G1" s="35"/>
      <c r="H1" s="35"/>
      <c r="I1" s="35"/>
      <c r="J1" s="35"/>
      <c r="K1" s="35"/>
      <c r="L1" s="2"/>
      <c r="N1" s="37" t="s">
        <v>118</v>
      </c>
      <c r="O1" s="37"/>
      <c r="P1" s="37"/>
      <c r="Q1" s="37"/>
      <c r="R1" s="37"/>
      <c r="S1" s="37"/>
      <c r="T1" s="37"/>
      <c r="U1" s="3"/>
      <c r="V1" s="19"/>
      <c r="W1" s="35" t="s">
        <v>115</v>
      </c>
      <c r="X1" s="35"/>
      <c r="Y1" s="35"/>
      <c r="Z1" s="35"/>
      <c r="AA1" s="35"/>
      <c r="AB1" s="35"/>
      <c r="AC1" s="35"/>
      <c r="AD1" s="2"/>
      <c r="AO1" s="35"/>
      <c r="AP1" s="35"/>
      <c r="AQ1" s="35"/>
      <c r="AR1" s="35"/>
      <c r="AS1" s="35"/>
      <c r="AT1" s="35"/>
      <c r="AU1" s="35"/>
      <c r="AV1" s="18"/>
    </row>
    <row r="2" spans="1:48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>
        <v>3</v>
      </c>
      <c r="F2" t="s">
        <v>19</v>
      </c>
      <c r="G2">
        <v>30</v>
      </c>
      <c r="H2" t="s">
        <v>19</v>
      </c>
      <c r="I2">
        <v>300</v>
      </c>
      <c r="J2" t="s">
        <v>19</v>
      </c>
      <c r="K2">
        <v>3000</v>
      </c>
      <c r="L2" t="s">
        <v>19</v>
      </c>
      <c r="N2">
        <v>3</v>
      </c>
      <c r="O2" t="s">
        <v>19</v>
      </c>
      <c r="P2">
        <v>30</v>
      </c>
      <c r="Q2" t="s">
        <v>19</v>
      </c>
      <c r="R2">
        <v>300</v>
      </c>
      <c r="S2" t="s">
        <v>19</v>
      </c>
      <c r="T2">
        <v>3000</v>
      </c>
      <c r="U2" t="s">
        <v>19</v>
      </c>
      <c r="W2">
        <v>3</v>
      </c>
      <c r="X2" t="s">
        <v>19</v>
      </c>
      <c r="Y2">
        <v>30</v>
      </c>
      <c r="Z2" t="s">
        <v>19</v>
      </c>
      <c r="AA2">
        <v>300</v>
      </c>
      <c r="AB2" t="s">
        <v>19</v>
      </c>
      <c r="AC2">
        <v>3000</v>
      </c>
      <c r="AD2" t="s">
        <v>19</v>
      </c>
    </row>
    <row r="3" spans="1:48" x14ac:dyDescent="0.25">
      <c r="A3" t="str">
        <f>'Raw Data'!A3</f>
        <v>Apo_PLIN3</v>
      </c>
      <c r="B3">
        <f>'Raw Data'!B3</f>
        <v>-1</v>
      </c>
      <c r="C3">
        <f>'Raw Data'!C3</f>
        <v>14</v>
      </c>
      <c r="D3" t="str">
        <f>'Raw Data'!D3</f>
        <v>GHMSADGAEADGSTQV</v>
      </c>
      <c r="E3" s="1">
        <f>AVERAGE('Raw Data'!K3,'Raw Data'!Q3,'Raw Data'!W3)</f>
        <v>52.55766666666667</v>
      </c>
      <c r="F3" s="11">
        <f>STDEV('Raw Data'!K3,'Raw Data'!Q3,'Raw Data'!W3)</f>
        <v>0.61542370228431298</v>
      </c>
      <c r="G3" s="1">
        <f>AVERAGE('Raw Data'!AC3,'Raw Data'!AI3,'Raw Data'!AO3)</f>
        <v>52.654666666666664</v>
      </c>
      <c r="H3" s="11">
        <f>STDEV('Raw Data'!AC3,'Raw Data'!AI3,'Raw Data'!AO3)</f>
        <v>0.30316552134656255</v>
      </c>
      <c r="I3" s="1">
        <f>AVERAGE('Raw Data'!AU3,'Raw Data'!BA3,'Raw Data'!BG3)</f>
        <v>54.06966666666667</v>
      </c>
      <c r="J3" s="11">
        <f>STDEV('Raw Data'!AU3,'Raw Data'!BA3,'Raw Data'!BG3)</f>
        <v>1.0652353417594302</v>
      </c>
      <c r="K3" s="1">
        <f>AVERAGE('Raw Data'!BM3,'Raw Data'!BS3,'Raw Data'!BY3)</f>
        <v>54.18566666666667</v>
      </c>
      <c r="L3" s="11">
        <f>STDEV('Raw Data'!BM3,'Raw Data'!BS3,'Raw Data'!BY3)</f>
        <v>0.8542402082162458</v>
      </c>
      <c r="N3" s="1">
        <f>AVERAGE('Raw Data'!K93,'Raw Data'!Q93,'Raw Data'!W93)</f>
        <v>51.922666666666665</v>
      </c>
      <c r="O3" s="11">
        <f>STDEV('Raw Data'!K93,'Raw Data'!Q93,'Raw Data'!W93)</f>
        <v>0.85041244895246981</v>
      </c>
      <c r="P3" s="1">
        <f>AVERAGE('Raw Data'!AC93,'Raw Data'!AI93,'Raw Data'!AO93)</f>
        <v>52.990333333333332</v>
      </c>
      <c r="Q3" s="11">
        <f>STDEV('Raw Data'!AC93,'Raw Data'!AI93,'Raw Data'!AO93)</f>
        <v>0.32127454510641201</v>
      </c>
      <c r="R3" s="1">
        <f>AVERAGE('Raw Data'!AU93,'Raw Data'!BA93,'Raw Data'!BG93)</f>
        <v>53.214666666666666</v>
      </c>
      <c r="S3" s="11">
        <f>STDEV('Raw Data'!AU93,'Raw Data'!BA93,'Raw Data'!BG93)</f>
        <v>0.56215685829964812</v>
      </c>
      <c r="T3" s="1">
        <f>AVERAGE('Raw Data'!BM93,'Raw Data'!BS93,'Raw Data'!BY93)</f>
        <v>51.634999999999998</v>
      </c>
      <c r="U3" s="11">
        <f>STDEV('Raw Data'!BM93,'Raw Data'!BS93,'Raw Data'!BY93)</f>
        <v>0.58461525809715187</v>
      </c>
      <c r="V3" s="11"/>
      <c r="W3" s="4">
        <f>E3-N3</f>
        <v>0.63500000000000512</v>
      </c>
      <c r="X3" s="11">
        <f t="shared" ref="X3" si="0">F3+O3</f>
        <v>1.4658361512367828</v>
      </c>
      <c r="Y3" s="4">
        <f t="shared" ref="Y3" si="1">G3-P3</f>
        <v>-0.33566666666666833</v>
      </c>
      <c r="Z3" s="11">
        <f t="shared" ref="Z3" si="2">H3+Q3</f>
        <v>0.62444006645297456</v>
      </c>
      <c r="AA3" s="4">
        <f t="shared" ref="AA3" si="3">I3-R3</f>
        <v>0.85500000000000398</v>
      </c>
      <c r="AB3" s="11">
        <f t="shared" ref="AB3" si="4">J3+S3</f>
        <v>1.6273922000590784</v>
      </c>
      <c r="AC3" s="4">
        <f t="shared" ref="AC3" si="5">K3-T3</f>
        <v>2.5506666666666717</v>
      </c>
      <c r="AD3" s="11">
        <f t="shared" ref="AD3" si="6">L3+U3</f>
        <v>1.4388554663133977</v>
      </c>
      <c r="AO3" s="4"/>
      <c r="AP3" s="11"/>
      <c r="AQ3" s="4"/>
      <c r="AR3" s="11"/>
      <c r="AS3" s="4"/>
      <c r="AT3" s="11"/>
      <c r="AU3" s="4"/>
      <c r="AV3" s="11"/>
    </row>
    <row r="4" spans="1:48" x14ac:dyDescent="0.25">
      <c r="A4" t="str">
        <f>'Raw Data'!A4</f>
        <v>Apo_PLIN3</v>
      </c>
      <c r="B4">
        <f>'Raw Data'!B4</f>
        <v>0</v>
      </c>
      <c r="C4">
        <f>'Raw Data'!C4</f>
        <v>14</v>
      </c>
      <c r="D4" t="str">
        <f>'Raw Data'!D4</f>
        <v>HMSADGAEADGSTQV</v>
      </c>
      <c r="E4" s="1">
        <f>AVERAGE('Raw Data'!K4,'Raw Data'!Q4,'Raw Data'!W4)</f>
        <v>53.428333333333335</v>
      </c>
      <c r="F4" s="11">
        <f>STDEV('Raw Data'!K4,'Raw Data'!Q4,'Raw Data'!W4)</f>
        <v>0.15535872467722403</v>
      </c>
      <c r="G4" s="1">
        <f>AVERAGE('Raw Data'!AC4,'Raw Data'!AI4,'Raw Data'!AO4)</f>
        <v>55.010666666666658</v>
      </c>
      <c r="H4" s="11">
        <f>STDEV('Raw Data'!AC4,'Raw Data'!AI4,'Raw Data'!AO4)</f>
        <v>1.175418790616068</v>
      </c>
      <c r="I4" s="1">
        <f>AVERAGE('Raw Data'!AU4,'Raw Data'!BA4,'Raw Data'!BG4)</f>
        <v>55.137999999999998</v>
      </c>
      <c r="J4" s="11">
        <f>STDEV('Raw Data'!AU4,'Raw Data'!BA4,'Raw Data'!BG4)</f>
        <v>0.34229081202977146</v>
      </c>
      <c r="K4" s="1">
        <f>AVERAGE('Raw Data'!BM4,'Raw Data'!BS4,'Raw Data'!BY4)</f>
        <v>53.372333333333337</v>
      </c>
      <c r="L4" s="11">
        <f>STDEV('Raw Data'!BM4,'Raw Data'!BS4,'Raw Data'!BY4)</f>
        <v>0.47010672547128424</v>
      </c>
      <c r="N4" s="1">
        <f>AVERAGE('Raw Data'!K94,'Raw Data'!Q94,'Raw Data'!W94)</f>
        <v>51.733666666666672</v>
      </c>
      <c r="O4" s="11">
        <f>STDEV('Raw Data'!K94,'Raw Data'!Q94,'Raw Data'!W94)</f>
        <v>0.27347090034103011</v>
      </c>
      <c r="P4" s="1">
        <f>AVERAGE('Raw Data'!AC94,'Raw Data'!AI94,'Raw Data'!AO94)</f>
        <v>53.067</v>
      </c>
      <c r="Q4" s="11">
        <f>STDEV('Raw Data'!AC94,'Raw Data'!AI94,'Raw Data'!AO94)</f>
        <v>0.36513148316736665</v>
      </c>
      <c r="R4" s="1">
        <f>AVERAGE('Raw Data'!AU94,'Raw Data'!BA94,'Raw Data'!BG94)</f>
        <v>53.708666666666666</v>
      </c>
      <c r="S4" s="11">
        <f>STDEV('Raw Data'!AU94,'Raw Data'!BA94,'Raw Data'!BG94)</f>
        <v>0.7290688124816036</v>
      </c>
      <c r="T4" s="1">
        <f>AVERAGE('Raw Data'!BM94,'Raw Data'!BS94,'Raw Data'!BY94)</f>
        <v>52.787333333333343</v>
      </c>
      <c r="U4" s="11">
        <f>STDEV('Raw Data'!BM94,'Raw Data'!BS94,'Raw Data'!BY94)</f>
        <v>0.38709473431362068</v>
      </c>
      <c r="V4" s="11"/>
      <c r="W4" s="4">
        <f t="shared" ref="W4:W67" si="7">E4-N4</f>
        <v>1.694666666666663</v>
      </c>
      <c r="X4" s="11">
        <f t="shared" ref="X4:X67" si="8">F4+O4</f>
        <v>0.42882962501825417</v>
      </c>
      <c r="Y4" s="4">
        <f t="shared" ref="Y4:Y67" si="9">G4-P4</f>
        <v>1.9436666666666582</v>
      </c>
      <c r="Z4" s="11">
        <f t="shared" ref="Z4:Z67" si="10">H4+Q4</f>
        <v>1.5405502737834347</v>
      </c>
      <c r="AA4" s="4">
        <f t="shared" ref="AA4:AA67" si="11">I4-R4</f>
        <v>1.4293333333333322</v>
      </c>
      <c r="AB4" s="11">
        <f t="shared" ref="AB4:AB67" si="12">J4+S4</f>
        <v>1.071359624511375</v>
      </c>
      <c r="AC4" s="4">
        <f t="shared" ref="AC4:AC67" si="13">K4-T4</f>
        <v>0.58499999999999375</v>
      </c>
      <c r="AD4" s="11">
        <f t="shared" ref="AD4:AD67" si="14">L4+U4</f>
        <v>0.85720145978490492</v>
      </c>
      <c r="AO4" s="4"/>
      <c r="AP4" s="11"/>
      <c r="AQ4" s="4"/>
      <c r="AR4" s="11"/>
      <c r="AS4" s="4"/>
      <c r="AT4" s="11"/>
      <c r="AU4" s="4"/>
      <c r="AV4" s="11"/>
    </row>
    <row r="5" spans="1:48" x14ac:dyDescent="0.25">
      <c r="A5" t="str">
        <f>'Raw Data'!A5</f>
        <v>Apo_PLIN3</v>
      </c>
      <c r="B5">
        <f>'Raw Data'!B5</f>
        <v>14</v>
      </c>
      <c r="C5">
        <f>'Raw Data'!C5</f>
        <v>26</v>
      </c>
      <c r="D5" t="str">
        <f>'Raw Data'!D5</f>
        <v>VTVEEPVQQPSVV</v>
      </c>
      <c r="E5" s="1">
        <f>AVERAGE('Raw Data'!K5,'Raw Data'!Q5,'Raw Data'!W5)</f>
        <v>71.028000000000006</v>
      </c>
      <c r="F5" s="11">
        <f>STDEV('Raw Data'!K5,'Raw Data'!Q5,'Raw Data'!W5)</f>
        <v>0.31239558255519878</v>
      </c>
      <c r="G5" s="1">
        <f>AVERAGE('Raw Data'!AC5,'Raw Data'!AI5,'Raw Data'!AO5)</f>
        <v>69.922000000000011</v>
      </c>
      <c r="H5" s="11">
        <f>STDEV('Raw Data'!AC5,'Raw Data'!AI5,'Raw Data'!AO5)</f>
        <v>0.46450726582046159</v>
      </c>
      <c r="I5" s="1">
        <f>AVERAGE('Raw Data'!AU5,'Raw Data'!BA5,'Raw Data'!BG5)</f>
        <v>71.56</v>
      </c>
      <c r="J5" s="11">
        <f>STDEV('Raw Data'!AU5,'Raw Data'!BA5,'Raw Data'!BG5)</f>
        <v>0.46621561535410289</v>
      </c>
      <c r="K5" s="1">
        <f>AVERAGE('Raw Data'!BM5,'Raw Data'!BS5,'Raw Data'!BY5)</f>
        <v>71.026666666666657</v>
      </c>
      <c r="L5" s="11">
        <f>STDEV('Raw Data'!BM5,'Raw Data'!BS5,'Raw Data'!BY5)</f>
        <v>6.8009803214926695E-2</v>
      </c>
      <c r="N5" s="1">
        <f>AVERAGE('Raw Data'!K95,'Raw Data'!Q95,'Raw Data'!W95)</f>
        <v>63.933999999999997</v>
      </c>
      <c r="O5" s="11">
        <f>STDEV('Raw Data'!K95,'Raw Data'!Q95,'Raw Data'!W95)</f>
        <v>0.28842156646131389</v>
      </c>
      <c r="P5" s="1">
        <f>AVERAGE('Raw Data'!AC95,'Raw Data'!AI95,'Raw Data'!AO95)</f>
        <v>67.575666666666663</v>
      </c>
      <c r="Q5" s="11">
        <f>STDEV('Raw Data'!AC95,'Raw Data'!AI95,'Raw Data'!AO95)</f>
        <v>0.58746432515799374</v>
      </c>
      <c r="R5" s="1">
        <f>AVERAGE('Raw Data'!AU95,'Raw Data'!BA95,'Raw Data'!BG95)</f>
        <v>70.135333333333335</v>
      </c>
      <c r="S5" s="11">
        <f>STDEV('Raw Data'!AU95,'Raw Data'!BA95,'Raw Data'!BG95)</f>
        <v>0.9630796090320547</v>
      </c>
      <c r="T5" s="1">
        <f>AVERAGE('Raw Data'!BM95,'Raw Data'!BS95,'Raw Data'!BY95)</f>
        <v>69.574333333333342</v>
      </c>
      <c r="U5" s="11">
        <f>STDEV('Raw Data'!BM95,'Raw Data'!BS95,'Raw Data'!BY95)</f>
        <v>0.89895179700211769</v>
      </c>
      <c r="V5" s="11"/>
      <c r="W5" s="4">
        <f t="shared" si="7"/>
        <v>7.0940000000000083</v>
      </c>
      <c r="X5" s="11">
        <f t="shared" si="8"/>
        <v>0.60081714901651262</v>
      </c>
      <c r="Y5" s="4">
        <f t="shared" si="9"/>
        <v>2.346333333333348</v>
      </c>
      <c r="Z5" s="11">
        <f t="shared" si="10"/>
        <v>1.0519715909784553</v>
      </c>
      <c r="AA5" s="4">
        <f t="shared" si="11"/>
        <v>1.424666666666667</v>
      </c>
      <c r="AB5" s="11">
        <f t="shared" si="12"/>
        <v>1.4292952243861576</v>
      </c>
      <c r="AC5" s="4">
        <f t="shared" si="13"/>
        <v>1.4523333333333142</v>
      </c>
      <c r="AD5" s="11">
        <f t="shared" si="14"/>
        <v>0.96696160021704436</v>
      </c>
      <c r="AO5" s="4"/>
      <c r="AP5" s="11"/>
      <c r="AQ5" s="4"/>
      <c r="AR5" s="11"/>
      <c r="AS5" s="4"/>
      <c r="AT5" s="11"/>
      <c r="AU5" s="4"/>
      <c r="AV5" s="11"/>
    </row>
    <row r="6" spans="1:48" x14ac:dyDescent="0.25">
      <c r="A6" t="str">
        <f>'Raw Data'!A6</f>
        <v>Apo_PLIN3</v>
      </c>
      <c r="B6">
        <f>'Raw Data'!B6</f>
        <v>14</v>
      </c>
      <c r="C6">
        <f>'Raw Data'!C6</f>
        <v>32</v>
      </c>
      <c r="D6" t="str">
        <f>'Raw Data'!D6</f>
        <v>VTVEEPVQQPSVVDRVASM</v>
      </c>
      <c r="E6" s="1">
        <f>AVERAGE('Raw Data'!K6,'Raw Data'!Q6,'Raw Data'!W6)</f>
        <v>66.352999999999994</v>
      </c>
      <c r="F6" s="11">
        <f>STDEV('Raw Data'!K6,'Raw Data'!Q6,'Raw Data'!W6)</f>
        <v>0.91022579616268917</v>
      </c>
      <c r="G6" s="1">
        <f>AVERAGE('Raw Data'!AC6,'Raw Data'!AI6,'Raw Data'!AO6)</f>
        <v>65.514666666666656</v>
      </c>
      <c r="H6" s="11">
        <f>STDEV('Raw Data'!AC6,'Raw Data'!AI6,'Raw Data'!AO6)</f>
        <v>0.52475930990629616</v>
      </c>
      <c r="I6" s="1">
        <f>AVERAGE('Raw Data'!AU6,'Raw Data'!BA6,'Raw Data'!BG6)</f>
        <v>67.556666666666672</v>
      </c>
      <c r="J6" s="11">
        <f>STDEV('Raw Data'!AU6,'Raw Data'!BA6,'Raw Data'!BG6)</f>
        <v>0.50945297460446348</v>
      </c>
      <c r="K6" s="1">
        <f>AVERAGE('Raw Data'!BM6,'Raw Data'!BS6,'Raw Data'!BY6)</f>
        <v>66.487000000000009</v>
      </c>
      <c r="L6" s="11">
        <f>STDEV('Raw Data'!BM6,'Raw Data'!BS6,'Raw Data'!BY6)</f>
        <v>0.3352953921544406</v>
      </c>
      <c r="N6" s="1">
        <f>AVERAGE('Raw Data'!K96,'Raw Data'!Q96,'Raw Data'!W96)</f>
        <v>45.606999999999999</v>
      </c>
      <c r="O6" s="11">
        <f>STDEV('Raw Data'!K96,'Raw Data'!Q96,'Raw Data'!W96)</f>
        <v>0.83766162619520979</v>
      </c>
      <c r="P6" s="1">
        <f>AVERAGE('Raw Data'!AC96,'Raw Data'!AI96,'Raw Data'!AO96)</f>
        <v>55.998666666666658</v>
      </c>
      <c r="Q6" s="11">
        <f>STDEV('Raw Data'!AC96,'Raw Data'!AI96,'Raw Data'!AO96)</f>
        <v>0.64805658189184123</v>
      </c>
      <c r="R6" s="1">
        <f>AVERAGE('Raw Data'!AU96,'Raw Data'!BA96,'Raw Data'!BG96)</f>
        <v>66.845666666666659</v>
      </c>
      <c r="S6" s="11">
        <f>STDEV('Raw Data'!AU96,'Raw Data'!BA96,'Raw Data'!BG96)</f>
        <v>0.79670906442273082</v>
      </c>
      <c r="T6" s="1">
        <f>AVERAGE('Raw Data'!BM96,'Raw Data'!BS96,'Raw Data'!BY96)</f>
        <v>67.50766666666668</v>
      </c>
      <c r="U6" s="11">
        <f>STDEV('Raw Data'!BM96,'Raw Data'!BS96,'Raw Data'!BY96)</f>
        <v>0.41604006217350231</v>
      </c>
      <c r="V6" s="11"/>
      <c r="W6" s="4">
        <f t="shared" si="7"/>
        <v>20.745999999999995</v>
      </c>
      <c r="X6" s="11">
        <f t="shared" si="8"/>
        <v>1.7478874223578988</v>
      </c>
      <c r="Y6" s="4">
        <f t="shared" si="9"/>
        <v>9.5159999999999982</v>
      </c>
      <c r="Z6" s="11">
        <f t="shared" si="10"/>
        <v>1.1728158917981375</v>
      </c>
      <c r="AA6" s="4">
        <f t="shared" si="11"/>
        <v>0.71100000000001273</v>
      </c>
      <c r="AB6" s="11">
        <f t="shared" si="12"/>
        <v>1.3061620390271944</v>
      </c>
      <c r="AC6" s="4">
        <f t="shared" si="13"/>
        <v>-1.0206666666666706</v>
      </c>
      <c r="AD6" s="11">
        <f t="shared" si="14"/>
        <v>0.75133545432794291</v>
      </c>
      <c r="AO6" s="4"/>
      <c r="AP6" s="11"/>
      <c r="AQ6" s="4"/>
      <c r="AR6" s="11"/>
      <c r="AS6" s="4"/>
      <c r="AT6" s="11"/>
      <c r="AU6" s="4"/>
      <c r="AV6" s="11"/>
    </row>
    <row r="7" spans="1:48" x14ac:dyDescent="0.25">
      <c r="A7" t="str">
        <f>'Raw Data'!A7</f>
        <v>Apo_PLIN3</v>
      </c>
      <c r="B7">
        <f>'Raw Data'!B7</f>
        <v>15</v>
      </c>
      <c r="C7">
        <f>'Raw Data'!C7</f>
        <v>27</v>
      </c>
      <c r="D7" t="str">
        <f>'Raw Data'!D7</f>
        <v>TVEEPVQQPSVVD</v>
      </c>
      <c r="E7" s="1">
        <f>AVERAGE('Raw Data'!K7,'Raw Data'!Q7,'Raw Data'!W7)</f>
        <v>69.964999999999989</v>
      </c>
      <c r="F7" s="11">
        <f>STDEV('Raw Data'!K7,'Raw Data'!Q7,'Raw Data'!W7)</f>
        <v>0.7270536431378305</v>
      </c>
      <c r="G7" s="1">
        <f>AVERAGE('Raw Data'!AC7,'Raw Data'!AI7,'Raw Data'!AO7)</f>
        <v>68.129333333333335</v>
      </c>
      <c r="H7" s="11">
        <f>STDEV('Raw Data'!AC7,'Raw Data'!AI7,'Raw Data'!AO7)</f>
        <v>0.69249211788535359</v>
      </c>
      <c r="I7" s="1">
        <f>AVERAGE('Raw Data'!AU7,'Raw Data'!BA7,'Raw Data'!BG7)</f>
        <v>69.37733333333334</v>
      </c>
      <c r="J7" s="11">
        <f>STDEV('Raw Data'!AU7,'Raw Data'!BA7,'Raw Data'!BG7)</f>
        <v>0.87050119662946646</v>
      </c>
      <c r="K7" s="1">
        <f>AVERAGE('Raw Data'!BM7,'Raw Data'!BS7,'Raw Data'!BY7)</f>
        <v>67.849333333333334</v>
      </c>
      <c r="L7" s="11">
        <f>STDEV('Raw Data'!BM7,'Raw Data'!BS7,'Raw Data'!BY7)</f>
        <v>0.88518378506010453</v>
      </c>
      <c r="N7" s="1">
        <f>AVERAGE('Raw Data'!K97,'Raw Data'!Q97,'Raw Data'!W97)</f>
        <v>59.542333333333339</v>
      </c>
      <c r="O7" s="11">
        <f>STDEV('Raw Data'!K97,'Raw Data'!Q97,'Raw Data'!W97)</f>
        <v>0.26584644690748455</v>
      </c>
      <c r="P7" s="1">
        <f>AVERAGE('Raw Data'!AC97,'Raw Data'!AI97,'Raw Data'!AO97)</f>
        <v>64.846999999999994</v>
      </c>
      <c r="Q7" s="11">
        <f>STDEV('Raw Data'!AC97,'Raw Data'!AI97,'Raw Data'!AO97)</f>
        <v>0.60135430488190955</v>
      </c>
      <c r="R7" s="1">
        <f>AVERAGE('Raw Data'!AU97,'Raw Data'!BA97,'Raw Data'!BG97)</f>
        <v>67.888999999999996</v>
      </c>
      <c r="S7" s="11">
        <f>STDEV('Raw Data'!AU97,'Raw Data'!BA97,'Raw Data'!BG97)</f>
        <v>0.63554779521292049</v>
      </c>
      <c r="T7" s="1">
        <f>AVERAGE('Raw Data'!BM97,'Raw Data'!BS97,'Raw Data'!BY97)</f>
        <v>67.278999999999996</v>
      </c>
      <c r="U7" s="11">
        <f>STDEV('Raw Data'!BM97,'Raw Data'!BS97,'Raw Data'!BY97)</f>
        <v>0.13093127968518659</v>
      </c>
      <c r="V7" s="11"/>
      <c r="W7" s="4">
        <f t="shared" si="7"/>
        <v>10.42266666666665</v>
      </c>
      <c r="X7" s="11">
        <f t="shared" si="8"/>
        <v>0.9929000900453151</v>
      </c>
      <c r="Y7" s="4">
        <f t="shared" si="9"/>
        <v>3.2823333333333409</v>
      </c>
      <c r="Z7" s="11">
        <f t="shared" si="10"/>
        <v>1.2938464227672632</v>
      </c>
      <c r="AA7" s="4">
        <f t="shared" si="11"/>
        <v>1.4883333333333439</v>
      </c>
      <c r="AB7" s="11">
        <f t="shared" si="12"/>
        <v>1.5060489918423869</v>
      </c>
      <c r="AC7" s="4">
        <f t="shared" si="13"/>
        <v>0.57033333333333758</v>
      </c>
      <c r="AD7" s="11">
        <f t="shared" si="14"/>
        <v>1.016115064745291</v>
      </c>
      <c r="AO7" s="4"/>
      <c r="AP7" s="11"/>
      <c r="AQ7" s="4"/>
      <c r="AR7" s="11"/>
      <c r="AS7" s="4"/>
      <c r="AT7" s="11"/>
      <c r="AU7" s="4"/>
      <c r="AV7" s="11"/>
    </row>
    <row r="8" spans="1:48" x14ac:dyDescent="0.25">
      <c r="A8" t="str">
        <f>'Raw Data'!A8</f>
        <v>Apo_PLIN3</v>
      </c>
      <c r="B8">
        <f>'Raw Data'!B8</f>
        <v>16</v>
      </c>
      <c r="C8">
        <f>'Raw Data'!C8</f>
        <v>25</v>
      </c>
      <c r="D8" t="str">
        <f>'Raw Data'!D8</f>
        <v>VEEPVQQPSV</v>
      </c>
      <c r="E8" s="1">
        <f>AVERAGE('Raw Data'!K8,'Raw Data'!Q8,'Raw Data'!W8)</f>
        <v>70.029666666666671</v>
      </c>
      <c r="F8" s="11">
        <f>STDEV('Raw Data'!K8,'Raw Data'!Q8,'Raw Data'!W8)</f>
        <v>0.69955724092695459</v>
      </c>
      <c r="G8" s="1">
        <f>AVERAGE('Raw Data'!AC8,'Raw Data'!AI8,'Raw Data'!AO8)</f>
        <v>68.626999999999995</v>
      </c>
      <c r="H8" s="11">
        <f>STDEV('Raw Data'!AC8,'Raw Data'!AI8,'Raw Data'!AO8)</f>
        <v>0.88365830500255926</v>
      </c>
      <c r="I8" s="1">
        <f>AVERAGE('Raw Data'!AU8,'Raw Data'!BA8,'Raw Data'!BG8)</f>
        <v>69.615000000000009</v>
      </c>
      <c r="J8" s="11">
        <f>STDEV('Raw Data'!AU8,'Raw Data'!BA8,'Raw Data'!BG8)</f>
        <v>0.71409033042045655</v>
      </c>
      <c r="K8" s="1">
        <f>AVERAGE('Raw Data'!BM8,'Raw Data'!BS8,'Raw Data'!BY8)</f>
        <v>68.889999999999986</v>
      </c>
      <c r="L8" s="11">
        <f>STDEV('Raw Data'!BM8,'Raw Data'!BS8,'Raw Data'!BY8)</f>
        <v>0.92054929254223072</v>
      </c>
      <c r="N8" s="1">
        <f>AVERAGE('Raw Data'!K98,'Raw Data'!Q98,'Raw Data'!W98)</f>
        <v>63.95066666666667</v>
      </c>
      <c r="O8" s="11">
        <f>STDEV('Raw Data'!K98,'Raw Data'!Q98,'Raw Data'!W98)</f>
        <v>0.53559530742280703</v>
      </c>
      <c r="P8" s="1">
        <f>AVERAGE('Raw Data'!AC98,'Raw Data'!AI98,'Raw Data'!AO98)</f>
        <v>67.546333333333337</v>
      </c>
      <c r="Q8" s="11">
        <f>STDEV('Raw Data'!AC98,'Raw Data'!AI98,'Raw Data'!AO98)</f>
        <v>0.30552304877591691</v>
      </c>
      <c r="R8" s="1">
        <f>AVERAGE('Raw Data'!AU98,'Raw Data'!BA98,'Raw Data'!BG98)</f>
        <v>67.12866666666666</v>
      </c>
      <c r="S8" s="11">
        <f>STDEV('Raw Data'!AU98,'Raw Data'!BA98,'Raw Data'!BG98)</f>
        <v>0.27977907951333536</v>
      </c>
      <c r="T8" s="1">
        <f>AVERAGE('Raw Data'!BM98,'Raw Data'!BS98,'Raw Data'!BY98)</f>
        <v>67.170333333333346</v>
      </c>
      <c r="U8" s="11">
        <f>STDEV('Raw Data'!BM98,'Raw Data'!BS98,'Raw Data'!BY98)</f>
        <v>0.53820937685377579</v>
      </c>
      <c r="V8" s="11"/>
      <c r="W8" s="4">
        <f t="shared" si="7"/>
        <v>6.0790000000000006</v>
      </c>
      <c r="X8" s="11">
        <f t="shared" si="8"/>
        <v>1.2351525483497616</v>
      </c>
      <c r="Y8" s="4">
        <f t="shared" si="9"/>
        <v>1.0806666666666587</v>
      </c>
      <c r="Z8" s="11">
        <f t="shared" si="10"/>
        <v>1.1891813537784761</v>
      </c>
      <c r="AA8" s="4">
        <f t="shared" si="11"/>
        <v>2.4863333333333486</v>
      </c>
      <c r="AB8" s="11">
        <f t="shared" si="12"/>
        <v>0.99386940993379191</v>
      </c>
      <c r="AC8" s="4">
        <f t="shared" si="13"/>
        <v>1.7196666666666403</v>
      </c>
      <c r="AD8" s="11">
        <f t="shared" si="14"/>
        <v>1.4587586693960066</v>
      </c>
      <c r="AO8" s="4"/>
      <c r="AP8" s="11"/>
      <c r="AQ8" s="4"/>
      <c r="AR8" s="11"/>
      <c r="AS8" s="4"/>
      <c r="AT8" s="11"/>
      <c r="AU8" s="4"/>
      <c r="AV8" s="11"/>
    </row>
    <row r="9" spans="1:48" x14ac:dyDescent="0.25">
      <c r="A9" t="str">
        <f>'Raw Data'!A9</f>
        <v>Apo_PLIN3</v>
      </c>
      <c r="B9">
        <f>'Raw Data'!B9</f>
        <v>16</v>
      </c>
      <c r="C9">
        <f>'Raw Data'!C9</f>
        <v>27</v>
      </c>
      <c r="D9" t="str">
        <f>'Raw Data'!D9</f>
        <v>VEEPVQQPSVVD</v>
      </c>
      <c r="E9" s="1">
        <f>AVERAGE('Raw Data'!K9,'Raw Data'!Q9,'Raw Data'!W9)</f>
        <v>59.882333333333328</v>
      </c>
      <c r="F9" s="11">
        <f>STDEV('Raw Data'!K9,'Raw Data'!Q9,'Raw Data'!W9)</f>
        <v>0.35076535366728073</v>
      </c>
      <c r="G9" s="1">
        <f>AVERAGE('Raw Data'!AC9,'Raw Data'!AI9,'Raw Data'!AO9)</f>
        <v>61.026666666666671</v>
      </c>
      <c r="H9" s="11">
        <f>STDEV('Raw Data'!AC9,'Raw Data'!AI9,'Raw Data'!AO9)</f>
        <v>0.39860297707534964</v>
      </c>
      <c r="I9" s="1">
        <f>AVERAGE('Raw Data'!AU9,'Raw Data'!BA9,'Raw Data'!BG9)</f>
        <v>62.539666666666669</v>
      </c>
      <c r="J9" s="11">
        <f>STDEV('Raw Data'!AU9,'Raw Data'!BA9,'Raw Data'!BG9)</f>
        <v>0.40896984403906006</v>
      </c>
      <c r="K9" s="1">
        <f>AVERAGE('Raw Data'!BM9,'Raw Data'!BS9,'Raw Data'!BY9)</f>
        <v>61.556666666666672</v>
      </c>
      <c r="L9" s="11">
        <f>STDEV('Raw Data'!BM9,'Raw Data'!BS9,'Raw Data'!BY9)</f>
        <v>0.99130536835696181</v>
      </c>
      <c r="N9" s="1">
        <f>AVERAGE('Raw Data'!K99,'Raw Data'!Q99,'Raw Data'!W99)</f>
        <v>54.80766666666667</v>
      </c>
      <c r="O9" s="11">
        <f>STDEV('Raw Data'!K99,'Raw Data'!Q99,'Raw Data'!W99)</f>
        <v>0.51196712134016242</v>
      </c>
      <c r="P9" s="1">
        <f>AVERAGE('Raw Data'!AC99,'Raw Data'!AI99,'Raw Data'!AO99)</f>
        <v>57.155666666666669</v>
      </c>
      <c r="Q9" s="11">
        <f>STDEV('Raw Data'!AC99,'Raw Data'!AI99,'Raw Data'!AO99)</f>
        <v>0.4653346466075069</v>
      </c>
      <c r="R9" s="1">
        <f>AVERAGE('Raw Data'!AU99,'Raw Data'!BA99,'Raw Data'!BG99)</f>
        <v>59.137</v>
      </c>
      <c r="S9" s="11">
        <f>STDEV('Raw Data'!AU99,'Raw Data'!BA99,'Raw Data'!BG99)</f>
        <v>0.47293551357452468</v>
      </c>
      <c r="T9" s="1">
        <f>AVERAGE('Raw Data'!BM99,'Raw Data'!BS99,'Raw Data'!BY99)</f>
        <v>59.187000000000005</v>
      </c>
      <c r="U9" s="11">
        <f>STDEV('Raw Data'!BM99,'Raw Data'!BS99,'Raw Data'!BY99)</f>
        <v>0.39686269665968887</v>
      </c>
      <c r="V9" s="11"/>
      <c r="W9" s="4">
        <f t="shared" si="7"/>
        <v>5.0746666666666584</v>
      </c>
      <c r="X9" s="11">
        <f t="shared" si="8"/>
        <v>0.86273247500744321</v>
      </c>
      <c r="Y9" s="4">
        <f t="shared" si="9"/>
        <v>3.8710000000000022</v>
      </c>
      <c r="Z9" s="11">
        <f t="shared" si="10"/>
        <v>0.86393762368285654</v>
      </c>
      <c r="AA9" s="4">
        <f t="shared" si="11"/>
        <v>3.4026666666666685</v>
      </c>
      <c r="AB9" s="11">
        <f t="shared" si="12"/>
        <v>0.88190535761358468</v>
      </c>
      <c r="AC9" s="4">
        <f t="shared" si="13"/>
        <v>2.3696666666666673</v>
      </c>
      <c r="AD9" s="11">
        <f t="shared" si="14"/>
        <v>1.3881680650166506</v>
      </c>
      <c r="AO9" s="4"/>
      <c r="AP9" s="11"/>
      <c r="AQ9" s="4"/>
      <c r="AR9" s="11"/>
      <c r="AS9" s="4"/>
      <c r="AT9" s="11"/>
      <c r="AU9" s="4"/>
      <c r="AV9" s="11"/>
    </row>
    <row r="10" spans="1:48" x14ac:dyDescent="0.25">
      <c r="A10" t="str">
        <f>'Raw Data'!A10</f>
        <v>Apo_PLIN3</v>
      </c>
      <c r="B10">
        <f>'Raw Data'!B10</f>
        <v>16</v>
      </c>
      <c r="C10">
        <f>'Raw Data'!C10</f>
        <v>32</v>
      </c>
      <c r="D10" t="str">
        <f>'Raw Data'!D10</f>
        <v>VEEPVQQPSVVDRVASM</v>
      </c>
      <c r="E10" s="1">
        <f>AVERAGE('Raw Data'!K10,'Raw Data'!Q10,'Raw Data'!W10)</f>
        <v>66.108000000000004</v>
      </c>
      <c r="F10" s="11">
        <f>STDEV('Raw Data'!K10,'Raw Data'!Q10,'Raw Data'!W10)</f>
        <v>0.73413077854016728</v>
      </c>
      <c r="G10" s="1">
        <f>AVERAGE('Raw Data'!AC10,'Raw Data'!AI10,'Raw Data'!AO10)</f>
        <v>65.615666666666655</v>
      </c>
      <c r="H10" s="11">
        <f>STDEV('Raw Data'!AC10,'Raw Data'!AI10,'Raw Data'!AO10)</f>
        <v>0.54396170208327754</v>
      </c>
      <c r="I10" s="1">
        <f>AVERAGE('Raw Data'!AU10,'Raw Data'!BA10,'Raw Data'!BG10)</f>
        <v>67.404666666666671</v>
      </c>
      <c r="J10" s="11">
        <f>STDEV('Raw Data'!AU10,'Raw Data'!BA10,'Raw Data'!BG10)</f>
        <v>0.29013157934519268</v>
      </c>
      <c r="K10" s="1">
        <f>AVERAGE('Raw Data'!BM10,'Raw Data'!BS10,'Raw Data'!BY10)</f>
        <v>66.019666666666666</v>
      </c>
      <c r="L10" s="11">
        <f>STDEV('Raw Data'!BM10,'Raw Data'!BS10,'Raw Data'!BY10)</f>
        <v>0.38100174977726126</v>
      </c>
      <c r="N10" s="1">
        <f>AVERAGE('Raw Data'!K100,'Raw Data'!Q100,'Raw Data'!W100)</f>
        <v>44.414333333333332</v>
      </c>
      <c r="O10" s="11">
        <f>STDEV('Raw Data'!K100,'Raw Data'!Q100,'Raw Data'!W100)</f>
        <v>0.51550202068792395</v>
      </c>
      <c r="P10" s="1">
        <f>AVERAGE('Raw Data'!AC100,'Raw Data'!AI100,'Raw Data'!AO100)</f>
        <v>55.650333333333329</v>
      </c>
      <c r="Q10" s="11">
        <f>STDEV('Raw Data'!AC100,'Raw Data'!AI100,'Raw Data'!AO100)</f>
        <v>0.91169091984802342</v>
      </c>
      <c r="R10" s="1">
        <f>AVERAGE('Raw Data'!AU100,'Raw Data'!BA100,'Raw Data'!BG100)</f>
        <v>66.617000000000004</v>
      </c>
      <c r="S10" s="11">
        <f>STDEV('Raw Data'!AU100,'Raw Data'!BA100,'Raw Data'!BG100)</f>
        <v>0.56850065963022112</v>
      </c>
      <c r="T10" s="1">
        <f>AVERAGE('Raw Data'!BM100,'Raw Data'!BS100,'Raw Data'!BY100)</f>
        <v>67.879333333333349</v>
      </c>
      <c r="U10" s="11">
        <f>STDEV('Raw Data'!BM100,'Raw Data'!BS100,'Raw Data'!BY100)</f>
        <v>0.37891203904512283</v>
      </c>
      <c r="V10" s="11"/>
      <c r="W10" s="4">
        <f t="shared" si="7"/>
        <v>21.693666666666672</v>
      </c>
      <c r="X10" s="11">
        <f t="shared" si="8"/>
        <v>1.2496327992280913</v>
      </c>
      <c r="Y10" s="4">
        <f t="shared" si="9"/>
        <v>9.9653333333333265</v>
      </c>
      <c r="Z10" s="11">
        <f t="shared" si="10"/>
        <v>1.4556526219313008</v>
      </c>
      <c r="AA10" s="4">
        <f t="shared" si="11"/>
        <v>0.78766666666666652</v>
      </c>
      <c r="AB10" s="11">
        <f t="shared" si="12"/>
        <v>0.85863223897541374</v>
      </c>
      <c r="AC10" s="4">
        <f t="shared" si="13"/>
        <v>-1.8596666666666835</v>
      </c>
      <c r="AD10" s="11">
        <f t="shared" si="14"/>
        <v>0.75991378882238414</v>
      </c>
      <c r="AO10" s="4"/>
      <c r="AP10" s="11"/>
      <c r="AQ10" s="4"/>
      <c r="AR10" s="11"/>
      <c r="AS10" s="4"/>
      <c r="AT10" s="11"/>
      <c r="AU10" s="4"/>
      <c r="AV10" s="11"/>
    </row>
    <row r="11" spans="1:48" x14ac:dyDescent="0.25">
      <c r="A11" t="str">
        <f>'Raw Data'!A11</f>
        <v>Apo_PLIN3</v>
      </c>
      <c r="B11">
        <f>'Raw Data'!B11</f>
        <v>26</v>
      </c>
      <c r="C11">
        <f>'Raw Data'!C11</f>
        <v>32</v>
      </c>
      <c r="D11" t="str">
        <f>'Raw Data'!D11</f>
        <v>VDRVASM</v>
      </c>
      <c r="E11" s="1">
        <f>AVERAGE('Raw Data'!K11,'Raw Data'!Q11,'Raw Data'!W11)</f>
        <v>63.509333333333338</v>
      </c>
      <c r="F11" s="11">
        <f>STDEV('Raw Data'!K11,'Raw Data'!Q11,'Raw Data'!W11)</f>
        <v>0.88105637352744515</v>
      </c>
      <c r="G11" s="1">
        <f>AVERAGE('Raw Data'!AC11,'Raw Data'!AI11,'Raw Data'!AO11)</f>
        <v>62.803333333333335</v>
      </c>
      <c r="H11" s="11">
        <f>STDEV('Raw Data'!AC11,'Raw Data'!AI11,'Raw Data'!AO11)</f>
        <v>0.94335906914246459</v>
      </c>
      <c r="I11" s="1">
        <f>AVERAGE('Raw Data'!AU11,'Raw Data'!BA11,'Raw Data'!BG11)</f>
        <v>64.515333333333331</v>
      </c>
      <c r="J11" s="11">
        <f>STDEV('Raw Data'!AU11,'Raw Data'!BA11,'Raw Data'!BG11)</f>
        <v>0.1148448228407884</v>
      </c>
      <c r="K11" s="1">
        <f>AVERAGE('Raw Data'!BM11,'Raw Data'!BS11,'Raw Data'!BY11)</f>
        <v>62.85</v>
      </c>
      <c r="L11" s="11">
        <f>STDEV('Raw Data'!BM11,'Raw Data'!BS11,'Raw Data'!BY11)</f>
        <v>0.89612666515398554</v>
      </c>
      <c r="N11" s="1">
        <f>AVERAGE('Raw Data'!K101,'Raw Data'!Q101,'Raw Data'!W101)</f>
        <v>33.751666666666665</v>
      </c>
      <c r="O11" s="11">
        <f>STDEV('Raw Data'!K101,'Raw Data'!Q101,'Raw Data'!W101)</f>
        <v>0.88353966143763596</v>
      </c>
      <c r="P11" s="1">
        <f>AVERAGE('Raw Data'!AC101,'Raw Data'!AI101,'Raw Data'!AO101)</f>
        <v>45.963333333333331</v>
      </c>
      <c r="Q11" s="11">
        <f>STDEV('Raw Data'!AC101,'Raw Data'!AI101,'Raw Data'!AO101)</f>
        <v>0.6517363986561856</v>
      </c>
      <c r="R11" s="1">
        <f>AVERAGE('Raw Data'!AU101,'Raw Data'!BA101,'Raw Data'!BG101)</f>
        <v>59.765000000000008</v>
      </c>
      <c r="S11" s="11">
        <f>STDEV('Raw Data'!AU101,'Raw Data'!BA101,'Raw Data'!BG101)</f>
        <v>0.87861311167088696</v>
      </c>
      <c r="T11" s="1">
        <f>AVERAGE('Raw Data'!BM101,'Raw Data'!BS101,'Raw Data'!BY101)</f>
        <v>62.210999999999991</v>
      </c>
      <c r="U11" s="11">
        <f>STDEV('Raw Data'!BM101,'Raw Data'!BS101,'Raw Data'!BY101)</f>
        <v>0.45443151299178269</v>
      </c>
      <c r="V11" s="11"/>
      <c r="W11" s="4">
        <f t="shared" si="7"/>
        <v>29.757666666666672</v>
      </c>
      <c r="X11" s="11">
        <f t="shared" si="8"/>
        <v>1.7645960349650811</v>
      </c>
      <c r="Y11" s="4">
        <f t="shared" si="9"/>
        <v>16.840000000000003</v>
      </c>
      <c r="Z11" s="11">
        <f t="shared" si="10"/>
        <v>1.5950954677986502</v>
      </c>
      <c r="AA11" s="4">
        <f t="shared" si="11"/>
        <v>4.7503333333333231</v>
      </c>
      <c r="AB11" s="11">
        <f t="shared" si="12"/>
        <v>0.99345793451167541</v>
      </c>
      <c r="AC11" s="4">
        <f t="shared" si="13"/>
        <v>0.63900000000001</v>
      </c>
      <c r="AD11" s="11">
        <f t="shared" si="14"/>
        <v>1.3505581781457683</v>
      </c>
      <c r="AO11" s="4"/>
      <c r="AP11" s="11"/>
      <c r="AQ11" s="4"/>
      <c r="AR11" s="11"/>
      <c r="AS11" s="4"/>
      <c r="AT11" s="11"/>
      <c r="AU11" s="4"/>
      <c r="AV11" s="11"/>
    </row>
    <row r="12" spans="1:48" x14ac:dyDescent="0.25">
      <c r="A12" t="str">
        <f>'Raw Data'!A12</f>
        <v>Apo_PLIN3</v>
      </c>
      <c r="B12">
        <f>'Raw Data'!B12</f>
        <v>33</v>
      </c>
      <c r="C12">
        <f>'Raw Data'!C12</f>
        <v>41</v>
      </c>
      <c r="D12" t="str">
        <f>'Raw Data'!D12</f>
        <v>PLISSTCDM</v>
      </c>
      <c r="E12" s="1">
        <f>AVERAGE('Raw Data'!K12,'Raw Data'!Q12,'Raw Data'!W12)</f>
        <v>58.918000000000006</v>
      </c>
      <c r="F12" s="11">
        <f>STDEV('Raw Data'!K12,'Raw Data'!Q12,'Raw Data'!W12)</f>
        <v>0.51970857218252675</v>
      </c>
      <c r="G12" s="1">
        <f>AVERAGE('Raw Data'!AC12,'Raw Data'!AI12,'Raw Data'!AO12)</f>
        <v>58.00266666666667</v>
      </c>
      <c r="H12" s="11">
        <f>STDEV('Raw Data'!AC12,'Raw Data'!AI12,'Raw Data'!AO12)</f>
        <v>0.35025181417564683</v>
      </c>
      <c r="I12" s="1">
        <f>AVERAGE('Raw Data'!AU12,'Raw Data'!BA12,'Raw Data'!BG12)</f>
        <v>58.984000000000002</v>
      </c>
      <c r="J12" s="11">
        <f>STDEV('Raw Data'!AU12,'Raw Data'!BA12,'Raw Data'!BG12)</f>
        <v>0.88282274551576734</v>
      </c>
      <c r="K12" s="1">
        <f>AVERAGE('Raw Data'!BM12,'Raw Data'!BS12,'Raw Data'!BY12)</f>
        <v>58.411000000000001</v>
      </c>
      <c r="L12" s="11">
        <f>STDEV('Raw Data'!BM12,'Raw Data'!BS12,'Raw Data'!BY12)</f>
        <v>0.55717770953260215</v>
      </c>
      <c r="N12" s="1">
        <f>AVERAGE('Raw Data'!K102,'Raw Data'!Q102,'Raw Data'!W102)</f>
        <v>25.072333333333333</v>
      </c>
      <c r="O12" s="11">
        <f>STDEV('Raw Data'!K102,'Raw Data'!Q102,'Raw Data'!W102)</f>
        <v>0.93518679061101617</v>
      </c>
      <c r="P12" s="1">
        <f>AVERAGE('Raw Data'!AC102,'Raw Data'!AI102,'Raw Data'!AO102)</f>
        <v>39.612666666666662</v>
      </c>
      <c r="Q12" s="11">
        <f>STDEV('Raw Data'!AC102,'Raw Data'!AI102,'Raw Data'!AO102)</f>
        <v>0.54131075486575553</v>
      </c>
      <c r="R12" s="1">
        <f>AVERAGE('Raw Data'!AU102,'Raw Data'!BA102,'Raw Data'!BG102)</f>
        <v>49.754666666666658</v>
      </c>
      <c r="S12" s="11">
        <f>STDEV('Raw Data'!AU102,'Raw Data'!BA102,'Raw Data'!BG102)</f>
        <v>0.82339561167966835</v>
      </c>
      <c r="T12" s="1">
        <f>AVERAGE('Raw Data'!BM102,'Raw Data'!BS102,'Raw Data'!BY102)</f>
        <v>58.763666666666666</v>
      </c>
      <c r="U12" s="11">
        <f>STDEV('Raw Data'!BM102,'Raw Data'!BS102,'Raw Data'!BY102)</f>
        <v>0.67961852044609117</v>
      </c>
      <c r="V12" s="11"/>
      <c r="W12" s="4">
        <f t="shared" si="7"/>
        <v>33.845666666666673</v>
      </c>
      <c r="X12" s="11">
        <f t="shared" si="8"/>
        <v>1.4548953627935428</v>
      </c>
      <c r="Y12" s="4">
        <f t="shared" si="9"/>
        <v>18.390000000000008</v>
      </c>
      <c r="Z12" s="11">
        <f t="shared" si="10"/>
        <v>0.89156256904140241</v>
      </c>
      <c r="AA12" s="4">
        <f t="shared" si="11"/>
        <v>9.2293333333333436</v>
      </c>
      <c r="AB12" s="11">
        <f t="shared" si="12"/>
        <v>1.7062183571954357</v>
      </c>
      <c r="AC12" s="4">
        <f t="shared" si="13"/>
        <v>-0.35266666666666424</v>
      </c>
      <c r="AD12" s="11">
        <f t="shared" si="14"/>
        <v>1.2367962299786934</v>
      </c>
      <c r="AO12" s="4"/>
      <c r="AP12" s="11"/>
      <c r="AQ12" s="4"/>
      <c r="AR12" s="11"/>
      <c r="AS12" s="4"/>
      <c r="AT12" s="11"/>
      <c r="AU12" s="4"/>
      <c r="AV12" s="11"/>
    </row>
    <row r="13" spans="1:48" x14ac:dyDescent="0.25">
      <c r="A13" t="str">
        <f>'Raw Data'!A13</f>
        <v>Apo_PLIN3</v>
      </c>
      <c r="B13">
        <f>'Raw Data'!B13</f>
        <v>40</v>
      </c>
      <c r="C13">
        <f>'Raw Data'!C13</f>
        <v>45</v>
      </c>
      <c r="D13" t="str">
        <f>'Raw Data'!D13</f>
        <v>DMVSAA</v>
      </c>
      <c r="E13" s="1">
        <f>AVERAGE('Raw Data'!K13,'Raw Data'!Q13,'Raw Data'!W13)</f>
        <v>54.768999999999998</v>
      </c>
      <c r="F13" s="11">
        <f>STDEV('Raw Data'!K13,'Raw Data'!Q13,'Raw Data'!W13)</f>
        <v>0.88355135674164398</v>
      </c>
      <c r="G13" s="1">
        <f>AVERAGE('Raw Data'!AC13,'Raw Data'!AI13,'Raw Data'!AO13)</f>
        <v>55.68866666666667</v>
      </c>
      <c r="H13" s="11">
        <f>STDEV('Raw Data'!AC13,'Raw Data'!AI13,'Raw Data'!AO13)</f>
        <v>0.68704754808771051</v>
      </c>
      <c r="I13" s="1">
        <f>AVERAGE('Raw Data'!AU13,'Raw Data'!BA13,'Raw Data'!BG13)</f>
        <v>55.392333333333333</v>
      </c>
      <c r="J13" s="11">
        <f>STDEV('Raw Data'!AU13,'Raw Data'!BA13,'Raw Data'!BG13)</f>
        <v>0.50448422505895474</v>
      </c>
      <c r="K13" s="1">
        <f>AVERAGE('Raw Data'!BM13,'Raw Data'!BS13,'Raw Data'!BY13)</f>
        <v>54.418666666666667</v>
      </c>
      <c r="L13" s="11">
        <f>STDEV('Raw Data'!BM13,'Raw Data'!BS13,'Raw Data'!BY13)</f>
        <v>1.205003457809698</v>
      </c>
      <c r="N13" s="1">
        <f>AVERAGE('Raw Data'!K103,'Raw Data'!Q103,'Raw Data'!W103)</f>
        <v>19.178999999999998</v>
      </c>
      <c r="O13" s="11">
        <f>STDEV('Raw Data'!K103,'Raw Data'!Q103,'Raw Data'!W103)</f>
        <v>0.50251865637008963</v>
      </c>
      <c r="P13" s="1">
        <f>AVERAGE('Raw Data'!AC103,'Raw Data'!AI103,'Raw Data'!AO103)</f>
        <v>28.394666666666666</v>
      </c>
      <c r="Q13" s="11">
        <f>STDEV('Raw Data'!AC103,'Raw Data'!AI103,'Raw Data'!AO103)</f>
        <v>0.3973189315063313</v>
      </c>
      <c r="R13" s="1">
        <f>AVERAGE('Raw Data'!AU103,'Raw Data'!BA103,'Raw Data'!BG103)</f>
        <v>45.216666666666669</v>
      </c>
      <c r="S13" s="11">
        <f>STDEV('Raw Data'!AU103,'Raw Data'!BA103,'Raw Data'!BG103)</f>
        <v>0.56639591571032</v>
      </c>
      <c r="T13" s="1">
        <f>AVERAGE('Raw Data'!BM103,'Raw Data'!BS103,'Raw Data'!BY103)</f>
        <v>54.398000000000003</v>
      </c>
      <c r="U13" s="11">
        <f>STDEV('Raw Data'!BM103,'Raw Data'!BS103,'Raw Data'!BY103)</f>
        <v>0.48481336615237619</v>
      </c>
      <c r="V13" s="11"/>
      <c r="W13" s="4">
        <f t="shared" si="7"/>
        <v>35.590000000000003</v>
      </c>
      <c r="X13" s="11">
        <f t="shared" si="8"/>
        <v>1.3860700131117336</v>
      </c>
      <c r="Y13" s="4">
        <f t="shared" si="9"/>
        <v>27.294000000000004</v>
      </c>
      <c r="Z13" s="11">
        <f t="shared" si="10"/>
        <v>1.0843664795940418</v>
      </c>
      <c r="AA13" s="4">
        <f t="shared" si="11"/>
        <v>10.175666666666665</v>
      </c>
      <c r="AB13" s="11">
        <f t="shared" si="12"/>
        <v>1.0708801407692747</v>
      </c>
      <c r="AC13" s="4">
        <f t="shared" si="13"/>
        <v>2.0666666666663502E-2</v>
      </c>
      <c r="AD13" s="11">
        <f t="shared" si="14"/>
        <v>1.6898168239620741</v>
      </c>
      <c r="AO13" s="4"/>
      <c r="AP13" s="11"/>
      <c r="AQ13" s="4"/>
      <c r="AR13" s="11"/>
      <c r="AS13" s="4"/>
      <c r="AT13" s="11"/>
      <c r="AU13" s="4"/>
      <c r="AV13" s="11"/>
    </row>
    <row r="14" spans="1:48" x14ac:dyDescent="0.25">
      <c r="A14" t="str">
        <f>'Raw Data'!A14</f>
        <v>Apo_PLIN3</v>
      </c>
      <c r="B14">
        <f>'Raw Data'!B14</f>
        <v>42</v>
      </c>
      <c r="C14">
        <f>'Raw Data'!C14</f>
        <v>46</v>
      </c>
      <c r="D14" t="str">
        <f>'Raw Data'!D14</f>
        <v>VSAAY</v>
      </c>
      <c r="E14" s="1">
        <f>AVERAGE('Raw Data'!K14,'Raw Data'!Q14,'Raw Data'!W14)</f>
        <v>67.206666666666663</v>
      </c>
      <c r="F14" s="11">
        <f>STDEV('Raw Data'!K14,'Raw Data'!Q14,'Raw Data'!W14)</f>
        <v>0.44551131672869204</v>
      </c>
      <c r="G14" s="1">
        <f>AVERAGE('Raw Data'!AC14,'Raw Data'!AI14,'Raw Data'!AO14)</f>
        <v>68.788333333333341</v>
      </c>
      <c r="H14" s="11">
        <f>STDEV('Raw Data'!AC14,'Raw Data'!AI14,'Raw Data'!AO14)</f>
        <v>0.8997946061926243</v>
      </c>
      <c r="I14" s="1">
        <f>AVERAGE('Raw Data'!AU14,'Raw Data'!BA14,'Raw Data'!BG14)</f>
        <v>68.595333333333329</v>
      </c>
      <c r="J14" s="11">
        <f>STDEV('Raw Data'!AU14,'Raw Data'!BA14,'Raw Data'!BG14)</f>
        <v>0.27326970804195094</v>
      </c>
      <c r="K14" s="1">
        <f>AVERAGE('Raw Data'!BM14,'Raw Data'!BS14,'Raw Data'!BY14)</f>
        <v>67.533000000000001</v>
      </c>
      <c r="L14" s="11">
        <f>STDEV('Raw Data'!BM14,'Raw Data'!BS14,'Raw Data'!BY14)</f>
        <v>0.59979246410737908</v>
      </c>
      <c r="N14" s="1">
        <f>AVERAGE('Raw Data'!K104,'Raw Data'!Q104,'Raw Data'!W104)</f>
        <v>27.248666666666669</v>
      </c>
      <c r="O14" s="11">
        <f>STDEV('Raw Data'!K104,'Raw Data'!Q104,'Raw Data'!W104)</f>
        <v>0.67239447747087688</v>
      </c>
      <c r="P14" s="1">
        <f>AVERAGE('Raw Data'!AC104,'Raw Data'!AI104,'Raw Data'!AO104)</f>
        <v>34.769666666666673</v>
      </c>
      <c r="Q14" s="11">
        <f>STDEV('Raw Data'!AC104,'Raw Data'!AI104,'Raw Data'!AO104)</f>
        <v>0.44977364677505649</v>
      </c>
      <c r="R14" s="1">
        <f>AVERAGE('Raw Data'!AU104,'Raw Data'!BA104,'Raw Data'!BG104)</f>
        <v>49.488666666666667</v>
      </c>
      <c r="S14" s="11">
        <f>STDEV('Raw Data'!AU104,'Raw Data'!BA104,'Raw Data'!BG104)</f>
        <v>1.1681054461534415</v>
      </c>
      <c r="T14" s="1">
        <f>AVERAGE('Raw Data'!BM104,'Raw Data'!BS104,'Raw Data'!BY104)</f>
        <v>65.793666666666667</v>
      </c>
      <c r="U14" s="11">
        <f>STDEV('Raw Data'!BM104,'Raw Data'!BS104,'Raw Data'!BY104)</f>
        <v>0.74210533843473936</v>
      </c>
      <c r="V14" s="11"/>
      <c r="W14" s="4">
        <f t="shared" si="7"/>
        <v>39.957999999999998</v>
      </c>
      <c r="X14" s="11">
        <f t="shared" si="8"/>
        <v>1.1179057941995689</v>
      </c>
      <c r="Y14" s="4">
        <f t="shared" si="9"/>
        <v>34.018666666666668</v>
      </c>
      <c r="Z14" s="11">
        <f t="shared" si="10"/>
        <v>1.3495682529676807</v>
      </c>
      <c r="AA14" s="4">
        <f t="shared" si="11"/>
        <v>19.106666666666662</v>
      </c>
      <c r="AB14" s="11">
        <f t="shared" si="12"/>
        <v>1.4413751541953923</v>
      </c>
      <c r="AC14" s="4">
        <f t="shared" si="13"/>
        <v>1.7393333333333345</v>
      </c>
      <c r="AD14" s="11">
        <f t="shared" si="14"/>
        <v>1.3418978025421184</v>
      </c>
      <c r="AO14" s="4"/>
      <c r="AP14" s="11"/>
      <c r="AQ14" s="4"/>
      <c r="AR14" s="11"/>
      <c r="AS14" s="4"/>
      <c r="AT14" s="11"/>
      <c r="AU14" s="4"/>
      <c r="AV14" s="11"/>
    </row>
    <row r="15" spans="1:48" x14ac:dyDescent="0.25">
      <c r="A15" t="str">
        <f>'Raw Data'!A15</f>
        <v>Apo_PLIN3</v>
      </c>
      <c r="B15">
        <f>'Raw Data'!B15</f>
        <v>46</v>
      </c>
      <c r="C15">
        <f>'Raw Data'!C15</f>
        <v>60</v>
      </c>
      <c r="D15" t="str">
        <f>'Raw Data'!D15</f>
        <v>YASTKESYPHIKTVC</v>
      </c>
      <c r="E15" s="1">
        <f>AVERAGE('Raw Data'!K15,'Raw Data'!Q15,'Raw Data'!W15)</f>
        <v>53.087333333333333</v>
      </c>
      <c r="F15" s="11">
        <f>STDEV('Raw Data'!K15,'Raw Data'!Q15,'Raw Data'!W15)</f>
        <v>0.86139209035916575</v>
      </c>
      <c r="G15" s="1">
        <f>AVERAGE('Raw Data'!AC15,'Raw Data'!AI15,'Raw Data'!AO15)</f>
        <v>50.915666666666674</v>
      </c>
      <c r="H15" s="11">
        <f>STDEV('Raw Data'!AC15,'Raw Data'!AI15,'Raw Data'!AO15)</f>
        <v>0.63422104453678818</v>
      </c>
      <c r="I15" s="1">
        <f>AVERAGE('Raw Data'!AU15,'Raw Data'!BA15,'Raw Data'!BG15)</f>
        <v>52.192666666666661</v>
      </c>
      <c r="J15" s="11">
        <f>STDEV('Raw Data'!AU15,'Raw Data'!BA15,'Raw Data'!BG15)</f>
        <v>0.98127688922817902</v>
      </c>
      <c r="K15" s="1">
        <f>AVERAGE('Raw Data'!BM15,'Raw Data'!BS15,'Raw Data'!BY15)</f>
        <v>51.55233333333333</v>
      </c>
      <c r="L15" s="11">
        <f>STDEV('Raw Data'!BM15,'Raw Data'!BS15,'Raw Data'!BY15)</f>
        <v>0.90426618499938061</v>
      </c>
      <c r="N15" s="1">
        <f>AVERAGE('Raw Data'!K105,'Raw Data'!Q105,'Raw Data'!W105)</f>
        <v>21.216333333333335</v>
      </c>
      <c r="O15" s="11">
        <f>STDEV('Raw Data'!K105,'Raw Data'!Q105,'Raw Data'!W105)</f>
        <v>0.59133774895006697</v>
      </c>
      <c r="P15" s="1">
        <f>AVERAGE('Raw Data'!AC105,'Raw Data'!AI105,'Raw Data'!AO105)</f>
        <v>29.728333333333335</v>
      </c>
      <c r="Q15" s="11">
        <f>STDEV('Raw Data'!AC105,'Raw Data'!AI105,'Raw Data'!AO105)</f>
        <v>0.91640184053358054</v>
      </c>
      <c r="R15" s="1">
        <f>AVERAGE('Raw Data'!AU105,'Raw Data'!BA105,'Raw Data'!BG105)</f>
        <v>43.315333333333342</v>
      </c>
      <c r="S15" s="11">
        <f>STDEV('Raw Data'!AU105,'Raw Data'!BA105,'Raw Data'!BG105)</f>
        <v>0.68909965413815988</v>
      </c>
      <c r="T15" s="1">
        <f>AVERAGE('Raw Data'!BM105,'Raw Data'!BS105,'Raw Data'!BY105)</f>
        <v>52.113333333333323</v>
      </c>
      <c r="U15" s="11">
        <f>STDEV('Raw Data'!BM105,'Raw Data'!BS105,'Raw Data'!BY105)</f>
        <v>0.62776534894284453</v>
      </c>
      <c r="V15" s="11"/>
      <c r="W15" s="4">
        <f t="shared" si="7"/>
        <v>31.870999999999999</v>
      </c>
      <c r="X15" s="11">
        <f t="shared" si="8"/>
        <v>1.4527298393092327</v>
      </c>
      <c r="Y15" s="4">
        <f t="shared" si="9"/>
        <v>21.187333333333338</v>
      </c>
      <c r="Z15" s="11">
        <f t="shared" si="10"/>
        <v>1.5506228850703687</v>
      </c>
      <c r="AA15" s="4">
        <f t="shared" si="11"/>
        <v>8.8773333333333184</v>
      </c>
      <c r="AB15" s="11">
        <f t="shared" si="12"/>
        <v>1.6703765433663389</v>
      </c>
      <c r="AC15" s="4">
        <f t="shared" si="13"/>
        <v>-0.56099999999999284</v>
      </c>
      <c r="AD15" s="11">
        <f t="shared" si="14"/>
        <v>1.532031533942225</v>
      </c>
      <c r="AO15" s="4"/>
      <c r="AP15" s="11"/>
      <c r="AQ15" s="4"/>
      <c r="AR15" s="11"/>
      <c r="AS15" s="4"/>
      <c r="AT15" s="11"/>
      <c r="AU15" s="4"/>
      <c r="AV15" s="11"/>
    </row>
    <row r="16" spans="1:48" x14ac:dyDescent="0.25">
      <c r="A16" t="str">
        <f>'Raw Data'!A16</f>
        <v>Apo_PLIN3</v>
      </c>
      <c r="B16">
        <f>'Raw Data'!B16</f>
        <v>46</v>
      </c>
      <c r="C16">
        <f>'Raw Data'!C16</f>
        <v>61</v>
      </c>
      <c r="D16" t="str">
        <f>'Raw Data'!D16</f>
        <v>YASTKESYPHIKTVCD</v>
      </c>
      <c r="E16" s="1">
        <f>AVERAGE('Raw Data'!K16,'Raw Data'!Q16,'Raw Data'!W16)</f>
        <v>51.274333333333338</v>
      </c>
      <c r="F16" s="11">
        <f>STDEV('Raw Data'!K16,'Raw Data'!Q16,'Raw Data'!W16)</f>
        <v>0.64956164706156494</v>
      </c>
      <c r="G16" s="1">
        <f>AVERAGE('Raw Data'!AC16,'Raw Data'!AI16,'Raw Data'!AO16)</f>
        <v>49.74</v>
      </c>
      <c r="H16" s="11">
        <f>STDEV('Raw Data'!AC16,'Raw Data'!AI16,'Raw Data'!AO16)</f>
        <v>0.92478267717340268</v>
      </c>
      <c r="I16" s="1">
        <f>AVERAGE('Raw Data'!AU16,'Raw Data'!BA16,'Raw Data'!BG16)</f>
        <v>51.227333333333341</v>
      </c>
      <c r="J16" s="11">
        <f>STDEV('Raw Data'!AU16,'Raw Data'!BA16,'Raw Data'!BG16)</f>
        <v>0.49858834055093237</v>
      </c>
      <c r="K16" s="1">
        <f>AVERAGE('Raw Data'!BM16,'Raw Data'!BS16,'Raw Data'!BY16)</f>
        <v>50.058</v>
      </c>
      <c r="L16" s="11">
        <f>STDEV('Raw Data'!BM16,'Raw Data'!BS16,'Raw Data'!BY16)</f>
        <v>1.1051135688244889</v>
      </c>
      <c r="N16" s="1">
        <f>AVERAGE('Raw Data'!K106,'Raw Data'!Q106,'Raw Data'!W106)</f>
        <v>21.370666666666665</v>
      </c>
      <c r="O16" s="11">
        <f>STDEV('Raw Data'!K106,'Raw Data'!Q106,'Raw Data'!W106)</f>
        <v>0.89840432619914079</v>
      </c>
      <c r="P16" s="1">
        <f>AVERAGE('Raw Data'!AC106,'Raw Data'!AI106,'Raw Data'!AO106)</f>
        <v>29.754999999999999</v>
      </c>
      <c r="Q16" s="11">
        <f>STDEV('Raw Data'!AC106,'Raw Data'!AI106,'Raw Data'!AO106)</f>
        <v>0.37192875661879271</v>
      </c>
      <c r="R16" s="1">
        <f>AVERAGE('Raw Data'!AU106,'Raw Data'!BA106,'Raw Data'!BG106)</f>
        <v>42.543666666666667</v>
      </c>
      <c r="S16" s="11">
        <f>STDEV('Raw Data'!AU106,'Raw Data'!BA106,'Raw Data'!BG106)</f>
        <v>0.55899224800826752</v>
      </c>
      <c r="T16" s="1">
        <f>AVERAGE('Raw Data'!BM106,'Raw Data'!BS106,'Raw Data'!BY106)</f>
        <v>51.560333333333325</v>
      </c>
      <c r="U16" s="11">
        <f>STDEV('Raw Data'!BM106,'Raw Data'!BS106,'Raw Data'!BY106)</f>
        <v>0.60793941584119526</v>
      </c>
      <c r="V16" s="11"/>
      <c r="W16" s="4">
        <f t="shared" si="7"/>
        <v>29.903666666666673</v>
      </c>
      <c r="X16" s="11">
        <f t="shared" si="8"/>
        <v>1.5479659732607058</v>
      </c>
      <c r="Y16" s="4">
        <f t="shared" si="9"/>
        <v>19.985000000000003</v>
      </c>
      <c r="Z16" s="11">
        <f t="shared" si="10"/>
        <v>1.2967114337921954</v>
      </c>
      <c r="AA16" s="4">
        <f t="shared" si="11"/>
        <v>8.6836666666666744</v>
      </c>
      <c r="AB16" s="11">
        <f t="shared" si="12"/>
        <v>1.0575805885591998</v>
      </c>
      <c r="AC16" s="4">
        <f t="shared" si="13"/>
        <v>-1.5023333333333255</v>
      </c>
      <c r="AD16" s="11">
        <f t="shared" si="14"/>
        <v>1.7130529846656841</v>
      </c>
      <c r="AO16" s="4"/>
      <c r="AP16" s="11"/>
      <c r="AQ16" s="4"/>
      <c r="AR16" s="11"/>
      <c r="AS16" s="4"/>
      <c r="AT16" s="11"/>
      <c r="AU16" s="4"/>
      <c r="AV16" s="11"/>
    </row>
    <row r="17" spans="1:48" x14ac:dyDescent="0.25">
      <c r="A17" t="str">
        <f>'Raw Data'!A17</f>
        <v>Apo_PLIN3</v>
      </c>
      <c r="B17">
        <f>'Raw Data'!B17</f>
        <v>62</v>
      </c>
      <c r="C17">
        <f>'Raw Data'!C17</f>
        <v>73</v>
      </c>
      <c r="D17" t="str">
        <f>'Raw Data'!D17</f>
        <v>AAEKGVRTLTAA</v>
      </c>
      <c r="E17" s="1">
        <f>AVERAGE('Raw Data'!K17,'Raw Data'!Q17,'Raw Data'!W17)</f>
        <v>63.658999999999999</v>
      </c>
      <c r="F17" s="11">
        <f>STDEV('Raw Data'!K17,'Raw Data'!Q17,'Raw Data'!W17)</f>
        <v>0.52444351459427974</v>
      </c>
      <c r="G17" s="1">
        <f>AVERAGE('Raw Data'!AC17,'Raw Data'!AI17,'Raw Data'!AO17)</f>
        <v>62.564999999999998</v>
      </c>
      <c r="H17" s="11">
        <f>STDEV('Raw Data'!AC17,'Raw Data'!AI17,'Raw Data'!AO17)</f>
        <v>0.8272067456204627</v>
      </c>
      <c r="I17" s="1">
        <f>AVERAGE('Raw Data'!AU17,'Raw Data'!BA17,'Raw Data'!BG17)</f>
        <v>66.081333333333333</v>
      </c>
      <c r="J17" s="11">
        <f>STDEV('Raw Data'!AU17,'Raw Data'!BA17,'Raw Data'!BG17)</f>
        <v>0.86544227614170144</v>
      </c>
      <c r="K17" s="1">
        <f>AVERAGE('Raw Data'!BM17,'Raw Data'!BS17,'Raw Data'!BY17)</f>
        <v>62.100333333333332</v>
      </c>
      <c r="L17" s="11">
        <f>STDEV('Raw Data'!BM17,'Raw Data'!BS17,'Raw Data'!BY17)</f>
        <v>0.89951171939743824</v>
      </c>
      <c r="N17" s="1">
        <f>AVERAGE('Raw Data'!K107,'Raw Data'!Q107,'Raw Data'!W107)</f>
        <v>19.813666666666666</v>
      </c>
      <c r="O17" s="11">
        <f>STDEV('Raw Data'!K107,'Raw Data'!Q107,'Raw Data'!W107)</f>
        <v>0.72674227435407412</v>
      </c>
      <c r="P17" s="1">
        <f>AVERAGE('Raw Data'!AC107,'Raw Data'!AI107,'Raw Data'!AO107)</f>
        <v>30.793333333333333</v>
      </c>
      <c r="Q17" s="11">
        <f>STDEV('Raw Data'!AC107,'Raw Data'!AI107,'Raw Data'!AO107)</f>
        <v>0.95068203587389388</v>
      </c>
      <c r="R17" s="1">
        <f>AVERAGE('Raw Data'!AU107,'Raw Data'!BA107,'Raw Data'!BG107)</f>
        <v>45.715666666666664</v>
      </c>
      <c r="S17" s="11">
        <f>STDEV('Raw Data'!AU107,'Raw Data'!BA107,'Raw Data'!BG107)</f>
        <v>0.98294319944406583</v>
      </c>
      <c r="T17" s="1">
        <f>AVERAGE('Raw Data'!BM107,'Raw Data'!BS107,'Raw Data'!BY107)</f>
        <v>61.992666666666672</v>
      </c>
      <c r="U17" s="11">
        <f>STDEV('Raw Data'!BM107,'Raw Data'!BS107,'Raw Data'!BY107)</f>
        <v>0.60584679031363398</v>
      </c>
      <c r="V17" s="11"/>
      <c r="W17" s="4">
        <f t="shared" si="7"/>
        <v>43.845333333333329</v>
      </c>
      <c r="X17" s="11">
        <f t="shared" si="8"/>
        <v>1.2511857889483537</v>
      </c>
      <c r="Y17" s="4">
        <f t="shared" si="9"/>
        <v>31.771666666666665</v>
      </c>
      <c r="Z17" s="11">
        <f t="shared" si="10"/>
        <v>1.7778887814943567</v>
      </c>
      <c r="AA17" s="4">
        <f t="shared" si="11"/>
        <v>20.365666666666669</v>
      </c>
      <c r="AB17" s="11">
        <f t="shared" si="12"/>
        <v>1.8483854755857672</v>
      </c>
      <c r="AC17" s="4">
        <f t="shared" si="13"/>
        <v>0.10766666666665969</v>
      </c>
      <c r="AD17" s="11">
        <f t="shared" si="14"/>
        <v>1.5053585097110722</v>
      </c>
      <c r="AO17" s="4"/>
      <c r="AP17" s="11"/>
      <c r="AQ17" s="4"/>
      <c r="AR17" s="11"/>
      <c r="AS17" s="4"/>
      <c r="AT17" s="11"/>
      <c r="AU17" s="4"/>
      <c r="AV17" s="11"/>
    </row>
    <row r="18" spans="1:48" x14ac:dyDescent="0.25">
      <c r="A18" t="str">
        <f>'Raw Data'!A18</f>
        <v>Apo_PLIN3</v>
      </c>
      <c r="B18">
        <f>'Raw Data'!B18</f>
        <v>66</v>
      </c>
      <c r="C18">
        <f>'Raw Data'!C18</f>
        <v>76</v>
      </c>
      <c r="D18" t="str">
        <f>'Raw Data'!D18</f>
        <v>GVRTLTAAAVS</v>
      </c>
      <c r="E18" s="1">
        <f>AVERAGE('Raw Data'!K18,'Raw Data'!Q18,'Raw Data'!W18)</f>
        <v>57.291333333333334</v>
      </c>
      <c r="F18" s="11">
        <f>STDEV('Raw Data'!K18,'Raw Data'!Q18,'Raw Data'!W18)</f>
        <v>0.66326565818933614</v>
      </c>
      <c r="G18" s="1">
        <f>AVERAGE('Raw Data'!AC18,'Raw Data'!AI18,'Raw Data'!AO18)</f>
        <v>57.243666666666662</v>
      </c>
      <c r="H18" s="11">
        <f>STDEV('Raw Data'!AC18,'Raw Data'!AI18,'Raw Data'!AO18)</f>
        <v>0.14255291415237081</v>
      </c>
      <c r="I18" s="1">
        <f>AVERAGE('Raw Data'!AU18,'Raw Data'!BA18,'Raw Data'!BG18)</f>
        <v>58.342333333333336</v>
      </c>
      <c r="J18" s="11">
        <f>STDEV('Raw Data'!AU18,'Raw Data'!BA18,'Raw Data'!BG18)</f>
        <v>1.3156186124152141</v>
      </c>
      <c r="K18" s="1">
        <f>AVERAGE('Raw Data'!BM18,'Raw Data'!BS18,'Raw Data'!BY18)</f>
        <v>56.75866666666667</v>
      </c>
      <c r="L18" s="11">
        <f>STDEV('Raw Data'!BM18,'Raw Data'!BS18,'Raw Data'!BY18)</f>
        <v>0.49707377051433149</v>
      </c>
      <c r="N18" s="1">
        <f>AVERAGE('Raw Data'!K108,'Raw Data'!Q108,'Raw Data'!W108)</f>
        <v>17.854666666666667</v>
      </c>
      <c r="O18" s="11">
        <f>STDEV('Raw Data'!K108,'Raw Data'!Q108,'Raw Data'!W108)</f>
        <v>0.56940085470021395</v>
      </c>
      <c r="P18" s="1">
        <f>AVERAGE('Raw Data'!AC108,'Raw Data'!AI108,'Raw Data'!AO108)</f>
        <v>24.412666666666667</v>
      </c>
      <c r="Q18" s="11">
        <f>STDEV('Raw Data'!AC108,'Raw Data'!AI108,'Raw Data'!AO108)</f>
        <v>1.1454747196395623</v>
      </c>
      <c r="R18" s="1">
        <f>AVERAGE('Raw Data'!AU108,'Raw Data'!BA108,'Raw Data'!BG108)</f>
        <v>37.555666666666667</v>
      </c>
      <c r="S18" s="11">
        <f>STDEV('Raw Data'!AU108,'Raw Data'!BA108,'Raw Data'!BG108)</f>
        <v>0.61992929704389299</v>
      </c>
      <c r="T18" s="1">
        <f>AVERAGE('Raw Data'!BM108,'Raw Data'!BS108,'Raw Data'!BY108)</f>
        <v>56.315666666666665</v>
      </c>
      <c r="U18" s="11">
        <f>STDEV('Raw Data'!BM108,'Raw Data'!BS108,'Raw Data'!BY108)</f>
        <v>0.47314515038551502</v>
      </c>
      <c r="V18" s="11"/>
      <c r="W18" s="4">
        <f t="shared" si="7"/>
        <v>39.436666666666667</v>
      </c>
      <c r="X18" s="11">
        <f t="shared" si="8"/>
        <v>1.23266651288955</v>
      </c>
      <c r="Y18" s="4">
        <f t="shared" si="9"/>
        <v>32.830999999999996</v>
      </c>
      <c r="Z18" s="11">
        <f t="shared" si="10"/>
        <v>1.2880276337919332</v>
      </c>
      <c r="AA18" s="4">
        <f t="shared" si="11"/>
        <v>20.786666666666669</v>
      </c>
      <c r="AB18" s="11">
        <f t="shared" si="12"/>
        <v>1.935547909459107</v>
      </c>
      <c r="AC18" s="4">
        <f t="shared" si="13"/>
        <v>0.44300000000000495</v>
      </c>
      <c r="AD18" s="11">
        <f t="shared" si="14"/>
        <v>0.97021892089984652</v>
      </c>
      <c r="AO18" s="4"/>
      <c r="AP18" s="11"/>
      <c r="AQ18" s="4"/>
      <c r="AR18" s="11"/>
      <c r="AS18" s="4"/>
      <c r="AT18" s="11"/>
      <c r="AU18" s="4"/>
      <c r="AV18" s="11"/>
    </row>
    <row r="19" spans="1:48" x14ac:dyDescent="0.25">
      <c r="A19" t="str">
        <f>'Raw Data'!A19</f>
        <v>Apo_PLIN3</v>
      </c>
      <c r="B19">
        <f>'Raw Data'!B19</f>
        <v>73</v>
      </c>
      <c r="C19">
        <f>'Raw Data'!C19</f>
        <v>82</v>
      </c>
      <c r="D19" t="str">
        <f>'Raw Data'!D19</f>
        <v>AAVSGAQPIL</v>
      </c>
      <c r="E19" s="1">
        <f>AVERAGE('Raw Data'!K19,'Raw Data'!Q19,'Raw Data'!W19)</f>
        <v>70.526333333333341</v>
      </c>
      <c r="F19" s="11">
        <f>STDEV('Raw Data'!K19,'Raw Data'!Q19,'Raw Data'!W19)</f>
        <v>0.18156357931406544</v>
      </c>
      <c r="G19" s="1">
        <f>AVERAGE('Raw Data'!AC19,'Raw Data'!AI19,'Raw Data'!AO19)</f>
        <v>68.084000000000003</v>
      </c>
      <c r="H19" s="11">
        <f>STDEV('Raw Data'!AC19,'Raw Data'!AI19,'Raw Data'!AO19)</f>
        <v>0.17143220234250245</v>
      </c>
      <c r="I19" s="1">
        <f>AVERAGE('Raw Data'!AU19,'Raw Data'!BA19,'Raw Data'!BG19)</f>
        <v>71.39533333333334</v>
      </c>
      <c r="J19" s="11">
        <f>STDEV('Raw Data'!AU19,'Raw Data'!BA19,'Raw Data'!BG19)</f>
        <v>0.73197427095038059</v>
      </c>
      <c r="K19" s="1">
        <f>AVERAGE('Raw Data'!BM19,'Raw Data'!BS19,'Raw Data'!BY19)</f>
        <v>69.727999999999994</v>
      </c>
      <c r="L19" s="11">
        <f>STDEV('Raw Data'!BM19,'Raw Data'!BS19,'Raw Data'!BY19)</f>
        <v>0.64323323919089004</v>
      </c>
      <c r="N19" s="1">
        <f>AVERAGE('Raw Data'!K109,'Raw Data'!Q109,'Raw Data'!W109)</f>
        <v>31.553999999999998</v>
      </c>
      <c r="O19" s="11">
        <f>STDEV('Raw Data'!K109,'Raw Data'!Q109,'Raw Data'!W109)</f>
        <v>0.67084946150384561</v>
      </c>
      <c r="P19" s="1">
        <f>AVERAGE('Raw Data'!AC109,'Raw Data'!AI109,'Raw Data'!AO109)</f>
        <v>45.30766666666667</v>
      </c>
      <c r="Q19" s="11">
        <f>STDEV('Raw Data'!AC109,'Raw Data'!AI109,'Raw Data'!AO109)</f>
        <v>1.0486225886053246</v>
      </c>
      <c r="R19" s="1">
        <f>AVERAGE('Raw Data'!AU109,'Raw Data'!BA109,'Raw Data'!BG109)</f>
        <v>59.651333333333326</v>
      </c>
      <c r="S19" s="11">
        <f>STDEV('Raw Data'!AU109,'Raw Data'!BA109,'Raw Data'!BG109)</f>
        <v>0.49826131029143211</v>
      </c>
      <c r="T19" s="1">
        <f>AVERAGE('Raw Data'!BM109,'Raw Data'!BS109,'Raw Data'!BY109)</f>
        <v>69.684666666666672</v>
      </c>
      <c r="U19" s="11">
        <f>STDEV('Raw Data'!BM109,'Raw Data'!BS109,'Raw Data'!BY109)</f>
        <v>0.48169838419215899</v>
      </c>
      <c r="V19" s="11"/>
      <c r="W19" s="4">
        <f t="shared" si="7"/>
        <v>38.972333333333339</v>
      </c>
      <c r="X19" s="11">
        <f t="shared" si="8"/>
        <v>0.85241304081791103</v>
      </c>
      <c r="Y19" s="4">
        <f t="shared" si="9"/>
        <v>22.776333333333334</v>
      </c>
      <c r="Z19" s="11">
        <f t="shared" si="10"/>
        <v>1.220054790947827</v>
      </c>
      <c r="AA19" s="4">
        <f t="shared" si="11"/>
        <v>11.744000000000014</v>
      </c>
      <c r="AB19" s="11">
        <f t="shared" si="12"/>
        <v>1.2302355812418126</v>
      </c>
      <c r="AC19" s="4">
        <f t="shared" si="13"/>
        <v>4.3333333333322344E-2</v>
      </c>
      <c r="AD19" s="11">
        <f t="shared" si="14"/>
        <v>1.1249316233830491</v>
      </c>
      <c r="AO19" s="4"/>
      <c r="AP19" s="11"/>
      <c r="AQ19" s="4"/>
      <c r="AR19" s="11"/>
      <c r="AS19" s="4"/>
      <c r="AT19" s="11"/>
      <c r="AU19" s="4"/>
      <c r="AV19" s="11"/>
    </row>
    <row r="20" spans="1:48" x14ac:dyDescent="0.25">
      <c r="A20" t="str">
        <f>'Raw Data'!A20</f>
        <v>Apo_PLIN3</v>
      </c>
      <c r="B20">
        <f>'Raw Data'!B20</f>
        <v>83</v>
      </c>
      <c r="C20">
        <f>'Raw Data'!C20</f>
        <v>92</v>
      </c>
      <c r="D20" t="str">
        <f>'Raw Data'!D20</f>
        <v>SKLEPQIASA</v>
      </c>
      <c r="E20" s="1">
        <f>AVERAGE('Raw Data'!K20,'Raw Data'!Q20,'Raw Data'!W20)</f>
        <v>70.305999999999997</v>
      </c>
      <c r="F20" s="11">
        <f>STDEV('Raw Data'!K20,'Raw Data'!Q20,'Raw Data'!W20)</f>
        <v>0.5818324501091362</v>
      </c>
      <c r="G20" s="1">
        <f>AVERAGE('Raw Data'!AC20,'Raw Data'!AI20,'Raw Data'!AO20)</f>
        <v>69.792999999999992</v>
      </c>
      <c r="H20" s="11">
        <f>STDEV('Raw Data'!AC20,'Raw Data'!AI20,'Raw Data'!AO20)</f>
        <v>1.0185180410773302</v>
      </c>
      <c r="I20" s="1">
        <f>AVERAGE('Raw Data'!AU20,'Raw Data'!BA20,'Raw Data'!BG20)</f>
        <v>69.971999999999994</v>
      </c>
      <c r="J20" s="11">
        <f>STDEV('Raw Data'!AU20,'Raw Data'!BA20,'Raw Data'!BG20)</f>
        <v>0.64690262018328359</v>
      </c>
      <c r="K20" s="1">
        <f>AVERAGE('Raw Data'!BM20,'Raw Data'!BS20,'Raw Data'!BY20)</f>
        <v>69.456000000000003</v>
      </c>
      <c r="L20" s="11">
        <f>STDEV('Raw Data'!BM20,'Raw Data'!BS20,'Raw Data'!BY20)</f>
        <v>0.54120513670880399</v>
      </c>
      <c r="N20" s="1">
        <f>AVERAGE('Raw Data'!K110,'Raw Data'!Q110,'Raw Data'!W110)</f>
        <v>35.133333333333333</v>
      </c>
      <c r="O20" s="11">
        <f>STDEV('Raw Data'!K110,'Raw Data'!Q110,'Raw Data'!W110)</f>
        <v>0.29450693257261862</v>
      </c>
      <c r="P20" s="1">
        <f>AVERAGE('Raw Data'!AC110,'Raw Data'!AI110,'Raw Data'!AO110)</f>
        <v>49.829333333333331</v>
      </c>
      <c r="Q20" s="11">
        <f>STDEV('Raw Data'!AC110,'Raw Data'!AI110,'Raw Data'!AO110)</f>
        <v>0.27614187174952831</v>
      </c>
      <c r="R20" s="1">
        <f>AVERAGE('Raw Data'!AU110,'Raw Data'!BA110,'Raw Data'!BG110)</f>
        <v>63.839999999999996</v>
      </c>
      <c r="S20" s="11">
        <f>STDEV('Raw Data'!AU110,'Raw Data'!BA110,'Raw Data'!BG110)</f>
        <v>0.7636772878644521</v>
      </c>
      <c r="T20" s="1">
        <f>AVERAGE('Raw Data'!BM110,'Raw Data'!BS110,'Raw Data'!BY110)</f>
        <v>68.236333333333334</v>
      </c>
      <c r="U20" s="11">
        <f>STDEV('Raw Data'!BM110,'Raw Data'!BS110,'Raw Data'!BY110)</f>
        <v>0.3450743881155674</v>
      </c>
      <c r="V20" s="11"/>
      <c r="W20" s="4">
        <f t="shared" si="7"/>
        <v>35.172666666666665</v>
      </c>
      <c r="X20" s="11">
        <f t="shared" si="8"/>
        <v>0.87633938268175482</v>
      </c>
      <c r="Y20" s="4">
        <f t="shared" si="9"/>
        <v>19.963666666666661</v>
      </c>
      <c r="Z20" s="11">
        <f t="shared" si="10"/>
        <v>1.2946599128268585</v>
      </c>
      <c r="AA20" s="4">
        <f t="shared" si="11"/>
        <v>6.1319999999999979</v>
      </c>
      <c r="AB20" s="11">
        <f t="shared" si="12"/>
        <v>1.4105799080477357</v>
      </c>
      <c r="AC20" s="4">
        <f t="shared" si="13"/>
        <v>1.2196666666666687</v>
      </c>
      <c r="AD20" s="11">
        <f t="shared" si="14"/>
        <v>0.88627952482437133</v>
      </c>
      <c r="AO20" s="4"/>
      <c r="AP20" s="11"/>
      <c r="AQ20" s="4"/>
      <c r="AR20" s="11"/>
      <c r="AS20" s="4"/>
      <c r="AT20" s="11"/>
      <c r="AU20" s="4"/>
      <c r="AV20" s="11"/>
    </row>
    <row r="21" spans="1:48" x14ac:dyDescent="0.25">
      <c r="A21" t="str">
        <f>'Raw Data'!A21</f>
        <v>Apo_PLIN3</v>
      </c>
      <c r="B21">
        <f>'Raw Data'!B21</f>
        <v>95</v>
      </c>
      <c r="C21">
        <f>'Raw Data'!C21</f>
        <v>103</v>
      </c>
      <c r="D21" t="str">
        <f>'Raw Data'!D21</f>
        <v>YAHRGLDKL</v>
      </c>
      <c r="E21" s="1">
        <f>AVERAGE('Raw Data'!K21,'Raw Data'!Q21,'Raw Data'!W21)</f>
        <v>34.495666666666665</v>
      </c>
      <c r="F21" s="11">
        <f>STDEV('Raw Data'!K21,'Raw Data'!Q21,'Raw Data'!W21)</f>
        <v>0.54213128791219445</v>
      </c>
      <c r="G21" s="1">
        <f>AVERAGE('Raw Data'!AC21,'Raw Data'!AI21,'Raw Data'!AO21)</f>
        <v>34.183</v>
      </c>
      <c r="H21" s="11">
        <f>STDEV('Raw Data'!AC21,'Raw Data'!AI21,'Raw Data'!AO21)</f>
        <v>0.84253605264107356</v>
      </c>
      <c r="I21" s="1">
        <f>AVERAGE('Raw Data'!AU21,'Raw Data'!BA21,'Raw Data'!BG21)</f>
        <v>35.603999999999999</v>
      </c>
      <c r="J21" s="11">
        <f>STDEV('Raw Data'!AU21,'Raw Data'!BA21,'Raw Data'!BG21)</f>
        <v>0.59855409112293434</v>
      </c>
      <c r="K21" s="1">
        <f>AVERAGE('Raw Data'!BM21,'Raw Data'!BS21,'Raw Data'!BY21)</f>
        <v>34.700333333333333</v>
      </c>
      <c r="L21" s="11">
        <f>STDEV('Raw Data'!BM21,'Raw Data'!BS21,'Raw Data'!BY21)</f>
        <v>0.1614321322826808</v>
      </c>
      <c r="N21" s="1">
        <f>AVERAGE('Raw Data'!K111,'Raw Data'!Q111,'Raw Data'!W111)</f>
        <v>17.112333333333336</v>
      </c>
      <c r="O21" s="11">
        <f>STDEV('Raw Data'!K111,'Raw Data'!Q111,'Raw Data'!W111)</f>
        <v>0.77769295569224195</v>
      </c>
      <c r="P21" s="1">
        <f>AVERAGE('Raw Data'!AC111,'Raw Data'!AI111,'Raw Data'!AO111)</f>
        <v>22.37</v>
      </c>
      <c r="Q21" s="11">
        <f>STDEV('Raw Data'!AC111,'Raw Data'!AI111,'Raw Data'!AO111)</f>
        <v>0.45679645357642595</v>
      </c>
      <c r="R21" s="1">
        <f>AVERAGE('Raw Data'!AU111,'Raw Data'!BA111,'Raw Data'!BG111)</f>
        <v>29.861333333333334</v>
      </c>
      <c r="S21" s="11">
        <f>STDEV('Raw Data'!AU111,'Raw Data'!BA111,'Raw Data'!BG111)</f>
        <v>0.77241008106661402</v>
      </c>
      <c r="T21" s="1">
        <f>AVERAGE('Raw Data'!BM111,'Raw Data'!BS111,'Raw Data'!BY111)</f>
        <v>36.762</v>
      </c>
      <c r="U21" s="11">
        <f>STDEV('Raw Data'!BM111,'Raw Data'!BS111,'Raw Data'!BY111)</f>
        <v>0.77840799070924327</v>
      </c>
      <c r="V21" s="11"/>
      <c r="W21" s="4">
        <f t="shared" si="7"/>
        <v>17.383333333333329</v>
      </c>
      <c r="X21" s="11">
        <f t="shared" si="8"/>
        <v>1.3198242436044363</v>
      </c>
      <c r="Y21" s="4">
        <f t="shared" si="9"/>
        <v>11.812999999999999</v>
      </c>
      <c r="Z21" s="11">
        <f t="shared" si="10"/>
        <v>1.2993325062174996</v>
      </c>
      <c r="AA21" s="4">
        <f t="shared" si="11"/>
        <v>5.7426666666666648</v>
      </c>
      <c r="AB21" s="11">
        <f t="shared" si="12"/>
        <v>1.3709641721895482</v>
      </c>
      <c r="AC21" s="4">
        <f t="shared" si="13"/>
        <v>-2.0616666666666674</v>
      </c>
      <c r="AD21" s="11">
        <f t="shared" si="14"/>
        <v>0.9398401229919241</v>
      </c>
      <c r="AO21" s="4"/>
      <c r="AP21" s="11"/>
      <c r="AQ21" s="4"/>
      <c r="AR21" s="11"/>
      <c r="AS21" s="4"/>
      <c r="AT21" s="11"/>
      <c r="AU21" s="4"/>
      <c r="AV21" s="11"/>
    </row>
    <row r="22" spans="1:48" x14ac:dyDescent="0.25">
      <c r="A22" t="str">
        <f>'Raw Data'!A22</f>
        <v>Apo_PLIN3</v>
      </c>
      <c r="B22">
        <f>'Raw Data'!B22</f>
        <v>95</v>
      </c>
      <c r="C22">
        <f>'Raw Data'!C22</f>
        <v>107</v>
      </c>
      <c r="D22" t="str">
        <f>'Raw Data'!D22</f>
        <v>YAHRGLDKLEENL</v>
      </c>
      <c r="E22" s="1">
        <f>AVERAGE('Raw Data'!K22,'Raw Data'!Q22,'Raw Data'!W22)</f>
        <v>45.404333333333341</v>
      </c>
      <c r="F22" s="11">
        <f>STDEV('Raw Data'!K22,'Raw Data'!Q22,'Raw Data'!W22)</f>
        <v>0.22365673102621431</v>
      </c>
      <c r="G22" s="1">
        <f>AVERAGE('Raw Data'!AC22,'Raw Data'!AI22,'Raw Data'!AO22)</f>
        <v>44.280333333333338</v>
      </c>
      <c r="H22" s="11">
        <f>STDEV('Raw Data'!AC22,'Raw Data'!AI22,'Raw Data'!AO22)</f>
        <v>0.15612921998566998</v>
      </c>
      <c r="I22" s="1">
        <f>AVERAGE('Raw Data'!AU22,'Raw Data'!BA22,'Raw Data'!BG22)</f>
        <v>45.287333333333329</v>
      </c>
      <c r="J22" s="11">
        <f>STDEV('Raw Data'!AU22,'Raw Data'!BA22,'Raw Data'!BG22)</f>
        <v>0.75776931406156545</v>
      </c>
      <c r="K22" s="1">
        <f>AVERAGE('Raw Data'!BM22,'Raw Data'!BS22,'Raw Data'!BY22)</f>
        <v>44.904666666666664</v>
      </c>
      <c r="L22" s="11">
        <f>STDEV('Raw Data'!BM22,'Raw Data'!BS22,'Raw Data'!BY22)</f>
        <v>6.7884706181385507E-2</v>
      </c>
      <c r="N22" s="1">
        <f>AVERAGE('Raw Data'!K112,'Raw Data'!Q112,'Raw Data'!W112)</f>
        <v>22.199000000000002</v>
      </c>
      <c r="O22" s="11">
        <f>STDEV('Raw Data'!K112,'Raw Data'!Q112,'Raw Data'!W112)</f>
        <v>0.13266122266887179</v>
      </c>
      <c r="P22" s="1">
        <f>AVERAGE('Raw Data'!AC112,'Raw Data'!AI112,'Raw Data'!AO112)</f>
        <v>30.338666666666668</v>
      </c>
      <c r="Q22" s="11">
        <f>STDEV('Raw Data'!AC112,'Raw Data'!AI112,'Raw Data'!AO112)</f>
        <v>0.48521575956818791</v>
      </c>
      <c r="R22" s="1">
        <f>AVERAGE('Raw Data'!AU112,'Raw Data'!BA112,'Raw Data'!BG112)</f>
        <v>40.422666666666665</v>
      </c>
      <c r="S22" s="11">
        <f>STDEV('Raw Data'!AU112,'Raw Data'!BA112,'Raw Data'!BG112)</f>
        <v>1.1589608851610718</v>
      </c>
      <c r="T22" s="1">
        <f>AVERAGE('Raw Data'!BM112,'Raw Data'!BS112,'Raw Data'!BY112)</f>
        <v>44.87233333333333</v>
      </c>
      <c r="U22" s="11">
        <f>STDEV('Raw Data'!BM112,'Raw Data'!BS112,'Raw Data'!BY112)</f>
        <v>0.48021904724129211</v>
      </c>
      <c r="V22" s="11"/>
      <c r="W22" s="4">
        <f t="shared" si="7"/>
        <v>23.205333333333339</v>
      </c>
      <c r="X22" s="11">
        <f t="shared" si="8"/>
        <v>0.35631795369508612</v>
      </c>
      <c r="Y22" s="4">
        <f t="shared" si="9"/>
        <v>13.94166666666667</v>
      </c>
      <c r="Z22" s="11">
        <f t="shared" si="10"/>
        <v>0.64134497955385794</v>
      </c>
      <c r="AA22" s="4">
        <f t="shared" si="11"/>
        <v>4.8646666666666647</v>
      </c>
      <c r="AB22" s="11">
        <f t="shared" si="12"/>
        <v>1.9167301992226373</v>
      </c>
      <c r="AC22" s="4">
        <f t="shared" si="13"/>
        <v>3.2333333333333769E-2</v>
      </c>
      <c r="AD22" s="11">
        <f t="shared" si="14"/>
        <v>0.54810375342267759</v>
      </c>
      <c r="AO22" s="4"/>
      <c r="AP22" s="11"/>
      <c r="AQ22" s="4"/>
      <c r="AR22" s="11"/>
      <c r="AS22" s="4"/>
      <c r="AT22" s="11"/>
      <c r="AU22" s="4"/>
      <c r="AV22" s="11"/>
    </row>
    <row r="23" spans="1:48" x14ac:dyDescent="0.25">
      <c r="A23" t="str">
        <f>'Raw Data'!A23</f>
        <v>Apo_PLIN3</v>
      </c>
      <c r="B23">
        <f>'Raw Data'!B23</f>
        <v>108</v>
      </c>
      <c r="C23">
        <f>'Raw Data'!C23</f>
        <v>119</v>
      </c>
      <c r="D23" t="str">
        <f>'Raw Data'!D23</f>
        <v>PILQQPTEKVLA</v>
      </c>
      <c r="E23" s="1">
        <f>AVERAGE('Raw Data'!K23,'Raw Data'!Q23,'Raw Data'!W23)</f>
        <v>72.463999999999999</v>
      </c>
      <c r="F23" s="11">
        <f>STDEV('Raw Data'!K23,'Raw Data'!Q23,'Raw Data'!W23)</f>
        <v>0.39150095785323535</v>
      </c>
      <c r="G23" s="1">
        <f>AVERAGE('Raw Data'!AC23,'Raw Data'!AI23,'Raw Data'!AO23)</f>
        <v>71.622</v>
      </c>
      <c r="H23" s="11">
        <f>STDEV('Raw Data'!AC23,'Raw Data'!AI23,'Raw Data'!AO23)</f>
        <v>0.3307007710907251</v>
      </c>
      <c r="I23" s="1">
        <f>AVERAGE('Raw Data'!AU23,'Raw Data'!BA23,'Raw Data'!BG23)</f>
        <v>72.852333333333334</v>
      </c>
      <c r="J23" s="11">
        <f>STDEV('Raw Data'!AU23,'Raw Data'!BA23,'Raw Data'!BG23)</f>
        <v>0.92588624211256754</v>
      </c>
      <c r="K23" s="1">
        <f>AVERAGE('Raw Data'!BM23,'Raw Data'!BS23,'Raw Data'!BY23)</f>
        <v>71.504666666666665</v>
      </c>
      <c r="L23" s="11">
        <f>STDEV('Raw Data'!BM23,'Raw Data'!BS23,'Raw Data'!BY23)</f>
        <v>0.87998655292756034</v>
      </c>
      <c r="N23" s="1">
        <f>AVERAGE('Raw Data'!K113,'Raw Data'!Q113,'Raw Data'!W113)</f>
        <v>44.830000000000005</v>
      </c>
      <c r="O23" s="11">
        <f>STDEV('Raw Data'!K113,'Raw Data'!Q113,'Raw Data'!W113)</f>
        <v>0.87545588124130913</v>
      </c>
      <c r="P23" s="1">
        <f>AVERAGE('Raw Data'!AC113,'Raw Data'!AI113,'Raw Data'!AO113)</f>
        <v>61.841333333333331</v>
      </c>
      <c r="Q23" s="11">
        <f>STDEV('Raw Data'!AC113,'Raw Data'!AI113,'Raw Data'!AO113)</f>
        <v>0.25540621240160238</v>
      </c>
      <c r="R23" s="1">
        <f>AVERAGE('Raw Data'!AU113,'Raw Data'!BA113,'Raw Data'!BG113)</f>
        <v>70.764666666666656</v>
      </c>
      <c r="S23" s="11">
        <f>STDEV('Raw Data'!AU113,'Raw Data'!BA113,'Raw Data'!BG113)</f>
        <v>0.5599306504678343</v>
      </c>
      <c r="T23" s="1">
        <f>AVERAGE('Raw Data'!BM113,'Raw Data'!BS113,'Raw Data'!BY113)</f>
        <v>70.108999999999995</v>
      </c>
      <c r="U23" s="11">
        <f>STDEV('Raw Data'!BM113,'Raw Data'!BS113,'Raw Data'!BY113)</f>
        <v>0.58662338855521023</v>
      </c>
      <c r="V23" s="11"/>
      <c r="W23" s="4">
        <f t="shared" si="7"/>
        <v>27.633999999999993</v>
      </c>
      <c r="X23" s="11">
        <f t="shared" si="8"/>
        <v>1.2669568390945445</v>
      </c>
      <c r="Y23" s="4">
        <f t="shared" si="9"/>
        <v>9.7806666666666686</v>
      </c>
      <c r="Z23" s="11">
        <f t="shared" si="10"/>
        <v>0.58610698349232748</v>
      </c>
      <c r="AA23" s="4">
        <f t="shared" si="11"/>
        <v>2.0876666666666779</v>
      </c>
      <c r="AB23" s="11">
        <f t="shared" si="12"/>
        <v>1.4858168925804018</v>
      </c>
      <c r="AC23" s="4">
        <f t="shared" si="13"/>
        <v>1.3956666666666706</v>
      </c>
      <c r="AD23" s="11">
        <f t="shared" si="14"/>
        <v>1.4666099414827705</v>
      </c>
      <c r="AO23" s="4"/>
      <c r="AP23" s="11"/>
      <c r="AQ23" s="4"/>
      <c r="AR23" s="11"/>
      <c r="AS23" s="4"/>
      <c r="AT23" s="11"/>
      <c r="AU23" s="4"/>
      <c r="AV23" s="11"/>
    </row>
    <row r="24" spans="1:48" x14ac:dyDescent="0.25">
      <c r="A24" t="str">
        <f>'Raw Data'!A24</f>
        <v>Apo_PLIN3</v>
      </c>
      <c r="B24">
        <f>'Raw Data'!B24</f>
        <v>108</v>
      </c>
      <c r="C24">
        <f>'Raw Data'!C24</f>
        <v>123</v>
      </c>
      <c r="D24" t="str">
        <f>'Raw Data'!D24</f>
        <v>PILQQPTEKVLADTKE</v>
      </c>
      <c r="E24" s="1">
        <f>AVERAGE('Raw Data'!K24,'Raw Data'!Q24,'Raw Data'!W24)</f>
        <v>68.472666666666669</v>
      </c>
      <c r="F24" s="11">
        <f>STDEV('Raw Data'!K24,'Raw Data'!Q24,'Raw Data'!W24)</f>
        <v>0.92505639467727807</v>
      </c>
      <c r="G24" s="1">
        <f>AVERAGE('Raw Data'!AC24,'Raw Data'!AI24,'Raw Data'!AO24)</f>
        <v>67.447333333333333</v>
      </c>
      <c r="H24" s="11">
        <f>STDEV('Raw Data'!AC24,'Raw Data'!AI24,'Raw Data'!AO24)</f>
        <v>0.77295687676178249</v>
      </c>
      <c r="I24" s="1">
        <f>AVERAGE('Raw Data'!AU24,'Raw Data'!BA24,'Raw Data'!BG24)</f>
        <v>68.415000000000006</v>
      </c>
      <c r="J24" s="11">
        <f>STDEV('Raw Data'!AU24,'Raw Data'!BA24,'Raw Data'!BG24)</f>
        <v>0.66400225903230636</v>
      </c>
      <c r="K24" s="1">
        <f>AVERAGE('Raw Data'!BM24,'Raw Data'!BS24,'Raw Data'!BY24)</f>
        <v>69.871666666666655</v>
      </c>
      <c r="L24" s="11">
        <f>STDEV('Raw Data'!BM24,'Raw Data'!BS24,'Raw Data'!BY24)</f>
        <v>0.69907105027553096</v>
      </c>
      <c r="N24" s="1">
        <f>AVERAGE('Raw Data'!K114,'Raw Data'!Q114,'Raw Data'!W114)</f>
        <v>36.323666666666668</v>
      </c>
      <c r="O24" s="11">
        <f>STDEV('Raw Data'!K114,'Raw Data'!Q114,'Raw Data'!W114)</f>
        <v>0.57354540651401997</v>
      </c>
      <c r="P24" s="1">
        <f>AVERAGE('Raw Data'!AC114,'Raw Data'!AI114,'Raw Data'!AO114)</f>
        <v>59.860999999999997</v>
      </c>
      <c r="Q24" s="11">
        <f>STDEV('Raw Data'!AC114,'Raw Data'!AI114,'Raw Data'!AO114)</f>
        <v>0.81945652721788809</v>
      </c>
      <c r="R24" s="1">
        <f>AVERAGE('Raw Data'!AU114,'Raw Data'!BA114,'Raw Data'!BG114)</f>
        <v>67.900666666666666</v>
      </c>
      <c r="S24" s="11">
        <f>STDEV('Raw Data'!AU114,'Raw Data'!BA114,'Raw Data'!BG114)</f>
        <v>0.33436855912800029</v>
      </c>
      <c r="T24" s="1">
        <f>AVERAGE('Raw Data'!BM114,'Raw Data'!BS114,'Raw Data'!BY114)</f>
        <v>67.695333333333338</v>
      </c>
      <c r="U24" s="11">
        <f>STDEV('Raw Data'!BM114,'Raw Data'!BS114,'Raw Data'!BY114)</f>
        <v>0.85323404370274003</v>
      </c>
      <c r="V24" s="11"/>
      <c r="W24" s="4">
        <f t="shared" si="7"/>
        <v>32.149000000000001</v>
      </c>
      <c r="X24" s="11">
        <f t="shared" si="8"/>
        <v>1.498601801191298</v>
      </c>
      <c r="Y24" s="4">
        <f t="shared" si="9"/>
        <v>7.5863333333333358</v>
      </c>
      <c r="Z24" s="11">
        <f t="shared" si="10"/>
        <v>1.5924134039796707</v>
      </c>
      <c r="AA24" s="4">
        <f t="shared" si="11"/>
        <v>0.51433333333334019</v>
      </c>
      <c r="AB24" s="11">
        <f t="shared" si="12"/>
        <v>0.99837081816030659</v>
      </c>
      <c r="AC24" s="4">
        <f t="shared" si="13"/>
        <v>2.1763333333333179</v>
      </c>
      <c r="AD24" s="11">
        <f t="shared" si="14"/>
        <v>1.552305093978271</v>
      </c>
      <c r="AO24" s="4"/>
      <c r="AP24" s="11"/>
      <c r="AQ24" s="4"/>
      <c r="AR24" s="11"/>
      <c r="AS24" s="4"/>
      <c r="AT24" s="11"/>
      <c r="AU24" s="4"/>
      <c r="AV24" s="11"/>
    </row>
    <row r="25" spans="1:48" x14ac:dyDescent="0.25">
      <c r="A25" t="str">
        <f>'Raw Data'!A25</f>
        <v>Apo_PLIN3</v>
      </c>
      <c r="B25">
        <f>'Raw Data'!B25</f>
        <v>116</v>
      </c>
      <c r="C25">
        <f>'Raw Data'!C25</f>
        <v>123</v>
      </c>
      <c r="D25" t="str">
        <f>'Raw Data'!D25</f>
        <v>KVLADTKE</v>
      </c>
      <c r="E25" s="1">
        <f>AVERAGE('Raw Data'!K25,'Raw Data'!Q25,'Raw Data'!W25)</f>
        <v>60.410000000000004</v>
      </c>
      <c r="F25" s="11">
        <f>STDEV('Raw Data'!K25,'Raw Data'!Q25,'Raw Data'!W25)</f>
        <v>0.66105143521513909</v>
      </c>
      <c r="G25" s="1">
        <f>AVERAGE('Raw Data'!AC25,'Raw Data'!AI25,'Raw Data'!AO25)</f>
        <v>59.797666666666665</v>
      </c>
      <c r="H25" s="11">
        <f>STDEV('Raw Data'!AC25,'Raw Data'!AI25,'Raw Data'!AO25)</f>
        <v>0.46815631292692345</v>
      </c>
      <c r="I25" s="1">
        <f>AVERAGE('Raw Data'!AU25,'Raw Data'!BA25,'Raw Data'!BG25)</f>
        <v>61.298000000000002</v>
      </c>
      <c r="J25" s="11">
        <f>STDEV('Raw Data'!AU25,'Raw Data'!BA25,'Raw Data'!BG25)</f>
        <v>0.23693247983338916</v>
      </c>
      <c r="K25" s="1">
        <f>AVERAGE('Raw Data'!BM25,'Raw Data'!BS25,'Raw Data'!BY25)</f>
        <v>60.180666666666667</v>
      </c>
      <c r="L25" s="11">
        <f>STDEV('Raw Data'!BM25,'Raw Data'!BS25,'Raw Data'!BY25)</f>
        <v>0.29709482212474581</v>
      </c>
      <c r="N25" s="1">
        <f>AVERAGE('Raw Data'!K115,'Raw Data'!Q115,'Raw Data'!W115)</f>
        <v>35.071333333333335</v>
      </c>
      <c r="O25" s="11">
        <f>STDEV('Raw Data'!K115,'Raw Data'!Q115,'Raw Data'!W115)</f>
        <v>0.64675291521054168</v>
      </c>
      <c r="P25" s="1">
        <f>AVERAGE('Raw Data'!AC115,'Raw Data'!AI115,'Raw Data'!AO115)</f>
        <v>52.81633333333334</v>
      </c>
      <c r="Q25" s="11">
        <f>STDEV('Raw Data'!AC115,'Raw Data'!AI115,'Raw Data'!AO115)</f>
        <v>0.61407844232910136</v>
      </c>
      <c r="R25" s="1">
        <f>AVERAGE('Raw Data'!AU115,'Raw Data'!BA115,'Raw Data'!BG115)</f>
        <v>60.29999999999999</v>
      </c>
      <c r="S25" s="11">
        <f>STDEV('Raw Data'!AU115,'Raw Data'!BA115,'Raw Data'!BG115)</f>
        <v>0.92332172074526719</v>
      </c>
      <c r="T25" s="1">
        <f>AVERAGE('Raw Data'!BM115,'Raw Data'!BS115,'Raw Data'!BY115)</f>
        <v>59.851333333333336</v>
      </c>
      <c r="U25" s="11">
        <f>STDEV('Raw Data'!BM115,'Raw Data'!BS115,'Raw Data'!BY115)</f>
        <v>0.65202786239035171</v>
      </c>
      <c r="V25" s="11"/>
      <c r="W25" s="4">
        <f t="shared" si="7"/>
        <v>25.338666666666668</v>
      </c>
      <c r="X25" s="11">
        <f t="shared" si="8"/>
        <v>1.3078043504256809</v>
      </c>
      <c r="Y25" s="4">
        <f t="shared" si="9"/>
        <v>6.9813333333333247</v>
      </c>
      <c r="Z25" s="11">
        <f t="shared" si="10"/>
        <v>1.0822347552560247</v>
      </c>
      <c r="AA25" s="4">
        <f t="shared" si="11"/>
        <v>0.99800000000001177</v>
      </c>
      <c r="AB25" s="11">
        <f t="shared" si="12"/>
        <v>1.1602542005786565</v>
      </c>
      <c r="AC25" s="4">
        <f t="shared" si="13"/>
        <v>0.32933333333333081</v>
      </c>
      <c r="AD25" s="11">
        <f t="shared" si="14"/>
        <v>0.94912268451509751</v>
      </c>
      <c r="AO25" s="4"/>
      <c r="AP25" s="11"/>
      <c r="AQ25" s="4"/>
      <c r="AR25" s="11"/>
      <c r="AS25" s="4"/>
      <c r="AT25" s="11"/>
      <c r="AU25" s="4"/>
      <c r="AV25" s="11"/>
    </row>
    <row r="26" spans="1:48" x14ac:dyDescent="0.25">
      <c r="A26" t="str">
        <f>'Raw Data'!A26</f>
        <v>Apo_PLIN3</v>
      </c>
      <c r="B26">
        <f>'Raw Data'!B26</f>
        <v>124</v>
      </c>
      <c r="C26">
        <f>'Raw Data'!C26</f>
        <v>133</v>
      </c>
      <c r="D26" t="str">
        <f>'Raw Data'!D26</f>
        <v>LVSSKVSGAQ</v>
      </c>
      <c r="E26" s="1">
        <f>AVERAGE('Raw Data'!K26,'Raw Data'!Q26,'Raw Data'!W26)</f>
        <v>60.565999999999995</v>
      </c>
      <c r="F26" s="11">
        <f>STDEV('Raw Data'!K26,'Raw Data'!Q26,'Raw Data'!W26)</f>
        <v>0.56233797666527996</v>
      </c>
      <c r="G26" s="1">
        <f>AVERAGE('Raw Data'!AC26,'Raw Data'!AI26,'Raw Data'!AO26)</f>
        <v>59.492666666666672</v>
      </c>
      <c r="H26" s="11">
        <f>STDEV('Raw Data'!AC26,'Raw Data'!AI26,'Raw Data'!AO26)</f>
        <v>1.0780024737139242</v>
      </c>
      <c r="I26" s="1">
        <f>AVERAGE('Raw Data'!AU26,'Raw Data'!BA26,'Raw Data'!BG26)</f>
        <v>61.29</v>
      </c>
      <c r="J26" s="11">
        <f>STDEV('Raw Data'!AU26,'Raw Data'!BA26,'Raw Data'!BG26)</f>
        <v>0.80090698586040698</v>
      </c>
      <c r="K26" s="1">
        <f>AVERAGE('Raw Data'!BM26,'Raw Data'!BS26,'Raw Data'!BY26)</f>
        <v>60.119</v>
      </c>
      <c r="L26" s="11">
        <f>STDEV('Raw Data'!BM26,'Raw Data'!BS26,'Raw Data'!BY26)</f>
        <v>0.80970426700123044</v>
      </c>
      <c r="N26" s="1">
        <f>AVERAGE('Raw Data'!K116,'Raw Data'!Q116,'Raw Data'!W116)</f>
        <v>40.628666666666668</v>
      </c>
      <c r="O26" s="11">
        <f>STDEV('Raw Data'!K116,'Raw Data'!Q116,'Raw Data'!W116)</f>
        <v>0.34561587540698008</v>
      </c>
      <c r="P26" s="1">
        <f>AVERAGE('Raw Data'!AC116,'Raw Data'!AI116,'Raw Data'!AO116)</f>
        <v>58.146333333333338</v>
      </c>
      <c r="Q26" s="11">
        <f>STDEV('Raw Data'!AC116,'Raw Data'!AI116,'Raw Data'!AO116)</f>
        <v>0.42666653645831387</v>
      </c>
      <c r="R26" s="1">
        <f>AVERAGE('Raw Data'!AU116,'Raw Data'!BA116,'Raw Data'!BG116)</f>
        <v>60.886000000000003</v>
      </c>
      <c r="S26" s="11">
        <f>STDEV('Raw Data'!AU116,'Raw Data'!BA116,'Raw Data'!BG116)</f>
        <v>1.0610735130046378</v>
      </c>
      <c r="T26" s="1">
        <f>AVERAGE('Raw Data'!BM116,'Raw Data'!BS116,'Raw Data'!BY116)</f>
        <v>60.440666666666665</v>
      </c>
      <c r="U26" s="11">
        <f>STDEV('Raw Data'!BM116,'Raw Data'!BS116,'Raw Data'!BY116)</f>
        <v>0.53058112794683387</v>
      </c>
      <c r="V26" s="11"/>
      <c r="W26" s="4">
        <f t="shared" si="7"/>
        <v>19.937333333333328</v>
      </c>
      <c r="X26" s="11">
        <f t="shared" si="8"/>
        <v>0.90795385207226009</v>
      </c>
      <c r="Y26" s="4">
        <f t="shared" si="9"/>
        <v>1.3463333333333338</v>
      </c>
      <c r="Z26" s="11">
        <f t="shared" si="10"/>
        <v>1.504669010172238</v>
      </c>
      <c r="AA26" s="4">
        <f t="shared" si="11"/>
        <v>0.40399999999999636</v>
      </c>
      <c r="AB26" s="11">
        <f t="shared" si="12"/>
        <v>1.8619804988650448</v>
      </c>
      <c r="AC26" s="4">
        <f t="shared" si="13"/>
        <v>-0.32166666666666544</v>
      </c>
      <c r="AD26" s="11">
        <f t="shared" si="14"/>
        <v>1.3402853949480642</v>
      </c>
      <c r="AO26" s="4"/>
      <c r="AP26" s="11"/>
      <c r="AQ26" s="4"/>
      <c r="AR26" s="11"/>
      <c r="AS26" s="4"/>
      <c r="AT26" s="11"/>
      <c r="AU26" s="4"/>
      <c r="AV26" s="11"/>
    </row>
    <row r="27" spans="1:48" x14ac:dyDescent="0.25">
      <c r="A27" t="str">
        <f>'Raw Data'!A27</f>
        <v>Apo_PLIN3</v>
      </c>
      <c r="B27">
        <f>'Raw Data'!B27</f>
        <v>124</v>
      </c>
      <c r="C27">
        <f>'Raw Data'!C27</f>
        <v>134</v>
      </c>
      <c r="D27" t="str">
        <f>'Raw Data'!D27</f>
        <v>LVSSKVSGAQE</v>
      </c>
      <c r="E27" s="1">
        <f>AVERAGE('Raw Data'!K27,'Raw Data'!Q27,'Raw Data'!W27)</f>
        <v>58.974333333333334</v>
      </c>
      <c r="F27" s="11">
        <f>STDEV('Raw Data'!K27,'Raw Data'!Q27,'Raw Data'!W27)</f>
        <v>0.62540973236217734</v>
      </c>
      <c r="G27" s="1">
        <f>AVERAGE('Raw Data'!AC27,'Raw Data'!AI27,'Raw Data'!AO27)</f>
        <v>58.610666666666667</v>
      </c>
      <c r="H27" s="11">
        <f>STDEV('Raw Data'!AC27,'Raw Data'!AI27,'Raw Data'!AO27)</f>
        <v>0.74552151768633523</v>
      </c>
      <c r="I27" s="1">
        <f>AVERAGE('Raw Data'!AU27,'Raw Data'!BA27,'Raw Data'!BG27)</f>
        <v>59.891333333333328</v>
      </c>
      <c r="J27" s="11">
        <f>STDEV('Raw Data'!AU27,'Raw Data'!BA27,'Raw Data'!BG27)</f>
        <v>1.2034252504137248</v>
      </c>
      <c r="K27" s="1">
        <f>AVERAGE('Raw Data'!BM27,'Raw Data'!BS27,'Raw Data'!BY27)</f>
        <v>58.328333333333326</v>
      </c>
      <c r="L27" s="11">
        <f>STDEV('Raw Data'!BM27,'Raw Data'!BS27,'Raw Data'!BY27)</f>
        <v>0.25683522603671821</v>
      </c>
      <c r="N27" s="1">
        <f>AVERAGE('Raw Data'!K117,'Raw Data'!Q117,'Raw Data'!W117)</f>
        <v>39.023666666666664</v>
      </c>
      <c r="O27" s="11">
        <f>STDEV('Raw Data'!K117,'Raw Data'!Q117,'Raw Data'!W117)</f>
        <v>0.10031118249394372</v>
      </c>
      <c r="P27" s="1">
        <f>AVERAGE('Raw Data'!AC117,'Raw Data'!AI117,'Raw Data'!AO117)</f>
        <v>56.580666666666673</v>
      </c>
      <c r="Q27" s="11">
        <f>STDEV('Raw Data'!AC117,'Raw Data'!AI117,'Raw Data'!AO117)</f>
        <v>0.28862143602534618</v>
      </c>
      <c r="R27" s="1">
        <f>AVERAGE('Raw Data'!AU117,'Raw Data'!BA117,'Raw Data'!BG117)</f>
        <v>59.524000000000001</v>
      </c>
      <c r="S27" s="11">
        <f>STDEV('Raw Data'!AU117,'Raw Data'!BA117,'Raw Data'!BG117)</f>
        <v>0.53446141114209511</v>
      </c>
      <c r="T27" s="1">
        <f>AVERAGE('Raw Data'!BM117,'Raw Data'!BS117,'Raw Data'!BY117)</f>
        <v>58.068000000000005</v>
      </c>
      <c r="U27" s="11">
        <f>STDEV('Raw Data'!BM117,'Raw Data'!BS117,'Raw Data'!BY117)</f>
        <v>0.39629660609195072</v>
      </c>
      <c r="V27" s="11"/>
      <c r="W27" s="4">
        <f t="shared" si="7"/>
        <v>19.95066666666667</v>
      </c>
      <c r="X27" s="11">
        <f t="shared" si="8"/>
        <v>0.725720914856121</v>
      </c>
      <c r="Y27" s="4">
        <f t="shared" si="9"/>
        <v>2.029999999999994</v>
      </c>
      <c r="Z27" s="11">
        <f t="shared" si="10"/>
        <v>1.0341429537116813</v>
      </c>
      <c r="AA27" s="4">
        <f t="shared" si="11"/>
        <v>0.36733333333332752</v>
      </c>
      <c r="AB27" s="11">
        <f t="shared" si="12"/>
        <v>1.7378866615558199</v>
      </c>
      <c r="AC27" s="4">
        <f t="shared" si="13"/>
        <v>0.26033333333332109</v>
      </c>
      <c r="AD27" s="11">
        <f t="shared" si="14"/>
        <v>0.65313183212866899</v>
      </c>
      <c r="AO27" s="4"/>
      <c r="AP27" s="11"/>
      <c r="AQ27" s="4"/>
      <c r="AR27" s="11"/>
      <c r="AS27" s="4"/>
      <c r="AT27" s="11"/>
      <c r="AU27" s="4"/>
      <c r="AV27" s="11"/>
    </row>
    <row r="28" spans="1:48" x14ac:dyDescent="0.25">
      <c r="A28" t="str">
        <f>'Raw Data'!A28</f>
        <v>Apo_PLIN3</v>
      </c>
      <c r="B28">
        <f>'Raw Data'!B28</f>
        <v>124</v>
      </c>
      <c r="C28">
        <f>'Raw Data'!C28</f>
        <v>135</v>
      </c>
      <c r="D28" t="str">
        <f>'Raw Data'!D28</f>
        <v>LVSSKVSGAQEM</v>
      </c>
      <c r="E28" s="1">
        <f>AVERAGE('Raw Data'!K28,'Raw Data'!Q28,'Raw Data'!W28)</f>
        <v>58.861333333333334</v>
      </c>
      <c r="F28" s="11">
        <f>STDEV('Raw Data'!K28,'Raw Data'!Q28,'Raw Data'!W28)</f>
        <v>0.71495617581312709</v>
      </c>
      <c r="G28" s="1">
        <f>AVERAGE('Raw Data'!AC28,'Raw Data'!AI28,'Raw Data'!AO28)</f>
        <v>58.024000000000001</v>
      </c>
      <c r="H28" s="11">
        <f>STDEV('Raw Data'!AC28,'Raw Data'!AI28,'Raw Data'!AO28)</f>
        <v>0.78269981474381356</v>
      </c>
      <c r="I28" s="1">
        <f>AVERAGE('Raw Data'!AU28,'Raw Data'!BA28,'Raw Data'!BG28)</f>
        <v>59.257333333333328</v>
      </c>
      <c r="J28" s="11">
        <f>STDEV('Raw Data'!AU28,'Raw Data'!BA28,'Raw Data'!BG28)</f>
        <v>0.74900356029416304</v>
      </c>
      <c r="K28" s="1">
        <f>AVERAGE('Raw Data'!BM28,'Raw Data'!BS28,'Raw Data'!BY28)</f>
        <v>58.123999999999995</v>
      </c>
      <c r="L28" s="11">
        <f>STDEV('Raw Data'!BM28,'Raw Data'!BS28,'Raw Data'!BY28)</f>
        <v>1.0698186762250896</v>
      </c>
      <c r="N28" s="1">
        <f>AVERAGE('Raw Data'!K118,'Raw Data'!Q118,'Raw Data'!W118)</f>
        <v>38.027333333333331</v>
      </c>
      <c r="O28" s="11">
        <f>STDEV('Raw Data'!K118,'Raw Data'!Q118,'Raw Data'!W118)</f>
        <v>0.69855016522318014</v>
      </c>
      <c r="P28" s="1">
        <f>AVERAGE('Raw Data'!AC118,'Raw Data'!AI118,'Raw Data'!AO118)</f>
        <v>56.02</v>
      </c>
      <c r="Q28" s="11">
        <f>STDEV('Raw Data'!AC118,'Raw Data'!AI118,'Raw Data'!AO118)</f>
        <v>0.91059156596138235</v>
      </c>
      <c r="R28" s="1">
        <f>AVERAGE('Raw Data'!AU118,'Raw Data'!BA118,'Raw Data'!BG118)</f>
        <v>59.249666666666663</v>
      </c>
      <c r="S28" s="11">
        <f>STDEV('Raw Data'!AU118,'Raw Data'!BA118,'Raw Data'!BG118)</f>
        <v>0.67353866506187265</v>
      </c>
      <c r="T28" s="1">
        <f>AVERAGE('Raw Data'!BM118,'Raw Data'!BS118,'Raw Data'!BY118)</f>
        <v>59.626333333333328</v>
      </c>
      <c r="U28" s="11">
        <f>STDEV('Raw Data'!BM118,'Raw Data'!BS118,'Raw Data'!BY118)</f>
        <v>0.70025876169694157</v>
      </c>
      <c r="V28" s="11"/>
      <c r="W28" s="4">
        <f t="shared" si="7"/>
        <v>20.834000000000003</v>
      </c>
      <c r="X28" s="11">
        <f t="shared" si="8"/>
        <v>1.4135063410363071</v>
      </c>
      <c r="Y28" s="4">
        <f t="shared" si="9"/>
        <v>2.0039999999999978</v>
      </c>
      <c r="Z28" s="11">
        <f t="shared" si="10"/>
        <v>1.6932913807051959</v>
      </c>
      <c r="AA28" s="4">
        <f t="shared" si="11"/>
        <v>7.6666666666653782E-3</v>
      </c>
      <c r="AB28" s="11">
        <f t="shared" si="12"/>
        <v>1.4225422253560356</v>
      </c>
      <c r="AC28" s="4">
        <f t="shared" si="13"/>
        <v>-1.5023333333333326</v>
      </c>
      <c r="AD28" s="11">
        <f t="shared" si="14"/>
        <v>1.7700774379220312</v>
      </c>
      <c r="AO28" s="4"/>
      <c r="AP28" s="11"/>
      <c r="AQ28" s="4"/>
      <c r="AR28" s="11"/>
      <c r="AS28" s="4"/>
      <c r="AT28" s="11"/>
      <c r="AU28" s="4"/>
      <c r="AV28" s="11"/>
    </row>
    <row r="29" spans="1:48" x14ac:dyDescent="0.25">
      <c r="A29" t="str">
        <f>'Raw Data'!A29</f>
        <v>Apo_PLIN3</v>
      </c>
      <c r="B29">
        <f>'Raw Data'!B29</f>
        <v>136</v>
      </c>
      <c r="C29">
        <f>'Raw Data'!C29</f>
        <v>144</v>
      </c>
      <c r="D29" t="str">
        <f>'Raw Data'!D29</f>
        <v>VSSAKDTVA</v>
      </c>
      <c r="E29" s="1">
        <f>AVERAGE('Raw Data'!K29,'Raw Data'!Q29,'Raw Data'!W29)</f>
        <v>60.69233333333333</v>
      </c>
      <c r="F29" s="11">
        <f>STDEV('Raw Data'!K29,'Raw Data'!Q29,'Raw Data'!W29)</f>
        <v>0.73126215089619895</v>
      </c>
      <c r="G29" s="1">
        <f>AVERAGE('Raw Data'!AC29,'Raw Data'!AI29,'Raw Data'!AO29)</f>
        <v>59.899333333333324</v>
      </c>
      <c r="H29" s="11">
        <f>STDEV('Raw Data'!AC29,'Raw Data'!AI29,'Raw Data'!AO29)</f>
        <v>0.45866363855589631</v>
      </c>
      <c r="I29" s="1">
        <f>AVERAGE('Raw Data'!AU29,'Raw Data'!BA29,'Raw Data'!BG29)</f>
        <v>61.428333333333335</v>
      </c>
      <c r="J29" s="11">
        <f>STDEV('Raw Data'!AU29,'Raw Data'!BA29,'Raw Data'!BG29)</f>
        <v>0.637239620027923</v>
      </c>
      <c r="K29" s="1">
        <f>AVERAGE('Raw Data'!BM29,'Raw Data'!BS29,'Raw Data'!BY29)</f>
        <v>60.445999999999998</v>
      </c>
      <c r="L29" s="11">
        <f>STDEV('Raw Data'!BM29,'Raw Data'!BS29,'Raw Data'!BY29)</f>
        <v>0.43481375323234889</v>
      </c>
      <c r="N29" s="1">
        <f>AVERAGE('Raw Data'!K119,'Raw Data'!Q119,'Raw Data'!W119)</f>
        <v>34.128000000000007</v>
      </c>
      <c r="O29" s="11">
        <f>STDEV('Raw Data'!K119,'Raw Data'!Q119,'Raw Data'!W119)</f>
        <v>1.0249570722718084</v>
      </c>
      <c r="P29" s="1">
        <f>AVERAGE('Raw Data'!AC119,'Raw Data'!AI119,'Raw Data'!AO119)</f>
        <v>50.726333333333336</v>
      </c>
      <c r="Q29" s="11">
        <f>STDEV('Raw Data'!AC119,'Raw Data'!AI119,'Raw Data'!AO119)</f>
        <v>0.78640532382056971</v>
      </c>
      <c r="R29" s="1">
        <f>AVERAGE('Raw Data'!AU119,'Raw Data'!BA119,'Raw Data'!BG119)</f>
        <v>60.536999999999999</v>
      </c>
      <c r="S29" s="11">
        <f>STDEV('Raw Data'!AU119,'Raw Data'!BA119,'Raw Data'!BG119)</f>
        <v>0.98095922443290073</v>
      </c>
      <c r="T29" s="1">
        <f>AVERAGE('Raw Data'!BM119,'Raw Data'!BS119,'Raw Data'!BY119)</f>
        <v>60.472333333333331</v>
      </c>
      <c r="U29" s="11">
        <f>STDEV('Raw Data'!BM119,'Raw Data'!BS119,'Raw Data'!BY119)</f>
        <v>0.72201546613167034</v>
      </c>
      <c r="V29" s="11"/>
      <c r="W29" s="4">
        <f t="shared" si="7"/>
        <v>26.564333333333323</v>
      </c>
      <c r="X29" s="11">
        <f t="shared" si="8"/>
        <v>1.7562192231680074</v>
      </c>
      <c r="Y29" s="4">
        <f t="shared" si="9"/>
        <v>9.1729999999999876</v>
      </c>
      <c r="Z29" s="11">
        <f t="shared" si="10"/>
        <v>1.2450689623764659</v>
      </c>
      <c r="AA29" s="4">
        <f t="shared" si="11"/>
        <v>0.89133333333333553</v>
      </c>
      <c r="AB29" s="11">
        <f t="shared" si="12"/>
        <v>1.6181988444608237</v>
      </c>
      <c r="AC29" s="4">
        <f t="shared" si="13"/>
        <v>-2.6333333333333542E-2</v>
      </c>
      <c r="AD29" s="11">
        <f t="shared" si="14"/>
        <v>1.1568292193640193</v>
      </c>
      <c r="AO29" s="4"/>
      <c r="AP29" s="11"/>
      <c r="AQ29" s="4"/>
      <c r="AR29" s="11"/>
      <c r="AS29" s="4"/>
      <c r="AT29" s="11"/>
      <c r="AU29" s="4"/>
      <c r="AV29" s="11"/>
    </row>
    <row r="30" spans="1:48" x14ac:dyDescent="0.25">
      <c r="A30" t="str">
        <f>'Raw Data'!A30</f>
        <v>Apo_PLIN3</v>
      </c>
      <c r="B30">
        <f>'Raw Data'!B30</f>
        <v>145</v>
      </c>
      <c r="C30">
        <f>'Raw Data'!C30</f>
        <v>149</v>
      </c>
      <c r="D30" t="str">
        <f>'Raw Data'!D30</f>
        <v>TQLSE</v>
      </c>
      <c r="E30" s="1">
        <f>AVERAGE('Raw Data'!K30,'Raw Data'!Q30,'Raw Data'!W30)</f>
        <v>68.776666666666657</v>
      </c>
      <c r="F30" s="11">
        <f>STDEV('Raw Data'!K30,'Raw Data'!Q30,'Raw Data'!W30)</f>
        <v>0.25973127138127083</v>
      </c>
      <c r="G30" s="1">
        <f>AVERAGE('Raw Data'!AC30,'Raw Data'!AI30,'Raw Data'!AO30)</f>
        <v>68.119000000000014</v>
      </c>
      <c r="H30" s="11">
        <f>STDEV('Raw Data'!AC30,'Raw Data'!AI30,'Raw Data'!AO30)</f>
        <v>0.79558531912045882</v>
      </c>
      <c r="I30" s="1">
        <f>AVERAGE('Raw Data'!AU30,'Raw Data'!BA30,'Raw Data'!BG30)</f>
        <v>70.012666666666675</v>
      </c>
      <c r="J30" s="11">
        <f>STDEV('Raw Data'!AU30,'Raw Data'!BA30,'Raw Data'!BG30)</f>
        <v>1.0057695229690169</v>
      </c>
      <c r="K30" s="1">
        <f>AVERAGE('Raw Data'!BM30,'Raw Data'!BS30,'Raw Data'!BY30)</f>
        <v>67.889666666666656</v>
      </c>
      <c r="L30" s="11">
        <f>STDEV('Raw Data'!BM30,'Raw Data'!BS30,'Raw Data'!BY30)</f>
        <v>0.48754110937779616</v>
      </c>
      <c r="N30" s="1">
        <f>AVERAGE('Raw Data'!K120,'Raw Data'!Q120,'Raw Data'!W120)</f>
        <v>33.959333333333333</v>
      </c>
      <c r="O30" s="11">
        <f>STDEV('Raw Data'!K120,'Raw Data'!Q120,'Raw Data'!W120)</f>
        <v>0.35659687790743805</v>
      </c>
      <c r="P30" s="1">
        <f>AVERAGE('Raw Data'!AC120,'Raw Data'!AI120,'Raw Data'!AO120)</f>
        <v>54.141999999999996</v>
      </c>
      <c r="Q30" s="11">
        <f>STDEV('Raw Data'!AC120,'Raw Data'!AI120,'Raw Data'!AO120)</f>
        <v>1.0354868420216647</v>
      </c>
      <c r="R30" s="1">
        <f>AVERAGE('Raw Data'!AU120,'Raw Data'!BA120,'Raw Data'!BG120)</f>
        <v>69.035333333333327</v>
      </c>
      <c r="S30" s="11">
        <f>STDEV('Raw Data'!AU120,'Raw Data'!BA120,'Raw Data'!BG120)</f>
        <v>0.55127156042492598</v>
      </c>
      <c r="T30" s="1">
        <f>AVERAGE('Raw Data'!BM120,'Raw Data'!BS120,'Raw Data'!BY120)</f>
        <v>68.834666666666664</v>
      </c>
      <c r="U30" s="11">
        <f>STDEV('Raw Data'!BM120,'Raw Data'!BS120,'Raw Data'!BY120)</f>
        <v>0.74671034098459221</v>
      </c>
      <c r="V30" s="11"/>
      <c r="W30" s="4">
        <f t="shared" si="7"/>
        <v>34.817333333333323</v>
      </c>
      <c r="X30" s="11">
        <f t="shared" si="8"/>
        <v>0.61632814928870894</v>
      </c>
      <c r="Y30" s="4">
        <f t="shared" si="9"/>
        <v>13.977000000000018</v>
      </c>
      <c r="Z30" s="11">
        <f t="shared" si="10"/>
        <v>1.8310721611421235</v>
      </c>
      <c r="AA30" s="4">
        <f t="shared" si="11"/>
        <v>0.97733333333334826</v>
      </c>
      <c r="AB30" s="11">
        <f t="shared" si="12"/>
        <v>1.5570410833939428</v>
      </c>
      <c r="AC30" s="4">
        <f t="shared" si="13"/>
        <v>-0.94500000000000739</v>
      </c>
      <c r="AD30" s="11">
        <f t="shared" si="14"/>
        <v>1.2342514503623883</v>
      </c>
      <c r="AO30" s="4"/>
      <c r="AP30" s="11"/>
      <c r="AQ30" s="4"/>
      <c r="AR30" s="11"/>
      <c r="AS30" s="4"/>
      <c r="AT30" s="11"/>
      <c r="AU30" s="4"/>
      <c r="AV30" s="11"/>
    </row>
    <row r="31" spans="1:48" x14ac:dyDescent="0.25">
      <c r="A31" t="str">
        <f>'Raw Data'!A31</f>
        <v>Apo_PLIN3</v>
      </c>
      <c r="B31">
        <f>'Raw Data'!B31</f>
        <v>148</v>
      </c>
      <c r="C31">
        <f>'Raw Data'!C31</f>
        <v>152</v>
      </c>
      <c r="D31" t="str">
        <f>'Raw Data'!D31</f>
        <v>SEAVD</v>
      </c>
      <c r="E31" s="1">
        <f>AVERAGE('Raw Data'!K31,'Raw Data'!Q31,'Raw Data'!W31)</f>
        <v>65.365666666666669</v>
      </c>
      <c r="F31" s="11">
        <f>STDEV('Raw Data'!K31,'Raw Data'!Q31,'Raw Data'!W31)</f>
        <v>0.5586916263318582</v>
      </c>
      <c r="G31" s="1">
        <f>AVERAGE('Raw Data'!AC31,'Raw Data'!AI31,'Raw Data'!AO31)</f>
        <v>65.192999999999998</v>
      </c>
      <c r="H31" s="11">
        <f>STDEV('Raw Data'!AC31,'Raw Data'!AI31,'Raw Data'!AO31)</f>
        <v>0.4437476760502489</v>
      </c>
      <c r="I31" s="1">
        <f>AVERAGE('Raw Data'!AU31,'Raw Data'!BA31,'Raw Data'!BG31)</f>
        <v>65.332333333333338</v>
      </c>
      <c r="J31" s="11">
        <f>STDEV('Raw Data'!AU31,'Raw Data'!BA31,'Raw Data'!BG31)</f>
        <v>0.96390680739028201</v>
      </c>
      <c r="K31" s="1">
        <f>AVERAGE('Raw Data'!BM31,'Raw Data'!BS31,'Raw Data'!BY31)</f>
        <v>65.023666666666671</v>
      </c>
      <c r="L31" s="11">
        <f>STDEV('Raw Data'!BM31,'Raw Data'!BS31,'Raw Data'!BY31)</f>
        <v>0.71300093501575068</v>
      </c>
      <c r="N31" s="1">
        <f>AVERAGE('Raw Data'!K121,'Raw Data'!Q121,'Raw Data'!W121)</f>
        <v>27.034333333333336</v>
      </c>
      <c r="O31" s="11">
        <f>STDEV('Raw Data'!K121,'Raw Data'!Q121,'Raw Data'!W121)</f>
        <v>1.1267796294454973</v>
      </c>
      <c r="P31" s="1">
        <f>AVERAGE('Raw Data'!AC121,'Raw Data'!AI121,'Raw Data'!AO121)</f>
        <v>39.077666666666666</v>
      </c>
      <c r="Q31" s="11">
        <f>STDEV('Raw Data'!AC121,'Raw Data'!AI121,'Raw Data'!AO121)</f>
        <v>0.98187796254592374</v>
      </c>
      <c r="R31" s="1">
        <f>AVERAGE('Raw Data'!AU121,'Raw Data'!BA121,'Raw Data'!BG121)</f>
        <v>62.522333333333329</v>
      </c>
      <c r="S31" s="11">
        <f>STDEV('Raw Data'!AU121,'Raw Data'!BA121,'Raw Data'!BG121)</f>
        <v>0.47851053628246498</v>
      </c>
      <c r="T31" s="1">
        <f>AVERAGE('Raw Data'!BM121,'Raw Data'!BS121,'Raw Data'!BY121)</f>
        <v>62.81</v>
      </c>
      <c r="U31" s="11">
        <f>STDEV('Raw Data'!BM121,'Raw Data'!BS121,'Raw Data'!BY121)</f>
        <v>0.69232723476691183</v>
      </c>
      <c r="V31" s="11"/>
      <c r="W31" s="4">
        <f t="shared" si="7"/>
        <v>38.331333333333333</v>
      </c>
      <c r="X31" s="11">
        <f t="shared" si="8"/>
        <v>1.6854712557773555</v>
      </c>
      <c r="Y31" s="4">
        <f t="shared" si="9"/>
        <v>26.115333333333332</v>
      </c>
      <c r="Z31" s="11">
        <f t="shared" si="10"/>
        <v>1.4256256385961725</v>
      </c>
      <c r="AA31" s="4">
        <f t="shared" si="11"/>
        <v>2.8100000000000094</v>
      </c>
      <c r="AB31" s="11">
        <f t="shared" si="12"/>
        <v>1.442417343672747</v>
      </c>
      <c r="AC31" s="4">
        <f t="shared" si="13"/>
        <v>2.2136666666666684</v>
      </c>
      <c r="AD31" s="11">
        <f t="shared" si="14"/>
        <v>1.4053281697826625</v>
      </c>
      <c r="AO31" s="4"/>
      <c r="AP31" s="11"/>
      <c r="AQ31" s="4"/>
      <c r="AR31" s="11"/>
      <c r="AS31" s="4"/>
      <c r="AT31" s="11"/>
      <c r="AU31" s="4"/>
      <c r="AV31" s="11"/>
    </row>
    <row r="32" spans="1:48" x14ac:dyDescent="0.25">
      <c r="A32" t="str">
        <f>'Raw Data'!A32</f>
        <v>Apo_PLIN3</v>
      </c>
      <c r="B32">
        <f>'Raw Data'!B32</f>
        <v>148</v>
      </c>
      <c r="C32">
        <f>'Raw Data'!C32</f>
        <v>175</v>
      </c>
      <c r="D32" t="str">
        <f>'Raw Data'!D32</f>
        <v>SEAVDATRGAVQSGVDKTKSVVTGGVQS</v>
      </c>
      <c r="E32" s="1">
        <f>AVERAGE('Raw Data'!K32,'Raw Data'!Q32,'Raw Data'!W32)</f>
        <v>68.013666666666666</v>
      </c>
      <c r="F32" s="11">
        <f>STDEV('Raw Data'!K32,'Raw Data'!Q32,'Raw Data'!W32)</f>
        <v>0.47303946276535658</v>
      </c>
      <c r="G32" s="1">
        <f>AVERAGE('Raw Data'!AC32,'Raw Data'!AI32,'Raw Data'!AO32)</f>
        <v>66.751333333333321</v>
      </c>
      <c r="H32" s="11">
        <f>STDEV('Raw Data'!AC32,'Raw Data'!AI32,'Raw Data'!AO32)</f>
        <v>1.0465568944559727</v>
      </c>
      <c r="I32" s="1">
        <f>AVERAGE('Raw Data'!AU32,'Raw Data'!BA32,'Raw Data'!BG32)</f>
        <v>67.737000000000009</v>
      </c>
      <c r="J32" s="11">
        <f>STDEV('Raw Data'!AU32,'Raw Data'!BA32,'Raw Data'!BG32)</f>
        <v>0.74504160957627052</v>
      </c>
      <c r="K32" s="1">
        <f>AVERAGE('Raw Data'!BM32,'Raw Data'!BS32,'Raw Data'!BY32)</f>
        <v>66.913666666666657</v>
      </c>
      <c r="L32" s="11">
        <f>STDEV('Raw Data'!BM32,'Raw Data'!BS32,'Raw Data'!BY32)</f>
        <v>1.1169289741668138</v>
      </c>
      <c r="N32" s="1">
        <f>AVERAGE('Raw Data'!K122,'Raw Data'!Q122,'Raw Data'!W122)</f>
        <v>65.737000000000009</v>
      </c>
      <c r="O32" s="11">
        <f>STDEV('Raw Data'!K122,'Raw Data'!Q122,'Raw Data'!W122)</f>
        <v>0.27506908223208493</v>
      </c>
      <c r="P32" s="1">
        <f>AVERAGE('Raw Data'!AC122,'Raw Data'!AI122,'Raw Data'!AO122)</f>
        <v>67.104333333333329</v>
      </c>
      <c r="Q32" s="11">
        <f>STDEV('Raw Data'!AC122,'Raw Data'!AI122,'Raw Data'!AO122)</f>
        <v>0.47133993394718565</v>
      </c>
      <c r="R32" s="1">
        <f>AVERAGE('Raw Data'!AU122,'Raw Data'!BA122,'Raw Data'!BG122)</f>
        <v>67.825333333333333</v>
      </c>
      <c r="S32" s="11">
        <f>STDEV('Raw Data'!AU122,'Raw Data'!BA122,'Raw Data'!BG122)</f>
        <v>0.56088976932489942</v>
      </c>
      <c r="T32" s="1">
        <f>AVERAGE('Raw Data'!BM122,'Raw Data'!BS122,'Raw Data'!BY122)</f>
        <v>67.033333333333331</v>
      </c>
      <c r="U32" s="11">
        <f>STDEV('Raw Data'!BM122,'Raw Data'!BS122,'Raw Data'!BY122)</f>
        <v>0.70297676585597968</v>
      </c>
      <c r="V32" s="11"/>
      <c r="W32" s="4">
        <f t="shared" si="7"/>
        <v>2.2766666666666566</v>
      </c>
      <c r="X32" s="11">
        <f t="shared" si="8"/>
        <v>0.7481085449974415</v>
      </c>
      <c r="Y32" s="4">
        <f t="shared" si="9"/>
        <v>-0.35300000000000864</v>
      </c>
      <c r="Z32" s="11">
        <f t="shared" si="10"/>
        <v>1.5178968284031584</v>
      </c>
      <c r="AA32" s="4">
        <f t="shared" si="11"/>
        <v>-8.8333333333324049E-2</v>
      </c>
      <c r="AB32" s="11">
        <f t="shared" si="12"/>
        <v>1.3059313789011699</v>
      </c>
      <c r="AC32" s="4">
        <f t="shared" si="13"/>
        <v>-0.11966666666667436</v>
      </c>
      <c r="AD32" s="11">
        <f t="shared" si="14"/>
        <v>1.8199057400227936</v>
      </c>
      <c r="AO32" s="4"/>
      <c r="AP32" s="11"/>
      <c r="AQ32" s="4"/>
      <c r="AR32" s="11"/>
      <c r="AS32" s="4"/>
      <c r="AT32" s="11"/>
      <c r="AU32" s="4"/>
      <c r="AV32" s="11"/>
    </row>
    <row r="33" spans="1:48" x14ac:dyDescent="0.25">
      <c r="A33" t="str">
        <f>'Raw Data'!A33</f>
        <v>Apo_PLIN3</v>
      </c>
      <c r="B33">
        <f>'Raw Data'!B33</f>
        <v>150</v>
      </c>
      <c r="C33">
        <f>'Raw Data'!C33</f>
        <v>175</v>
      </c>
      <c r="D33" t="str">
        <f>'Raw Data'!D33</f>
        <v>AVDATRGAVQSGVDKTKSVVTGGVQS</v>
      </c>
      <c r="E33" s="1">
        <f>AVERAGE('Raw Data'!K33,'Raw Data'!Q33,'Raw Data'!W33)</f>
        <v>65.009666666666661</v>
      </c>
      <c r="F33" s="11">
        <f>STDEV('Raw Data'!K33,'Raw Data'!Q33,'Raw Data'!W33)</f>
        <v>0.29552382870646987</v>
      </c>
      <c r="G33" s="1">
        <f>AVERAGE('Raw Data'!AC33,'Raw Data'!AI33,'Raw Data'!AO33)</f>
        <v>65.053666666666672</v>
      </c>
      <c r="H33" s="11">
        <f>STDEV('Raw Data'!AC33,'Raw Data'!AI33,'Raw Data'!AO33)</f>
        <v>0.70837654770138103</v>
      </c>
      <c r="I33" s="1">
        <f>AVERAGE('Raw Data'!AU33,'Raw Data'!BA33,'Raw Data'!BG33)</f>
        <v>64.614999999999995</v>
      </c>
      <c r="J33" s="11">
        <f>STDEV('Raw Data'!AU33,'Raw Data'!BA33,'Raw Data'!BG33)</f>
        <v>0.46801282033721747</v>
      </c>
      <c r="K33" s="1">
        <f>AVERAGE('Raw Data'!BM33,'Raw Data'!BS33,'Raw Data'!BY33)</f>
        <v>64.21833333333332</v>
      </c>
      <c r="L33" s="11">
        <f>STDEV('Raw Data'!BM33,'Raw Data'!BS33,'Raw Data'!BY33)</f>
        <v>0.58388041012978842</v>
      </c>
      <c r="N33" s="1">
        <f>AVERAGE('Raw Data'!K123,'Raw Data'!Q123,'Raw Data'!W123)</f>
        <v>62.210333333333345</v>
      </c>
      <c r="O33" s="11">
        <f>STDEV('Raw Data'!K123,'Raw Data'!Q123,'Raw Data'!W123)</f>
        <v>0.50401620344323717</v>
      </c>
      <c r="P33" s="1">
        <f>AVERAGE('Raw Data'!AC123,'Raw Data'!AI123,'Raw Data'!AO123)</f>
        <v>64.318333333333328</v>
      </c>
      <c r="Q33" s="11">
        <f>STDEV('Raw Data'!AC123,'Raw Data'!AI123,'Raw Data'!AO123)</f>
        <v>1.1320602163018234</v>
      </c>
      <c r="R33" s="1">
        <f>AVERAGE('Raw Data'!AU123,'Raw Data'!BA123,'Raw Data'!BG123)</f>
        <v>64.224666666666664</v>
      </c>
      <c r="S33" s="11">
        <f>STDEV('Raw Data'!AU123,'Raw Data'!BA123,'Raw Data'!BG123)</f>
        <v>0.54750920844615103</v>
      </c>
      <c r="T33" s="1">
        <f>AVERAGE('Raw Data'!BM123,'Raw Data'!BS123,'Raw Data'!BY123)</f>
        <v>63.710666666666668</v>
      </c>
      <c r="U33" s="11">
        <f>STDEV('Raw Data'!BM123,'Raw Data'!BS123,'Raw Data'!BY123)</f>
        <v>0.65320007144314973</v>
      </c>
      <c r="V33" s="11"/>
      <c r="W33" s="4">
        <f t="shared" si="7"/>
        <v>2.7993333333333155</v>
      </c>
      <c r="X33" s="11">
        <f t="shared" si="8"/>
        <v>0.79954003214970704</v>
      </c>
      <c r="Y33" s="4">
        <f t="shared" si="9"/>
        <v>0.73533333333334383</v>
      </c>
      <c r="Z33" s="11">
        <f t="shared" si="10"/>
        <v>1.8404367640032044</v>
      </c>
      <c r="AA33" s="4">
        <f t="shared" si="11"/>
        <v>0.39033333333333076</v>
      </c>
      <c r="AB33" s="11">
        <f t="shared" si="12"/>
        <v>1.0155220287833684</v>
      </c>
      <c r="AC33" s="4">
        <f t="shared" si="13"/>
        <v>0.50766666666665117</v>
      </c>
      <c r="AD33" s="11">
        <f t="shared" si="14"/>
        <v>1.2370804815729382</v>
      </c>
      <c r="AO33" s="4"/>
      <c r="AP33" s="11"/>
      <c r="AQ33" s="4"/>
      <c r="AR33" s="11"/>
      <c r="AS33" s="4"/>
      <c r="AT33" s="11"/>
      <c r="AU33" s="4"/>
      <c r="AV33" s="11"/>
    </row>
    <row r="34" spans="1:48" x14ac:dyDescent="0.25">
      <c r="A34" t="str">
        <f>'Raw Data'!A34</f>
        <v>Apo_PLIN3</v>
      </c>
      <c r="B34">
        <f>'Raw Data'!B34</f>
        <v>153</v>
      </c>
      <c r="C34">
        <f>'Raw Data'!C34</f>
        <v>175</v>
      </c>
      <c r="D34" t="str">
        <f>'Raw Data'!D34</f>
        <v>ATRGAVQSGVDKTKSVVTGGVQS</v>
      </c>
      <c r="E34" s="1">
        <f>AVERAGE('Raw Data'!K34,'Raw Data'!Q34,'Raw Data'!W34)</f>
        <v>65.040999999999997</v>
      </c>
      <c r="F34" s="11">
        <f>STDEV('Raw Data'!K34,'Raw Data'!Q34,'Raw Data'!W34)</f>
        <v>0.53091618924270412</v>
      </c>
      <c r="G34" s="1">
        <f>AVERAGE('Raw Data'!AC34,'Raw Data'!AI34,'Raw Data'!AO34)</f>
        <v>65.031999999999996</v>
      </c>
      <c r="H34" s="11">
        <f>STDEV('Raw Data'!AC34,'Raw Data'!AI34,'Raw Data'!AO34)</f>
        <v>0.57526081041559052</v>
      </c>
      <c r="I34" s="1">
        <f>AVERAGE('Raw Data'!AU34,'Raw Data'!BA34,'Raw Data'!BG34)</f>
        <v>65.197333333333333</v>
      </c>
      <c r="J34" s="11">
        <f>STDEV('Raw Data'!AU34,'Raw Data'!BA34,'Raw Data'!BG34)</f>
        <v>0.16572668262333168</v>
      </c>
      <c r="K34" s="1">
        <f>AVERAGE('Raw Data'!BM34,'Raw Data'!BS34,'Raw Data'!BY34)</f>
        <v>64.85199999999999</v>
      </c>
      <c r="L34" s="11">
        <f>STDEV('Raw Data'!BM34,'Raw Data'!BS34,'Raw Data'!BY34)</f>
        <v>0.73024858781103152</v>
      </c>
      <c r="N34" s="1">
        <f>AVERAGE('Raw Data'!K124,'Raw Data'!Q124,'Raw Data'!W124)</f>
        <v>63.854000000000006</v>
      </c>
      <c r="O34" s="11">
        <f>STDEV('Raw Data'!K124,'Raw Data'!Q124,'Raw Data'!W124)</f>
        <v>0.51930626801531898</v>
      </c>
      <c r="P34" s="1">
        <f>AVERAGE('Raw Data'!AC124,'Raw Data'!AI124,'Raw Data'!AO124)</f>
        <v>64.163333333333341</v>
      </c>
      <c r="Q34" s="11">
        <f>STDEV('Raw Data'!AC124,'Raw Data'!AI124,'Raw Data'!AO124)</f>
        <v>0.54992029725527924</v>
      </c>
      <c r="R34" s="1">
        <f>AVERAGE('Raw Data'!AU124,'Raw Data'!BA124,'Raw Data'!BG124)</f>
        <v>64.776666666666671</v>
      </c>
      <c r="S34" s="11">
        <f>STDEV('Raw Data'!AU124,'Raw Data'!BA124,'Raw Data'!BG124)</f>
        <v>0.13579518891821538</v>
      </c>
      <c r="T34" s="1">
        <f>AVERAGE('Raw Data'!BM124,'Raw Data'!BS124,'Raw Data'!BY124)</f>
        <v>64.820333333333323</v>
      </c>
      <c r="U34" s="11">
        <f>STDEV('Raw Data'!BM124,'Raw Data'!BS124,'Raw Data'!BY124)</f>
        <v>0.44306470558298228</v>
      </c>
      <c r="V34" s="11"/>
      <c r="W34" s="4">
        <f t="shared" si="7"/>
        <v>1.1869999999999905</v>
      </c>
      <c r="X34" s="11">
        <f t="shared" si="8"/>
        <v>1.0502224572580232</v>
      </c>
      <c r="Y34" s="4">
        <f t="shared" si="9"/>
        <v>0.86866666666665537</v>
      </c>
      <c r="Z34" s="11">
        <f t="shared" si="10"/>
        <v>1.1251811076708698</v>
      </c>
      <c r="AA34" s="4">
        <f t="shared" si="11"/>
        <v>0.42066666666666208</v>
      </c>
      <c r="AB34" s="11">
        <f t="shared" si="12"/>
        <v>0.30152187154154708</v>
      </c>
      <c r="AC34" s="4">
        <f t="shared" si="13"/>
        <v>3.1666666666666288E-2</v>
      </c>
      <c r="AD34" s="11">
        <f t="shared" si="14"/>
        <v>1.1733132933940138</v>
      </c>
      <c r="AO34" s="4"/>
      <c r="AP34" s="11"/>
      <c r="AQ34" s="4"/>
      <c r="AR34" s="11"/>
      <c r="AS34" s="4"/>
      <c r="AT34" s="11"/>
      <c r="AU34" s="4"/>
      <c r="AV34" s="11"/>
    </row>
    <row r="35" spans="1:48" x14ac:dyDescent="0.25">
      <c r="A35" t="str">
        <f>'Raw Data'!A35</f>
        <v>Apo_PLIN3</v>
      </c>
      <c r="B35">
        <f>'Raw Data'!B35</f>
        <v>175</v>
      </c>
      <c r="C35">
        <f>'Raw Data'!C35</f>
        <v>183</v>
      </c>
      <c r="D35" t="str">
        <f>'Raw Data'!D35</f>
        <v>SVMGSRLGQ</v>
      </c>
      <c r="E35" s="1">
        <f>AVERAGE('Raw Data'!K35,'Raw Data'!Q35,'Raw Data'!W35)</f>
        <v>62.787666666666667</v>
      </c>
      <c r="F35" s="11">
        <f>STDEV('Raw Data'!K35,'Raw Data'!Q35,'Raw Data'!W35)</f>
        <v>0.71346642060669874</v>
      </c>
      <c r="G35" s="1">
        <f>AVERAGE('Raw Data'!AC35,'Raw Data'!AI35,'Raw Data'!AO35)</f>
        <v>62.858333333333327</v>
      </c>
      <c r="H35" s="11">
        <f>STDEV('Raw Data'!AC35,'Raw Data'!AI35,'Raw Data'!AO35)</f>
        <v>0.85463695996214439</v>
      </c>
      <c r="I35" s="1">
        <f>AVERAGE('Raw Data'!AU35,'Raw Data'!BA35,'Raw Data'!BG35)</f>
        <v>62.641666666666673</v>
      </c>
      <c r="J35" s="11">
        <f>STDEV('Raw Data'!AU35,'Raw Data'!BA35,'Raw Data'!BG35)</f>
        <v>0.37100179694083885</v>
      </c>
      <c r="K35" s="1">
        <f>AVERAGE('Raw Data'!BM35,'Raw Data'!BS35,'Raw Data'!BY35)</f>
        <v>62.219000000000001</v>
      </c>
      <c r="L35" s="11">
        <f>STDEV('Raw Data'!BM35,'Raw Data'!BS35,'Raw Data'!BY35)</f>
        <v>0.3425098538728471</v>
      </c>
      <c r="N35" s="1">
        <f>AVERAGE('Raw Data'!K125,'Raw Data'!Q125,'Raw Data'!W125)</f>
        <v>27.513333333333332</v>
      </c>
      <c r="O35" s="11">
        <f>STDEV('Raw Data'!K125,'Raw Data'!Q125,'Raw Data'!W125)</f>
        <v>0.68143549462391184</v>
      </c>
      <c r="P35" s="1">
        <f>AVERAGE('Raw Data'!AC125,'Raw Data'!AI125,'Raw Data'!AO125)</f>
        <v>43.599333333333334</v>
      </c>
      <c r="Q35" s="11">
        <f>STDEV('Raw Data'!AC125,'Raw Data'!AI125,'Raw Data'!AO125)</f>
        <v>0.75132039326330935</v>
      </c>
      <c r="R35" s="1">
        <f>AVERAGE('Raw Data'!AU125,'Raw Data'!BA125,'Raw Data'!BG125)</f>
        <v>56.068000000000005</v>
      </c>
      <c r="S35" s="11">
        <f>STDEV('Raw Data'!AU125,'Raw Data'!BA125,'Raw Data'!BG125)</f>
        <v>0.50050874118240662</v>
      </c>
      <c r="T35" s="1">
        <f>AVERAGE('Raw Data'!BM125,'Raw Data'!BS125,'Raw Data'!BY125)</f>
        <v>61.539333333333332</v>
      </c>
      <c r="U35" s="11">
        <f>STDEV('Raw Data'!BM125,'Raw Data'!BS125,'Raw Data'!BY125)</f>
        <v>0.29221966623301171</v>
      </c>
      <c r="V35" s="11"/>
      <c r="W35" s="4">
        <f t="shared" si="7"/>
        <v>35.274333333333331</v>
      </c>
      <c r="X35" s="11">
        <f t="shared" si="8"/>
        <v>1.3949019152306106</v>
      </c>
      <c r="Y35" s="4">
        <f t="shared" si="9"/>
        <v>19.258999999999993</v>
      </c>
      <c r="Z35" s="11">
        <f t="shared" si="10"/>
        <v>1.6059573532254539</v>
      </c>
      <c r="AA35" s="4">
        <f t="shared" si="11"/>
        <v>6.5736666666666679</v>
      </c>
      <c r="AB35" s="11">
        <f t="shared" si="12"/>
        <v>0.87151053812324553</v>
      </c>
      <c r="AC35" s="4">
        <f t="shared" si="13"/>
        <v>0.67966666666666953</v>
      </c>
      <c r="AD35" s="11">
        <f t="shared" si="14"/>
        <v>0.63472952010585881</v>
      </c>
      <c r="AO35" s="4"/>
      <c r="AP35" s="11"/>
      <c r="AQ35" s="4"/>
      <c r="AR35" s="11"/>
      <c r="AS35" s="4"/>
      <c r="AT35" s="11"/>
      <c r="AU35" s="4"/>
      <c r="AV35" s="11"/>
    </row>
    <row r="36" spans="1:48" x14ac:dyDescent="0.25">
      <c r="A36" t="str">
        <f>'Raw Data'!A36</f>
        <v>Apo_PLIN3</v>
      </c>
      <c r="B36">
        <f>'Raw Data'!B36</f>
        <v>175</v>
      </c>
      <c r="C36">
        <f>'Raw Data'!C36</f>
        <v>186</v>
      </c>
      <c r="D36" t="str">
        <f>'Raw Data'!D36</f>
        <v>SVMGSRLGQMVL</v>
      </c>
      <c r="E36" s="1">
        <f>AVERAGE('Raw Data'!K36,'Raw Data'!Q36,'Raw Data'!W36)</f>
        <v>63.048666666666669</v>
      </c>
      <c r="F36" s="11">
        <f>STDEV('Raw Data'!K36,'Raw Data'!Q36,'Raw Data'!W36)</f>
        <v>0.60465224165079823</v>
      </c>
      <c r="G36" s="1">
        <f>AVERAGE('Raw Data'!AC36,'Raw Data'!AI36,'Raw Data'!AO36)</f>
        <v>62.321666666666665</v>
      </c>
      <c r="H36" s="11">
        <f>STDEV('Raw Data'!AC36,'Raw Data'!AI36,'Raw Data'!AO36)</f>
        <v>0.73887369240847445</v>
      </c>
      <c r="I36" s="1">
        <f>AVERAGE('Raw Data'!AU36,'Raw Data'!BA36,'Raw Data'!BG36)</f>
        <v>63.539666666666669</v>
      </c>
      <c r="J36" s="11">
        <f>STDEV('Raw Data'!AU36,'Raw Data'!BA36,'Raw Data'!BG36)</f>
        <v>0.56090759785666489</v>
      </c>
      <c r="K36" s="1">
        <f>AVERAGE('Raw Data'!BM36,'Raw Data'!BS36,'Raw Data'!BY36)</f>
        <v>62.99466666666666</v>
      </c>
      <c r="L36" s="11">
        <f>STDEV('Raw Data'!BM36,'Raw Data'!BS36,'Raw Data'!BY36)</f>
        <v>0.49569782462033668</v>
      </c>
      <c r="N36" s="1">
        <f>AVERAGE('Raw Data'!K126,'Raw Data'!Q126,'Raw Data'!W126)</f>
        <v>24.756333333333334</v>
      </c>
      <c r="O36" s="11">
        <f>STDEV('Raw Data'!K126,'Raw Data'!Q126,'Raw Data'!W126)</f>
        <v>0.4004476661604281</v>
      </c>
      <c r="P36" s="1">
        <f>AVERAGE('Raw Data'!AC126,'Raw Data'!AI126,'Raw Data'!AO126)</f>
        <v>34.734666666666662</v>
      </c>
      <c r="Q36" s="11">
        <f>STDEV('Raw Data'!AC126,'Raw Data'!AI126,'Raw Data'!AO126)</f>
        <v>0.64758808924603439</v>
      </c>
      <c r="R36" s="1">
        <f>AVERAGE('Raw Data'!AU126,'Raw Data'!BA126,'Raw Data'!BG126)</f>
        <v>44.685000000000002</v>
      </c>
      <c r="S36" s="11">
        <f>STDEV('Raw Data'!AU126,'Raw Data'!BA126,'Raw Data'!BG126)</f>
        <v>0.7659118748263406</v>
      </c>
      <c r="T36" s="1">
        <f>AVERAGE('Raw Data'!BM126,'Raw Data'!BS126,'Raw Data'!BY126)</f>
        <v>60.103333333333332</v>
      </c>
      <c r="U36" s="11">
        <f>STDEV('Raw Data'!BM126,'Raw Data'!BS126,'Raw Data'!BY126)</f>
        <v>0.14728996345078382</v>
      </c>
      <c r="V36" s="11"/>
      <c r="W36" s="4">
        <f t="shared" si="7"/>
        <v>38.292333333333332</v>
      </c>
      <c r="X36" s="11">
        <f t="shared" si="8"/>
        <v>1.0050999078112264</v>
      </c>
      <c r="Y36" s="4">
        <f t="shared" si="9"/>
        <v>27.587000000000003</v>
      </c>
      <c r="Z36" s="11">
        <f t="shared" si="10"/>
        <v>1.3864617816545088</v>
      </c>
      <c r="AA36" s="4">
        <f t="shared" si="11"/>
        <v>18.854666666666667</v>
      </c>
      <c r="AB36" s="11">
        <f t="shared" si="12"/>
        <v>1.3268194726830056</v>
      </c>
      <c r="AC36" s="4">
        <f t="shared" si="13"/>
        <v>2.8913333333333284</v>
      </c>
      <c r="AD36" s="11">
        <f t="shared" si="14"/>
        <v>0.64298778807112056</v>
      </c>
      <c r="AO36" s="4"/>
      <c r="AP36" s="11"/>
      <c r="AQ36" s="4"/>
      <c r="AR36" s="11"/>
      <c r="AS36" s="4"/>
      <c r="AT36" s="11"/>
      <c r="AU36" s="4"/>
      <c r="AV36" s="11"/>
    </row>
    <row r="37" spans="1:48" x14ac:dyDescent="0.25">
      <c r="A37" t="str">
        <f>'Raw Data'!A37</f>
        <v>Apo_PLIN3</v>
      </c>
      <c r="B37">
        <f>'Raw Data'!B37</f>
        <v>184</v>
      </c>
      <c r="C37">
        <f>'Raw Data'!C37</f>
        <v>190</v>
      </c>
      <c r="D37" t="str">
        <f>'Raw Data'!D37</f>
        <v>MVLSGVD</v>
      </c>
      <c r="E37" s="1">
        <f>AVERAGE('Raw Data'!K37,'Raw Data'!Q37,'Raw Data'!W37)</f>
        <v>61.326666666666661</v>
      </c>
      <c r="F37" s="11">
        <f>STDEV('Raw Data'!K37,'Raw Data'!Q37,'Raw Data'!W37)</f>
        <v>0.2367579636112225</v>
      </c>
      <c r="G37" s="1">
        <f>AVERAGE('Raw Data'!AC37,'Raw Data'!AI37,'Raw Data'!AO37)</f>
        <v>59.376000000000005</v>
      </c>
      <c r="H37" s="11">
        <f>STDEV('Raw Data'!AC37,'Raw Data'!AI37,'Raw Data'!AO37)</f>
        <v>0.69628442464269014</v>
      </c>
      <c r="I37" s="1">
        <f>AVERAGE('Raw Data'!AU37,'Raw Data'!BA37,'Raw Data'!BG37)</f>
        <v>62.576999999999998</v>
      </c>
      <c r="J37" s="11">
        <f>STDEV('Raw Data'!AU37,'Raw Data'!BA37,'Raw Data'!BG37)</f>
        <v>0.94441886893475424</v>
      </c>
      <c r="K37" s="1">
        <f>AVERAGE('Raw Data'!BM37,'Raw Data'!BS37,'Raw Data'!BY37)</f>
        <v>60.215000000000003</v>
      </c>
      <c r="L37" s="11">
        <f>STDEV('Raw Data'!BM37,'Raw Data'!BS37,'Raw Data'!BY37)</f>
        <v>0.18655026132386113</v>
      </c>
      <c r="N37" s="1">
        <f>AVERAGE('Raw Data'!K127,'Raw Data'!Q127,'Raw Data'!W127)</f>
        <v>23.105666666666668</v>
      </c>
      <c r="O37" s="11">
        <f>STDEV('Raw Data'!K127,'Raw Data'!Q127,'Raw Data'!W127)</f>
        <v>0.74601228765572702</v>
      </c>
      <c r="P37" s="1">
        <f>AVERAGE('Raw Data'!AC127,'Raw Data'!AI127,'Raw Data'!AO127)</f>
        <v>34.760666666666665</v>
      </c>
      <c r="Q37" s="11">
        <f>STDEV('Raw Data'!AC127,'Raw Data'!AI127,'Raw Data'!AO127)</f>
        <v>0.68185140121094867</v>
      </c>
      <c r="R37" s="1">
        <f>AVERAGE('Raw Data'!AU127,'Raw Data'!BA127,'Raw Data'!BG127)</f>
        <v>42.986666666666657</v>
      </c>
      <c r="S37" s="11">
        <f>STDEV('Raw Data'!AU127,'Raw Data'!BA127,'Raw Data'!BG127)</f>
        <v>0.78123321315297978</v>
      </c>
      <c r="T37" s="1">
        <f>AVERAGE('Raw Data'!BM127,'Raw Data'!BS127,'Raw Data'!BY127)</f>
        <v>55.092333333333329</v>
      </c>
      <c r="U37" s="11">
        <f>STDEV('Raw Data'!BM127,'Raw Data'!BS127,'Raw Data'!BY127)</f>
        <v>0.48503436304382885</v>
      </c>
      <c r="V37" s="11"/>
      <c r="W37" s="4">
        <f t="shared" si="7"/>
        <v>38.220999999999989</v>
      </c>
      <c r="X37" s="11">
        <f t="shared" si="8"/>
        <v>0.9827702512669495</v>
      </c>
      <c r="Y37" s="4">
        <f t="shared" si="9"/>
        <v>24.615333333333339</v>
      </c>
      <c r="Z37" s="11">
        <f t="shared" si="10"/>
        <v>1.3781358258536387</v>
      </c>
      <c r="AA37" s="4">
        <f t="shared" si="11"/>
        <v>19.590333333333341</v>
      </c>
      <c r="AB37" s="11">
        <f t="shared" si="12"/>
        <v>1.7256520820877341</v>
      </c>
      <c r="AC37" s="4">
        <f t="shared" si="13"/>
        <v>5.1226666666666745</v>
      </c>
      <c r="AD37" s="11">
        <f t="shared" si="14"/>
        <v>0.67158462436768995</v>
      </c>
      <c r="AO37" s="4"/>
      <c r="AP37" s="11"/>
      <c r="AQ37" s="4"/>
      <c r="AR37" s="11"/>
      <c r="AS37" s="4"/>
      <c r="AT37" s="11"/>
      <c r="AU37" s="4"/>
      <c r="AV37" s="11"/>
    </row>
    <row r="38" spans="1:48" x14ac:dyDescent="0.25">
      <c r="A38" t="str">
        <f>'Raw Data'!A38</f>
        <v>Apo_PLIN3</v>
      </c>
      <c r="B38">
        <f>'Raw Data'!B38</f>
        <v>191</v>
      </c>
      <c r="C38">
        <f>'Raw Data'!C38</f>
        <v>198</v>
      </c>
      <c r="D38" t="str">
        <f>'Raw Data'!D38</f>
        <v>TVLGKSEE</v>
      </c>
      <c r="E38" s="1">
        <f>AVERAGE('Raw Data'!K38,'Raw Data'!Q38,'Raw Data'!W38)</f>
        <v>57.58433333333334</v>
      </c>
      <c r="F38" s="11">
        <f>STDEV('Raw Data'!K38,'Raw Data'!Q38,'Raw Data'!W38)</f>
        <v>0.85531183397246258</v>
      </c>
      <c r="G38" s="1">
        <f>AVERAGE('Raw Data'!AC38,'Raw Data'!AI38,'Raw Data'!AO38)</f>
        <v>56.776666666666664</v>
      </c>
      <c r="H38" s="11">
        <f>STDEV('Raw Data'!AC38,'Raw Data'!AI38,'Raw Data'!AO38)</f>
        <v>0.28072821969537104</v>
      </c>
      <c r="I38" s="1">
        <f>AVERAGE('Raw Data'!AU38,'Raw Data'!BA38,'Raw Data'!BG38)</f>
        <v>58.561</v>
      </c>
      <c r="J38" s="11">
        <f>STDEV('Raw Data'!AU38,'Raw Data'!BA38,'Raw Data'!BG38)</f>
        <v>0.95536746856903132</v>
      </c>
      <c r="K38" s="1">
        <f>AVERAGE('Raw Data'!BM38,'Raw Data'!BS38,'Raw Data'!BY38)</f>
        <v>56.795333333333332</v>
      </c>
      <c r="L38" s="11">
        <f>STDEV('Raw Data'!BM38,'Raw Data'!BS38,'Raw Data'!BY38)</f>
        <v>0.4345162060652436</v>
      </c>
      <c r="N38" s="1">
        <f>AVERAGE('Raw Data'!K128,'Raw Data'!Q128,'Raw Data'!W128)</f>
        <v>24.915000000000003</v>
      </c>
      <c r="O38" s="11">
        <f>STDEV('Raw Data'!K128,'Raw Data'!Q128,'Raw Data'!W128)</f>
        <v>0.4231418201974369</v>
      </c>
      <c r="P38" s="1">
        <f>AVERAGE('Raw Data'!AC128,'Raw Data'!AI128,'Raw Data'!AO128)</f>
        <v>39.103999999999992</v>
      </c>
      <c r="Q38" s="11">
        <f>STDEV('Raw Data'!AC128,'Raw Data'!AI128,'Raw Data'!AO128)</f>
        <v>0.85769283546034303</v>
      </c>
      <c r="R38" s="1">
        <f>AVERAGE('Raw Data'!AU128,'Raw Data'!BA128,'Raw Data'!BG128)</f>
        <v>54.108000000000004</v>
      </c>
      <c r="S38" s="11">
        <f>STDEV('Raw Data'!AU128,'Raw Data'!BA128,'Raw Data'!BG128)</f>
        <v>0.17619307591389882</v>
      </c>
      <c r="T38" s="1">
        <f>AVERAGE('Raw Data'!BM128,'Raw Data'!BS128,'Raw Data'!BY128)</f>
        <v>58.268000000000001</v>
      </c>
      <c r="U38" s="11">
        <f>STDEV('Raw Data'!BM128,'Raw Data'!BS128,'Raw Data'!BY128)</f>
        <v>0.42218834659426491</v>
      </c>
      <c r="V38" s="11"/>
      <c r="W38" s="4">
        <f t="shared" si="7"/>
        <v>32.669333333333341</v>
      </c>
      <c r="X38" s="11">
        <f t="shared" si="8"/>
        <v>1.2784536541698994</v>
      </c>
      <c r="Y38" s="4">
        <f t="shared" si="9"/>
        <v>17.672666666666672</v>
      </c>
      <c r="Z38" s="11">
        <f t="shared" si="10"/>
        <v>1.1384210551557141</v>
      </c>
      <c r="AA38" s="4">
        <f t="shared" si="11"/>
        <v>4.4529999999999959</v>
      </c>
      <c r="AB38" s="11">
        <f t="shared" si="12"/>
        <v>1.1315605444829302</v>
      </c>
      <c r="AC38" s="4">
        <f t="shared" si="13"/>
        <v>-1.4726666666666688</v>
      </c>
      <c r="AD38" s="11">
        <f t="shared" si="14"/>
        <v>0.85670455265950851</v>
      </c>
      <c r="AO38" s="4"/>
      <c r="AP38" s="11"/>
      <c r="AQ38" s="4"/>
      <c r="AR38" s="11"/>
      <c r="AS38" s="4"/>
      <c r="AT38" s="11"/>
      <c r="AU38" s="4"/>
      <c r="AV38" s="11"/>
    </row>
    <row r="39" spans="1:48" x14ac:dyDescent="0.25">
      <c r="A39" t="str">
        <f>'Raw Data'!A39</f>
        <v>Apo_PLIN3</v>
      </c>
      <c r="B39">
        <f>'Raw Data'!B39</f>
        <v>199</v>
      </c>
      <c r="C39">
        <f>'Raw Data'!C39</f>
        <v>210</v>
      </c>
      <c r="D39" t="str">
        <f>'Raw Data'!D39</f>
        <v>WADNHLPLTDAE</v>
      </c>
      <c r="E39" s="1">
        <f>AVERAGE('Raw Data'!K39,'Raw Data'!Q39,'Raw Data'!W39)</f>
        <v>12.217000000000001</v>
      </c>
      <c r="F39" s="11">
        <f>STDEV('Raw Data'!K39,'Raw Data'!Q39,'Raw Data'!W39)</f>
        <v>0.33244999624003607</v>
      </c>
      <c r="G39" s="1">
        <f>AVERAGE('Raw Data'!AC39,'Raw Data'!AI39,'Raw Data'!AO39)</f>
        <v>18.783666666666665</v>
      </c>
      <c r="H39" s="11">
        <f>STDEV('Raw Data'!AC39,'Raw Data'!AI39,'Raw Data'!AO39)</f>
        <v>0.59269750575933167</v>
      </c>
      <c r="I39" s="1">
        <f>AVERAGE('Raw Data'!AU39,'Raw Data'!BA39,'Raw Data'!BG39)</f>
        <v>36.273666666666664</v>
      </c>
      <c r="J39" s="11">
        <f>STDEV('Raw Data'!AU39,'Raw Data'!BA39,'Raw Data'!BG39)</f>
        <v>0.42269413685705881</v>
      </c>
      <c r="K39" s="1">
        <f>AVERAGE('Raw Data'!BM39,'Raw Data'!BS39,'Raw Data'!BY39)</f>
        <v>44.612666666666662</v>
      </c>
      <c r="L39" s="11">
        <f>STDEV('Raw Data'!BM39,'Raw Data'!BS39,'Raw Data'!BY39)</f>
        <v>0.30776668652297573</v>
      </c>
      <c r="N39" s="1">
        <f>AVERAGE('Raw Data'!K129,'Raw Data'!Q129,'Raw Data'!W129)</f>
        <v>24.786333333333332</v>
      </c>
      <c r="O39" s="11">
        <f>STDEV('Raw Data'!K129,'Raw Data'!Q129,'Raw Data'!W129)</f>
        <v>0.85930747310455313</v>
      </c>
      <c r="P39" s="1">
        <f>AVERAGE('Raw Data'!AC129,'Raw Data'!AI129,'Raw Data'!AO129)</f>
        <v>38.451999999999998</v>
      </c>
      <c r="Q39" s="11">
        <f>STDEV('Raw Data'!AC129,'Raw Data'!AI129,'Raw Data'!AO129)</f>
        <v>0.75937605967004163</v>
      </c>
      <c r="R39" s="1">
        <f>AVERAGE('Raw Data'!AU129,'Raw Data'!BA129,'Raw Data'!BG129)</f>
        <v>45.262666666666668</v>
      </c>
      <c r="S39" s="11">
        <f>STDEV('Raw Data'!AU129,'Raw Data'!BA129,'Raw Data'!BG129)</f>
        <v>8.3104352072158508E-2</v>
      </c>
      <c r="T39" s="1">
        <f>AVERAGE('Raw Data'!BM129,'Raw Data'!BS129,'Raw Data'!BY129)</f>
        <v>45.152333333333331</v>
      </c>
      <c r="U39" s="11">
        <f>STDEV('Raw Data'!BM129,'Raw Data'!BS129,'Raw Data'!BY129)</f>
        <v>1.0722860314922182</v>
      </c>
      <c r="V39" s="11"/>
      <c r="W39" s="4">
        <f t="shared" si="7"/>
        <v>-12.569333333333331</v>
      </c>
      <c r="X39" s="11">
        <f t="shared" si="8"/>
        <v>1.1917574693445891</v>
      </c>
      <c r="Y39" s="4">
        <f t="shared" si="9"/>
        <v>-19.668333333333333</v>
      </c>
      <c r="Z39" s="11">
        <f t="shared" si="10"/>
        <v>1.3520735654293734</v>
      </c>
      <c r="AA39" s="4">
        <f t="shared" si="11"/>
        <v>-8.9890000000000043</v>
      </c>
      <c r="AB39" s="11">
        <f t="shared" si="12"/>
        <v>0.5057984889292173</v>
      </c>
      <c r="AC39" s="4">
        <f t="shared" si="13"/>
        <v>-0.53966666666666896</v>
      </c>
      <c r="AD39" s="11">
        <f t="shared" si="14"/>
        <v>1.380052718015194</v>
      </c>
      <c r="AO39" s="4"/>
      <c r="AP39" s="11"/>
      <c r="AQ39" s="4"/>
      <c r="AR39" s="11"/>
      <c r="AS39" s="4"/>
      <c r="AT39" s="11"/>
      <c r="AU39" s="4"/>
      <c r="AV39" s="11"/>
    </row>
    <row r="40" spans="1:48" x14ac:dyDescent="0.25">
      <c r="A40" t="str">
        <f>'Raw Data'!A40</f>
        <v>Apo_PLIN3</v>
      </c>
      <c r="B40">
        <f>'Raw Data'!B40</f>
        <v>199</v>
      </c>
      <c r="C40">
        <f>'Raw Data'!C40</f>
        <v>211</v>
      </c>
      <c r="D40" t="str">
        <f>'Raw Data'!D40</f>
        <v>WADNHLPLTDAEL</v>
      </c>
      <c r="E40" s="1">
        <f>AVERAGE('Raw Data'!K40,'Raw Data'!Q40,'Raw Data'!W40)</f>
        <v>10.507333333333333</v>
      </c>
      <c r="F40" s="11">
        <f>STDEV('Raw Data'!K40,'Raw Data'!Q40,'Raw Data'!W40)</f>
        <v>0.75112204955874662</v>
      </c>
      <c r="G40" s="1">
        <f>AVERAGE('Raw Data'!AC40,'Raw Data'!AI40,'Raw Data'!AO40)</f>
        <v>15.970333333333334</v>
      </c>
      <c r="H40" s="11">
        <f>STDEV('Raw Data'!AC40,'Raw Data'!AI40,'Raw Data'!AO40)</f>
        <v>0.53707200013902523</v>
      </c>
      <c r="I40" s="1">
        <f>AVERAGE('Raw Data'!AU40,'Raw Data'!BA40,'Raw Data'!BG40)</f>
        <v>32.354999999999997</v>
      </c>
      <c r="J40" s="11">
        <f>STDEV('Raw Data'!AU40,'Raw Data'!BA40,'Raw Data'!BG40)</f>
        <v>0.21278862751566455</v>
      </c>
      <c r="K40" s="1">
        <f>AVERAGE('Raw Data'!BM40,'Raw Data'!BS40,'Raw Data'!BY40)</f>
        <v>45.225666666666662</v>
      </c>
      <c r="L40" s="11">
        <f>STDEV('Raw Data'!BM40,'Raw Data'!BS40,'Raw Data'!BY40)</f>
        <v>0.98275140973357533</v>
      </c>
      <c r="N40" s="1">
        <f>AVERAGE('Raw Data'!K130,'Raw Data'!Q130,'Raw Data'!W130)</f>
        <v>23.366</v>
      </c>
      <c r="O40" s="11">
        <f>STDEV('Raw Data'!K130,'Raw Data'!Q130,'Raw Data'!W130)</f>
        <v>0.87783084930981914</v>
      </c>
      <c r="P40" s="1">
        <f>AVERAGE('Raw Data'!AC130,'Raw Data'!AI130,'Raw Data'!AO130)</f>
        <v>38.492333333333335</v>
      </c>
      <c r="Q40" s="11">
        <f>STDEV('Raw Data'!AC130,'Raw Data'!AI130,'Raw Data'!AO130)</f>
        <v>0.82138927028135356</v>
      </c>
      <c r="R40" s="1">
        <f>AVERAGE('Raw Data'!AU130,'Raw Data'!BA130,'Raw Data'!BG130)</f>
        <v>46.171999999999997</v>
      </c>
      <c r="S40" s="11">
        <f>STDEV('Raw Data'!AU130,'Raw Data'!BA130,'Raw Data'!BG130)</f>
        <v>0.17451933990248589</v>
      </c>
      <c r="T40" s="1">
        <f>AVERAGE('Raw Data'!BM130,'Raw Data'!BS130,'Raw Data'!BY130)</f>
        <v>46.840666666666664</v>
      </c>
      <c r="U40" s="11">
        <f>STDEV('Raw Data'!BM130,'Raw Data'!BS130,'Raw Data'!BY130)</f>
        <v>0.45094604259637805</v>
      </c>
      <c r="V40" s="11"/>
      <c r="W40" s="4">
        <f t="shared" si="7"/>
        <v>-12.858666666666666</v>
      </c>
      <c r="X40" s="11">
        <f t="shared" si="8"/>
        <v>1.6289528988685658</v>
      </c>
      <c r="Y40" s="4">
        <f t="shared" si="9"/>
        <v>-22.521999999999998</v>
      </c>
      <c r="Z40" s="11">
        <f t="shared" si="10"/>
        <v>1.3584612704203787</v>
      </c>
      <c r="AA40" s="4">
        <f t="shared" si="11"/>
        <v>-13.817</v>
      </c>
      <c r="AB40" s="11">
        <f t="shared" si="12"/>
        <v>0.38730796741815043</v>
      </c>
      <c r="AC40" s="4">
        <f t="shared" si="13"/>
        <v>-1.615000000000002</v>
      </c>
      <c r="AD40" s="11">
        <f t="shared" si="14"/>
        <v>1.4336974523299535</v>
      </c>
      <c r="AO40" s="4"/>
      <c r="AP40" s="11"/>
      <c r="AQ40" s="4"/>
      <c r="AR40" s="11"/>
      <c r="AS40" s="4"/>
      <c r="AT40" s="11"/>
      <c r="AU40" s="4"/>
      <c r="AV40" s="11"/>
    </row>
    <row r="41" spans="1:48" x14ac:dyDescent="0.25">
      <c r="A41" t="str">
        <f>'Raw Data'!A41</f>
        <v>Apo_PLIN3</v>
      </c>
      <c r="B41">
        <f>'Raw Data'!B41</f>
        <v>211</v>
      </c>
      <c r="C41">
        <f>'Raw Data'!C41</f>
        <v>218</v>
      </c>
      <c r="D41" t="str">
        <f>'Raw Data'!D41</f>
        <v>LARIATSL</v>
      </c>
      <c r="E41" s="1">
        <f>AVERAGE('Raw Data'!K41,'Raw Data'!Q41,'Raw Data'!W41)</f>
        <v>29.832333333333334</v>
      </c>
      <c r="F41" s="11">
        <f>STDEV('Raw Data'!K41,'Raw Data'!Q41,'Raw Data'!W41)</f>
        <v>0.43874859923802967</v>
      </c>
      <c r="G41" s="1">
        <f>AVERAGE('Raw Data'!AC41,'Raw Data'!AI41,'Raw Data'!AO41)</f>
        <v>43.595333333333336</v>
      </c>
      <c r="H41" s="11">
        <f>STDEV('Raw Data'!AC41,'Raw Data'!AI41,'Raw Data'!AO41)</f>
        <v>0.99455333357911591</v>
      </c>
      <c r="I41" s="1">
        <f>AVERAGE('Raw Data'!AU41,'Raw Data'!BA41,'Raw Data'!BG41)</f>
        <v>66.319333333333319</v>
      </c>
      <c r="J41" s="11">
        <f>STDEV('Raw Data'!AU41,'Raw Data'!BA41,'Raw Data'!BG41)</f>
        <v>0.51962133648776321</v>
      </c>
      <c r="K41" s="1">
        <f>AVERAGE('Raw Data'!BM41,'Raw Data'!BS41,'Raw Data'!BY41)</f>
        <v>73.570333333333338</v>
      </c>
      <c r="L41" s="11">
        <f>STDEV('Raw Data'!BM41,'Raw Data'!BS41,'Raw Data'!BY41)</f>
        <v>0.52689689060890676</v>
      </c>
      <c r="N41" s="1">
        <f>AVERAGE('Raw Data'!K131,'Raw Data'!Q131,'Raw Data'!W131)</f>
        <v>55.143333333333338</v>
      </c>
      <c r="O41" s="11">
        <f>STDEV('Raw Data'!K131,'Raw Data'!Q131,'Raw Data'!W131)</f>
        <v>0.28739577821069706</v>
      </c>
      <c r="P41" s="1">
        <f>AVERAGE('Raw Data'!AC131,'Raw Data'!AI131,'Raw Data'!AO131)</f>
        <v>66.342333333333343</v>
      </c>
      <c r="Q41" s="11">
        <f>STDEV('Raw Data'!AC131,'Raw Data'!AI131,'Raw Data'!AO131)</f>
        <v>0.58661088749982671</v>
      </c>
      <c r="R41" s="1">
        <f>AVERAGE('Raw Data'!AU131,'Raw Data'!BA131,'Raw Data'!BG131)</f>
        <v>71.157333333333341</v>
      </c>
      <c r="S41" s="11">
        <f>STDEV('Raw Data'!AU131,'Raw Data'!BA131,'Raw Data'!BG131)</f>
        <v>0.72342610772167337</v>
      </c>
      <c r="T41" s="1">
        <f>AVERAGE('Raw Data'!BM131,'Raw Data'!BS131,'Raw Data'!BY131)</f>
        <v>70.514666666666656</v>
      </c>
      <c r="U41" s="11">
        <f>STDEV('Raw Data'!BM131,'Raw Data'!BS131,'Raw Data'!BY131)</f>
        <v>1.0790432490560002</v>
      </c>
      <c r="V41" s="11"/>
      <c r="W41" s="4">
        <f t="shared" si="7"/>
        <v>-25.311000000000003</v>
      </c>
      <c r="X41" s="11">
        <f t="shared" si="8"/>
        <v>0.72614437744872673</v>
      </c>
      <c r="Y41" s="4">
        <f t="shared" si="9"/>
        <v>-22.747000000000007</v>
      </c>
      <c r="Z41" s="11">
        <f t="shared" si="10"/>
        <v>1.5811642210789425</v>
      </c>
      <c r="AA41" s="4">
        <f t="shared" si="11"/>
        <v>-4.8380000000000223</v>
      </c>
      <c r="AB41" s="11">
        <f t="shared" si="12"/>
        <v>1.2430474442094366</v>
      </c>
      <c r="AC41" s="4">
        <f t="shared" si="13"/>
        <v>3.0556666666666814</v>
      </c>
      <c r="AD41" s="11">
        <f t="shared" si="14"/>
        <v>1.6059401396649071</v>
      </c>
      <c r="AO41" s="4"/>
      <c r="AP41" s="11"/>
      <c r="AQ41" s="4"/>
      <c r="AR41" s="11"/>
      <c r="AS41" s="4"/>
      <c r="AT41" s="11"/>
      <c r="AU41" s="4"/>
      <c r="AV41" s="11"/>
    </row>
    <row r="42" spans="1:48" x14ac:dyDescent="0.25">
      <c r="A42" t="str">
        <f>'Raw Data'!A42</f>
        <v>Apo_PLIN3</v>
      </c>
      <c r="B42">
        <f>'Raw Data'!B42</f>
        <v>211</v>
      </c>
      <c r="C42">
        <f>'Raw Data'!C42</f>
        <v>221</v>
      </c>
      <c r="D42" t="str">
        <f>'Raw Data'!D42</f>
        <v>LARIATSLDGF</v>
      </c>
      <c r="E42" s="1">
        <f>AVERAGE('Raw Data'!K42,'Raw Data'!Q42,'Raw Data'!W42)</f>
        <v>37.025333333333336</v>
      </c>
      <c r="F42" s="11">
        <f>STDEV('Raw Data'!K42,'Raw Data'!Q42,'Raw Data'!W42)</f>
        <v>0.45481681294047466</v>
      </c>
      <c r="G42" s="1">
        <f>AVERAGE('Raw Data'!AC42,'Raw Data'!AI42,'Raw Data'!AO42)</f>
        <v>43.171666666666674</v>
      </c>
      <c r="H42" s="11">
        <f>STDEV('Raw Data'!AC42,'Raw Data'!AI42,'Raw Data'!AO42)</f>
        <v>0.92042399650016404</v>
      </c>
      <c r="I42" s="1">
        <f>AVERAGE('Raw Data'!AU42,'Raw Data'!BA42,'Raw Data'!BG42)</f>
        <v>59.027000000000008</v>
      </c>
      <c r="J42" s="11">
        <f>STDEV('Raw Data'!AU42,'Raw Data'!BA42,'Raw Data'!BG42)</f>
        <v>0.31857024343149321</v>
      </c>
      <c r="K42" s="1">
        <f>AVERAGE('Raw Data'!BM42,'Raw Data'!BS42,'Raw Data'!BY42)</f>
        <v>63.138333333333343</v>
      </c>
      <c r="L42" s="11">
        <f>STDEV('Raw Data'!BM42,'Raw Data'!BS42,'Raw Data'!BY42)</f>
        <v>0.31000053763394109</v>
      </c>
      <c r="N42" s="1">
        <f>AVERAGE('Raw Data'!K132,'Raw Data'!Q132,'Raw Data'!W132)</f>
        <v>53.504666666666658</v>
      </c>
      <c r="O42" s="11">
        <f>STDEV('Raw Data'!K132,'Raw Data'!Q132,'Raw Data'!W132)</f>
        <v>0.62130615105061782</v>
      </c>
      <c r="P42" s="1">
        <f>AVERAGE('Raw Data'!AC132,'Raw Data'!AI132,'Raw Data'!AO132)</f>
        <v>60.232333333333337</v>
      </c>
      <c r="Q42" s="11">
        <f>STDEV('Raw Data'!AC132,'Raw Data'!AI132,'Raw Data'!AO132)</f>
        <v>0.90955831771983042</v>
      </c>
      <c r="R42" s="1">
        <f>AVERAGE('Raw Data'!AU132,'Raw Data'!BA132,'Raw Data'!BG132)</f>
        <v>63.93866666666667</v>
      </c>
      <c r="S42" s="11">
        <f>STDEV('Raw Data'!AU132,'Raw Data'!BA132,'Raw Data'!BG132)</f>
        <v>0.36426135306031798</v>
      </c>
      <c r="T42" s="1">
        <f>AVERAGE('Raw Data'!BM132,'Raw Data'!BS132,'Raw Data'!BY132)</f>
        <v>62.77</v>
      </c>
      <c r="U42" s="11">
        <f>STDEV('Raw Data'!BM132,'Raw Data'!BS132,'Raw Data'!BY132)</f>
        <v>0.60399254962292648</v>
      </c>
      <c r="V42" s="11"/>
      <c r="W42" s="4">
        <f t="shared" si="7"/>
        <v>-16.479333333333322</v>
      </c>
      <c r="X42" s="11">
        <f t="shared" si="8"/>
        <v>1.0761229639910925</v>
      </c>
      <c r="Y42" s="4">
        <f t="shared" si="9"/>
        <v>-17.060666666666663</v>
      </c>
      <c r="Z42" s="11">
        <f t="shared" si="10"/>
        <v>1.8299823142199945</v>
      </c>
      <c r="AA42" s="4">
        <f t="shared" si="11"/>
        <v>-4.9116666666666617</v>
      </c>
      <c r="AB42" s="11">
        <f t="shared" si="12"/>
        <v>0.68283159649181124</v>
      </c>
      <c r="AC42" s="4">
        <f t="shared" si="13"/>
        <v>0.3683333333333394</v>
      </c>
      <c r="AD42" s="11">
        <f t="shared" si="14"/>
        <v>0.91399308725686756</v>
      </c>
      <c r="AO42" s="4"/>
      <c r="AP42" s="11"/>
      <c r="AQ42" s="4"/>
      <c r="AR42" s="11"/>
      <c r="AS42" s="4"/>
      <c r="AT42" s="11"/>
      <c r="AU42" s="4"/>
      <c r="AV42" s="11"/>
    </row>
    <row r="43" spans="1:48" x14ac:dyDescent="0.25">
      <c r="A43" t="str">
        <f>'Raw Data'!A43</f>
        <v>Apo_PLIN3</v>
      </c>
      <c r="B43">
        <f>'Raw Data'!B43</f>
        <v>212</v>
      </c>
      <c r="C43">
        <f>'Raw Data'!C43</f>
        <v>221</v>
      </c>
      <c r="D43" t="str">
        <f>'Raw Data'!D43</f>
        <v>ARIATSLDGF</v>
      </c>
      <c r="E43" s="1">
        <f>AVERAGE('Raw Data'!K43,'Raw Data'!Q43,'Raw Data'!W43)</f>
        <v>41.718666666666671</v>
      </c>
      <c r="F43" s="11">
        <f>STDEV('Raw Data'!K43,'Raw Data'!Q43,'Raw Data'!W43)</f>
        <v>0.65540852400112437</v>
      </c>
      <c r="G43" s="1">
        <f>AVERAGE('Raw Data'!AC43,'Raw Data'!AI43,'Raw Data'!AO43)</f>
        <v>48.851999999999997</v>
      </c>
      <c r="H43" s="11">
        <f>STDEV('Raw Data'!AC43,'Raw Data'!AI43,'Raw Data'!AO43)</f>
        <v>0.97195267374496985</v>
      </c>
      <c r="I43" s="1">
        <f>AVERAGE('Raw Data'!AU43,'Raw Data'!BA43,'Raw Data'!BG43)</f>
        <v>60.656000000000006</v>
      </c>
      <c r="J43" s="11">
        <f>STDEV('Raw Data'!AU43,'Raw Data'!BA43,'Raw Data'!BG43)</f>
        <v>0.66557944679804926</v>
      </c>
      <c r="K43" s="1">
        <f>AVERAGE('Raw Data'!BM43,'Raw Data'!BS43,'Raw Data'!BY43)</f>
        <v>64.064999999999998</v>
      </c>
      <c r="L43" s="11">
        <f>STDEV('Raw Data'!BM43,'Raw Data'!BS43,'Raw Data'!BY43)</f>
        <v>0.40754877008770074</v>
      </c>
      <c r="N43" s="1">
        <f>AVERAGE('Raw Data'!K133,'Raw Data'!Q133,'Raw Data'!W133)</f>
        <v>55.685666666666663</v>
      </c>
      <c r="O43" s="11">
        <f>STDEV('Raw Data'!K133,'Raw Data'!Q133,'Raw Data'!W133)</f>
        <v>0.20734110382009019</v>
      </c>
      <c r="P43" s="1">
        <f>AVERAGE('Raw Data'!AC133,'Raw Data'!AI133,'Raw Data'!AO133)</f>
        <v>60.684000000000005</v>
      </c>
      <c r="Q43" s="11">
        <f>STDEV('Raw Data'!AC133,'Raw Data'!AI133,'Raw Data'!AO133)</f>
        <v>0.53428737585685193</v>
      </c>
      <c r="R43" s="1">
        <f>AVERAGE('Raw Data'!AU133,'Raw Data'!BA133,'Raw Data'!BG133)</f>
        <v>64.200666666666663</v>
      </c>
      <c r="S43" s="11">
        <f>STDEV('Raw Data'!AU133,'Raw Data'!BA133,'Raw Data'!BG133)</f>
        <v>0.65427848301264813</v>
      </c>
      <c r="T43" s="1">
        <f>AVERAGE('Raw Data'!BM133,'Raw Data'!BS133,'Raw Data'!BY133)</f>
        <v>63.147666666666673</v>
      </c>
      <c r="U43" s="11">
        <f>STDEV('Raw Data'!BM133,'Raw Data'!BS133,'Raw Data'!BY133)</f>
        <v>0.75327905409173368</v>
      </c>
      <c r="V43" s="11"/>
      <c r="W43" s="4">
        <f t="shared" si="7"/>
        <v>-13.966999999999992</v>
      </c>
      <c r="X43" s="11">
        <f t="shared" si="8"/>
        <v>0.86274962782121456</v>
      </c>
      <c r="Y43" s="4">
        <f t="shared" si="9"/>
        <v>-11.832000000000008</v>
      </c>
      <c r="Z43" s="11">
        <f t="shared" si="10"/>
        <v>1.5062400496018218</v>
      </c>
      <c r="AA43" s="4">
        <f t="shared" si="11"/>
        <v>-3.5446666666666573</v>
      </c>
      <c r="AB43" s="11">
        <f t="shared" si="12"/>
        <v>1.3198579298106974</v>
      </c>
      <c r="AC43" s="4">
        <f t="shared" si="13"/>
        <v>0.91733333333332467</v>
      </c>
      <c r="AD43" s="11">
        <f t="shared" si="14"/>
        <v>1.1608278241794343</v>
      </c>
      <c r="AO43" s="4"/>
      <c r="AP43" s="11"/>
      <c r="AQ43" s="4"/>
      <c r="AR43" s="11"/>
      <c r="AS43" s="4"/>
      <c r="AT43" s="11"/>
      <c r="AU43" s="4"/>
      <c r="AV43" s="11"/>
    </row>
    <row r="44" spans="1:48" x14ac:dyDescent="0.25">
      <c r="A44" t="str">
        <f>'Raw Data'!A44</f>
        <v>Apo_PLIN3</v>
      </c>
      <c r="B44">
        <f>'Raw Data'!B44</f>
        <v>212</v>
      </c>
      <c r="C44">
        <f>'Raw Data'!C44</f>
        <v>235</v>
      </c>
      <c r="D44" t="str">
        <f>'Raw Data'!D44</f>
        <v>ARIATSLDGFDVASVQQQRQEQSY</v>
      </c>
      <c r="E44" s="1">
        <f>AVERAGE('Raw Data'!K44,'Raw Data'!Q44,'Raw Data'!W44)</f>
        <v>51.343999999999994</v>
      </c>
      <c r="F44" s="11">
        <f>STDEV('Raw Data'!K44,'Raw Data'!Q44,'Raw Data'!W44)</f>
        <v>0.69829220244823076</v>
      </c>
      <c r="G44" s="1">
        <f>AVERAGE('Raw Data'!AC44,'Raw Data'!AI44,'Raw Data'!AO44)</f>
        <v>56.314333333333337</v>
      </c>
      <c r="H44" s="11">
        <f>STDEV('Raw Data'!AC44,'Raw Data'!AI44,'Raw Data'!AO44)</f>
        <v>0.47380621917966814</v>
      </c>
      <c r="I44" s="1">
        <f>AVERAGE('Raw Data'!AU44,'Raw Data'!BA44,'Raw Data'!BG44)</f>
        <v>63.845666666666659</v>
      </c>
      <c r="J44" s="11">
        <f>STDEV('Raw Data'!AU44,'Raw Data'!BA44,'Raw Data'!BG44)</f>
        <v>0.44251591308486282</v>
      </c>
      <c r="K44" s="1">
        <f>AVERAGE('Raw Data'!BM44,'Raw Data'!BS44,'Raw Data'!BY44)</f>
        <v>63.893666666666661</v>
      </c>
      <c r="L44" s="11">
        <f>STDEV('Raw Data'!BM44,'Raw Data'!BS44,'Raw Data'!BY44)</f>
        <v>0.34288530638295506</v>
      </c>
      <c r="N44" s="1">
        <f>AVERAGE('Raw Data'!K134,'Raw Data'!Q134,'Raw Data'!W134)</f>
        <v>61.067666666666668</v>
      </c>
      <c r="O44" s="11">
        <f>STDEV('Raw Data'!K134,'Raw Data'!Q134,'Raw Data'!W134)</f>
        <v>0.88383275190124799</v>
      </c>
      <c r="P44" s="1">
        <f>AVERAGE('Raw Data'!AC134,'Raw Data'!AI134,'Raw Data'!AO134)</f>
        <v>65.545333333333346</v>
      </c>
      <c r="Q44" s="11">
        <f>STDEV('Raw Data'!AC134,'Raw Data'!AI134,'Raw Data'!AO134)</f>
        <v>0.1246488400801784</v>
      </c>
      <c r="R44" s="1">
        <f>AVERAGE('Raw Data'!AU134,'Raw Data'!BA134,'Raw Data'!BG134)</f>
        <v>67.49133333333333</v>
      </c>
      <c r="S44" s="11">
        <f>STDEV('Raw Data'!AU134,'Raw Data'!BA134,'Raw Data'!BG134)</f>
        <v>0.64443799805204638</v>
      </c>
      <c r="T44" s="1">
        <f>AVERAGE('Raw Data'!BM134,'Raw Data'!BS134,'Raw Data'!BY134)</f>
        <v>66.681666666666672</v>
      </c>
      <c r="U44" s="11">
        <f>STDEV('Raw Data'!BM134,'Raw Data'!BS134,'Raw Data'!BY134)</f>
        <v>0.93668262145367709</v>
      </c>
      <c r="V44" s="11"/>
      <c r="W44" s="4">
        <f t="shared" si="7"/>
        <v>-9.7236666666666736</v>
      </c>
      <c r="X44" s="11">
        <f t="shared" si="8"/>
        <v>1.5821249543494789</v>
      </c>
      <c r="Y44" s="4">
        <f t="shared" si="9"/>
        <v>-9.2310000000000088</v>
      </c>
      <c r="Z44" s="11">
        <f t="shared" si="10"/>
        <v>0.59845505925984654</v>
      </c>
      <c r="AA44" s="4">
        <f t="shared" si="11"/>
        <v>-3.6456666666666706</v>
      </c>
      <c r="AB44" s="11">
        <f t="shared" si="12"/>
        <v>1.0869539111369093</v>
      </c>
      <c r="AC44" s="4">
        <f t="shared" si="13"/>
        <v>-2.7880000000000109</v>
      </c>
      <c r="AD44" s="11">
        <f t="shared" si="14"/>
        <v>1.2795679278366321</v>
      </c>
      <c r="AO44" s="4"/>
      <c r="AP44" s="11"/>
      <c r="AQ44" s="4"/>
      <c r="AR44" s="11"/>
      <c r="AS44" s="4"/>
      <c r="AT44" s="11"/>
      <c r="AU44" s="4"/>
      <c r="AV44" s="11"/>
    </row>
    <row r="45" spans="1:48" x14ac:dyDescent="0.25">
      <c r="A45" t="str">
        <f>'Raw Data'!A45</f>
        <v>Apo_PLIN3</v>
      </c>
      <c r="B45">
        <f>'Raw Data'!B45</f>
        <v>219</v>
      </c>
      <c r="C45">
        <f>'Raw Data'!C45</f>
        <v>235</v>
      </c>
      <c r="D45" t="str">
        <f>'Raw Data'!D45</f>
        <v>DGFDVASVQQQRQEQSY</v>
      </c>
      <c r="E45" s="1">
        <f>AVERAGE('Raw Data'!K45,'Raw Data'!Q45,'Raw Data'!W45)</f>
        <v>61.234666666666669</v>
      </c>
      <c r="F45" s="11">
        <f>STDEV('Raw Data'!K45,'Raw Data'!Q45,'Raw Data'!W45)</f>
        <v>0.32256213871645273</v>
      </c>
      <c r="G45" s="1">
        <f>AVERAGE('Raw Data'!AC45,'Raw Data'!AI45,'Raw Data'!AO45)</f>
        <v>65.299333333333337</v>
      </c>
      <c r="H45" s="11">
        <f>STDEV('Raw Data'!AC45,'Raw Data'!AI45,'Raw Data'!AO45)</f>
        <v>0.64094643561949338</v>
      </c>
      <c r="I45" s="1">
        <f>AVERAGE('Raw Data'!AU45,'Raw Data'!BA45,'Raw Data'!BG45)</f>
        <v>69.670333333333332</v>
      </c>
      <c r="J45" s="11">
        <f>STDEV('Raw Data'!AU45,'Raw Data'!BA45,'Raw Data'!BG45)</f>
        <v>0.56100118835287038</v>
      </c>
      <c r="K45" s="1">
        <f>AVERAGE('Raw Data'!BM45,'Raw Data'!BS45,'Raw Data'!BY45)</f>
        <v>68.385999999999981</v>
      </c>
      <c r="L45" s="11">
        <f>STDEV('Raw Data'!BM45,'Raw Data'!BS45,'Raw Data'!BY45)</f>
        <v>0.8835060837368347</v>
      </c>
      <c r="N45" s="1">
        <f>AVERAGE('Raw Data'!K135,'Raw Data'!Q135,'Raw Data'!W135)</f>
        <v>64.998333333333335</v>
      </c>
      <c r="O45" s="11">
        <f>STDEV('Raw Data'!K135,'Raw Data'!Q135,'Raw Data'!W135)</f>
        <v>0.68134450414847902</v>
      </c>
      <c r="P45" s="1">
        <f>AVERAGE('Raw Data'!AC135,'Raw Data'!AI135,'Raw Data'!AO135)</f>
        <v>68.088999999999999</v>
      </c>
      <c r="Q45" s="11">
        <f>STDEV('Raw Data'!AC135,'Raw Data'!AI135,'Raw Data'!AO135)</f>
        <v>1.0149896551196937</v>
      </c>
      <c r="R45" s="1">
        <f>AVERAGE('Raw Data'!AU135,'Raw Data'!BA135,'Raw Data'!BG135)</f>
        <v>69.426666666666662</v>
      </c>
      <c r="S45" s="11">
        <f>STDEV('Raw Data'!AU135,'Raw Data'!BA135,'Raw Data'!BG135)</f>
        <v>0.33021861445613598</v>
      </c>
      <c r="T45" s="1">
        <f>AVERAGE('Raw Data'!BM135,'Raw Data'!BS135,'Raw Data'!BY135)</f>
        <v>67.657666666666671</v>
      </c>
      <c r="U45" s="11">
        <f>STDEV('Raw Data'!BM135,'Raw Data'!BS135,'Raw Data'!BY135)</f>
        <v>0.56656626561535728</v>
      </c>
      <c r="V45" s="11"/>
      <c r="W45" s="4">
        <f t="shared" si="7"/>
        <v>-3.7636666666666656</v>
      </c>
      <c r="X45" s="11">
        <f t="shared" si="8"/>
        <v>1.0039066428649317</v>
      </c>
      <c r="Y45" s="4">
        <f t="shared" si="9"/>
        <v>-2.7896666666666619</v>
      </c>
      <c r="Z45" s="11">
        <f t="shared" si="10"/>
        <v>1.6559360907391871</v>
      </c>
      <c r="AA45" s="4">
        <f t="shared" si="11"/>
        <v>0.24366666666666958</v>
      </c>
      <c r="AB45" s="11">
        <f t="shared" si="12"/>
        <v>0.89121980280900637</v>
      </c>
      <c r="AC45" s="4">
        <f t="shared" si="13"/>
        <v>0.72833333333331041</v>
      </c>
      <c r="AD45" s="11">
        <f t="shared" si="14"/>
        <v>1.4500723493521921</v>
      </c>
      <c r="AO45" s="4"/>
      <c r="AP45" s="11"/>
      <c r="AQ45" s="4"/>
      <c r="AR45" s="11"/>
      <c r="AS45" s="4"/>
      <c r="AT45" s="11"/>
      <c r="AU45" s="4"/>
      <c r="AV45" s="11"/>
    </row>
    <row r="46" spans="1:48" x14ac:dyDescent="0.25">
      <c r="A46" t="str">
        <f>'Raw Data'!A46</f>
        <v>Apo_PLIN3</v>
      </c>
      <c r="B46">
        <f>'Raw Data'!B46</f>
        <v>222</v>
      </c>
      <c r="C46">
        <f>'Raw Data'!C46</f>
        <v>234</v>
      </c>
      <c r="D46" t="str">
        <f>'Raw Data'!D46</f>
        <v>DVASVQQQRQEQS</v>
      </c>
      <c r="E46" s="1">
        <f>AVERAGE('Raw Data'!K46,'Raw Data'!Q46,'Raw Data'!W46)</f>
        <v>71.507000000000005</v>
      </c>
      <c r="F46" s="11">
        <f>STDEV('Raw Data'!K46,'Raw Data'!Q46,'Raw Data'!W46)</f>
        <v>0.92672056198187569</v>
      </c>
      <c r="G46" s="1">
        <f>AVERAGE('Raw Data'!AC46,'Raw Data'!AI46,'Raw Data'!AO46)</f>
        <v>74.98233333333333</v>
      </c>
      <c r="H46" s="11">
        <f>STDEV('Raw Data'!AC46,'Raw Data'!AI46,'Raw Data'!AO46)</f>
        <v>0.96840814398338437</v>
      </c>
      <c r="I46" s="1">
        <f>AVERAGE('Raw Data'!AU46,'Raw Data'!BA46,'Raw Data'!BG46)</f>
        <v>77.260999999999996</v>
      </c>
      <c r="J46" s="11">
        <f>STDEV('Raw Data'!AU46,'Raw Data'!BA46,'Raw Data'!BG46)</f>
        <v>0.59232339140033774</v>
      </c>
      <c r="K46" s="1">
        <f>AVERAGE('Raw Data'!BM46,'Raw Data'!BS46,'Raw Data'!BY46)</f>
        <v>75.511333333333326</v>
      </c>
      <c r="L46" s="11">
        <f>STDEV('Raw Data'!BM46,'Raw Data'!BS46,'Raw Data'!BY46)</f>
        <v>0.26795770810584285</v>
      </c>
      <c r="N46" s="1">
        <f>AVERAGE('Raw Data'!K136,'Raw Data'!Q136,'Raw Data'!W136)</f>
        <v>70.555333333333337</v>
      </c>
      <c r="O46" s="11">
        <f>STDEV('Raw Data'!K136,'Raw Data'!Q136,'Raw Data'!W136)</f>
        <v>0.36260354842904707</v>
      </c>
      <c r="P46" s="1">
        <f>AVERAGE('Raw Data'!AC136,'Raw Data'!AI136,'Raw Data'!AO136)</f>
        <v>75.058333333333337</v>
      </c>
      <c r="Q46" s="11">
        <f>STDEV('Raw Data'!AC136,'Raw Data'!AI136,'Raw Data'!AO136)</f>
        <v>0.42351662698569098</v>
      </c>
      <c r="R46" s="1">
        <f>AVERAGE('Raw Data'!AU136,'Raw Data'!BA136,'Raw Data'!BG136)</f>
        <v>72.774000000000015</v>
      </c>
      <c r="S46" s="11">
        <f>STDEV('Raw Data'!AU136,'Raw Data'!BA136,'Raw Data'!BG136)</f>
        <v>1.0833508203716842</v>
      </c>
      <c r="T46" s="1">
        <f>AVERAGE('Raw Data'!BM136,'Raw Data'!BS136,'Raw Data'!BY136)</f>
        <v>74.88600000000001</v>
      </c>
      <c r="U46" s="11">
        <f>STDEV('Raw Data'!BM136,'Raw Data'!BS136,'Raw Data'!BY136)</f>
        <v>0.59749728032853944</v>
      </c>
      <c r="V46" s="11"/>
      <c r="W46" s="4">
        <f t="shared" si="7"/>
        <v>0.95166666666666799</v>
      </c>
      <c r="X46" s="11">
        <f t="shared" si="8"/>
        <v>1.2893241104109228</v>
      </c>
      <c r="Y46" s="4">
        <f t="shared" si="9"/>
        <v>-7.6000000000007617E-2</v>
      </c>
      <c r="Z46" s="11">
        <f t="shared" si="10"/>
        <v>1.3919247709690754</v>
      </c>
      <c r="AA46" s="4">
        <f t="shared" si="11"/>
        <v>4.4869999999999806</v>
      </c>
      <c r="AB46" s="11">
        <f t="shared" si="12"/>
        <v>1.675674211772022</v>
      </c>
      <c r="AC46" s="4">
        <f t="shared" si="13"/>
        <v>0.62533333333331598</v>
      </c>
      <c r="AD46" s="11">
        <f t="shared" si="14"/>
        <v>0.86545498843438229</v>
      </c>
      <c r="AO46" s="4"/>
      <c r="AP46" s="11"/>
      <c r="AQ46" s="4"/>
      <c r="AR46" s="11"/>
      <c r="AS46" s="4"/>
      <c r="AT46" s="11"/>
      <c r="AU46" s="4"/>
      <c r="AV46" s="11"/>
    </row>
    <row r="47" spans="1:48" x14ac:dyDescent="0.25">
      <c r="A47" t="str">
        <f>'Raw Data'!A47</f>
        <v>Apo_PLIN3</v>
      </c>
      <c r="B47">
        <f>'Raw Data'!B47</f>
        <v>222</v>
      </c>
      <c r="C47">
        <f>'Raw Data'!C47</f>
        <v>235</v>
      </c>
      <c r="D47" t="str">
        <f>'Raw Data'!D47</f>
        <v>DVASVQQQRQEQSY</v>
      </c>
      <c r="E47" s="1">
        <f>AVERAGE('Raw Data'!K47,'Raw Data'!Q47,'Raw Data'!W47)</f>
        <v>64.906666666666666</v>
      </c>
      <c r="F47" s="11">
        <f>STDEV('Raw Data'!K47,'Raw Data'!Q47,'Raw Data'!W47)</f>
        <v>0.9126260643512949</v>
      </c>
      <c r="G47" s="1">
        <f>AVERAGE('Raw Data'!AC47,'Raw Data'!AI47,'Raw Data'!AO47)</f>
        <v>70.194000000000003</v>
      </c>
      <c r="H47" s="11">
        <f>STDEV('Raw Data'!AC47,'Raw Data'!AI47,'Raw Data'!AO47)</f>
        <v>1.2792540795322862</v>
      </c>
      <c r="I47" s="1">
        <f>AVERAGE('Raw Data'!AU47,'Raw Data'!BA47,'Raw Data'!BG47)</f>
        <v>75.947666666666663</v>
      </c>
      <c r="J47" s="11">
        <f>STDEV('Raw Data'!AU47,'Raw Data'!BA47,'Raw Data'!BG47)</f>
        <v>0.37031383086961467</v>
      </c>
      <c r="K47" s="1">
        <f>AVERAGE('Raw Data'!BM47,'Raw Data'!BS47,'Raw Data'!BY47)</f>
        <v>74.596333333333334</v>
      </c>
      <c r="L47" s="11">
        <f>STDEV('Raw Data'!BM47,'Raw Data'!BS47,'Raw Data'!BY47)</f>
        <v>0.88725437915703886</v>
      </c>
      <c r="N47" s="1">
        <f>AVERAGE('Raw Data'!K137,'Raw Data'!Q137,'Raw Data'!W137)</f>
        <v>68.568333333333328</v>
      </c>
      <c r="O47" s="11">
        <f>STDEV('Raw Data'!K137,'Raw Data'!Q137,'Raw Data'!W137)</f>
        <v>0.81084791011221147</v>
      </c>
      <c r="P47" s="1">
        <f>AVERAGE('Raw Data'!AC137,'Raw Data'!AI137,'Raw Data'!AO137)</f>
        <v>73.227666666666664</v>
      </c>
      <c r="Q47" s="11">
        <f>STDEV('Raw Data'!AC137,'Raw Data'!AI137,'Raw Data'!AO137)</f>
        <v>0.28867686664043063</v>
      </c>
      <c r="R47" s="1">
        <f>AVERAGE('Raw Data'!AU137,'Raw Data'!BA137,'Raw Data'!BG137)</f>
        <v>74.61333333333333</v>
      </c>
      <c r="S47" s="11">
        <f>STDEV('Raw Data'!AU137,'Raw Data'!BA137,'Raw Data'!BG137)</f>
        <v>0.68423119874303528</v>
      </c>
      <c r="T47" s="1">
        <f>AVERAGE('Raw Data'!BM137,'Raw Data'!BS137,'Raw Data'!BY137)</f>
        <v>74.101666666666674</v>
      </c>
      <c r="U47" s="11">
        <f>STDEV('Raw Data'!BM137,'Raw Data'!BS137,'Raw Data'!BY137)</f>
        <v>0.8083076971879728</v>
      </c>
      <c r="V47" s="11"/>
      <c r="W47" s="4">
        <f t="shared" si="7"/>
        <v>-3.6616666666666617</v>
      </c>
      <c r="X47" s="11">
        <f t="shared" si="8"/>
        <v>1.7234739744635064</v>
      </c>
      <c r="Y47" s="4">
        <f t="shared" si="9"/>
        <v>-3.0336666666666616</v>
      </c>
      <c r="Z47" s="11">
        <f t="shared" si="10"/>
        <v>1.5679309461727169</v>
      </c>
      <c r="AA47" s="4">
        <f t="shared" si="11"/>
        <v>1.3343333333333334</v>
      </c>
      <c r="AB47" s="11">
        <f t="shared" si="12"/>
        <v>1.05454502961265</v>
      </c>
      <c r="AC47" s="4">
        <f t="shared" si="13"/>
        <v>0.49466666666666015</v>
      </c>
      <c r="AD47" s="11">
        <f t="shared" si="14"/>
        <v>1.6955620763450117</v>
      </c>
      <c r="AO47" s="4"/>
      <c r="AP47" s="11"/>
      <c r="AQ47" s="4"/>
      <c r="AR47" s="11"/>
      <c r="AS47" s="4"/>
      <c r="AT47" s="11"/>
      <c r="AU47" s="4"/>
      <c r="AV47" s="11"/>
    </row>
    <row r="48" spans="1:48" x14ac:dyDescent="0.25">
      <c r="A48" t="str">
        <f>'Raw Data'!A48</f>
        <v>Apo_PLIN3</v>
      </c>
      <c r="B48">
        <f>'Raw Data'!B48</f>
        <v>222</v>
      </c>
      <c r="C48">
        <f>'Raw Data'!C48</f>
        <v>236</v>
      </c>
      <c r="D48" t="str">
        <f>'Raw Data'!D48</f>
        <v>DVASVQQQRQEQSYF</v>
      </c>
      <c r="E48" s="1">
        <f>AVERAGE('Raw Data'!K48,'Raw Data'!Q48,'Raw Data'!W48)</f>
        <v>57.594333333333338</v>
      </c>
      <c r="F48" s="11">
        <f>STDEV('Raw Data'!K48,'Raw Data'!Q48,'Raw Data'!W48)</f>
        <v>0.58553593684191108</v>
      </c>
      <c r="G48" s="1">
        <f>AVERAGE('Raw Data'!AC48,'Raw Data'!AI48,'Raw Data'!AO48)</f>
        <v>61.511333333333333</v>
      </c>
      <c r="H48" s="11">
        <f>STDEV('Raw Data'!AC48,'Raw Data'!AI48,'Raw Data'!AO48)</f>
        <v>0.43795699941128213</v>
      </c>
      <c r="I48" s="1">
        <f>AVERAGE('Raw Data'!AU48,'Raw Data'!BA48,'Raw Data'!BG48)</f>
        <v>70.487333333333325</v>
      </c>
      <c r="J48" s="11">
        <f>STDEV('Raw Data'!AU48,'Raw Data'!BA48,'Raw Data'!BG48)</f>
        <v>0.2027247723721308</v>
      </c>
      <c r="K48" s="1">
        <f>AVERAGE('Raw Data'!BM48,'Raw Data'!BS48,'Raw Data'!BY48)</f>
        <v>72.091999999999999</v>
      </c>
      <c r="L48" s="11">
        <f>STDEV('Raw Data'!BM48,'Raw Data'!BS48,'Raw Data'!BY48)</f>
        <v>0.498911815855272</v>
      </c>
      <c r="N48" s="1">
        <f>AVERAGE('Raw Data'!K138,'Raw Data'!Q138,'Raw Data'!W138)</f>
        <v>63.683</v>
      </c>
      <c r="O48" s="11">
        <f>STDEV('Raw Data'!K138,'Raw Data'!Q138,'Raw Data'!W138)</f>
        <v>0.67543171379495781</v>
      </c>
      <c r="P48" s="1">
        <f>AVERAGE('Raw Data'!AC138,'Raw Data'!AI138,'Raw Data'!AO138)</f>
        <v>69.882333333333335</v>
      </c>
      <c r="Q48" s="11">
        <f>STDEV('Raw Data'!AC138,'Raw Data'!AI138,'Raw Data'!AO138)</f>
        <v>0.81103473004140414</v>
      </c>
      <c r="R48" s="1">
        <f>AVERAGE('Raw Data'!AU138,'Raw Data'!BA138,'Raw Data'!BG138)</f>
        <v>72.251666666666665</v>
      </c>
      <c r="S48" s="11">
        <f>STDEV('Raw Data'!AU138,'Raw Data'!BA138,'Raw Data'!BG138)</f>
        <v>0.13979031916886897</v>
      </c>
      <c r="T48" s="1">
        <f>AVERAGE('Raw Data'!BM138,'Raw Data'!BS138,'Raw Data'!BY138)</f>
        <v>71.816333333333333</v>
      </c>
      <c r="U48" s="11">
        <f>STDEV('Raw Data'!BM138,'Raw Data'!BS138,'Raw Data'!BY138)</f>
        <v>0.84988960067372066</v>
      </c>
      <c r="V48" s="11"/>
      <c r="W48" s="4">
        <f t="shared" si="7"/>
        <v>-6.0886666666666613</v>
      </c>
      <c r="X48" s="11">
        <f t="shared" si="8"/>
        <v>1.2609676506368688</v>
      </c>
      <c r="Y48" s="4">
        <f t="shared" si="9"/>
        <v>-8.3710000000000022</v>
      </c>
      <c r="Z48" s="11">
        <f t="shared" si="10"/>
        <v>1.2489917294526862</v>
      </c>
      <c r="AA48" s="4">
        <f t="shared" si="11"/>
        <v>-1.7643333333333402</v>
      </c>
      <c r="AB48" s="11">
        <f t="shared" si="12"/>
        <v>0.34251509154099979</v>
      </c>
      <c r="AC48" s="4">
        <f t="shared" si="13"/>
        <v>0.27566666666666606</v>
      </c>
      <c r="AD48" s="11">
        <f t="shared" si="14"/>
        <v>1.3488014165289925</v>
      </c>
      <c r="AO48" s="4"/>
      <c r="AP48" s="11"/>
      <c r="AQ48" s="4"/>
      <c r="AR48" s="11"/>
      <c r="AS48" s="4"/>
      <c r="AT48" s="11"/>
      <c r="AU48" s="4"/>
      <c r="AV48" s="11"/>
    </row>
    <row r="49" spans="1:48" x14ac:dyDescent="0.25">
      <c r="A49" t="str">
        <f>'Raw Data'!A49</f>
        <v>Apo_PLIN3</v>
      </c>
      <c r="B49">
        <f>'Raw Data'!B49</f>
        <v>223</v>
      </c>
      <c r="C49">
        <f>'Raw Data'!C49</f>
        <v>235</v>
      </c>
      <c r="D49" t="str">
        <f>'Raw Data'!D49</f>
        <v>VASVQQQRQEQSY</v>
      </c>
      <c r="E49" s="1">
        <f>AVERAGE('Raw Data'!K49,'Raw Data'!Q49,'Raw Data'!W49)</f>
        <v>64.37700000000001</v>
      </c>
      <c r="F49" s="11">
        <f>STDEV('Raw Data'!K49,'Raw Data'!Q49,'Raw Data'!W49)</f>
        <v>0.43317894685684177</v>
      </c>
      <c r="G49" s="1">
        <f>AVERAGE('Raw Data'!AC49,'Raw Data'!AI49,'Raw Data'!AO49)</f>
        <v>69.161666666666648</v>
      </c>
      <c r="H49" s="11">
        <f>STDEV('Raw Data'!AC49,'Raw Data'!AI49,'Raw Data'!AO49)</f>
        <v>0.10244185342589723</v>
      </c>
      <c r="I49" s="1">
        <f>AVERAGE('Raw Data'!AU49,'Raw Data'!BA49,'Raw Data'!BG49)</f>
        <v>76.60733333333333</v>
      </c>
      <c r="J49" s="11">
        <f>STDEV('Raw Data'!AU49,'Raw Data'!BA49,'Raw Data'!BG49)</f>
        <v>0.60666080583249293</v>
      </c>
      <c r="K49" s="1">
        <f>AVERAGE('Raw Data'!BM49,'Raw Data'!BS49,'Raw Data'!BY49)</f>
        <v>75.079000000000008</v>
      </c>
      <c r="L49" s="11">
        <f>STDEV('Raw Data'!BM49,'Raw Data'!BS49,'Raw Data'!BY49)</f>
        <v>0.58204724894117676</v>
      </c>
      <c r="N49" s="1">
        <f>AVERAGE('Raw Data'!K139,'Raw Data'!Q139,'Raw Data'!W139)</f>
        <v>68.347999999999999</v>
      </c>
      <c r="O49" s="11">
        <f>STDEV('Raw Data'!K139,'Raw Data'!Q139,'Raw Data'!W139)</f>
        <v>0.73308321492174278</v>
      </c>
      <c r="P49" s="1">
        <f>AVERAGE('Raw Data'!AC139,'Raw Data'!AI139,'Raw Data'!AO139)</f>
        <v>73.652333333333331</v>
      </c>
      <c r="Q49" s="11">
        <f>STDEV('Raw Data'!AC139,'Raw Data'!AI139,'Raw Data'!AO139)</f>
        <v>0.39835202187680036</v>
      </c>
      <c r="R49" s="1">
        <f>AVERAGE('Raw Data'!AU139,'Raw Data'!BA139,'Raw Data'!BG139)</f>
        <v>74.870666666666665</v>
      </c>
      <c r="S49" s="11">
        <f>STDEV('Raw Data'!AU139,'Raw Data'!BA139,'Raw Data'!BG139)</f>
        <v>0.62005671783582306</v>
      </c>
      <c r="T49" s="1">
        <f>AVERAGE('Raw Data'!BM139,'Raw Data'!BS139,'Raw Data'!BY139)</f>
        <v>73.745666666666679</v>
      </c>
      <c r="U49" s="11">
        <f>STDEV('Raw Data'!BM139,'Raw Data'!BS139,'Raw Data'!BY139)</f>
        <v>0.60179592332727871</v>
      </c>
      <c r="V49" s="11"/>
      <c r="W49" s="4">
        <f t="shared" si="7"/>
        <v>-3.9709999999999894</v>
      </c>
      <c r="X49" s="11">
        <f t="shared" si="8"/>
        <v>1.1662621617785844</v>
      </c>
      <c r="Y49" s="4">
        <f t="shared" si="9"/>
        <v>-4.4906666666666837</v>
      </c>
      <c r="Z49" s="11">
        <f t="shared" si="10"/>
        <v>0.50079387530269759</v>
      </c>
      <c r="AA49" s="4">
        <f t="shared" si="11"/>
        <v>1.7366666666666646</v>
      </c>
      <c r="AB49" s="11">
        <f t="shared" si="12"/>
        <v>1.2267175236683161</v>
      </c>
      <c r="AC49" s="4">
        <f t="shared" si="13"/>
        <v>1.3333333333333286</v>
      </c>
      <c r="AD49" s="11">
        <f t="shared" si="14"/>
        <v>1.1838431722684555</v>
      </c>
      <c r="AO49" s="4"/>
      <c r="AP49" s="11"/>
      <c r="AQ49" s="4"/>
      <c r="AR49" s="11"/>
      <c r="AS49" s="4"/>
      <c r="AT49" s="11"/>
      <c r="AU49" s="4"/>
      <c r="AV49" s="11"/>
    </row>
    <row r="50" spans="1:48" x14ac:dyDescent="0.25">
      <c r="A50" t="str">
        <f>'Raw Data'!A50</f>
        <v>Apo_PLIN3</v>
      </c>
      <c r="B50">
        <f>'Raw Data'!B50</f>
        <v>223</v>
      </c>
      <c r="C50">
        <f>'Raw Data'!C50</f>
        <v>236</v>
      </c>
      <c r="D50" t="str">
        <f>'Raw Data'!D50</f>
        <v>VASVQQQRQEQSYF</v>
      </c>
      <c r="E50" s="1">
        <f>AVERAGE('Raw Data'!K50,'Raw Data'!Q50,'Raw Data'!W50)</f>
        <v>55.137666666666668</v>
      </c>
      <c r="F50" s="11">
        <f>STDEV('Raw Data'!K50,'Raw Data'!Q50,'Raw Data'!W50)</f>
        <v>0.51832261510890509</v>
      </c>
      <c r="G50" s="1">
        <f>AVERAGE('Raw Data'!AC50,'Raw Data'!AI50,'Raw Data'!AO50)</f>
        <v>60.427666666666674</v>
      </c>
      <c r="H50" s="11">
        <f>STDEV('Raw Data'!AC50,'Raw Data'!AI50,'Raw Data'!AO50)</f>
        <v>1.2093867592020875</v>
      </c>
      <c r="I50" s="1">
        <f>AVERAGE('Raw Data'!AU50,'Raw Data'!BA50,'Raw Data'!BG50)</f>
        <v>69.219333333333338</v>
      </c>
      <c r="J50" s="11">
        <f>STDEV('Raw Data'!AU50,'Raw Data'!BA50,'Raw Data'!BG50)</f>
        <v>0.88011949946205714</v>
      </c>
      <c r="K50" s="1">
        <f>AVERAGE('Raw Data'!BM50,'Raw Data'!BS50,'Raw Data'!BY50)</f>
        <v>71.148666666666671</v>
      </c>
      <c r="L50" s="11">
        <f>STDEV('Raw Data'!BM50,'Raw Data'!BS50,'Raw Data'!BY50)</f>
        <v>0.64062495528455199</v>
      </c>
      <c r="N50" s="1">
        <f>AVERAGE('Raw Data'!K140,'Raw Data'!Q140,'Raw Data'!W140)</f>
        <v>61.800666666666665</v>
      </c>
      <c r="O50" s="11">
        <f>STDEV('Raw Data'!K140,'Raw Data'!Q140,'Raw Data'!W140)</f>
        <v>0.75084641128084983</v>
      </c>
      <c r="P50" s="1">
        <f>AVERAGE('Raw Data'!AC140,'Raw Data'!AI140,'Raw Data'!AO140)</f>
        <v>68.279333333333327</v>
      </c>
      <c r="Q50" s="11">
        <f>STDEV('Raw Data'!AC140,'Raw Data'!AI140,'Raw Data'!AO140)</f>
        <v>1.0915449295990189</v>
      </c>
      <c r="R50" s="1">
        <f>AVERAGE('Raw Data'!AU140,'Raw Data'!BA140,'Raw Data'!BG140)</f>
        <v>71.072666666666677</v>
      </c>
      <c r="S50" s="11">
        <f>STDEV('Raw Data'!AU140,'Raw Data'!BA140,'Raw Data'!BG140)</f>
        <v>0.41484615622341059</v>
      </c>
      <c r="T50" s="1">
        <f>AVERAGE('Raw Data'!BM140,'Raw Data'!BS140,'Raw Data'!BY140)</f>
        <v>70.409000000000006</v>
      </c>
      <c r="U50" s="11">
        <f>STDEV('Raw Data'!BM140,'Raw Data'!BS140,'Raw Data'!BY140)</f>
        <v>0.26749018673588698</v>
      </c>
      <c r="V50" s="11"/>
      <c r="W50" s="4">
        <f t="shared" si="7"/>
        <v>-6.6629999999999967</v>
      </c>
      <c r="X50" s="11">
        <f t="shared" si="8"/>
        <v>1.269169026389755</v>
      </c>
      <c r="Y50" s="4">
        <f t="shared" si="9"/>
        <v>-7.8516666666666524</v>
      </c>
      <c r="Z50" s="11">
        <f t="shared" si="10"/>
        <v>2.3009316888011062</v>
      </c>
      <c r="AA50" s="4">
        <f t="shared" si="11"/>
        <v>-1.8533333333333388</v>
      </c>
      <c r="AB50" s="11">
        <f t="shared" si="12"/>
        <v>1.2949656556854676</v>
      </c>
      <c r="AC50" s="4">
        <f t="shared" si="13"/>
        <v>0.7396666666666647</v>
      </c>
      <c r="AD50" s="11">
        <f t="shared" si="14"/>
        <v>0.90811514202043897</v>
      </c>
      <c r="AO50" s="4"/>
      <c r="AP50" s="11"/>
      <c r="AQ50" s="4"/>
      <c r="AR50" s="11"/>
      <c r="AS50" s="4"/>
      <c r="AT50" s="11"/>
      <c r="AU50" s="4"/>
      <c r="AV50" s="11"/>
    </row>
    <row r="51" spans="1:48" x14ac:dyDescent="0.25">
      <c r="A51" t="str">
        <f>'Raw Data'!A51</f>
        <v>Apo_PLIN3</v>
      </c>
      <c r="B51">
        <f>'Raw Data'!B51</f>
        <v>225</v>
      </c>
      <c r="C51">
        <f>'Raw Data'!C51</f>
        <v>235</v>
      </c>
      <c r="D51" t="str">
        <f>'Raw Data'!D51</f>
        <v>SVQQQRQEQSY</v>
      </c>
      <c r="E51" s="1">
        <f>AVERAGE('Raw Data'!K51,'Raw Data'!Q51,'Raw Data'!W51)</f>
        <v>59.322333333333326</v>
      </c>
      <c r="F51" s="11">
        <f>STDEV('Raw Data'!K51,'Raw Data'!Q51,'Raw Data'!W51)</f>
        <v>0.73692491702570162</v>
      </c>
      <c r="G51" s="1">
        <f>AVERAGE('Raw Data'!AC51,'Raw Data'!AI51,'Raw Data'!AO51)</f>
        <v>66.120333333333335</v>
      </c>
      <c r="H51" s="11">
        <f>STDEV('Raw Data'!AC51,'Raw Data'!AI51,'Raw Data'!AO51)</f>
        <v>1.1125629570201081</v>
      </c>
      <c r="I51" s="1">
        <f>AVERAGE('Raw Data'!AU51,'Raw Data'!BA51,'Raw Data'!BG51)</f>
        <v>74.030333333333331</v>
      </c>
      <c r="J51" s="11">
        <f>STDEV('Raw Data'!AU51,'Raw Data'!BA51,'Raw Data'!BG51)</f>
        <v>0.59799860646437586</v>
      </c>
      <c r="K51" s="1">
        <f>AVERAGE('Raw Data'!BM51,'Raw Data'!BS51,'Raw Data'!BY51)</f>
        <v>72.461666666666659</v>
      </c>
      <c r="L51" s="11">
        <f>STDEV('Raw Data'!BM51,'Raw Data'!BS51,'Raw Data'!BY51)</f>
        <v>0.45990687463151908</v>
      </c>
      <c r="N51" s="1">
        <f>AVERAGE('Raw Data'!K141,'Raw Data'!Q141,'Raw Data'!W141)</f>
        <v>63.560666666666663</v>
      </c>
      <c r="O51" s="11">
        <f>STDEV('Raw Data'!K141,'Raw Data'!Q141,'Raw Data'!W141)</f>
        <v>0.33404989647256861</v>
      </c>
      <c r="P51" s="1">
        <f>AVERAGE('Raw Data'!AC141,'Raw Data'!AI141,'Raw Data'!AO141)</f>
        <v>71.00333333333333</v>
      </c>
      <c r="Q51" s="11">
        <f>STDEV('Raw Data'!AC141,'Raw Data'!AI141,'Raw Data'!AO141)</f>
        <v>0.6560734206880644</v>
      </c>
      <c r="R51" s="1">
        <f>AVERAGE('Raw Data'!AU141,'Raw Data'!BA141,'Raw Data'!BG141)</f>
        <v>71.933333333333337</v>
      </c>
      <c r="S51" s="11">
        <f>STDEV('Raw Data'!AU141,'Raw Data'!BA141,'Raw Data'!BG141)</f>
        <v>0.75674324135292892</v>
      </c>
      <c r="T51" s="1">
        <f>AVERAGE('Raw Data'!BM141,'Raw Data'!BS141,'Raw Data'!BY141)</f>
        <v>72.639666666666656</v>
      </c>
      <c r="U51" s="11">
        <f>STDEV('Raw Data'!BM141,'Raw Data'!BS141,'Raw Data'!BY141)</f>
        <v>0.35365567057991609</v>
      </c>
      <c r="V51" s="11"/>
      <c r="W51" s="4">
        <f t="shared" si="7"/>
        <v>-4.2383333333333368</v>
      </c>
      <c r="X51" s="11">
        <f t="shared" si="8"/>
        <v>1.0709748134982702</v>
      </c>
      <c r="Y51" s="4">
        <f t="shared" si="9"/>
        <v>-4.8829999999999956</v>
      </c>
      <c r="Z51" s="11">
        <f t="shared" si="10"/>
        <v>1.7686363777081726</v>
      </c>
      <c r="AA51" s="4">
        <f t="shared" si="11"/>
        <v>2.0969999999999942</v>
      </c>
      <c r="AB51" s="11">
        <f t="shared" si="12"/>
        <v>1.3547418478173048</v>
      </c>
      <c r="AC51" s="4">
        <f t="shared" si="13"/>
        <v>-0.17799999999999727</v>
      </c>
      <c r="AD51" s="11">
        <f t="shared" si="14"/>
        <v>0.81356254521143523</v>
      </c>
      <c r="AO51" s="4"/>
      <c r="AP51" s="11"/>
      <c r="AQ51" s="4"/>
      <c r="AR51" s="11"/>
      <c r="AS51" s="4"/>
      <c r="AT51" s="11"/>
      <c r="AU51" s="4"/>
      <c r="AV51" s="11"/>
    </row>
    <row r="52" spans="1:48" x14ac:dyDescent="0.25">
      <c r="A52" t="str">
        <f>'Raw Data'!A52</f>
        <v>Apo_PLIN3</v>
      </c>
      <c r="B52">
        <f>'Raw Data'!B52</f>
        <v>226</v>
      </c>
      <c r="C52">
        <f>'Raw Data'!C52</f>
        <v>235</v>
      </c>
      <c r="D52" t="str">
        <f>'Raw Data'!D52</f>
        <v>VQQQRQEQSY</v>
      </c>
      <c r="E52" s="1">
        <f>AVERAGE('Raw Data'!K52,'Raw Data'!Q52,'Raw Data'!W52)</f>
        <v>55.192666666666668</v>
      </c>
      <c r="F52" s="11">
        <f>STDEV('Raw Data'!K52,'Raw Data'!Q52,'Raw Data'!W52)</f>
        <v>4.0673496694204822E-2</v>
      </c>
      <c r="G52" s="1">
        <f>AVERAGE('Raw Data'!AC52,'Raw Data'!AI52,'Raw Data'!AO52)</f>
        <v>63.129333333333335</v>
      </c>
      <c r="H52" s="11">
        <f>STDEV('Raw Data'!AC52,'Raw Data'!AI52,'Raw Data'!AO52)</f>
        <v>1.2047001009933298</v>
      </c>
      <c r="I52" s="1">
        <f>AVERAGE('Raw Data'!AU52,'Raw Data'!BA52,'Raw Data'!BG52)</f>
        <v>71.036333333333332</v>
      </c>
      <c r="J52" s="11">
        <f>STDEV('Raw Data'!AU52,'Raw Data'!BA52,'Raw Data'!BG52)</f>
        <v>0.56655567540474927</v>
      </c>
      <c r="K52" s="1">
        <f>AVERAGE('Raw Data'!BM52,'Raw Data'!BS52,'Raw Data'!BY52)</f>
        <v>70.425666666666658</v>
      </c>
      <c r="L52" s="11">
        <f>STDEV('Raw Data'!BM52,'Raw Data'!BS52,'Raw Data'!BY52)</f>
        <v>0.98353156194060976</v>
      </c>
      <c r="N52" s="1">
        <f>AVERAGE('Raw Data'!K142,'Raw Data'!Q142,'Raw Data'!W142)</f>
        <v>62.372999999999998</v>
      </c>
      <c r="O52" s="11">
        <f>STDEV('Raw Data'!K142,'Raw Data'!Q142,'Raw Data'!W142)</f>
        <v>0.65947024193666459</v>
      </c>
      <c r="P52" s="1">
        <f>AVERAGE('Raw Data'!AC142,'Raw Data'!AI142,'Raw Data'!AO142)</f>
        <v>69.284333333333322</v>
      </c>
      <c r="Q52" s="11">
        <f>STDEV('Raw Data'!AC142,'Raw Data'!AI142,'Raw Data'!AO142)</f>
        <v>0.72697271842438371</v>
      </c>
      <c r="R52" s="1">
        <f>AVERAGE('Raw Data'!AU142,'Raw Data'!BA142,'Raw Data'!BG142)</f>
        <v>69.390666666666675</v>
      </c>
      <c r="S52" s="11">
        <f>STDEV('Raw Data'!AU142,'Raw Data'!BA142,'Raw Data'!BG142)</f>
        <v>0.6154237022843172</v>
      </c>
      <c r="T52" s="1">
        <f>AVERAGE('Raw Data'!BM142,'Raw Data'!BS142,'Raw Data'!BY142)</f>
        <v>71.594333333333338</v>
      </c>
      <c r="U52" s="11">
        <f>STDEV('Raw Data'!BM142,'Raw Data'!BS142,'Raw Data'!BY142)</f>
        <v>0.74000833328641435</v>
      </c>
      <c r="V52" s="11"/>
      <c r="W52" s="4">
        <f t="shared" si="7"/>
        <v>-7.1803333333333299</v>
      </c>
      <c r="X52" s="11">
        <f t="shared" si="8"/>
        <v>0.70014373863086943</v>
      </c>
      <c r="Y52" s="4">
        <f t="shared" si="9"/>
        <v>-6.1549999999999869</v>
      </c>
      <c r="Z52" s="11">
        <f t="shared" si="10"/>
        <v>1.9316728194177135</v>
      </c>
      <c r="AA52" s="4">
        <f t="shared" si="11"/>
        <v>1.6456666666666564</v>
      </c>
      <c r="AB52" s="11">
        <f t="shared" si="12"/>
        <v>1.1819793776890664</v>
      </c>
      <c r="AC52" s="4">
        <f t="shared" si="13"/>
        <v>-1.168666666666681</v>
      </c>
      <c r="AD52" s="11">
        <f t="shared" si="14"/>
        <v>1.7235398952270242</v>
      </c>
      <c r="AO52" s="4"/>
      <c r="AP52" s="11"/>
      <c r="AQ52" s="4"/>
      <c r="AR52" s="11"/>
      <c r="AS52" s="4"/>
      <c r="AT52" s="11"/>
      <c r="AU52" s="4"/>
      <c r="AV52" s="11"/>
    </row>
    <row r="53" spans="1:48" x14ac:dyDescent="0.25">
      <c r="A53" t="str">
        <f>'Raw Data'!A53</f>
        <v>Apo_PLIN3</v>
      </c>
      <c r="B53">
        <f>'Raw Data'!B53</f>
        <v>235</v>
      </c>
      <c r="C53">
        <f>'Raw Data'!C53</f>
        <v>242</v>
      </c>
      <c r="D53" t="str">
        <f>'Raw Data'!D53</f>
        <v>YFVRLGSL</v>
      </c>
      <c r="E53" s="1">
        <f>AVERAGE('Raw Data'!K53,'Raw Data'!Q53,'Raw Data'!W53)</f>
        <v>4.0720000000000001</v>
      </c>
      <c r="F53" s="11">
        <f>STDEV('Raw Data'!K53,'Raw Data'!Q53,'Raw Data'!W53)</f>
        <v>0.47301268481933978</v>
      </c>
      <c r="G53" s="1">
        <f>AVERAGE('Raw Data'!AC53,'Raw Data'!AI53,'Raw Data'!AO53)</f>
        <v>17.602666666666668</v>
      </c>
      <c r="H53" s="11">
        <f>STDEV('Raw Data'!AC53,'Raw Data'!AI53,'Raw Data'!AO53)</f>
        <v>0.41540622688319628</v>
      </c>
      <c r="I53" s="1">
        <f>AVERAGE('Raw Data'!AU53,'Raw Data'!BA53,'Raw Data'!BG53)</f>
        <v>44.775333333333329</v>
      </c>
      <c r="J53" s="11">
        <f>STDEV('Raw Data'!AU53,'Raw Data'!BA53,'Raw Data'!BG53)</f>
        <v>0.65431898439013036</v>
      </c>
      <c r="K53" s="1">
        <f>AVERAGE('Raw Data'!BM53,'Raw Data'!BS53,'Raw Data'!BY53)</f>
        <v>61.784666666666659</v>
      </c>
      <c r="L53" s="11">
        <f>STDEV('Raw Data'!BM53,'Raw Data'!BS53,'Raw Data'!BY53)</f>
        <v>0.76277148172525111</v>
      </c>
      <c r="N53" s="1">
        <f>AVERAGE('Raw Data'!K143,'Raw Data'!Q143,'Raw Data'!W143)</f>
        <v>2.4449999999999998</v>
      </c>
      <c r="O53" s="11">
        <f>STDEV('Raw Data'!K143,'Raw Data'!Q143,'Raw Data'!W143)</f>
        <v>0.35277755030613805</v>
      </c>
      <c r="P53" s="1">
        <f>AVERAGE('Raw Data'!AC143,'Raw Data'!AI143,'Raw Data'!AO143)</f>
        <v>13.609</v>
      </c>
      <c r="Q53" s="11">
        <f>STDEV('Raw Data'!AC143,'Raw Data'!AI143,'Raw Data'!AO143)</f>
        <v>0.41955095042199575</v>
      </c>
      <c r="R53" s="1">
        <f>AVERAGE('Raw Data'!AU143,'Raw Data'!BA143,'Raw Data'!BG143)</f>
        <v>38.512999999999998</v>
      </c>
      <c r="S53" s="11">
        <f>STDEV('Raw Data'!AU143,'Raw Data'!BA143,'Raw Data'!BG143)</f>
        <v>0.22093211627103912</v>
      </c>
      <c r="T53" s="1">
        <f>AVERAGE('Raw Data'!BM143,'Raw Data'!BS143,'Raw Data'!BY143)</f>
        <v>54.887666666666668</v>
      </c>
      <c r="U53" s="11">
        <f>STDEV('Raw Data'!BM143,'Raw Data'!BS143,'Raw Data'!BY143)</f>
        <v>0.64416561017593232</v>
      </c>
      <c r="V53" s="11"/>
      <c r="W53" s="4">
        <f t="shared" si="7"/>
        <v>1.6270000000000002</v>
      </c>
      <c r="X53" s="11">
        <f t="shared" si="8"/>
        <v>0.82579023512547778</v>
      </c>
      <c r="Y53" s="4">
        <f t="shared" si="9"/>
        <v>3.9936666666666678</v>
      </c>
      <c r="Z53" s="11">
        <f t="shared" si="10"/>
        <v>0.83495717730519203</v>
      </c>
      <c r="AA53" s="4">
        <f t="shared" si="11"/>
        <v>6.2623333333333306</v>
      </c>
      <c r="AB53" s="11">
        <f t="shared" si="12"/>
        <v>0.87525110066116951</v>
      </c>
      <c r="AC53" s="4">
        <f t="shared" si="13"/>
        <v>6.8969999999999914</v>
      </c>
      <c r="AD53" s="11">
        <f t="shared" si="14"/>
        <v>1.4069370919011834</v>
      </c>
      <c r="AO53" s="4"/>
      <c r="AP53" s="11"/>
      <c r="AQ53" s="4"/>
      <c r="AR53" s="11"/>
      <c r="AS53" s="4"/>
      <c r="AT53" s="11"/>
      <c r="AU53" s="4"/>
      <c r="AV53" s="11"/>
    </row>
    <row r="54" spans="1:48" x14ac:dyDescent="0.25">
      <c r="A54" t="str">
        <f>'Raw Data'!A54</f>
        <v>Apo_PLIN3</v>
      </c>
      <c r="B54">
        <f>'Raw Data'!B54</f>
        <v>236</v>
      </c>
      <c r="C54">
        <f>'Raw Data'!C54</f>
        <v>242</v>
      </c>
      <c r="D54" t="str">
        <f>'Raw Data'!D54</f>
        <v>FVRLGSL</v>
      </c>
      <c r="E54" s="1">
        <f>AVERAGE('Raw Data'!K54,'Raw Data'!Q54,'Raw Data'!W54)</f>
        <v>4.3616666666666664</v>
      </c>
      <c r="F54" s="11">
        <f>STDEV('Raw Data'!K54,'Raw Data'!Q54,'Raw Data'!W54)</f>
        <v>0.35400612047439706</v>
      </c>
      <c r="G54" s="1">
        <f>AVERAGE('Raw Data'!AC54,'Raw Data'!AI54,'Raw Data'!AO54)</f>
        <v>21.588666666666668</v>
      </c>
      <c r="H54" s="11">
        <f>STDEV('Raw Data'!AC54,'Raw Data'!AI54,'Raw Data'!AO54)</f>
        <v>0.42204778560411121</v>
      </c>
      <c r="I54" s="1">
        <f>AVERAGE('Raw Data'!AU54,'Raw Data'!BA54,'Raw Data'!BG54)</f>
        <v>53.745666666666665</v>
      </c>
      <c r="J54" s="11">
        <f>STDEV('Raw Data'!AU54,'Raw Data'!BA54,'Raw Data'!BG54)</f>
        <v>0.96333085351468484</v>
      </c>
      <c r="K54" s="1">
        <f>AVERAGE('Raw Data'!BM54,'Raw Data'!BS54,'Raw Data'!BY54)</f>
        <v>67.012333333333331</v>
      </c>
      <c r="L54" s="11">
        <f>STDEV('Raw Data'!BM54,'Raw Data'!BS54,'Raw Data'!BY54)</f>
        <v>0.84806976914245347</v>
      </c>
      <c r="N54" s="1">
        <f>AVERAGE('Raw Data'!K144,'Raw Data'!Q144,'Raw Data'!W144)</f>
        <v>2.5933333333333333</v>
      </c>
      <c r="O54" s="11">
        <f>STDEV('Raw Data'!K144,'Raw Data'!Q144,'Raw Data'!W144)</f>
        <v>0.1265754057205955</v>
      </c>
      <c r="P54" s="1">
        <f>AVERAGE('Raw Data'!AC144,'Raw Data'!AI144,'Raw Data'!AO144)</f>
        <v>13.485666666666667</v>
      </c>
      <c r="Q54" s="11">
        <f>STDEV('Raw Data'!AC144,'Raw Data'!AI144,'Raw Data'!AO144)</f>
        <v>0.85850237817570063</v>
      </c>
      <c r="R54" s="1">
        <f>AVERAGE('Raw Data'!AU144,'Raw Data'!BA144,'Raw Data'!BG144)</f>
        <v>36.272666666666659</v>
      </c>
      <c r="S54" s="11">
        <f>STDEV('Raw Data'!AU144,'Raw Data'!BA144,'Raw Data'!BG144)</f>
        <v>0.44542601331010517</v>
      </c>
      <c r="T54" s="1">
        <f>AVERAGE('Raw Data'!BM144,'Raw Data'!BS144,'Raw Data'!BY144)</f>
        <v>59.972333333333331</v>
      </c>
      <c r="U54" s="11">
        <f>STDEV('Raw Data'!BM144,'Raw Data'!BS144,'Raw Data'!BY144)</f>
        <v>0.53122531315189958</v>
      </c>
      <c r="V54" s="11"/>
      <c r="W54" s="4">
        <f t="shared" si="7"/>
        <v>1.7683333333333331</v>
      </c>
      <c r="X54" s="11">
        <f t="shared" si="8"/>
        <v>0.48058152619499256</v>
      </c>
      <c r="Y54" s="4">
        <f t="shared" si="9"/>
        <v>8.1030000000000015</v>
      </c>
      <c r="Z54" s="11">
        <f t="shared" si="10"/>
        <v>1.2805501637798118</v>
      </c>
      <c r="AA54" s="4">
        <f t="shared" si="11"/>
        <v>17.473000000000006</v>
      </c>
      <c r="AB54" s="11">
        <f t="shared" si="12"/>
        <v>1.4087568668247901</v>
      </c>
      <c r="AC54" s="4">
        <f t="shared" si="13"/>
        <v>7.0399999999999991</v>
      </c>
      <c r="AD54" s="11">
        <f t="shared" si="14"/>
        <v>1.379295082294353</v>
      </c>
      <c r="AO54" s="4"/>
      <c r="AP54" s="11"/>
      <c r="AQ54" s="4"/>
      <c r="AR54" s="11"/>
      <c r="AS54" s="4"/>
      <c r="AT54" s="11"/>
      <c r="AU54" s="4"/>
      <c r="AV54" s="11"/>
    </row>
    <row r="55" spans="1:48" x14ac:dyDescent="0.25">
      <c r="A55" t="str">
        <f>'Raw Data'!A55</f>
        <v>Apo_PLIN3</v>
      </c>
      <c r="B55">
        <f>'Raw Data'!B55</f>
        <v>236</v>
      </c>
      <c r="C55">
        <f>'Raw Data'!C55</f>
        <v>244</v>
      </c>
      <c r="D55" t="str">
        <f>'Raw Data'!D55</f>
        <v>FVRLGSLSE</v>
      </c>
      <c r="E55" s="1">
        <f>AVERAGE('Raw Data'!K55,'Raw Data'!Q55,'Raw Data'!W55)</f>
        <v>21.649333333333335</v>
      </c>
      <c r="F55" s="11">
        <f>STDEV('Raw Data'!K55,'Raw Data'!Q55,'Raw Data'!W55)</f>
        <v>0.36600728590198006</v>
      </c>
      <c r="G55" s="1">
        <f>AVERAGE('Raw Data'!AC55,'Raw Data'!AI55,'Raw Data'!AO55)</f>
        <v>32.855333333333334</v>
      </c>
      <c r="H55" s="11">
        <f>STDEV('Raw Data'!AC55,'Raw Data'!AI55,'Raw Data'!AO55)</f>
        <v>0.97199657063867106</v>
      </c>
      <c r="I55" s="1">
        <f>AVERAGE('Raw Data'!AU55,'Raw Data'!BA55,'Raw Data'!BG55)</f>
        <v>55.942</v>
      </c>
      <c r="J55" s="11">
        <f>STDEV('Raw Data'!AU55,'Raw Data'!BA55,'Raw Data'!BG55)</f>
        <v>0.51142839185950439</v>
      </c>
      <c r="K55" s="1">
        <f>AVERAGE('Raw Data'!BM55,'Raw Data'!BS55,'Raw Data'!BY55)</f>
        <v>64.667666666666662</v>
      </c>
      <c r="L55" s="11">
        <f>STDEV('Raw Data'!BM55,'Raw Data'!BS55,'Raw Data'!BY55)</f>
        <v>0.69112251687622617</v>
      </c>
      <c r="N55" s="1">
        <f>AVERAGE('Raw Data'!K145,'Raw Data'!Q145,'Raw Data'!W145)</f>
        <v>8.7149999999999999</v>
      </c>
      <c r="O55" s="11">
        <f>STDEV('Raw Data'!K145,'Raw Data'!Q145,'Raw Data'!W145)</f>
        <v>0.82223780015272985</v>
      </c>
      <c r="P55" s="1">
        <f>AVERAGE('Raw Data'!AC145,'Raw Data'!AI145,'Raw Data'!AO145)</f>
        <v>15.568333333333333</v>
      </c>
      <c r="Q55" s="11">
        <f>STDEV('Raw Data'!AC145,'Raw Data'!AI145,'Raw Data'!AO145)</f>
        <v>0.19657398946283108</v>
      </c>
      <c r="R55" s="1">
        <f>AVERAGE('Raw Data'!AU145,'Raw Data'!BA145,'Raw Data'!BG145)</f>
        <v>35.104999999999997</v>
      </c>
      <c r="S55" s="11">
        <f>STDEV('Raw Data'!AU145,'Raw Data'!BA145,'Raw Data'!BG145)</f>
        <v>0.93596527713371691</v>
      </c>
      <c r="T55" s="1">
        <f>AVERAGE('Raw Data'!BM145,'Raw Data'!BS145,'Raw Data'!BY145)</f>
        <v>58.80766666666667</v>
      </c>
      <c r="U55" s="11">
        <f>STDEV('Raw Data'!BM145,'Raw Data'!BS145,'Raw Data'!BY145)</f>
        <v>0.64654027974545647</v>
      </c>
      <c r="V55" s="11"/>
      <c r="W55" s="4">
        <f t="shared" si="7"/>
        <v>12.934333333333335</v>
      </c>
      <c r="X55" s="11">
        <f t="shared" si="8"/>
        <v>1.1882450860547098</v>
      </c>
      <c r="Y55" s="4">
        <f t="shared" si="9"/>
        <v>17.286999999999999</v>
      </c>
      <c r="Z55" s="11">
        <f t="shared" si="10"/>
        <v>1.1685705601015022</v>
      </c>
      <c r="AA55" s="4">
        <f t="shared" si="11"/>
        <v>20.837000000000003</v>
      </c>
      <c r="AB55" s="11">
        <f t="shared" si="12"/>
        <v>1.4473936689932212</v>
      </c>
      <c r="AC55" s="4">
        <f t="shared" si="13"/>
        <v>5.8599999999999923</v>
      </c>
      <c r="AD55" s="11">
        <f t="shared" si="14"/>
        <v>1.3376627966216827</v>
      </c>
      <c r="AO55" s="4"/>
      <c r="AP55" s="11"/>
      <c r="AQ55" s="4"/>
      <c r="AR55" s="11"/>
      <c r="AS55" s="4"/>
      <c r="AT55" s="11"/>
      <c r="AU55" s="4"/>
      <c r="AV55" s="11"/>
    </row>
    <row r="56" spans="1:48" x14ac:dyDescent="0.25">
      <c r="A56" t="str">
        <f>'Raw Data'!A56</f>
        <v>Apo_PLIN3</v>
      </c>
      <c r="B56">
        <f>'Raw Data'!B56</f>
        <v>243</v>
      </c>
      <c r="C56">
        <f>'Raw Data'!C56</f>
        <v>252</v>
      </c>
      <c r="D56" t="str">
        <f>'Raw Data'!D56</f>
        <v>SERLRQHAYE</v>
      </c>
      <c r="E56" s="1">
        <f>AVERAGE('Raw Data'!K56,'Raw Data'!Q56,'Raw Data'!W56)</f>
        <v>15.381666666666668</v>
      </c>
      <c r="F56" s="11">
        <f>STDEV('Raw Data'!K56,'Raw Data'!Q56,'Raw Data'!W56)</f>
        <v>0.92528608188674966</v>
      </c>
      <c r="G56" s="1">
        <f>AVERAGE('Raw Data'!AC56,'Raw Data'!AI56,'Raw Data'!AO56)</f>
        <v>18.337999999999997</v>
      </c>
      <c r="H56" s="11">
        <f>STDEV('Raw Data'!AC56,'Raw Data'!AI56,'Raw Data'!AO56)</f>
        <v>0.50368243963831139</v>
      </c>
      <c r="I56" s="1">
        <f>AVERAGE('Raw Data'!AU56,'Raw Data'!BA56,'Raw Data'!BG56)</f>
        <v>24.681333333333331</v>
      </c>
      <c r="J56" s="11">
        <f>STDEV('Raw Data'!AU56,'Raw Data'!BA56,'Raw Data'!BG56)</f>
        <v>0.7630428122545504</v>
      </c>
      <c r="K56" s="1">
        <f>AVERAGE('Raw Data'!BM56,'Raw Data'!BS56,'Raw Data'!BY56)</f>
        <v>39.608666666666672</v>
      </c>
      <c r="L56" s="11">
        <f>STDEV('Raw Data'!BM56,'Raw Data'!BS56,'Raw Data'!BY56)</f>
        <v>0.91101829473031481</v>
      </c>
      <c r="N56" s="1">
        <f>AVERAGE('Raw Data'!K146,'Raw Data'!Q146,'Raw Data'!W146)</f>
        <v>6.2683333333333335</v>
      </c>
      <c r="O56" s="11">
        <f>STDEV('Raw Data'!K146,'Raw Data'!Q146,'Raw Data'!W146)</f>
        <v>0.72318347141879114</v>
      </c>
      <c r="P56" s="1">
        <f>AVERAGE('Raw Data'!AC146,'Raw Data'!AI146,'Raw Data'!AO146)</f>
        <v>14.762666666666666</v>
      </c>
      <c r="Q56" s="11">
        <f>STDEV('Raw Data'!AC146,'Raw Data'!AI146,'Raw Data'!AO146)</f>
        <v>0.7817424980985318</v>
      </c>
      <c r="R56" s="1">
        <f>AVERAGE('Raw Data'!AU146,'Raw Data'!BA146,'Raw Data'!BG146)</f>
        <v>23.74</v>
      </c>
      <c r="S56" s="11">
        <f>STDEV('Raw Data'!AU146,'Raw Data'!BA146,'Raw Data'!BG146)</f>
        <v>0.53461013832511595</v>
      </c>
      <c r="T56" s="1">
        <f>AVERAGE('Raw Data'!BM146,'Raw Data'!BS146,'Raw Data'!BY146)</f>
        <v>31.921333333333337</v>
      </c>
      <c r="U56" s="11">
        <f>STDEV('Raw Data'!BM146,'Raw Data'!BS146,'Raw Data'!BY146)</f>
        <v>1.3207847414826281</v>
      </c>
      <c r="V56" s="11"/>
      <c r="W56" s="4">
        <f t="shared" si="7"/>
        <v>9.1133333333333333</v>
      </c>
      <c r="X56" s="11">
        <f t="shared" si="8"/>
        <v>1.6484695533055409</v>
      </c>
      <c r="Y56" s="4">
        <f t="shared" si="9"/>
        <v>3.5753333333333313</v>
      </c>
      <c r="Z56" s="11">
        <f t="shared" si="10"/>
        <v>1.2854249377368432</v>
      </c>
      <c r="AA56" s="4">
        <f t="shared" si="11"/>
        <v>0.94133333333333269</v>
      </c>
      <c r="AB56" s="11">
        <f t="shared" si="12"/>
        <v>1.2976529505796663</v>
      </c>
      <c r="AC56" s="4">
        <f t="shared" si="13"/>
        <v>7.6873333333333349</v>
      </c>
      <c r="AD56" s="11">
        <f t="shared" si="14"/>
        <v>2.2318030362129431</v>
      </c>
      <c r="AO56" s="4"/>
      <c r="AP56" s="11"/>
      <c r="AQ56" s="4"/>
      <c r="AR56" s="11"/>
      <c r="AS56" s="4"/>
      <c r="AT56" s="11"/>
      <c r="AU56" s="4"/>
      <c r="AV56" s="11"/>
    </row>
    <row r="57" spans="1:48" x14ac:dyDescent="0.25">
      <c r="A57" t="str">
        <f>'Raw Data'!A57</f>
        <v>Apo_PLIN3</v>
      </c>
      <c r="B57">
        <f>'Raw Data'!B57</f>
        <v>259</v>
      </c>
      <c r="C57">
        <f>'Raw Data'!C57</f>
        <v>269</v>
      </c>
      <c r="D57" t="str">
        <f>'Raw Data'!D57</f>
        <v>RATKQRAQEAL</v>
      </c>
      <c r="E57" s="1">
        <f>AVERAGE('Raw Data'!K57,'Raw Data'!Q57,'Raw Data'!W57)</f>
        <v>0.77500000000000002</v>
      </c>
      <c r="F57" s="11">
        <f>STDEV('Raw Data'!K57,'Raw Data'!Q57,'Raw Data'!W57)</f>
        <v>0.1177582268888249</v>
      </c>
      <c r="G57" s="1">
        <f>AVERAGE('Raw Data'!AC57,'Raw Data'!AI57,'Raw Data'!AO57)</f>
        <v>2.9580000000000002</v>
      </c>
      <c r="H57" s="11">
        <f>STDEV('Raw Data'!AC57,'Raw Data'!AI57,'Raw Data'!AO57)</f>
        <v>0.54635245034684332</v>
      </c>
      <c r="I57" s="1">
        <f>AVERAGE('Raw Data'!AU57,'Raw Data'!BA57,'Raw Data'!BG57)</f>
        <v>15.476333333333335</v>
      </c>
      <c r="J57" s="11">
        <f>STDEV('Raw Data'!AU57,'Raw Data'!BA57,'Raw Data'!BG57)</f>
        <v>0.46045665738843733</v>
      </c>
      <c r="K57" s="1">
        <f>AVERAGE('Raw Data'!BM57,'Raw Data'!BS57,'Raw Data'!BY57)</f>
        <v>32.667333333333332</v>
      </c>
      <c r="L57" s="11">
        <f>STDEV('Raw Data'!BM57,'Raw Data'!BS57,'Raw Data'!BY57)</f>
        <v>0.3584303744569296</v>
      </c>
      <c r="N57" s="1">
        <f>AVERAGE('Raw Data'!K147,'Raw Data'!Q147,'Raw Data'!W147)</f>
        <v>3.7949999999999999</v>
      </c>
      <c r="O57" s="11">
        <f>STDEV('Raw Data'!K147,'Raw Data'!Q147,'Raw Data'!W147)</f>
        <v>0.1621326617310653</v>
      </c>
      <c r="P57" s="1">
        <f>AVERAGE('Raw Data'!AC147,'Raw Data'!AI147,'Raw Data'!AO147)</f>
        <v>20.535</v>
      </c>
      <c r="Q57" s="11">
        <f>STDEV('Raw Data'!AC147,'Raw Data'!AI147,'Raw Data'!AO147)</f>
        <v>0.59436941374872243</v>
      </c>
      <c r="R57" s="1">
        <f>AVERAGE('Raw Data'!AU147,'Raw Data'!BA147,'Raw Data'!BG147)</f>
        <v>48.960333333333331</v>
      </c>
      <c r="S57" s="11">
        <f>STDEV('Raw Data'!AU147,'Raw Data'!BA147,'Raw Data'!BG147)</f>
        <v>0.99263504538845249</v>
      </c>
      <c r="T57" s="1">
        <f>AVERAGE('Raw Data'!BM147,'Raw Data'!BS147,'Raw Data'!BY147)</f>
        <v>61.401666666666671</v>
      </c>
      <c r="U57" s="11">
        <f>STDEV('Raw Data'!BM147,'Raw Data'!BS147,'Raw Data'!BY147)</f>
        <v>0.51611658889569856</v>
      </c>
      <c r="V57" s="11"/>
      <c r="W57" s="4">
        <f t="shared" si="7"/>
        <v>-3.02</v>
      </c>
      <c r="X57" s="11">
        <f t="shared" si="8"/>
        <v>0.2798908886198902</v>
      </c>
      <c r="Y57" s="4">
        <f t="shared" si="9"/>
        <v>-17.576999999999998</v>
      </c>
      <c r="Z57" s="11">
        <f t="shared" si="10"/>
        <v>1.1407218640955659</v>
      </c>
      <c r="AA57" s="4">
        <f t="shared" si="11"/>
        <v>-33.483999999999995</v>
      </c>
      <c r="AB57" s="11">
        <f t="shared" si="12"/>
        <v>1.4530917027768897</v>
      </c>
      <c r="AC57" s="4">
        <f t="shared" si="13"/>
        <v>-28.734333333333339</v>
      </c>
      <c r="AD57" s="11">
        <f t="shared" si="14"/>
        <v>0.87454696335262816</v>
      </c>
      <c r="AO57" s="4"/>
      <c r="AP57" s="11"/>
      <c r="AQ57" s="4"/>
      <c r="AR57" s="11"/>
      <c r="AS57" s="4"/>
      <c r="AT57" s="11"/>
      <c r="AU57" s="4"/>
      <c r="AV57" s="11"/>
    </row>
    <row r="58" spans="1:48" x14ac:dyDescent="0.25">
      <c r="A58" t="str">
        <f>'Raw Data'!A58</f>
        <v>Apo_PLIN3</v>
      </c>
      <c r="B58">
        <f>'Raw Data'!B58</f>
        <v>259</v>
      </c>
      <c r="C58">
        <f>'Raw Data'!C58</f>
        <v>270</v>
      </c>
      <c r="D58" t="str">
        <f>'Raw Data'!D58</f>
        <v>RATKQRAQEALL</v>
      </c>
      <c r="E58" s="1">
        <f>AVERAGE('Raw Data'!K58,'Raw Data'!Q58,'Raw Data'!W58)</f>
        <v>0.84599999999999997</v>
      </c>
      <c r="F58" s="11">
        <f>STDEV('Raw Data'!K58,'Raw Data'!Q58,'Raw Data'!W58)</f>
        <v>0.24607519176056752</v>
      </c>
      <c r="G58" s="1">
        <f>AVERAGE('Raw Data'!AC58,'Raw Data'!AI58,'Raw Data'!AO58)</f>
        <v>2.3960000000000004</v>
      </c>
      <c r="H58" s="11">
        <f>STDEV('Raw Data'!AC58,'Raw Data'!AI58,'Raw Data'!AO58)</f>
        <v>0.39902756796993238</v>
      </c>
      <c r="I58" s="1">
        <f>AVERAGE('Raw Data'!AU58,'Raw Data'!BA58,'Raw Data'!BG58)</f>
        <v>12.682666666666668</v>
      </c>
      <c r="J58" s="11">
        <f>STDEV('Raw Data'!AU58,'Raw Data'!BA58,'Raw Data'!BG58)</f>
        <v>0.45124974607564378</v>
      </c>
      <c r="K58" s="1">
        <f>AVERAGE('Raw Data'!BM58,'Raw Data'!BS58,'Raw Data'!BY58)</f>
        <v>27.131333333333334</v>
      </c>
      <c r="L58" s="11">
        <f>STDEV('Raw Data'!BM58,'Raw Data'!BS58,'Raw Data'!BY58)</f>
        <v>0.9625156275787593</v>
      </c>
      <c r="N58" s="1">
        <f>AVERAGE('Raw Data'!K148,'Raw Data'!Q148,'Raw Data'!W148)</f>
        <v>2.936666666666667</v>
      </c>
      <c r="O58" s="11">
        <f>STDEV('Raw Data'!K148,'Raw Data'!Q148,'Raw Data'!W148)</f>
        <v>0.30195584666194708</v>
      </c>
      <c r="P58" s="1">
        <f>AVERAGE('Raw Data'!AC148,'Raw Data'!AI148,'Raw Data'!AO148)</f>
        <v>18.885000000000002</v>
      </c>
      <c r="Q58" s="11">
        <f>STDEV('Raw Data'!AC148,'Raw Data'!AI148,'Raw Data'!AO148)</f>
        <v>0.55021177740938931</v>
      </c>
      <c r="R58" s="1">
        <f>AVERAGE('Raw Data'!AU148,'Raw Data'!BA148,'Raw Data'!BG148)</f>
        <v>45.058333333333337</v>
      </c>
      <c r="S58" s="11">
        <f>STDEV('Raw Data'!AU148,'Raw Data'!BA148,'Raw Data'!BG148)</f>
        <v>1.1393758525321385</v>
      </c>
      <c r="T58" s="1">
        <f>AVERAGE('Raw Data'!BM148,'Raw Data'!BS148,'Raw Data'!BY148)</f>
        <v>56.829666666666668</v>
      </c>
      <c r="U58" s="11">
        <f>STDEV('Raw Data'!BM148,'Raw Data'!BS148,'Raw Data'!BY148)</f>
        <v>0.54526721278042423</v>
      </c>
      <c r="V58" s="11"/>
      <c r="W58" s="4">
        <f t="shared" si="7"/>
        <v>-2.0906666666666669</v>
      </c>
      <c r="X58" s="11">
        <f t="shared" si="8"/>
        <v>0.54803103842251466</v>
      </c>
      <c r="Y58" s="4">
        <f t="shared" si="9"/>
        <v>-16.489000000000001</v>
      </c>
      <c r="Z58" s="11">
        <f t="shared" si="10"/>
        <v>0.94923934537932175</v>
      </c>
      <c r="AA58" s="4">
        <f t="shared" si="11"/>
        <v>-32.375666666666667</v>
      </c>
      <c r="AB58" s="11">
        <f t="shared" si="12"/>
        <v>1.5906255986077822</v>
      </c>
      <c r="AC58" s="4">
        <f t="shared" si="13"/>
        <v>-29.698333333333334</v>
      </c>
      <c r="AD58" s="11">
        <f t="shared" si="14"/>
        <v>1.5077828403591835</v>
      </c>
      <c r="AO58" s="4"/>
      <c r="AP58" s="11"/>
      <c r="AQ58" s="4"/>
      <c r="AR58" s="11"/>
      <c r="AS58" s="4"/>
      <c r="AT58" s="11"/>
      <c r="AU58" s="4"/>
      <c r="AV58" s="11"/>
    </row>
    <row r="59" spans="1:48" x14ac:dyDescent="0.25">
      <c r="A59" t="str">
        <f>'Raw Data'!A59</f>
        <v>Apo_PLIN3</v>
      </c>
      <c r="B59">
        <f>'Raw Data'!B59</f>
        <v>261</v>
      </c>
      <c r="C59">
        <f>'Raw Data'!C59</f>
        <v>269</v>
      </c>
      <c r="D59" t="str">
        <f>'Raw Data'!D59</f>
        <v>TKQRAQEAL</v>
      </c>
      <c r="E59" s="1">
        <f>AVERAGE('Raw Data'!K59,'Raw Data'!Q59,'Raw Data'!W59)</f>
        <v>1.1383333333333334</v>
      </c>
      <c r="F59" s="11">
        <f>STDEV('Raw Data'!K59,'Raw Data'!Q59,'Raw Data'!W59)</f>
        <v>0.28714862586008172</v>
      </c>
      <c r="G59" s="1">
        <f>AVERAGE('Raw Data'!AC59,'Raw Data'!AI59,'Raw Data'!AO59)</f>
        <v>3.4629999999999996</v>
      </c>
      <c r="H59" s="11">
        <f>STDEV('Raw Data'!AC59,'Raw Data'!AI59,'Raw Data'!AO59)</f>
        <v>0.62397676238783473</v>
      </c>
      <c r="I59" s="1">
        <f>AVERAGE('Raw Data'!AU59,'Raw Data'!BA59,'Raw Data'!BG59)</f>
        <v>15.576333333333332</v>
      </c>
      <c r="J59" s="11">
        <f>STDEV('Raw Data'!AU59,'Raw Data'!BA59,'Raw Data'!BG59)</f>
        <v>0.19362162413669945</v>
      </c>
      <c r="K59" s="1">
        <f>AVERAGE('Raw Data'!BM59,'Raw Data'!BS59,'Raw Data'!BY59)</f>
        <v>34.673000000000002</v>
      </c>
      <c r="L59" s="11">
        <f>STDEV('Raw Data'!BM59,'Raw Data'!BS59,'Raw Data'!BY59)</f>
        <v>0.86103368110660861</v>
      </c>
      <c r="N59" s="1">
        <f>AVERAGE('Raw Data'!K149,'Raw Data'!Q149,'Raw Data'!W149)</f>
        <v>4.2540000000000004</v>
      </c>
      <c r="O59" s="11">
        <f>STDEV('Raw Data'!K149,'Raw Data'!Q149,'Raw Data'!W149)</f>
        <v>0.70416830374562922</v>
      </c>
      <c r="P59" s="1">
        <f>AVERAGE('Raw Data'!AC149,'Raw Data'!AI149,'Raw Data'!AO149)</f>
        <v>17.316333333333333</v>
      </c>
      <c r="Q59" s="11">
        <f>STDEV('Raw Data'!AC149,'Raw Data'!AI149,'Raw Data'!AO149)</f>
        <v>0.83267600742025172</v>
      </c>
      <c r="R59" s="1">
        <f>AVERAGE('Raw Data'!AU149,'Raw Data'!BA149,'Raw Data'!BG149)</f>
        <v>48.852000000000004</v>
      </c>
      <c r="S59" s="11">
        <f>STDEV('Raw Data'!AU149,'Raw Data'!BA149,'Raw Data'!BG149)</f>
        <v>0.84685122660358625</v>
      </c>
      <c r="T59" s="1">
        <f>AVERAGE('Raw Data'!BM149,'Raw Data'!BS149,'Raw Data'!BY149)</f>
        <v>63.306999999999995</v>
      </c>
      <c r="U59" s="11">
        <f>STDEV('Raw Data'!BM149,'Raw Data'!BS149,'Raw Data'!BY149)</f>
        <v>0.5330450262407459</v>
      </c>
      <c r="V59" s="11"/>
      <c r="W59" s="4">
        <f t="shared" si="7"/>
        <v>-3.1156666666666668</v>
      </c>
      <c r="X59" s="11">
        <f t="shared" si="8"/>
        <v>0.99131692960571094</v>
      </c>
      <c r="Y59" s="4">
        <f t="shared" si="9"/>
        <v>-13.853333333333333</v>
      </c>
      <c r="Z59" s="11">
        <f t="shared" si="10"/>
        <v>1.4566527698080864</v>
      </c>
      <c r="AA59" s="4">
        <f t="shared" si="11"/>
        <v>-33.275666666666673</v>
      </c>
      <c r="AB59" s="11">
        <f t="shared" si="12"/>
        <v>1.0404728507402856</v>
      </c>
      <c r="AC59" s="4">
        <f t="shared" si="13"/>
        <v>-28.633999999999993</v>
      </c>
      <c r="AD59" s="11">
        <f t="shared" si="14"/>
        <v>1.3940787073473544</v>
      </c>
      <c r="AO59" s="4"/>
      <c r="AP59" s="11"/>
      <c r="AQ59" s="4"/>
      <c r="AR59" s="11"/>
      <c r="AS59" s="4"/>
      <c r="AT59" s="11"/>
      <c r="AU59" s="4"/>
      <c r="AV59" s="11"/>
    </row>
    <row r="60" spans="1:48" x14ac:dyDescent="0.25">
      <c r="A60" t="str">
        <f>'Raw Data'!A60</f>
        <v>Apo_PLIN3</v>
      </c>
      <c r="B60">
        <f>'Raw Data'!B60</f>
        <v>270</v>
      </c>
      <c r="C60">
        <f>'Raw Data'!C60</f>
        <v>275</v>
      </c>
      <c r="D60" t="str">
        <f>'Raw Data'!D60</f>
        <v>LQLSQV</v>
      </c>
      <c r="E60" s="1">
        <f>AVERAGE('Raw Data'!K60,'Raw Data'!Q60,'Raw Data'!W60)</f>
        <v>2.9426666666666663</v>
      </c>
      <c r="F60" s="11">
        <f>STDEV('Raw Data'!K60,'Raw Data'!Q60,'Raw Data'!W60)</f>
        <v>0.74312403630439228</v>
      </c>
      <c r="G60" s="1">
        <f>AVERAGE('Raw Data'!AC60,'Raw Data'!AI60,'Raw Data'!AO60)</f>
        <v>2.9693333333333332</v>
      </c>
      <c r="H60" s="11">
        <f>STDEV('Raw Data'!AC60,'Raw Data'!AI60,'Raw Data'!AO60)</f>
        <v>0.73794737843109937</v>
      </c>
      <c r="I60" s="1">
        <f>AVERAGE('Raw Data'!AU60,'Raw Data'!BA60,'Raw Data'!BG60)</f>
        <v>6.5876666666666663</v>
      </c>
      <c r="J60" s="11">
        <f>STDEV('Raw Data'!AU60,'Raw Data'!BA60,'Raw Data'!BG60)</f>
        <v>0.31236570447687345</v>
      </c>
      <c r="K60" s="1">
        <f>AVERAGE('Raw Data'!BM60,'Raw Data'!BS60,'Raw Data'!BY60)</f>
        <v>20.524666666666665</v>
      </c>
      <c r="L60" s="11">
        <f>STDEV('Raw Data'!BM60,'Raw Data'!BS60,'Raw Data'!BY60)</f>
        <v>0.55736552937308148</v>
      </c>
      <c r="N60" s="1">
        <f>AVERAGE('Raw Data'!K150,'Raw Data'!Q150,'Raw Data'!W150)</f>
        <v>24.492000000000001</v>
      </c>
      <c r="O60" s="11">
        <f>STDEV('Raw Data'!K150,'Raw Data'!Q150,'Raw Data'!W150)</f>
        <v>1.3619482369018285</v>
      </c>
      <c r="P60" s="1">
        <f>AVERAGE('Raw Data'!AC150,'Raw Data'!AI150,'Raw Data'!AO150)</f>
        <v>40.370333333333335</v>
      </c>
      <c r="Q60" s="11">
        <f>STDEV('Raw Data'!AC150,'Raw Data'!AI150,'Raw Data'!AO150)</f>
        <v>0.62184992830532126</v>
      </c>
      <c r="R60" s="1">
        <f>AVERAGE('Raw Data'!AU150,'Raw Data'!BA150,'Raw Data'!BG150)</f>
        <v>66.51100000000001</v>
      </c>
      <c r="S60" s="11">
        <f>STDEV('Raw Data'!AU150,'Raw Data'!BA150,'Raw Data'!BG150)</f>
        <v>0.85892432728384471</v>
      </c>
      <c r="T60" s="1">
        <f>AVERAGE('Raw Data'!BM150,'Raw Data'!BS150,'Raw Data'!BY150)</f>
        <v>67.167666666666662</v>
      </c>
      <c r="U60" s="11">
        <f>STDEV('Raw Data'!BM150,'Raw Data'!BS150,'Raw Data'!BY150)</f>
        <v>0.67768601382449689</v>
      </c>
      <c r="V60" s="11"/>
      <c r="W60" s="4">
        <f t="shared" si="7"/>
        <v>-21.549333333333333</v>
      </c>
      <c r="X60" s="11">
        <f t="shared" si="8"/>
        <v>2.105072273206221</v>
      </c>
      <c r="Y60" s="4">
        <f t="shared" si="9"/>
        <v>-37.401000000000003</v>
      </c>
      <c r="Z60" s="11">
        <f t="shared" si="10"/>
        <v>1.3597973067364206</v>
      </c>
      <c r="AA60" s="4">
        <f t="shared" si="11"/>
        <v>-59.923333333333346</v>
      </c>
      <c r="AB60" s="11">
        <f t="shared" si="12"/>
        <v>1.1712900317607182</v>
      </c>
      <c r="AC60" s="4">
        <f t="shared" si="13"/>
        <v>-46.643000000000001</v>
      </c>
      <c r="AD60" s="11">
        <f t="shared" si="14"/>
        <v>1.2350515431975784</v>
      </c>
      <c r="AO60" s="4"/>
      <c r="AP60" s="11"/>
      <c r="AQ60" s="4"/>
      <c r="AR60" s="11"/>
      <c r="AS60" s="4"/>
      <c r="AT60" s="11"/>
      <c r="AU60" s="4"/>
      <c r="AV60" s="11"/>
    </row>
    <row r="61" spans="1:48" x14ac:dyDescent="0.25">
      <c r="A61" t="str">
        <f>'Raw Data'!A61</f>
        <v>Apo_PLIN3</v>
      </c>
      <c r="B61">
        <f>'Raw Data'!B61</f>
        <v>270</v>
      </c>
      <c r="C61">
        <f>'Raw Data'!C61</f>
        <v>278</v>
      </c>
      <c r="D61" t="str">
        <f>'Raw Data'!D61</f>
        <v>LQLSQVLSL</v>
      </c>
      <c r="E61" s="1">
        <f>AVERAGE('Raw Data'!K61,'Raw Data'!Q61,'Raw Data'!W61)</f>
        <v>0.64433333333333331</v>
      </c>
      <c r="F61" s="11">
        <f>STDEV('Raw Data'!K61,'Raw Data'!Q61,'Raw Data'!W61)</f>
        <v>0.19823302785694763</v>
      </c>
      <c r="G61" s="1">
        <f>AVERAGE('Raw Data'!AC61,'Raw Data'!AI61,'Raw Data'!AO61)</f>
        <v>1.6809999999999998</v>
      </c>
      <c r="H61" s="11">
        <f>STDEV('Raw Data'!AC61,'Raw Data'!AI61,'Raw Data'!AO61)</f>
        <v>0.58858389376536702</v>
      </c>
      <c r="I61" s="1">
        <f>AVERAGE('Raw Data'!AU61,'Raw Data'!BA61,'Raw Data'!BG61)</f>
        <v>9.1123333333333338</v>
      </c>
      <c r="J61" s="11">
        <f>STDEV('Raw Data'!AU61,'Raw Data'!BA61,'Raw Data'!BG61)</f>
        <v>0.18427786989579978</v>
      </c>
      <c r="K61" s="1">
        <f>AVERAGE('Raw Data'!BM61,'Raw Data'!BS61,'Raw Data'!BY61)</f>
        <v>28.370999999999999</v>
      </c>
      <c r="L61" s="11">
        <f>STDEV('Raw Data'!BM61,'Raw Data'!BS61,'Raw Data'!BY61)</f>
        <v>0.5819725079417406</v>
      </c>
      <c r="N61" s="1">
        <f>AVERAGE('Raw Data'!K151,'Raw Data'!Q151,'Raw Data'!W151)</f>
        <v>22.798333333333336</v>
      </c>
      <c r="O61" s="11">
        <f>STDEV('Raw Data'!K151,'Raw Data'!Q151,'Raw Data'!W151)</f>
        <v>0.43932258459284118</v>
      </c>
      <c r="P61" s="1">
        <f>AVERAGE('Raw Data'!AC151,'Raw Data'!AI151,'Raw Data'!AO151)</f>
        <v>38.087333333333333</v>
      </c>
      <c r="Q61" s="11">
        <f>STDEV('Raw Data'!AC151,'Raw Data'!AI151,'Raw Data'!AO151)</f>
        <v>0.68000465684680111</v>
      </c>
      <c r="R61" s="1">
        <f>AVERAGE('Raw Data'!AU151,'Raw Data'!BA151,'Raw Data'!BG151)</f>
        <v>69.456333333333347</v>
      </c>
      <c r="S61" s="11">
        <f>STDEV('Raw Data'!AU151,'Raw Data'!BA151,'Raw Data'!BG151)</f>
        <v>0.47067752584262496</v>
      </c>
      <c r="T61" s="1">
        <f>AVERAGE('Raw Data'!BM151,'Raw Data'!BS151,'Raw Data'!BY151)</f>
        <v>74.182666666666663</v>
      </c>
      <c r="U61" s="11">
        <f>STDEV('Raw Data'!BM151,'Raw Data'!BS151,'Raw Data'!BY151)</f>
        <v>0.52974742409315634</v>
      </c>
      <c r="V61" s="11"/>
      <c r="W61" s="4">
        <f t="shared" si="7"/>
        <v>-22.154000000000003</v>
      </c>
      <c r="X61" s="11">
        <f t="shared" si="8"/>
        <v>0.63755561244978876</v>
      </c>
      <c r="Y61" s="4">
        <f t="shared" si="9"/>
        <v>-36.406333333333336</v>
      </c>
      <c r="Z61" s="11">
        <f t="shared" si="10"/>
        <v>1.2685885506121681</v>
      </c>
      <c r="AA61" s="4">
        <f t="shared" si="11"/>
        <v>-60.344000000000015</v>
      </c>
      <c r="AB61" s="11">
        <f t="shared" si="12"/>
        <v>0.65495539573842476</v>
      </c>
      <c r="AC61" s="4">
        <f t="shared" si="13"/>
        <v>-45.811666666666667</v>
      </c>
      <c r="AD61" s="11">
        <f t="shared" si="14"/>
        <v>1.1117199320348969</v>
      </c>
      <c r="AO61" s="4"/>
      <c r="AP61" s="11"/>
      <c r="AQ61" s="4"/>
      <c r="AR61" s="11"/>
      <c r="AS61" s="4"/>
      <c r="AT61" s="11"/>
      <c r="AU61" s="4"/>
      <c r="AV61" s="11"/>
    </row>
    <row r="62" spans="1:48" x14ac:dyDescent="0.25">
      <c r="A62" t="str">
        <f>'Raw Data'!A62</f>
        <v>Apo_PLIN3</v>
      </c>
      <c r="B62">
        <f>'Raw Data'!B62</f>
        <v>273</v>
      </c>
      <c r="C62">
        <f>'Raw Data'!C62</f>
        <v>278</v>
      </c>
      <c r="D62" t="str">
        <f>'Raw Data'!D62</f>
        <v>SQVLSL</v>
      </c>
      <c r="E62" s="1">
        <f>AVERAGE('Raw Data'!K62,'Raw Data'!Q62,'Raw Data'!W62)</f>
        <v>1.1063333333333334</v>
      </c>
      <c r="F62" s="11">
        <f>STDEV('Raw Data'!K62,'Raw Data'!Q62,'Raw Data'!W62)</f>
        <v>0.54118511928297963</v>
      </c>
      <c r="G62" s="1">
        <f>AVERAGE('Raw Data'!AC62,'Raw Data'!AI62,'Raw Data'!AO62)</f>
        <v>2.2260000000000004</v>
      </c>
      <c r="H62" s="11">
        <f>STDEV('Raw Data'!AC62,'Raw Data'!AI62,'Raw Data'!AO62)</f>
        <v>0.20790622886291793</v>
      </c>
      <c r="I62" s="1">
        <f>AVERAGE('Raw Data'!AU62,'Raw Data'!BA62,'Raw Data'!BG62)</f>
        <v>11.272</v>
      </c>
      <c r="J62" s="11">
        <f>STDEV('Raw Data'!AU62,'Raw Data'!BA62,'Raw Data'!BG62)</f>
        <v>0.29678948768445246</v>
      </c>
      <c r="K62" s="1">
        <f>AVERAGE('Raw Data'!BM62,'Raw Data'!BS62,'Raw Data'!BY62)</f>
        <v>28.725000000000005</v>
      </c>
      <c r="L62" s="11">
        <f>STDEV('Raw Data'!BM62,'Raw Data'!BS62,'Raw Data'!BY62)</f>
        <v>0.24766711529793389</v>
      </c>
      <c r="N62" s="1">
        <f>AVERAGE('Raw Data'!K152,'Raw Data'!Q152,'Raw Data'!W152)</f>
        <v>15.805666666666667</v>
      </c>
      <c r="O62" s="11">
        <f>STDEV('Raw Data'!K152,'Raw Data'!Q152,'Raw Data'!W152)</f>
        <v>0.63574706710557016</v>
      </c>
      <c r="P62" s="1">
        <f>AVERAGE('Raw Data'!AC152,'Raw Data'!AI152,'Raw Data'!AO152)</f>
        <v>35.951333333333338</v>
      </c>
      <c r="Q62" s="11">
        <f>STDEV('Raw Data'!AC152,'Raw Data'!AI152,'Raw Data'!AO152)</f>
        <v>0.36523188980883353</v>
      </c>
      <c r="R62" s="1">
        <f>AVERAGE('Raw Data'!AU152,'Raw Data'!BA152,'Raw Data'!BG152)</f>
        <v>67.48933333333332</v>
      </c>
      <c r="S62" s="11">
        <f>STDEV('Raw Data'!AU152,'Raw Data'!BA152,'Raw Data'!BG152)</f>
        <v>0.63108266759064902</v>
      </c>
      <c r="T62" s="1">
        <f>AVERAGE('Raw Data'!BM152,'Raw Data'!BS152,'Raw Data'!BY152)</f>
        <v>68.428666666666672</v>
      </c>
      <c r="U62" s="11">
        <f>STDEV('Raw Data'!BM152,'Raw Data'!BS152,'Raw Data'!BY152)</f>
        <v>0.38510820990123362</v>
      </c>
      <c r="V62" s="11"/>
      <c r="W62" s="4">
        <f t="shared" si="7"/>
        <v>-14.699333333333334</v>
      </c>
      <c r="X62" s="11">
        <f t="shared" si="8"/>
        <v>1.1769321863885498</v>
      </c>
      <c r="Y62" s="4">
        <f t="shared" si="9"/>
        <v>-33.725333333333339</v>
      </c>
      <c r="Z62" s="11">
        <f t="shared" si="10"/>
        <v>0.57313811867175146</v>
      </c>
      <c r="AA62" s="4">
        <f t="shared" si="11"/>
        <v>-56.217333333333322</v>
      </c>
      <c r="AB62" s="11">
        <f t="shared" si="12"/>
        <v>0.92787215527510147</v>
      </c>
      <c r="AC62" s="4">
        <f t="shared" si="13"/>
        <v>-39.703666666666663</v>
      </c>
      <c r="AD62" s="11">
        <f t="shared" si="14"/>
        <v>0.63277532519916746</v>
      </c>
      <c r="AO62" s="4"/>
      <c r="AP62" s="11"/>
      <c r="AQ62" s="4"/>
      <c r="AR62" s="11"/>
      <c r="AS62" s="4"/>
      <c r="AT62" s="11"/>
      <c r="AU62" s="4"/>
      <c r="AV62" s="11"/>
    </row>
    <row r="63" spans="1:48" x14ac:dyDescent="0.25">
      <c r="A63" t="str">
        <f>'Raw Data'!A63</f>
        <v>Apo_PLIN3</v>
      </c>
      <c r="B63">
        <f>'Raw Data'!B63</f>
        <v>279</v>
      </c>
      <c r="C63">
        <f>'Raw Data'!C63</f>
        <v>290</v>
      </c>
      <c r="D63" t="str">
        <f>'Raw Data'!D63</f>
        <v>METVKQGVDQKL</v>
      </c>
      <c r="E63" s="1">
        <f>AVERAGE('Raw Data'!K63,'Raw Data'!Q63,'Raw Data'!W63)</f>
        <v>54.138333333333343</v>
      </c>
      <c r="F63" s="11">
        <f>STDEV('Raw Data'!K63,'Raw Data'!Q63,'Raw Data'!W63)</f>
        <v>0.30749037925329248</v>
      </c>
      <c r="G63" s="1">
        <f>AVERAGE('Raw Data'!AC63,'Raw Data'!AI63,'Raw Data'!AO63)</f>
        <v>67.25366666666666</v>
      </c>
      <c r="H63" s="11">
        <f>STDEV('Raw Data'!AC63,'Raw Data'!AI63,'Raw Data'!AO63)</f>
        <v>0.98026595030803909</v>
      </c>
      <c r="I63" s="1">
        <f>AVERAGE('Raw Data'!AU63,'Raw Data'!BA63,'Raw Data'!BG63)</f>
        <v>72.793666666666653</v>
      </c>
      <c r="J63" s="11">
        <f>STDEV('Raw Data'!AU63,'Raw Data'!BA63,'Raw Data'!BG63)</f>
        <v>0.13028558375097501</v>
      </c>
      <c r="K63" s="1">
        <f>AVERAGE('Raw Data'!BM63,'Raw Data'!BS63,'Raw Data'!BY63)</f>
        <v>73.230333333333334</v>
      </c>
      <c r="L63" s="11">
        <f>STDEV('Raw Data'!BM63,'Raw Data'!BS63,'Raw Data'!BY63)</f>
        <v>0.60587897581392791</v>
      </c>
      <c r="N63" s="1">
        <f>AVERAGE('Raw Data'!K153,'Raw Data'!Q153,'Raw Data'!W153)</f>
        <v>31.826333333333338</v>
      </c>
      <c r="O63" s="11">
        <f>STDEV('Raw Data'!K153,'Raw Data'!Q153,'Raw Data'!W153)</f>
        <v>0.84566975429734537</v>
      </c>
      <c r="P63" s="1">
        <f>AVERAGE('Raw Data'!AC153,'Raw Data'!AI153,'Raw Data'!AO153)</f>
        <v>58.711333333333336</v>
      </c>
      <c r="Q63" s="11">
        <f>STDEV('Raw Data'!AC153,'Raw Data'!AI153,'Raw Data'!AO153)</f>
        <v>0.46891825869050252</v>
      </c>
      <c r="R63" s="1">
        <f>AVERAGE('Raw Data'!AU153,'Raw Data'!BA153,'Raw Data'!BG153)</f>
        <v>71.474666666666664</v>
      </c>
      <c r="S63" s="11">
        <f>STDEV('Raw Data'!AU153,'Raw Data'!BA153,'Raw Data'!BG153)</f>
        <v>0.13266624790554102</v>
      </c>
      <c r="T63" s="1">
        <f>AVERAGE('Raw Data'!BM153,'Raw Data'!BS153,'Raw Data'!BY153)</f>
        <v>71.838333333333338</v>
      </c>
      <c r="U63" s="11">
        <f>STDEV('Raw Data'!BM153,'Raw Data'!BS153,'Raw Data'!BY153)</f>
        <v>0.38212606994725684</v>
      </c>
      <c r="V63" s="11"/>
      <c r="W63" s="4">
        <f t="shared" si="7"/>
        <v>22.312000000000005</v>
      </c>
      <c r="X63" s="11">
        <f t="shared" si="8"/>
        <v>1.1531601335506378</v>
      </c>
      <c r="Y63" s="4">
        <f t="shared" si="9"/>
        <v>8.5423333333333247</v>
      </c>
      <c r="Z63" s="11">
        <f t="shared" si="10"/>
        <v>1.4491842089985416</v>
      </c>
      <c r="AA63" s="4">
        <f t="shared" si="11"/>
        <v>1.3189999999999884</v>
      </c>
      <c r="AB63" s="11">
        <f t="shared" si="12"/>
        <v>0.26295183165651603</v>
      </c>
      <c r="AC63" s="4">
        <f t="shared" si="13"/>
        <v>1.3919999999999959</v>
      </c>
      <c r="AD63" s="11">
        <f t="shared" si="14"/>
        <v>0.98800504576118475</v>
      </c>
      <c r="AO63" s="4"/>
      <c r="AP63" s="11"/>
      <c r="AQ63" s="4"/>
      <c r="AR63" s="11"/>
      <c r="AS63" s="4"/>
      <c r="AT63" s="11"/>
      <c r="AU63" s="4"/>
      <c r="AV63" s="11"/>
    </row>
    <row r="64" spans="1:48" x14ac:dyDescent="0.25">
      <c r="A64" t="str">
        <f>'Raw Data'!A64</f>
        <v>Apo_PLIN3</v>
      </c>
      <c r="B64">
        <f>'Raw Data'!B64</f>
        <v>300</v>
      </c>
      <c r="C64">
        <f>'Raw Data'!C64</f>
        <v>326</v>
      </c>
      <c r="D64" t="str">
        <f>'Raw Data'!D64</f>
        <v>MWLSWNQKQLQGPEKEPPKPEQVESRA</v>
      </c>
      <c r="E64" s="1">
        <f>AVERAGE('Raw Data'!K64,'Raw Data'!Q64,'Raw Data'!W64)</f>
        <v>48.936</v>
      </c>
      <c r="F64" s="11">
        <f>STDEV('Raw Data'!K64,'Raw Data'!Q64,'Raw Data'!W64)</f>
        <v>0.26043233286210887</v>
      </c>
      <c r="G64" s="1">
        <f>AVERAGE('Raw Data'!AC64,'Raw Data'!AI64,'Raw Data'!AO64)</f>
        <v>54.839666666666666</v>
      </c>
      <c r="H64" s="11">
        <f>STDEV('Raw Data'!AC64,'Raw Data'!AI64,'Raw Data'!AO64)</f>
        <v>0.69218085305311183</v>
      </c>
      <c r="I64" s="1">
        <f>AVERAGE('Raw Data'!AU64,'Raw Data'!BA64,'Raw Data'!BG64)</f>
        <v>63.399666666666668</v>
      </c>
      <c r="J64" s="11">
        <f>STDEV('Raw Data'!AU64,'Raw Data'!BA64,'Raw Data'!BG64)</f>
        <v>1.0455115175517342</v>
      </c>
      <c r="K64" s="1">
        <f>AVERAGE('Raw Data'!BM64,'Raw Data'!BS64,'Raw Data'!BY64)</f>
        <v>63.205000000000005</v>
      </c>
      <c r="L64" s="11">
        <f>STDEV('Raw Data'!BM64,'Raw Data'!BS64,'Raw Data'!BY64)</f>
        <v>0.25415939880319149</v>
      </c>
      <c r="N64" s="1">
        <f>AVERAGE('Raw Data'!K154,'Raw Data'!Q154,'Raw Data'!W154)</f>
        <v>53.477333333333341</v>
      </c>
      <c r="O64" s="11">
        <f>STDEV('Raw Data'!K154,'Raw Data'!Q154,'Raw Data'!W154)</f>
        <v>1.0883355793749128</v>
      </c>
      <c r="P64" s="1">
        <f>AVERAGE('Raw Data'!AC154,'Raw Data'!AI154,'Raw Data'!AO154)</f>
        <v>59.912666666666667</v>
      </c>
      <c r="Q64" s="11">
        <f>STDEV('Raw Data'!AC154,'Raw Data'!AI154,'Raw Data'!AO154)</f>
        <v>1.2331789543019842</v>
      </c>
      <c r="R64" s="1">
        <f>AVERAGE('Raw Data'!AU154,'Raw Data'!BA154,'Raw Data'!BG154)</f>
        <v>64.550666666666658</v>
      </c>
      <c r="S64" s="11">
        <f>STDEV('Raw Data'!AU154,'Raw Data'!BA154,'Raw Data'!BG154)</f>
        <v>0.4975905277769388</v>
      </c>
      <c r="T64" s="1">
        <f>AVERAGE('Raw Data'!BM154,'Raw Data'!BS154,'Raw Data'!BY154)</f>
        <v>64.945333333333338</v>
      </c>
      <c r="U64" s="11">
        <f>STDEV('Raw Data'!BM154,'Raw Data'!BS154,'Raw Data'!BY154)</f>
        <v>0.54377323705137848</v>
      </c>
      <c r="V64" s="11"/>
      <c r="W64" s="4">
        <f t="shared" si="7"/>
        <v>-4.5413333333333412</v>
      </c>
      <c r="X64" s="11">
        <f t="shared" si="8"/>
        <v>1.3487679122370215</v>
      </c>
      <c r="Y64" s="4">
        <f t="shared" si="9"/>
        <v>-5.0730000000000004</v>
      </c>
      <c r="Z64" s="11">
        <f t="shared" si="10"/>
        <v>1.9253598073550959</v>
      </c>
      <c r="AA64" s="4">
        <f t="shared" si="11"/>
        <v>-1.1509999999999891</v>
      </c>
      <c r="AB64" s="11">
        <f t="shared" si="12"/>
        <v>1.543102045328673</v>
      </c>
      <c r="AC64" s="4">
        <f t="shared" si="13"/>
        <v>-1.7403333333333322</v>
      </c>
      <c r="AD64" s="11">
        <f t="shared" si="14"/>
        <v>0.79793263585456997</v>
      </c>
      <c r="AO64" s="4"/>
      <c r="AP64" s="11"/>
      <c r="AQ64" s="4"/>
      <c r="AR64" s="11"/>
      <c r="AS64" s="4"/>
      <c r="AT64" s="11"/>
      <c r="AU64" s="4"/>
      <c r="AV64" s="11"/>
    </row>
    <row r="65" spans="1:48" x14ac:dyDescent="0.25">
      <c r="A65" t="str">
        <f>'Raw Data'!A65</f>
        <v>Apo_PLIN3</v>
      </c>
      <c r="B65">
        <f>'Raw Data'!B65</f>
        <v>302</v>
      </c>
      <c r="C65">
        <f>'Raw Data'!C65</f>
        <v>326</v>
      </c>
      <c r="D65" t="str">
        <f>'Raw Data'!D65</f>
        <v>LSWNQKQLQGPEKEPPKPEQVESRA</v>
      </c>
      <c r="E65" s="1">
        <f>AVERAGE('Raw Data'!K65,'Raw Data'!Q65,'Raw Data'!W65)</f>
        <v>57.216666666666669</v>
      </c>
      <c r="F65" s="11">
        <f>STDEV('Raw Data'!K65,'Raw Data'!Q65,'Raw Data'!W65)</f>
        <v>0.59382853866527063</v>
      </c>
      <c r="G65" s="1">
        <f>AVERAGE('Raw Data'!AC65,'Raw Data'!AI65,'Raw Data'!AO65)</f>
        <v>60.56</v>
      </c>
      <c r="H65" s="11">
        <f>STDEV('Raw Data'!AC65,'Raw Data'!AI65,'Raw Data'!AO65)</f>
        <v>1.0232013487090414</v>
      </c>
      <c r="I65" s="1">
        <f>AVERAGE('Raw Data'!AU65,'Raw Data'!BA65,'Raw Data'!BG65)</f>
        <v>66.00566666666667</v>
      </c>
      <c r="J65" s="11">
        <f>STDEV('Raw Data'!AU65,'Raw Data'!BA65,'Raw Data'!BG65)</f>
        <v>0.78699767047515801</v>
      </c>
      <c r="K65" s="1">
        <f>AVERAGE('Raw Data'!BM65,'Raw Data'!BS65,'Raw Data'!BY65)</f>
        <v>65.73566666666666</v>
      </c>
      <c r="L65" s="11">
        <f>STDEV('Raw Data'!BM65,'Raw Data'!BS65,'Raw Data'!BY65)</f>
        <v>0.70206077609658046</v>
      </c>
      <c r="N65" s="1">
        <f>AVERAGE('Raw Data'!K155,'Raw Data'!Q155,'Raw Data'!W155)</f>
        <v>59.94466666666667</v>
      </c>
      <c r="O65" s="11">
        <f>STDEV('Raw Data'!K155,'Raw Data'!Q155,'Raw Data'!W155)</f>
        <v>0.75101020854135836</v>
      </c>
      <c r="P65" s="1">
        <f>AVERAGE('Raw Data'!AC155,'Raw Data'!AI155,'Raw Data'!AO155)</f>
        <v>65.704999999999998</v>
      </c>
      <c r="Q65" s="11">
        <f>STDEV('Raw Data'!AC155,'Raw Data'!AI155,'Raw Data'!AO155)</f>
        <v>0.70537720405467963</v>
      </c>
      <c r="R65" s="1">
        <f>AVERAGE('Raw Data'!AU155,'Raw Data'!BA155,'Raw Data'!BG155)</f>
        <v>67.021666666666661</v>
      </c>
      <c r="S65" s="11">
        <f>STDEV('Raw Data'!AU155,'Raw Data'!BA155,'Raw Data'!BG155)</f>
        <v>0.87694716678562534</v>
      </c>
      <c r="T65" s="1">
        <f>AVERAGE('Raw Data'!BM155,'Raw Data'!BS155,'Raw Data'!BY155)</f>
        <v>66.826999999999998</v>
      </c>
      <c r="U65" s="11">
        <f>STDEV('Raw Data'!BM155,'Raw Data'!BS155,'Raw Data'!BY155)</f>
        <v>0.49127996091841786</v>
      </c>
      <c r="V65" s="11"/>
      <c r="W65" s="4">
        <f t="shared" si="7"/>
        <v>-2.7280000000000015</v>
      </c>
      <c r="X65" s="11">
        <f t="shared" si="8"/>
        <v>1.344838747206629</v>
      </c>
      <c r="Y65" s="4">
        <f t="shared" si="9"/>
        <v>-5.144999999999996</v>
      </c>
      <c r="Z65" s="11">
        <f t="shared" si="10"/>
        <v>1.7285785527637212</v>
      </c>
      <c r="AA65" s="4">
        <f t="shared" si="11"/>
        <v>-1.0159999999999911</v>
      </c>
      <c r="AB65" s="11">
        <f t="shared" si="12"/>
        <v>1.6639448372607832</v>
      </c>
      <c r="AC65" s="4">
        <f t="shared" si="13"/>
        <v>-1.0913333333333384</v>
      </c>
      <c r="AD65" s="11">
        <f t="shared" si="14"/>
        <v>1.1933407370149984</v>
      </c>
      <c r="AO65" s="4"/>
      <c r="AP65" s="11"/>
      <c r="AQ65" s="4"/>
      <c r="AR65" s="11"/>
      <c r="AS65" s="4"/>
      <c r="AT65" s="11"/>
      <c r="AU65" s="4"/>
      <c r="AV65" s="11"/>
    </row>
    <row r="66" spans="1:48" x14ac:dyDescent="0.25">
      <c r="A66" t="str">
        <f>'Raw Data'!A66</f>
        <v>Apo_PLIN3</v>
      </c>
      <c r="B66">
        <f>'Raw Data'!B66</f>
        <v>302</v>
      </c>
      <c r="C66">
        <f>'Raw Data'!C66</f>
        <v>329</v>
      </c>
      <c r="D66" t="str">
        <f>'Raw Data'!D66</f>
        <v>LSWNQKQLQGPEKEPPKPEQVESRALTM</v>
      </c>
      <c r="E66" s="1">
        <f>AVERAGE('Raw Data'!K66,'Raw Data'!Q66,'Raw Data'!W66)</f>
        <v>47.348666666666666</v>
      </c>
      <c r="F66" s="11">
        <f>STDEV('Raw Data'!K66,'Raw Data'!Q66,'Raw Data'!W66)</f>
        <v>0.4799024206370851</v>
      </c>
      <c r="G66" s="1">
        <f>AVERAGE('Raw Data'!AC66,'Raw Data'!AI66,'Raw Data'!AO66)</f>
        <v>50.73533333333333</v>
      </c>
      <c r="H66" s="11">
        <f>STDEV('Raw Data'!AC66,'Raw Data'!AI66,'Raw Data'!AO66)</f>
        <v>0.60687423189103573</v>
      </c>
      <c r="I66" s="1">
        <f>AVERAGE('Raw Data'!AU66,'Raw Data'!BA66,'Raw Data'!BG66)</f>
        <v>58.89233333333334</v>
      </c>
      <c r="J66" s="11">
        <f>STDEV('Raw Data'!AU66,'Raw Data'!BA66,'Raw Data'!BG66)</f>
        <v>0.91961966776125881</v>
      </c>
      <c r="K66" s="1">
        <f>AVERAGE('Raw Data'!BM66,'Raw Data'!BS66,'Raw Data'!BY66)</f>
        <v>63.077666666666666</v>
      </c>
      <c r="L66" s="11">
        <f>STDEV('Raw Data'!BM66,'Raw Data'!BS66,'Raw Data'!BY66)</f>
        <v>0.17898696414357565</v>
      </c>
      <c r="N66" s="1">
        <f>AVERAGE('Raw Data'!K156,'Raw Data'!Q156,'Raw Data'!W156)</f>
        <v>55.192999999999991</v>
      </c>
      <c r="O66" s="11">
        <f>STDEV('Raw Data'!K156,'Raw Data'!Q156,'Raw Data'!W156)</f>
        <v>0.51800000000000024</v>
      </c>
      <c r="P66" s="1">
        <f>AVERAGE('Raw Data'!AC156,'Raw Data'!AI156,'Raw Data'!AO156)</f>
        <v>64.666999999999987</v>
      </c>
      <c r="Q66" s="11">
        <f>STDEV('Raw Data'!AC156,'Raw Data'!AI156,'Raw Data'!AO156)</f>
        <v>0.47263410795244504</v>
      </c>
      <c r="R66" s="1">
        <f>AVERAGE('Raw Data'!AU156,'Raw Data'!BA156,'Raw Data'!BG156)</f>
        <v>67.489999999999995</v>
      </c>
      <c r="S66" s="11">
        <f>STDEV('Raw Data'!AU156,'Raw Data'!BA156,'Raw Data'!BG156)</f>
        <v>0.96899587202423387</v>
      </c>
      <c r="T66" s="1">
        <f>AVERAGE('Raw Data'!BM156,'Raw Data'!BS156,'Raw Data'!BY156)</f>
        <v>67.00566666666667</v>
      </c>
      <c r="U66" s="11">
        <f>STDEV('Raw Data'!BM156,'Raw Data'!BS156,'Raw Data'!BY156)</f>
        <v>0.94971908127263549</v>
      </c>
      <c r="V66" s="11"/>
      <c r="W66" s="4">
        <f t="shared" si="7"/>
        <v>-7.8443333333333243</v>
      </c>
      <c r="X66" s="11">
        <f t="shared" si="8"/>
        <v>0.99790242063708534</v>
      </c>
      <c r="Y66" s="4">
        <f t="shared" si="9"/>
        <v>-13.931666666666658</v>
      </c>
      <c r="Z66" s="11">
        <f t="shared" si="10"/>
        <v>1.0795083398434808</v>
      </c>
      <c r="AA66" s="4">
        <f t="shared" si="11"/>
        <v>-8.5976666666666546</v>
      </c>
      <c r="AB66" s="11">
        <f t="shared" si="12"/>
        <v>1.8886155397854927</v>
      </c>
      <c r="AC66" s="4">
        <f t="shared" si="13"/>
        <v>-3.9280000000000044</v>
      </c>
      <c r="AD66" s="11">
        <f t="shared" si="14"/>
        <v>1.1287060454162112</v>
      </c>
      <c r="AO66" s="4"/>
      <c r="AP66" s="11"/>
      <c r="AQ66" s="4"/>
      <c r="AR66" s="11"/>
      <c r="AS66" s="4"/>
      <c r="AT66" s="11"/>
      <c r="AU66" s="4"/>
      <c r="AV66" s="11"/>
    </row>
    <row r="67" spans="1:48" x14ac:dyDescent="0.25">
      <c r="A67" t="str">
        <f>'Raw Data'!A67</f>
        <v>Apo_PLIN3</v>
      </c>
      <c r="B67">
        <f>'Raw Data'!B67</f>
        <v>303</v>
      </c>
      <c r="C67">
        <f>'Raw Data'!C67</f>
        <v>327</v>
      </c>
      <c r="D67" t="str">
        <f>'Raw Data'!D67</f>
        <v>SWNQKQLQGPEKEPPKPEQVESRAL</v>
      </c>
      <c r="E67" s="1">
        <f>AVERAGE('Raw Data'!K67,'Raw Data'!Q67,'Raw Data'!W67)</f>
        <v>56.977666666666664</v>
      </c>
      <c r="F67" s="11">
        <f>STDEV('Raw Data'!K67,'Raw Data'!Q67,'Raw Data'!W67)</f>
        <v>0.31107287463443722</v>
      </c>
      <c r="G67" s="1">
        <f>AVERAGE('Raw Data'!AC67,'Raw Data'!AI67,'Raw Data'!AO67)</f>
        <v>60.628666666666668</v>
      </c>
      <c r="H67" s="11">
        <f>STDEV('Raw Data'!AC67,'Raw Data'!AI67,'Raw Data'!AO67)</f>
        <v>1.0196147965449203</v>
      </c>
      <c r="I67" s="1">
        <f>AVERAGE('Raw Data'!AU67,'Raw Data'!BA67,'Raw Data'!BG67)</f>
        <v>64.939000000000007</v>
      </c>
      <c r="J67" s="11">
        <f>STDEV('Raw Data'!AU67,'Raw Data'!BA67,'Raw Data'!BG67)</f>
        <v>0.53570607612757393</v>
      </c>
      <c r="K67" s="1">
        <f>AVERAGE('Raw Data'!BM67,'Raw Data'!BS67,'Raw Data'!BY67)</f>
        <v>64.266333333333321</v>
      </c>
      <c r="L67" s="11">
        <f>STDEV('Raw Data'!BM67,'Raw Data'!BS67,'Raw Data'!BY67)</f>
        <v>0.80327475581729346</v>
      </c>
      <c r="N67" s="1">
        <f>AVERAGE('Raw Data'!K157,'Raw Data'!Q157,'Raw Data'!W157)</f>
        <v>60.07233333333334</v>
      </c>
      <c r="O67" s="11">
        <f>STDEV('Raw Data'!K157,'Raw Data'!Q157,'Raw Data'!W157)</f>
        <v>0.71840401817733202</v>
      </c>
      <c r="P67" s="1">
        <f>AVERAGE('Raw Data'!AC157,'Raw Data'!AI157,'Raw Data'!AO157)</f>
        <v>63.997000000000007</v>
      </c>
      <c r="Q67" s="11">
        <f>STDEV('Raw Data'!AC157,'Raw Data'!AI157,'Raw Data'!AO157)</f>
        <v>0.66615613785358274</v>
      </c>
      <c r="R67" s="1">
        <f>AVERAGE('Raw Data'!AU157,'Raw Data'!BA157,'Raw Data'!BG157)</f>
        <v>66.529999999999987</v>
      </c>
      <c r="S67" s="11">
        <f>STDEV('Raw Data'!AU157,'Raw Data'!BA157,'Raw Data'!BG157)</f>
        <v>0.16923061188803779</v>
      </c>
      <c r="T67" s="1">
        <f>AVERAGE('Raw Data'!BM157,'Raw Data'!BS157,'Raw Data'!BY157)</f>
        <v>65.669666666666672</v>
      </c>
      <c r="U67" s="11">
        <f>STDEV('Raw Data'!BM157,'Raw Data'!BS157,'Raw Data'!BY157)</f>
        <v>1.6686144951226243</v>
      </c>
      <c r="V67" s="11"/>
      <c r="W67" s="4">
        <f t="shared" si="7"/>
        <v>-3.0946666666666758</v>
      </c>
      <c r="X67" s="11">
        <f t="shared" si="8"/>
        <v>1.0294768928117692</v>
      </c>
      <c r="Y67" s="4">
        <f t="shared" si="9"/>
        <v>-3.3683333333333394</v>
      </c>
      <c r="Z67" s="11">
        <f t="shared" si="10"/>
        <v>1.685770934398503</v>
      </c>
      <c r="AA67" s="4">
        <f t="shared" si="11"/>
        <v>-1.5909999999999798</v>
      </c>
      <c r="AB67" s="11">
        <f t="shared" si="12"/>
        <v>0.70493668801561171</v>
      </c>
      <c r="AC67" s="4">
        <f t="shared" si="13"/>
        <v>-1.4033333333333502</v>
      </c>
      <c r="AD67" s="11">
        <f t="shared" si="14"/>
        <v>2.4718892509399177</v>
      </c>
      <c r="AO67" s="4"/>
      <c r="AP67" s="11"/>
      <c r="AQ67" s="4"/>
      <c r="AR67" s="11"/>
      <c r="AS67" s="4"/>
      <c r="AT67" s="11"/>
      <c r="AU67" s="4"/>
      <c r="AV67" s="11"/>
    </row>
    <row r="68" spans="1:48" x14ac:dyDescent="0.25">
      <c r="A68" t="str">
        <f>'Raw Data'!A68</f>
        <v>Apo_PLIN3</v>
      </c>
      <c r="B68">
        <f>'Raw Data'!B68</f>
        <v>330</v>
      </c>
      <c r="C68">
        <f>'Raw Data'!C68</f>
        <v>337</v>
      </c>
      <c r="D68" t="str">
        <f>'Raw Data'!D68</f>
        <v>FRDIAQQL</v>
      </c>
      <c r="E68" s="1">
        <f>AVERAGE('Raw Data'!K68,'Raw Data'!Q68,'Raw Data'!W68)</f>
        <v>0.64066666666666672</v>
      </c>
      <c r="F68" s="11">
        <f>STDEV('Raw Data'!K68,'Raw Data'!Q68,'Raw Data'!W68)</f>
        <v>0.23520274941703634</v>
      </c>
      <c r="G68" s="1">
        <f>AVERAGE('Raw Data'!AC68,'Raw Data'!AI68,'Raw Data'!AO68)</f>
        <v>0.95933333333333337</v>
      </c>
      <c r="H68" s="11">
        <f>STDEV('Raw Data'!AC68,'Raw Data'!AI68,'Raw Data'!AO68)</f>
        <v>0.21792276919434778</v>
      </c>
      <c r="I68" s="1">
        <f>AVERAGE('Raw Data'!AU68,'Raw Data'!BA68,'Raw Data'!BG68)</f>
        <v>4.0710000000000006</v>
      </c>
      <c r="J68" s="11">
        <f>STDEV('Raw Data'!AU68,'Raw Data'!BA68,'Raw Data'!BG68)</f>
        <v>0.20297044119772714</v>
      </c>
      <c r="K68" s="1">
        <f>AVERAGE('Raw Data'!BM68,'Raw Data'!BS68,'Raw Data'!BY68)</f>
        <v>13.462000000000002</v>
      </c>
      <c r="L68" s="11">
        <f>STDEV('Raw Data'!BM68,'Raw Data'!BS68,'Raw Data'!BY68)</f>
        <v>0.43067272957548669</v>
      </c>
      <c r="N68" s="1">
        <f>AVERAGE('Raw Data'!K158,'Raw Data'!Q158,'Raw Data'!W158)</f>
        <v>1.9000000000000004</v>
      </c>
      <c r="O68" s="11">
        <f>STDEV('Raw Data'!K158,'Raw Data'!Q158,'Raw Data'!W158)</f>
        <v>0.24845321491177935</v>
      </c>
      <c r="P68" s="1">
        <f>AVERAGE('Raw Data'!AC158,'Raw Data'!AI158,'Raw Data'!AO158)</f>
        <v>9.9733333333333345</v>
      </c>
      <c r="Q68" s="11">
        <f>STDEV('Raw Data'!AC158,'Raw Data'!AI158,'Raw Data'!AO158)</f>
        <v>0.57831594594419911</v>
      </c>
      <c r="R68" s="1">
        <f>AVERAGE('Raw Data'!AU158,'Raw Data'!BA158,'Raw Data'!BG158)</f>
        <v>43.939</v>
      </c>
      <c r="S68" s="11">
        <f>STDEV('Raw Data'!AU158,'Raw Data'!BA158,'Raw Data'!BG158)</f>
        <v>0.56423133553534666</v>
      </c>
      <c r="T68" s="1">
        <f>AVERAGE('Raw Data'!BM158,'Raw Data'!BS158,'Raw Data'!BY158)</f>
        <v>66.071666666666673</v>
      </c>
      <c r="U68" s="11">
        <f>STDEV('Raw Data'!BM158,'Raw Data'!BS158,'Raw Data'!BY158)</f>
        <v>0.55933382995607717</v>
      </c>
      <c r="V68" s="11"/>
      <c r="W68" s="4">
        <f t="shared" ref="W68:W92" si="15">E68-N68</f>
        <v>-1.2593333333333336</v>
      </c>
      <c r="X68" s="11">
        <f t="shared" ref="X68:X92" si="16">F68+O68</f>
        <v>0.48365596432881569</v>
      </c>
      <c r="Y68" s="4">
        <f t="shared" ref="Y68:Y92" si="17">G68-P68</f>
        <v>-9.0140000000000011</v>
      </c>
      <c r="Z68" s="11">
        <f t="shared" ref="Z68:Z92" si="18">H68+Q68</f>
        <v>0.79623871513854683</v>
      </c>
      <c r="AA68" s="4">
        <f t="shared" ref="AA68:AA92" si="19">I68-R68</f>
        <v>-39.868000000000002</v>
      </c>
      <c r="AB68" s="11">
        <f t="shared" ref="AB68:AB92" si="20">J68+S68</f>
        <v>0.76720177673307377</v>
      </c>
      <c r="AC68" s="4">
        <f t="shared" ref="AC68:AC92" si="21">K68-T68</f>
        <v>-52.609666666666669</v>
      </c>
      <c r="AD68" s="11">
        <f t="shared" ref="AD68:AD92" si="22">L68+U68</f>
        <v>0.99000655953156391</v>
      </c>
      <c r="AO68" s="4"/>
      <c r="AP68" s="11"/>
      <c r="AQ68" s="4"/>
      <c r="AR68" s="11"/>
      <c r="AS68" s="4"/>
      <c r="AT68" s="11"/>
      <c r="AU68" s="4"/>
      <c r="AV68" s="11"/>
    </row>
    <row r="69" spans="1:48" x14ac:dyDescent="0.25">
      <c r="A69" t="str">
        <f>'Raw Data'!A69</f>
        <v>Apo_PLIN3</v>
      </c>
      <c r="B69">
        <f>'Raw Data'!B69</f>
        <v>330</v>
      </c>
      <c r="C69">
        <f>'Raw Data'!C69</f>
        <v>339</v>
      </c>
      <c r="D69" t="str">
        <f>'Raw Data'!D69</f>
        <v>FRDIAQQLQA</v>
      </c>
      <c r="E69" s="1">
        <f>AVERAGE('Raw Data'!K69,'Raw Data'!Q69,'Raw Data'!W69)</f>
        <v>3.1413333333333333</v>
      </c>
      <c r="F69" s="11">
        <f>STDEV('Raw Data'!K69,'Raw Data'!Q69,'Raw Data'!W69)</f>
        <v>0.20016326669330042</v>
      </c>
      <c r="G69" s="1">
        <f>AVERAGE('Raw Data'!AC69,'Raw Data'!AI69,'Raw Data'!AO69)</f>
        <v>8.6513333333333335</v>
      </c>
      <c r="H69" s="11">
        <f>STDEV('Raw Data'!AC69,'Raw Data'!AI69,'Raw Data'!AO69)</f>
        <v>0.35592461748709309</v>
      </c>
      <c r="I69" s="1">
        <f>AVERAGE('Raw Data'!AU69,'Raw Data'!BA69,'Raw Data'!BG69)</f>
        <v>11.827333333333334</v>
      </c>
      <c r="J69" s="11">
        <f>STDEV('Raw Data'!AU69,'Raw Data'!BA69,'Raw Data'!BG69)</f>
        <v>6.2939124027375823E-2</v>
      </c>
      <c r="K69" s="1">
        <f>AVERAGE('Raw Data'!BM69,'Raw Data'!BS69,'Raw Data'!BY69)</f>
        <v>24.729666666666663</v>
      </c>
      <c r="L69" s="11">
        <f>STDEV('Raw Data'!BM69,'Raw Data'!BS69,'Raw Data'!BY69)</f>
        <v>0.39855530774703429</v>
      </c>
      <c r="N69" s="1">
        <f>AVERAGE('Raw Data'!K159,'Raw Data'!Q159,'Raw Data'!W159)</f>
        <v>3.7100000000000004</v>
      </c>
      <c r="O69" s="11">
        <f>STDEV('Raw Data'!K159,'Raw Data'!Q159,'Raw Data'!W159)</f>
        <v>0.32335274855797957</v>
      </c>
      <c r="P69" s="1">
        <f>AVERAGE('Raw Data'!AC159,'Raw Data'!AI159,'Raw Data'!AO159)</f>
        <v>15.027666666666667</v>
      </c>
      <c r="Q69" s="11">
        <f>STDEV('Raw Data'!AC159,'Raw Data'!AI159,'Raw Data'!AO159)</f>
        <v>0.30543793695828569</v>
      </c>
      <c r="R69" s="1">
        <f>AVERAGE('Raw Data'!AU159,'Raw Data'!BA159,'Raw Data'!BG159)</f>
        <v>45.897333333333336</v>
      </c>
      <c r="S69" s="11">
        <f>STDEV('Raw Data'!AU159,'Raw Data'!BA159,'Raw Data'!BG159)</f>
        <v>0.74615369283635624</v>
      </c>
      <c r="T69" s="1">
        <f>AVERAGE('Raw Data'!BM159,'Raw Data'!BS159,'Raw Data'!BY159)</f>
        <v>62.114666666666665</v>
      </c>
      <c r="U69" s="11">
        <f>STDEV('Raw Data'!BM159,'Raw Data'!BS159,'Raw Data'!BY159)</f>
        <v>0.63203665505517226</v>
      </c>
      <c r="V69" s="11"/>
      <c r="W69" s="4">
        <f t="shared" si="15"/>
        <v>-0.5686666666666671</v>
      </c>
      <c r="X69" s="11">
        <f t="shared" si="16"/>
        <v>0.52351601525128</v>
      </c>
      <c r="Y69" s="4">
        <f t="shared" si="17"/>
        <v>-6.3763333333333332</v>
      </c>
      <c r="Z69" s="11">
        <f t="shared" si="18"/>
        <v>0.66136255444537873</v>
      </c>
      <c r="AA69" s="4">
        <f t="shared" si="19"/>
        <v>-34.07</v>
      </c>
      <c r="AB69" s="11">
        <f t="shared" si="20"/>
        <v>0.80909281686373202</v>
      </c>
      <c r="AC69" s="4">
        <f t="shared" si="21"/>
        <v>-37.385000000000005</v>
      </c>
      <c r="AD69" s="11">
        <f t="shared" si="22"/>
        <v>1.0305919628022067</v>
      </c>
      <c r="AO69" s="4"/>
      <c r="AP69" s="11"/>
      <c r="AQ69" s="4"/>
      <c r="AR69" s="11"/>
      <c r="AS69" s="4"/>
      <c r="AT69" s="11"/>
      <c r="AU69" s="4"/>
      <c r="AV69" s="11"/>
    </row>
    <row r="70" spans="1:48" x14ac:dyDescent="0.25">
      <c r="A70" t="str">
        <f>'Raw Data'!A70</f>
        <v>Apo_PLIN3</v>
      </c>
      <c r="B70">
        <f>'Raw Data'!B70</f>
        <v>330</v>
      </c>
      <c r="C70">
        <f>'Raw Data'!C70</f>
        <v>341</v>
      </c>
      <c r="D70" t="str">
        <f>'Raw Data'!D70</f>
        <v>FRDIAQQLQATC</v>
      </c>
      <c r="E70" s="1">
        <f>AVERAGE('Raw Data'!K70,'Raw Data'!Q70,'Raw Data'!W70)</f>
        <v>4.1336666666666666</v>
      </c>
      <c r="F70" s="11">
        <f>STDEV('Raw Data'!K70,'Raw Data'!Q70,'Raw Data'!W70)</f>
        <v>0.35867719934968439</v>
      </c>
      <c r="G70" s="1">
        <f>AVERAGE('Raw Data'!AC70,'Raw Data'!AI70,'Raw Data'!AO70)</f>
        <v>14.469999999999999</v>
      </c>
      <c r="H70" s="11">
        <f>STDEV('Raw Data'!AC70,'Raw Data'!AI70,'Raw Data'!AO70)</f>
        <v>0.78878894515579978</v>
      </c>
      <c r="I70" s="1">
        <f>AVERAGE('Raw Data'!AU70,'Raw Data'!BA70,'Raw Data'!BG70)</f>
        <v>20.109666666666669</v>
      </c>
      <c r="J70" s="11">
        <f>STDEV('Raw Data'!AU70,'Raw Data'!BA70,'Raw Data'!BG70)</f>
        <v>7.2417769458423223E-2</v>
      </c>
      <c r="K70" s="1">
        <f>AVERAGE('Raw Data'!BM70,'Raw Data'!BS70,'Raw Data'!BY70)</f>
        <v>34.462333333333333</v>
      </c>
      <c r="L70" s="11">
        <f>STDEV('Raw Data'!BM70,'Raw Data'!BS70,'Raw Data'!BY70)</f>
        <v>0.50069984355233443</v>
      </c>
      <c r="N70" s="1">
        <f>AVERAGE('Raw Data'!K160,'Raw Data'!Q160,'Raw Data'!W160)</f>
        <v>4.4379999999999997</v>
      </c>
      <c r="O70" s="11">
        <f>STDEV('Raw Data'!K160,'Raw Data'!Q160,'Raw Data'!W160)</f>
        <v>0.12134249049694001</v>
      </c>
      <c r="P70" s="1">
        <f>AVERAGE('Raw Data'!AC160,'Raw Data'!AI160,'Raw Data'!AO160)</f>
        <v>20.572666666666667</v>
      </c>
      <c r="Q70" s="11">
        <f>STDEV('Raw Data'!AC160,'Raw Data'!AI160,'Raw Data'!AO160)</f>
        <v>0.24724549203844451</v>
      </c>
      <c r="R70" s="1">
        <f>AVERAGE('Raw Data'!AU160,'Raw Data'!BA160,'Raw Data'!BG160)</f>
        <v>49.629999999999995</v>
      </c>
      <c r="S70" s="11">
        <f>STDEV('Raw Data'!AU160,'Raw Data'!BA160,'Raw Data'!BG160)</f>
        <v>0.86813996567373708</v>
      </c>
      <c r="T70" s="1">
        <f>AVERAGE('Raw Data'!BM160,'Raw Data'!BS160,'Raw Data'!BY160)</f>
        <v>64.37266666666666</v>
      </c>
      <c r="U70" s="11">
        <f>STDEV('Raw Data'!BM160,'Raw Data'!BS160,'Raw Data'!BY160)</f>
        <v>0.43093425639340222</v>
      </c>
      <c r="V70" s="11"/>
      <c r="W70" s="4">
        <f t="shared" si="15"/>
        <v>-0.30433333333333312</v>
      </c>
      <c r="X70" s="11">
        <f t="shared" si="16"/>
        <v>0.48001968984662441</v>
      </c>
      <c r="Y70" s="4">
        <f t="shared" si="17"/>
        <v>-6.1026666666666678</v>
      </c>
      <c r="Z70" s="11">
        <f t="shared" si="18"/>
        <v>1.0360344371942443</v>
      </c>
      <c r="AA70" s="4">
        <f t="shared" si="19"/>
        <v>-29.520333333333326</v>
      </c>
      <c r="AB70" s="11">
        <f t="shared" si="20"/>
        <v>0.94055773513216034</v>
      </c>
      <c r="AC70" s="4">
        <f t="shared" si="21"/>
        <v>-29.910333333333327</v>
      </c>
      <c r="AD70" s="11">
        <f t="shared" si="22"/>
        <v>0.93163409994573665</v>
      </c>
      <c r="AO70" s="4"/>
      <c r="AP70" s="11"/>
      <c r="AQ70" s="4"/>
      <c r="AR70" s="11"/>
      <c r="AS70" s="4"/>
      <c r="AT70" s="11"/>
      <c r="AU70" s="4"/>
      <c r="AV70" s="11"/>
    </row>
    <row r="71" spans="1:48" x14ac:dyDescent="0.25">
      <c r="A71" t="str">
        <f>'Raw Data'!A71</f>
        <v>Apo_PLIN3</v>
      </c>
      <c r="B71">
        <f>'Raw Data'!B71</f>
        <v>340</v>
      </c>
      <c r="C71">
        <f>'Raw Data'!C71</f>
        <v>347</v>
      </c>
      <c r="D71" t="str">
        <f>'Raw Data'!D71</f>
        <v>TCTSLGSS</v>
      </c>
      <c r="E71" s="1">
        <f>AVERAGE('Raw Data'!K71,'Raw Data'!Q71,'Raw Data'!W71)</f>
        <v>42.761333333333333</v>
      </c>
      <c r="F71" s="11">
        <f>STDEV('Raw Data'!K71,'Raw Data'!Q71,'Raw Data'!W71)</f>
        <v>0.35559715034478978</v>
      </c>
      <c r="G71" s="1">
        <f>AVERAGE('Raw Data'!AC71,'Raw Data'!AI71,'Raw Data'!AO71)</f>
        <v>59.722999999999992</v>
      </c>
      <c r="H71" s="11">
        <f>STDEV('Raw Data'!AC71,'Raw Data'!AI71,'Raw Data'!AO71)</f>
        <v>0.50322658912263429</v>
      </c>
      <c r="I71" s="1">
        <f>AVERAGE('Raw Data'!AU71,'Raw Data'!BA71,'Raw Data'!BG71)</f>
        <v>65.664333333333332</v>
      </c>
      <c r="J71" s="11">
        <f>STDEV('Raw Data'!AU71,'Raw Data'!BA71,'Raw Data'!BG71)</f>
        <v>0.23552989902204391</v>
      </c>
      <c r="K71" s="1">
        <f>AVERAGE('Raw Data'!BM71,'Raw Data'!BS71,'Raw Data'!BY71)</f>
        <v>65.245999999999995</v>
      </c>
      <c r="L71" s="11">
        <f>STDEV('Raw Data'!BM71,'Raw Data'!BS71,'Raw Data'!BY71)</f>
        <v>0.50244502186807127</v>
      </c>
      <c r="N71" s="1">
        <f>AVERAGE('Raw Data'!K161,'Raw Data'!Q161,'Raw Data'!W161)</f>
        <v>42.245666666666665</v>
      </c>
      <c r="O71" s="11">
        <f>STDEV('Raw Data'!K161,'Raw Data'!Q161,'Raw Data'!W161)</f>
        <v>0.56365089668458546</v>
      </c>
      <c r="P71" s="1">
        <f>AVERAGE('Raw Data'!AC161,'Raw Data'!AI161,'Raw Data'!AO161)</f>
        <v>58.136333333333333</v>
      </c>
      <c r="Q71" s="11">
        <f>STDEV('Raw Data'!AC161,'Raw Data'!AI161,'Raw Data'!AO161)</f>
        <v>0.63653462854217979</v>
      </c>
      <c r="R71" s="1">
        <f>AVERAGE('Raw Data'!AU161,'Raw Data'!BA161,'Raw Data'!BG161)</f>
        <v>66.323666666666668</v>
      </c>
      <c r="S71" s="11">
        <f>STDEV('Raw Data'!AU161,'Raw Data'!BA161,'Raw Data'!BG161)</f>
        <v>0.55976810674897426</v>
      </c>
      <c r="T71" s="1">
        <f>AVERAGE('Raw Data'!BM161,'Raw Data'!BS161,'Raw Data'!BY161)</f>
        <v>66.043999999999997</v>
      </c>
      <c r="U71" s="11">
        <f>STDEV('Raw Data'!BM161,'Raw Data'!BS161,'Raw Data'!BY161)</f>
        <v>0.42189572171331657</v>
      </c>
      <c r="V71" s="11"/>
      <c r="W71" s="4">
        <f t="shared" si="15"/>
        <v>0.51566666666666805</v>
      </c>
      <c r="X71" s="11">
        <f t="shared" si="16"/>
        <v>0.91924804702937524</v>
      </c>
      <c r="Y71" s="4">
        <f t="shared" si="17"/>
        <v>1.5866666666666589</v>
      </c>
      <c r="Z71" s="11">
        <f t="shared" si="18"/>
        <v>1.1397612176648142</v>
      </c>
      <c r="AA71" s="4">
        <f t="shared" si="19"/>
        <v>-0.65933333333333621</v>
      </c>
      <c r="AB71" s="11">
        <f t="shared" si="20"/>
        <v>0.79529800577101817</v>
      </c>
      <c r="AC71" s="4">
        <f t="shared" si="21"/>
        <v>-0.79800000000000182</v>
      </c>
      <c r="AD71" s="11">
        <f t="shared" si="22"/>
        <v>0.92434074358138785</v>
      </c>
      <c r="AO71" s="4"/>
      <c r="AP71" s="11"/>
      <c r="AQ71" s="4"/>
      <c r="AR71" s="11"/>
      <c r="AS71" s="4"/>
      <c r="AT71" s="11"/>
      <c r="AU71" s="4"/>
      <c r="AV71" s="11"/>
    </row>
    <row r="72" spans="1:48" x14ac:dyDescent="0.25">
      <c r="A72" t="str">
        <f>'Raw Data'!A72</f>
        <v>Apo_PLIN3</v>
      </c>
      <c r="B72">
        <f>'Raw Data'!B72</f>
        <v>340</v>
      </c>
      <c r="C72">
        <f>'Raw Data'!C72</f>
        <v>369</v>
      </c>
      <c r="D72" t="str">
        <f>'Raw Data'!D72</f>
        <v>TCTSLGSSIQGLPTNVKDQVQQARRQVEDL</v>
      </c>
      <c r="E72" s="1">
        <f>AVERAGE('Raw Data'!K72,'Raw Data'!Q72,'Raw Data'!W72)</f>
        <v>15.058666666666667</v>
      </c>
      <c r="F72" s="11">
        <f>STDEV('Raw Data'!K72,'Raw Data'!Q72,'Raw Data'!W72)</f>
        <v>0.73396480387913321</v>
      </c>
      <c r="G72" s="1">
        <f>AVERAGE('Raw Data'!AC72,'Raw Data'!AI72,'Raw Data'!AO72)</f>
        <v>25.451666666666668</v>
      </c>
      <c r="H72" s="11">
        <f>STDEV('Raw Data'!AC72,'Raw Data'!AI72,'Raw Data'!AO72)</f>
        <v>0.53320571389786675</v>
      </c>
      <c r="I72" s="1">
        <f>AVERAGE('Raw Data'!AU72,'Raw Data'!BA72,'Raw Data'!BG72)</f>
        <v>40.380333333333333</v>
      </c>
      <c r="J72" s="11">
        <f>STDEV('Raw Data'!AU72,'Raw Data'!BA72,'Raw Data'!BG72)</f>
        <v>1.2565637004678007</v>
      </c>
      <c r="K72" s="1">
        <f>AVERAGE('Raw Data'!BM72,'Raw Data'!BS72,'Raw Data'!BY72)</f>
        <v>44.312333333333335</v>
      </c>
      <c r="L72" s="11">
        <f>STDEV('Raw Data'!BM72,'Raw Data'!BS72,'Raw Data'!BY72)</f>
        <v>1.6674604443084484</v>
      </c>
      <c r="N72" s="1">
        <f>AVERAGE('Raw Data'!K162,'Raw Data'!Q162,'Raw Data'!W162)</f>
        <v>20.485333333333333</v>
      </c>
      <c r="O72" s="11">
        <f>STDEV('Raw Data'!K162,'Raw Data'!Q162,'Raw Data'!W162)</f>
        <v>0.84213795386108337</v>
      </c>
      <c r="P72" s="1">
        <f>AVERAGE('Raw Data'!AC162,'Raw Data'!AI162,'Raw Data'!AO162)</f>
        <v>47.839666666666666</v>
      </c>
      <c r="Q72" s="11">
        <f>STDEV('Raw Data'!AC162,'Raw Data'!AI162,'Raw Data'!AO162)</f>
        <v>0.70288856395116461</v>
      </c>
      <c r="R72" s="1">
        <f>AVERAGE('Raw Data'!AU162,'Raw Data'!BA162,'Raw Data'!BG162)</f>
        <v>66.055666666666681</v>
      </c>
      <c r="S72" s="11">
        <f>STDEV('Raw Data'!AU162,'Raw Data'!BA162,'Raw Data'!BG162)</f>
        <v>0.25659371257560709</v>
      </c>
      <c r="T72" s="1">
        <f>AVERAGE('Raw Data'!BM162,'Raw Data'!BS162,'Raw Data'!BY162)</f>
        <v>66.573000000000008</v>
      </c>
      <c r="U72" s="11">
        <f>STDEV('Raw Data'!BM162,'Raw Data'!BS162,'Raw Data'!BY162)</f>
        <v>0.53444457149455959</v>
      </c>
      <c r="V72" s="11"/>
      <c r="W72" s="4">
        <f t="shared" si="15"/>
        <v>-5.4266666666666659</v>
      </c>
      <c r="X72" s="11">
        <f t="shared" si="16"/>
        <v>1.5761027577402165</v>
      </c>
      <c r="Y72" s="4">
        <f t="shared" si="17"/>
        <v>-22.387999999999998</v>
      </c>
      <c r="Z72" s="11">
        <f t="shared" si="18"/>
        <v>1.2360942778490314</v>
      </c>
      <c r="AA72" s="4">
        <f t="shared" si="19"/>
        <v>-25.675333333333349</v>
      </c>
      <c r="AB72" s="11">
        <f t="shared" si="20"/>
        <v>1.5131574130434078</v>
      </c>
      <c r="AC72" s="4">
        <f t="shared" si="21"/>
        <v>-22.260666666666673</v>
      </c>
      <c r="AD72" s="11">
        <f t="shared" si="22"/>
        <v>2.2019050158030078</v>
      </c>
      <c r="AO72" s="4"/>
      <c r="AP72" s="11"/>
      <c r="AQ72" s="4"/>
      <c r="AR72" s="11"/>
      <c r="AS72" s="4"/>
      <c r="AT72" s="11"/>
      <c r="AU72" s="4"/>
      <c r="AV72" s="11"/>
    </row>
    <row r="73" spans="1:48" x14ac:dyDescent="0.25">
      <c r="A73" t="str">
        <f>'Raw Data'!A73</f>
        <v>Apo_PLIN3</v>
      </c>
      <c r="B73">
        <f>'Raw Data'!B73</f>
        <v>342</v>
      </c>
      <c r="C73">
        <f>'Raw Data'!C73</f>
        <v>369</v>
      </c>
      <c r="D73" t="str">
        <f>'Raw Data'!D73</f>
        <v>TSLGSSIQGLPTNVKDQVQQARRQVEDL</v>
      </c>
      <c r="E73" s="1">
        <f>AVERAGE('Raw Data'!K73,'Raw Data'!Q73,'Raw Data'!W73)</f>
        <v>15.07</v>
      </c>
      <c r="F73" s="11">
        <f>STDEV('Raw Data'!K73,'Raw Data'!Q73,'Raw Data'!W73)</f>
        <v>0.73988445043804041</v>
      </c>
      <c r="G73" s="1">
        <f>AVERAGE('Raw Data'!AC73,'Raw Data'!AI73,'Raw Data'!AO73)</f>
        <v>24.091333333333335</v>
      </c>
      <c r="H73" s="11">
        <f>STDEV('Raw Data'!AC73,'Raw Data'!AI73,'Raw Data'!AO73)</f>
        <v>0.55804689169758348</v>
      </c>
      <c r="I73" s="1">
        <f>AVERAGE('Raw Data'!AU73,'Raw Data'!BA73,'Raw Data'!BG73)</f>
        <v>40.486333333333327</v>
      </c>
      <c r="J73" s="11">
        <f>STDEV('Raw Data'!AU73,'Raw Data'!BA73,'Raw Data'!BG73)</f>
        <v>0.71692212501312713</v>
      </c>
      <c r="K73" s="1">
        <f>AVERAGE('Raw Data'!BM73,'Raw Data'!BS73,'Raw Data'!BY73)</f>
        <v>46.103000000000002</v>
      </c>
      <c r="L73" s="11">
        <f>STDEV('Raw Data'!BM73,'Raw Data'!BS73,'Raw Data'!BY73)</f>
        <v>0.52215036148603877</v>
      </c>
      <c r="N73" s="1">
        <f>AVERAGE('Raw Data'!K163,'Raw Data'!Q163,'Raw Data'!W163)</f>
        <v>20.89</v>
      </c>
      <c r="O73" s="11">
        <f>STDEV('Raw Data'!K163,'Raw Data'!Q163,'Raw Data'!W163)</f>
        <v>0.40862574564018911</v>
      </c>
      <c r="P73" s="1">
        <f>AVERAGE('Raw Data'!AC163,'Raw Data'!AI163,'Raw Data'!AO163)</f>
        <v>55.130666666666663</v>
      </c>
      <c r="Q73" s="11">
        <f>STDEV('Raw Data'!AC163,'Raw Data'!AI163,'Raw Data'!AO163)</f>
        <v>0.43583291905652827</v>
      </c>
      <c r="R73" s="1">
        <f>AVERAGE('Raw Data'!AU163,'Raw Data'!BA163,'Raw Data'!BG163)</f>
        <v>69.583999999999989</v>
      </c>
      <c r="S73" s="11">
        <f>STDEV('Raw Data'!AU163,'Raw Data'!BA163,'Raw Data'!BG163)</f>
        <v>0.45854007458454182</v>
      </c>
      <c r="T73" s="1">
        <f>AVERAGE('Raw Data'!BM163,'Raw Data'!BS163,'Raw Data'!BY163)</f>
        <v>70.465666666666678</v>
      </c>
      <c r="U73" s="11">
        <f>STDEV('Raw Data'!BM163,'Raw Data'!BS163,'Raw Data'!BY163)</f>
        <v>0.27774508696524636</v>
      </c>
      <c r="V73" s="11"/>
      <c r="W73" s="4">
        <f t="shared" si="15"/>
        <v>-5.82</v>
      </c>
      <c r="X73" s="11">
        <f t="shared" si="16"/>
        <v>1.1485101960782296</v>
      </c>
      <c r="Y73" s="4">
        <f t="shared" si="17"/>
        <v>-31.039333333333328</v>
      </c>
      <c r="Z73" s="11">
        <f t="shared" si="18"/>
        <v>0.9938798107541118</v>
      </c>
      <c r="AA73" s="4">
        <f t="shared" si="19"/>
        <v>-29.097666666666662</v>
      </c>
      <c r="AB73" s="11">
        <f t="shared" si="20"/>
        <v>1.1754621995976691</v>
      </c>
      <c r="AC73" s="4">
        <f t="shared" si="21"/>
        <v>-24.362666666666676</v>
      </c>
      <c r="AD73" s="11">
        <f t="shared" si="22"/>
        <v>0.79989544845128513</v>
      </c>
      <c r="AO73" s="4"/>
      <c r="AP73" s="11"/>
      <c r="AQ73" s="4"/>
      <c r="AR73" s="11"/>
      <c r="AS73" s="4"/>
      <c r="AT73" s="11"/>
      <c r="AU73" s="4"/>
      <c r="AV73" s="11"/>
    </row>
    <row r="74" spans="1:48" x14ac:dyDescent="0.25">
      <c r="A74" t="str">
        <f>'Raw Data'!A74</f>
        <v>Apo_PLIN3</v>
      </c>
      <c r="B74">
        <f>'Raw Data'!B74</f>
        <v>345</v>
      </c>
      <c r="C74">
        <f>'Raw Data'!C74</f>
        <v>369</v>
      </c>
      <c r="D74" t="str">
        <f>'Raw Data'!D74</f>
        <v>GSSIQGLPTNVKDQVQQARRQVEDL</v>
      </c>
      <c r="E74" s="1">
        <f>AVERAGE('Raw Data'!K74,'Raw Data'!Q74,'Raw Data'!W74)</f>
        <v>10.544666666666666</v>
      </c>
      <c r="F74" s="11">
        <f>STDEV('Raw Data'!K74,'Raw Data'!Q74,'Raw Data'!W74)</f>
        <v>0.62670274718827645</v>
      </c>
      <c r="G74" s="1">
        <f>AVERAGE('Raw Data'!AC74,'Raw Data'!AI74,'Raw Data'!AO74)</f>
        <v>19.992333333333335</v>
      </c>
      <c r="H74" s="11">
        <f>STDEV('Raw Data'!AC74,'Raw Data'!AI74,'Raw Data'!AO74)</f>
        <v>0.37930242990697283</v>
      </c>
      <c r="I74" s="1">
        <f>AVERAGE('Raw Data'!AU74,'Raw Data'!BA74,'Raw Data'!BG74)</f>
        <v>37.850999999999999</v>
      </c>
      <c r="J74" s="11">
        <f>STDEV('Raw Data'!AU74,'Raw Data'!BA74,'Raw Data'!BG74)</f>
        <v>0.33382031094587633</v>
      </c>
      <c r="K74" s="1">
        <f>AVERAGE('Raw Data'!BM74,'Raw Data'!BS74,'Raw Data'!BY74)</f>
        <v>43.939</v>
      </c>
      <c r="L74" s="11">
        <f>STDEV('Raw Data'!BM74,'Raw Data'!BS74,'Raw Data'!BY74)</f>
        <v>0.36727646262726937</v>
      </c>
      <c r="N74" s="1">
        <f>AVERAGE('Raw Data'!K164,'Raw Data'!Q164,'Raw Data'!W164)</f>
        <v>20.786333333333332</v>
      </c>
      <c r="O74" s="11">
        <f>STDEV('Raw Data'!K164,'Raw Data'!Q164,'Raw Data'!W164)</f>
        <v>0.97559486126841233</v>
      </c>
      <c r="P74" s="1">
        <f>AVERAGE('Raw Data'!AC164,'Raw Data'!AI164,'Raw Data'!AO164)</f>
        <v>55.290333333333329</v>
      </c>
      <c r="Q74" s="11">
        <f>STDEV('Raw Data'!AC164,'Raw Data'!AI164,'Raw Data'!AO164)</f>
        <v>0.20950974519895896</v>
      </c>
      <c r="R74" s="1">
        <f>AVERAGE('Raw Data'!AU164,'Raw Data'!BA164,'Raw Data'!BG164)</f>
        <v>69.509</v>
      </c>
      <c r="S74" s="11">
        <f>STDEV('Raw Data'!AU164,'Raw Data'!BA164,'Raw Data'!BG164)</f>
        <v>0.89139946152103688</v>
      </c>
      <c r="T74" s="1">
        <f>AVERAGE('Raw Data'!BM164,'Raw Data'!BS164,'Raw Data'!BY164)</f>
        <v>69.62733333333334</v>
      </c>
      <c r="U74" s="11">
        <f>STDEV('Raw Data'!BM164,'Raw Data'!BS164,'Raw Data'!BY164)</f>
        <v>0.79538690794689648</v>
      </c>
      <c r="V74" s="11"/>
      <c r="W74" s="4">
        <f t="shared" si="15"/>
        <v>-10.241666666666665</v>
      </c>
      <c r="X74" s="11">
        <f t="shared" si="16"/>
        <v>1.6022976084566887</v>
      </c>
      <c r="Y74" s="4">
        <f t="shared" si="17"/>
        <v>-35.297999999999995</v>
      </c>
      <c r="Z74" s="11">
        <f t="shared" si="18"/>
        <v>0.58881217510593176</v>
      </c>
      <c r="AA74" s="4">
        <f t="shared" si="19"/>
        <v>-31.658000000000001</v>
      </c>
      <c r="AB74" s="11">
        <f t="shared" si="20"/>
        <v>1.2252197724669132</v>
      </c>
      <c r="AC74" s="4">
        <f t="shared" si="21"/>
        <v>-25.68833333333334</v>
      </c>
      <c r="AD74" s="11">
        <f t="shared" si="22"/>
        <v>1.1626633705741658</v>
      </c>
      <c r="AO74" s="4"/>
      <c r="AP74" s="11"/>
      <c r="AQ74" s="4"/>
      <c r="AR74" s="11"/>
      <c r="AS74" s="4"/>
      <c r="AT74" s="11"/>
      <c r="AU74" s="4"/>
      <c r="AV74" s="11"/>
    </row>
    <row r="75" spans="1:48" x14ac:dyDescent="0.25">
      <c r="A75" t="str">
        <f>'Raw Data'!A75</f>
        <v>Apo_PLIN3</v>
      </c>
      <c r="B75">
        <f>'Raw Data'!B75</f>
        <v>370</v>
      </c>
      <c r="C75">
        <f>'Raw Data'!C75</f>
        <v>384</v>
      </c>
      <c r="D75" t="str">
        <f>'Raw Data'!D75</f>
        <v>QATFSSIHSFQDLSS</v>
      </c>
      <c r="E75" s="1">
        <f>AVERAGE('Raw Data'!K75,'Raw Data'!Q75,'Raw Data'!W75)</f>
        <v>19.7</v>
      </c>
      <c r="F75" s="11">
        <f>STDEV('Raw Data'!K75,'Raw Data'!Q75,'Raw Data'!W75)</f>
        <v>0.62379163187718301</v>
      </c>
      <c r="G75" s="1">
        <f>AVERAGE('Raw Data'!AC75,'Raw Data'!AI75,'Raw Data'!AO75)</f>
        <v>38.744333333333337</v>
      </c>
      <c r="H75" s="11">
        <f>STDEV('Raw Data'!AC75,'Raw Data'!AI75,'Raw Data'!AO75)</f>
        <v>0.35069264796019461</v>
      </c>
      <c r="I75" s="1">
        <f>AVERAGE('Raw Data'!AU75,'Raw Data'!BA75,'Raw Data'!BG75)</f>
        <v>43.145333333333333</v>
      </c>
      <c r="J75" s="11">
        <f>STDEV('Raw Data'!AU75,'Raw Data'!BA75,'Raw Data'!BG75)</f>
        <v>0.4510347362823996</v>
      </c>
      <c r="K75" s="1">
        <f>AVERAGE('Raw Data'!BM75,'Raw Data'!BS75,'Raw Data'!BY75)</f>
        <v>45.164666666666669</v>
      </c>
      <c r="L75" s="11">
        <f>STDEV('Raw Data'!BM75,'Raw Data'!BS75,'Raw Data'!BY75)</f>
        <v>6.3129496539519409E-2</v>
      </c>
      <c r="N75" s="1">
        <f>AVERAGE('Raw Data'!K165,'Raw Data'!Q165,'Raw Data'!W165)</f>
        <v>31.906000000000002</v>
      </c>
      <c r="O75" s="11">
        <f>STDEV('Raw Data'!K165,'Raw Data'!Q165,'Raw Data'!W165)</f>
        <v>0.4199369000218971</v>
      </c>
      <c r="P75" s="1">
        <f>AVERAGE('Raw Data'!AC165,'Raw Data'!AI165,'Raw Data'!AO165)</f>
        <v>45.763333333333328</v>
      </c>
      <c r="Q75" s="11">
        <f>STDEV('Raw Data'!AC165,'Raw Data'!AI165,'Raw Data'!AO165)</f>
        <v>0.81323817749373861</v>
      </c>
      <c r="R75" s="1">
        <f>AVERAGE('Raw Data'!AU165,'Raw Data'!BA165,'Raw Data'!BG165)</f>
        <v>49.401000000000003</v>
      </c>
      <c r="S75" s="11">
        <f>STDEV('Raw Data'!AU165,'Raw Data'!BA165,'Raw Data'!BG165)</f>
        <v>0.26692882946583324</v>
      </c>
      <c r="T75" s="1">
        <f>AVERAGE('Raw Data'!BM165,'Raw Data'!BS165,'Raw Data'!BY165)</f>
        <v>49.106333333333332</v>
      </c>
      <c r="U75" s="11">
        <f>STDEV('Raw Data'!BM165,'Raw Data'!BS165,'Raw Data'!BY165)</f>
        <v>0.34245340315630091</v>
      </c>
      <c r="V75" s="11"/>
      <c r="W75" s="4">
        <f t="shared" si="15"/>
        <v>-12.206000000000003</v>
      </c>
      <c r="X75" s="11">
        <f t="shared" si="16"/>
        <v>1.0437285318990801</v>
      </c>
      <c r="Y75" s="4">
        <f t="shared" si="17"/>
        <v>-7.0189999999999912</v>
      </c>
      <c r="Z75" s="11">
        <f t="shared" si="18"/>
        <v>1.1639308254539333</v>
      </c>
      <c r="AA75" s="4">
        <f t="shared" si="19"/>
        <v>-6.25566666666667</v>
      </c>
      <c r="AB75" s="11">
        <f t="shared" si="20"/>
        <v>0.71796356574823283</v>
      </c>
      <c r="AC75" s="4">
        <f t="shared" si="21"/>
        <v>-3.9416666666666629</v>
      </c>
      <c r="AD75" s="11">
        <f t="shared" si="22"/>
        <v>0.40558289969582029</v>
      </c>
      <c r="AO75" s="4"/>
      <c r="AP75" s="11"/>
      <c r="AQ75" s="4"/>
      <c r="AR75" s="11"/>
      <c r="AS75" s="4"/>
      <c r="AT75" s="11"/>
      <c r="AU75" s="4"/>
      <c r="AV75" s="11"/>
    </row>
    <row r="76" spans="1:48" x14ac:dyDescent="0.25">
      <c r="A76" t="str">
        <f>'Raw Data'!A76</f>
        <v>Apo_PLIN3</v>
      </c>
      <c r="B76">
        <f>'Raw Data'!B76</f>
        <v>370</v>
      </c>
      <c r="C76">
        <f>'Raw Data'!C76</f>
        <v>387</v>
      </c>
      <c r="D76" t="str">
        <f>'Raw Data'!D76</f>
        <v>QATFSSIHSFQDLSSSIL</v>
      </c>
      <c r="E76" s="1">
        <f>AVERAGE('Raw Data'!K76,'Raw Data'!Q76,'Raw Data'!W76)</f>
        <v>27.56</v>
      </c>
      <c r="F76" s="11">
        <f>STDEV('Raw Data'!K76,'Raw Data'!Q76,'Raw Data'!W76)</f>
        <v>0.58285761554602811</v>
      </c>
      <c r="G76" s="1">
        <f>AVERAGE('Raw Data'!AC76,'Raw Data'!AI76,'Raw Data'!AO76)</f>
        <v>40.173999999999999</v>
      </c>
      <c r="H76" s="11">
        <f>STDEV('Raw Data'!AC76,'Raw Data'!AI76,'Raw Data'!AO76)</f>
        <v>0.56725743714824828</v>
      </c>
      <c r="I76" s="1">
        <f>AVERAGE('Raw Data'!AU76,'Raw Data'!BA76,'Raw Data'!BG76)</f>
        <v>46.580999999999996</v>
      </c>
      <c r="J76" s="11">
        <f>STDEV('Raw Data'!AU76,'Raw Data'!BA76,'Raw Data'!BG76)</f>
        <v>0.48122447984282934</v>
      </c>
      <c r="K76" s="1">
        <f>AVERAGE('Raw Data'!BM76,'Raw Data'!BS76,'Raw Data'!BY76)</f>
        <v>49.278999999999996</v>
      </c>
      <c r="L76" s="11">
        <f>STDEV('Raw Data'!BM76,'Raw Data'!BS76,'Raw Data'!BY76)</f>
        <v>0.32110901575633122</v>
      </c>
      <c r="N76" s="1">
        <f>AVERAGE('Raw Data'!K166,'Raw Data'!Q166,'Raw Data'!W166)</f>
        <v>29.718333333333334</v>
      </c>
      <c r="O76" s="11">
        <f>STDEV('Raw Data'!K166,'Raw Data'!Q166,'Raw Data'!W166)</f>
        <v>0.57370927596939991</v>
      </c>
      <c r="P76" s="1">
        <f>AVERAGE('Raw Data'!AC166,'Raw Data'!AI166,'Raw Data'!AO166)</f>
        <v>45.021333333333338</v>
      </c>
      <c r="Q76" s="11">
        <f>STDEV('Raw Data'!AC166,'Raw Data'!AI166,'Raw Data'!AO166)</f>
        <v>0.62700265815491762</v>
      </c>
      <c r="R76" s="1">
        <f>AVERAGE('Raw Data'!AU166,'Raw Data'!BA166,'Raw Data'!BG166)</f>
        <v>52.954333333333331</v>
      </c>
      <c r="S76" s="11">
        <f>STDEV('Raw Data'!AU166,'Raw Data'!BA166,'Raw Data'!BG166)</f>
        <v>0.65350924502514163</v>
      </c>
      <c r="T76" s="1">
        <f>AVERAGE('Raw Data'!BM166,'Raw Data'!BS166,'Raw Data'!BY166)</f>
        <v>53.390333333333331</v>
      </c>
      <c r="U76" s="11">
        <f>STDEV('Raw Data'!BM166,'Raw Data'!BS166,'Raw Data'!BY166)</f>
        <v>0.72762650675558271</v>
      </c>
      <c r="V76" s="11"/>
      <c r="W76" s="4">
        <f t="shared" si="15"/>
        <v>-2.158333333333335</v>
      </c>
      <c r="X76" s="11">
        <f t="shared" si="16"/>
        <v>1.1565668915154279</v>
      </c>
      <c r="Y76" s="4">
        <f t="shared" si="17"/>
        <v>-4.8473333333333386</v>
      </c>
      <c r="Z76" s="11">
        <f t="shared" si="18"/>
        <v>1.1942600953031659</v>
      </c>
      <c r="AA76" s="4">
        <f t="shared" si="19"/>
        <v>-6.3733333333333348</v>
      </c>
      <c r="AB76" s="11">
        <f t="shared" si="20"/>
        <v>1.134733724867971</v>
      </c>
      <c r="AC76" s="4">
        <f t="shared" si="21"/>
        <v>-4.1113333333333344</v>
      </c>
      <c r="AD76" s="11">
        <f t="shared" si="22"/>
        <v>1.0487355225119139</v>
      </c>
      <c r="AO76" s="4"/>
      <c r="AP76" s="11"/>
      <c r="AQ76" s="4"/>
      <c r="AR76" s="11"/>
      <c r="AS76" s="4"/>
      <c r="AT76" s="11"/>
      <c r="AU76" s="4"/>
      <c r="AV76" s="11"/>
    </row>
    <row r="77" spans="1:48" x14ac:dyDescent="0.25">
      <c r="A77" t="str">
        <f>'Raw Data'!A77</f>
        <v>Apo_PLIN3</v>
      </c>
      <c r="B77">
        <f>'Raw Data'!B77</f>
        <v>374</v>
      </c>
      <c r="C77">
        <f>'Raw Data'!C77</f>
        <v>384</v>
      </c>
      <c r="D77" t="str">
        <f>'Raw Data'!D77</f>
        <v>SSIHSFQDLSS</v>
      </c>
      <c r="E77" s="1">
        <f>AVERAGE('Raw Data'!K77,'Raw Data'!Q77,'Raw Data'!W77)</f>
        <v>28.102</v>
      </c>
      <c r="F77" s="11">
        <f>STDEV('Raw Data'!K77,'Raw Data'!Q77,'Raw Data'!W77)</f>
        <v>0.2088133137517813</v>
      </c>
      <c r="G77" s="1">
        <f>AVERAGE('Raw Data'!AC77,'Raw Data'!AI77,'Raw Data'!AO77)</f>
        <v>41.937333333333335</v>
      </c>
      <c r="H77" s="11">
        <f>STDEV('Raw Data'!AC77,'Raw Data'!AI77,'Raw Data'!AO77)</f>
        <v>0.58854849701051348</v>
      </c>
      <c r="I77" s="1">
        <f>AVERAGE('Raw Data'!AU77,'Raw Data'!BA77,'Raw Data'!BG77)</f>
        <v>47.978000000000002</v>
      </c>
      <c r="J77" s="11">
        <f>STDEV('Raw Data'!AU77,'Raw Data'!BA77,'Raw Data'!BG77)</f>
        <v>0.37526923668214524</v>
      </c>
      <c r="K77" s="1">
        <f>AVERAGE('Raw Data'!BM77,'Raw Data'!BS77,'Raw Data'!BY77)</f>
        <v>46.402000000000008</v>
      </c>
      <c r="L77" s="11">
        <f>STDEV('Raw Data'!BM77,'Raw Data'!BS77,'Raw Data'!BY77)</f>
        <v>0.73339007356249208</v>
      </c>
      <c r="N77" s="1">
        <f>AVERAGE('Raw Data'!K167,'Raw Data'!Q167,'Raw Data'!W167)</f>
        <v>30.313666666666666</v>
      </c>
      <c r="O77" s="11">
        <f>STDEV('Raw Data'!K167,'Raw Data'!Q167,'Raw Data'!W167)</f>
        <v>1.1876469733609123</v>
      </c>
      <c r="P77" s="1">
        <f>AVERAGE('Raw Data'!AC167,'Raw Data'!AI167,'Raw Data'!AO167)</f>
        <v>45.908999999999999</v>
      </c>
      <c r="Q77" s="11">
        <f>STDEV('Raw Data'!AC167,'Raw Data'!AI167,'Raw Data'!AO167)</f>
        <v>1.286346376369911</v>
      </c>
      <c r="R77" s="1">
        <f>AVERAGE('Raw Data'!AU167,'Raw Data'!BA167,'Raw Data'!BG167)</f>
        <v>49.033999999999999</v>
      </c>
      <c r="S77" s="11">
        <f>STDEV('Raw Data'!AU167,'Raw Data'!BA167,'Raw Data'!BG167)</f>
        <v>0.87969824371769556</v>
      </c>
      <c r="T77" s="1">
        <f>AVERAGE('Raw Data'!BM167,'Raw Data'!BS167,'Raw Data'!BY167)</f>
        <v>46.482999999999997</v>
      </c>
      <c r="U77" s="11">
        <f>STDEV('Raw Data'!BM167,'Raw Data'!BS167,'Raw Data'!BY167)</f>
        <v>1.223589800545916</v>
      </c>
      <c r="V77" s="11"/>
      <c r="W77" s="4">
        <f t="shared" si="15"/>
        <v>-2.211666666666666</v>
      </c>
      <c r="X77" s="11">
        <f t="shared" si="16"/>
        <v>1.3964602871126937</v>
      </c>
      <c r="Y77" s="4">
        <f t="shared" si="17"/>
        <v>-3.971666666666664</v>
      </c>
      <c r="Z77" s="11">
        <f t="shared" si="18"/>
        <v>1.8748948733804245</v>
      </c>
      <c r="AA77" s="4">
        <f t="shared" si="19"/>
        <v>-1.0559999999999974</v>
      </c>
      <c r="AB77" s="11">
        <f t="shared" si="20"/>
        <v>1.2549674803998407</v>
      </c>
      <c r="AC77" s="4">
        <f t="shared" si="21"/>
        <v>-8.0999999999988859E-2</v>
      </c>
      <c r="AD77" s="11">
        <f t="shared" si="22"/>
        <v>1.9569798741084081</v>
      </c>
      <c r="AO77" s="4"/>
      <c r="AP77" s="11"/>
      <c r="AQ77" s="4"/>
      <c r="AR77" s="11"/>
      <c r="AS77" s="4"/>
      <c r="AT77" s="11"/>
      <c r="AU77" s="4"/>
      <c r="AV77" s="11"/>
    </row>
    <row r="78" spans="1:48" x14ac:dyDescent="0.25">
      <c r="A78" t="str">
        <f>'Raw Data'!A78</f>
        <v>Apo_PLIN3</v>
      </c>
      <c r="B78">
        <f>'Raw Data'!B78</f>
        <v>374</v>
      </c>
      <c r="C78">
        <f>'Raw Data'!C78</f>
        <v>387</v>
      </c>
      <c r="D78" t="str">
        <f>'Raw Data'!D78</f>
        <v>SSIHSFQDLSSSIL</v>
      </c>
      <c r="E78" s="1">
        <f>AVERAGE('Raw Data'!K78,'Raw Data'!Q78,'Raw Data'!W78)</f>
        <v>33.170666666666669</v>
      </c>
      <c r="F78" s="11">
        <f>STDEV('Raw Data'!K78,'Raw Data'!Q78,'Raw Data'!W78)</f>
        <v>0.64209526811317907</v>
      </c>
      <c r="G78" s="1">
        <f>AVERAGE('Raw Data'!AC78,'Raw Data'!AI78,'Raw Data'!AO78)</f>
        <v>46.302999999999997</v>
      </c>
      <c r="H78" s="11">
        <f>STDEV('Raw Data'!AC78,'Raw Data'!AI78,'Raw Data'!AO78)</f>
        <v>0.32180894953372552</v>
      </c>
      <c r="I78" s="1">
        <f>AVERAGE('Raw Data'!AU78,'Raw Data'!BA78,'Raw Data'!BG78)</f>
        <v>51.735999999999997</v>
      </c>
      <c r="J78" s="11">
        <f>STDEV('Raw Data'!AU78,'Raw Data'!BA78,'Raw Data'!BG78)</f>
        <v>0.63270925392315625</v>
      </c>
      <c r="K78" s="1">
        <f>AVERAGE('Raw Data'!BM78,'Raw Data'!BS78,'Raw Data'!BY78)</f>
        <v>53.977666666666664</v>
      </c>
      <c r="L78" s="11">
        <f>STDEV('Raw Data'!BM78,'Raw Data'!BS78,'Raw Data'!BY78)</f>
        <v>0.22200525519305622</v>
      </c>
      <c r="N78" s="1">
        <f>AVERAGE('Raw Data'!K168,'Raw Data'!Q168,'Raw Data'!W168)</f>
        <v>30.763000000000002</v>
      </c>
      <c r="O78" s="11">
        <f>STDEV('Raw Data'!K168,'Raw Data'!Q168,'Raw Data'!W168)</f>
        <v>0.84572040297015416</v>
      </c>
      <c r="P78" s="1">
        <f>AVERAGE('Raw Data'!AC168,'Raw Data'!AI168,'Raw Data'!AO168)</f>
        <v>45.658666666666669</v>
      </c>
      <c r="Q78" s="11">
        <f>STDEV('Raw Data'!AC168,'Raw Data'!AI168,'Raw Data'!AO168)</f>
        <v>0.74314287545083446</v>
      </c>
      <c r="R78" s="1">
        <f>AVERAGE('Raw Data'!AU168,'Raw Data'!BA168,'Raw Data'!BG168)</f>
        <v>54.075333333333333</v>
      </c>
      <c r="S78" s="11">
        <f>STDEV('Raw Data'!AU168,'Raw Data'!BA168,'Raw Data'!BG168)</f>
        <v>0.2112115842782594</v>
      </c>
      <c r="T78" s="1">
        <f>AVERAGE('Raw Data'!BM168,'Raw Data'!BS168,'Raw Data'!BY168)</f>
        <v>54.279666666666664</v>
      </c>
      <c r="U78" s="11">
        <f>STDEV('Raw Data'!BM168,'Raw Data'!BS168,'Raw Data'!BY168)</f>
        <v>0.6090684143290731</v>
      </c>
      <c r="V78" s="11"/>
      <c r="W78" s="4">
        <f t="shared" si="15"/>
        <v>2.4076666666666675</v>
      </c>
      <c r="X78" s="11">
        <f t="shared" si="16"/>
        <v>1.4878156710833332</v>
      </c>
      <c r="Y78" s="4">
        <f t="shared" si="17"/>
        <v>0.64433333333332854</v>
      </c>
      <c r="Z78" s="11">
        <f t="shared" si="18"/>
        <v>1.06495182498456</v>
      </c>
      <c r="AA78" s="4">
        <f t="shared" si="19"/>
        <v>-2.3393333333333359</v>
      </c>
      <c r="AB78" s="11">
        <f t="shared" si="20"/>
        <v>0.84392083820141561</v>
      </c>
      <c r="AC78" s="4">
        <f t="shared" si="21"/>
        <v>-0.3019999999999996</v>
      </c>
      <c r="AD78" s="11">
        <f t="shared" si="22"/>
        <v>0.83107366952212935</v>
      </c>
      <c r="AO78" s="4"/>
      <c r="AP78" s="11"/>
      <c r="AQ78" s="4"/>
      <c r="AR78" s="11"/>
      <c r="AS78" s="4"/>
      <c r="AT78" s="11"/>
      <c r="AU78" s="4"/>
      <c r="AV78" s="11"/>
    </row>
    <row r="79" spans="1:48" x14ac:dyDescent="0.25">
      <c r="A79" t="str">
        <f>'Raw Data'!A79</f>
        <v>Apo_PLIN3</v>
      </c>
      <c r="B79">
        <f>'Raw Data'!B79</f>
        <v>383</v>
      </c>
      <c r="C79">
        <f>'Raw Data'!C79</f>
        <v>387</v>
      </c>
      <c r="D79" t="str">
        <f>'Raw Data'!D79</f>
        <v>SSSIL</v>
      </c>
      <c r="E79" s="1">
        <f>AVERAGE('Raw Data'!K79,'Raw Data'!Q79,'Raw Data'!W79)</f>
        <v>45.975333333333339</v>
      </c>
      <c r="F79" s="11">
        <f>STDEV('Raw Data'!K79,'Raw Data'!Q79,'Raw Data'!W79)</f>
        <v>0.80693886592066444</v>
      </c>
      <c r="G79" s="1">
        <f>AVERAGE('Raw Data'!AC79,'Raw Data'!AI79,'Raw Data'!AO79)</f>
        <v>61.945333333333338</v>
      </c>
      <c r="H79" s="11">
        <f>STDEV('Raw Data'!AC79,'Raw Data'!AI79,'Raw Data'!AO79)</f>
        <v>1.1439800406184257</v>
      </c>
      <c r="I79" s="1">
        <f>AVERAGE('Raw Data'!AU79,'Raw Data'!BA79,'Raw Data'!BG79)</f>
        <v>66.661666666666676</v>
      </c>
      <c r="J79" s="11">
        <f>STDEV('Raw Data'!AU79,'Raw Data'!BA79,'Raw Data'!BG79)</f>
        <v>0.7255165975588217</v>
      </c>
      <c r="K79" s="1">
        <f>AVERAGE('Raw Data'!BM79,'Raw Data'!BS79,'Raw Data'!BY79)</f>
        <v>65.111666666666665</v>
      </c>
      <c r="L79" s="11">
        <f>STDEV('Raw Data'!BM79,'Raw Data'!BS79,'Raw Data'!BY79)</f>
        <v>0.61767494148082014</v>
      </c>
      <c r="N79" s="1">
        <f>AVERAGE('Raw Data'!K169,'Raw Data'!Q169,'Raw Data'!W169)</f>
        <v>28.736000000000001</v>
      </c>
      <c r="O79" s="11">
        <f>STDEV('Raw Data'!K169,'Raw Data'!Q169,'Raw Data'!W169)</f>
        <v>0.60300000000000009</v>
      </c>
      <c r="P79" s="1">
        <f>AVERAGE('Raw Data'!AC169,'Raw Data'!AI169,'Raw Data'!AO169)</f>
        <v>48.630666666666663</v>
      </c>
      <c r="Q79" s="11">
        <f>STDEV('Raw Data'!AC169,'Raw Data'!AI169,'Raw Data'!AO169)</f>
        <v>0.35999490737138468</v>
      </c>
      <c r="R79" s="1">
        <f>AVERAGE('Raw Data'!AU169,'Raw Data'!BA169,'Raw Data'!BG169)</f>
        <v>65.292000000000002</v>
      </c>
      <c r="S79" s="11">
        <f>STDEV('Raw Data'!AU169,'Raw Data'!BA169,'Raw Data'!BG169)</f>
        <v>0.42057579578477594</v>
      </c>
      <c r="T79" s="1">
        <f>AVERAGE('Raw Data'!BM169,'Raw Data'!BS169,'Raw Data'!BY169)</f>
        <v>65.050666666666658</v>
      </c>
      <c r="U79" s="11">
        <f>STDEV('Raw Data'!BM169,'Raw Data'!BS169,'Raw Data'!BY169)</f>
        <v>0.3556491717034263</v>
      </c>
      <c r="V79" s="11"/>
      <c r="W79" s="4">
        <f t="shared" si="15"/>
        <v>17.239333333333338</v>
      </c>
      <c r="X79" s="11">
        <f t="shared" si="16"/>
        <v>1.4099388659206644</v>
      </c>
      <c r="Y79" s="4">
        <f t="shared" si="17"/>
        <v>13.314666666666675</v>
      </c>
      <c r="Z79" s="11">
        <f t="shared" si="18"/>
        <v>1.5039749479898104</v>
      </c>
      <c r="AA79" s="4">
        <f t="shared" si="19"/>
        <v>1.3696666666666744</v>
      </c>
      <c r="AB79" s="11">
        <f t="shared" si="20"/>
        <v>1.1460923933435976</v>
      </c>
      <c r="AC79" s="4">
        <f t="shared" si="21"/>
        <v>6.1000000000007049E-2</v>
      </c>
      <c r="AD79" s="11">
        <f t="shared" si="22"/>
        <v>0.9733241131842465</v>
      </c>
      <c r="AO79" s="4"/>
      <c r="AP79" s="11"/>
      <c r="AQ79" s="4"/>
      <c r="AR79" s="11"/>
      <c r="AS79" s="4"/>
      <c r="AT79" s="11"/>
      <c r="AU79" s="4"/>
      <c r="AV79" s="11"/>
    </row>
    <row r="80" spans="1:48" x14ac:dyDescent="0.25">
      <c r="A80" t="str">
        <f>'Raw Data'!A80</f>
        <v>Apo_PLIN3</v>
      </c>
      <c r="B80">
        <f>'Raw Data'!B80</f>
        <v>388</v>
      </c>
      <c r="C80">
        <f>'Raw Data'!C80</f>
        <v>397</v>
      </c>
      <c r="D80" t="str">
        <f>'Raw Data'!D80</f>
        <v>AQSRERVASA</v>
      </c>
      <c r="E80" s="1">
        <f>AVERAGE('Raw Data'!K80,'Raw Data'!Q80,'Raw Data'!W80)</f>
        <v>2.468666666666667</v>
      </c>
      <c r="F80" s="11">
        <f>STDEV('Raw Data'!K80,'Raw Data'!Q80,'Raw Data'!W80)</f>
        <v>0.33942058472245734</v>
      </c>
      <c r="G80" s="1">
        <f>AVERAGE('Raw Data'!AC80,'Raw Data'!AI80,'Raw Data'!AO80)</f>
        <v>4.4626666666666663</v>
      </c>
      <c r="H80" s="11">
        <f>STDEV('Raw Data'!AC80,'Raw Data'!AI80,'Raw Data'!AO80)</f>
        <v>0.32950012645419918</v>
      </c>
      <c r="I80" s="1">
        <f>AVERAGE('Raw Data'!AU80,'Raw Data'!BA80,'Raw Data'!BG80)</f>
        <v>16.644333333333332</v>
      </c>
      <c r="J80" s="11">
        <f>STDEV('Raw Data'!AU80,'Raw Data'!BA80,'Raw Data'!BG80)</f>
        <v>0.24612462967637636</v>
      </c>
      <c r="K80" s="1">
        <f>AVERAGE('Raw Data'!BM80,'Raw Data'!BS80,'Raw Data'!BY80)</f>
        <v>32.692</v>
      </c>
      <c r="L80" s="11">
        <f>STDEV('Raw Data'!BM80,'Raw Data'!BS80,'Raw Data'!BY80)</f>
        <v>0.55204709943989072</v>
      </c>
      <c r="N80" s="1">
        <f>AVERAGE('Raw Data'!K170,'Raw Data'!Q170,'Raw Data'!W170)</f>
        <v>12.868666666666668</v>
      </c>
      <c r="O80" s="11">
        <f>STDEV('Raw Data'!K170,'Raw Data'!Q170,'Raw Data'!W170)</f>
        <v>0.424745021552147</v>
      </c>
      <c r="P80" s="1">
        <f>AVERAGE('Raw Data'!AC170,'Raw Data'!AI170,'Raw Data'!AO170)</f>
        <v>32.929333333333325</v>
      </c>
      <c r="Q80" s="11">
        <f>STDEV('Raw Data'!AC170,'Raw Data'!AI170,'Raw Data'!AO170)</f>
        <v>0.67594846943634013</v>
      </c>
      <c r="R80" s="1">
        <f>AVERAGE('Raw Data'!AU170,'Raw Data'!BA170,'Raw Data'!BG170)</f>
        <v>59.789666666666669</v>
      </c>
      <c r="S80" s="11">
        <f>STDEV('Raw Data'!AU170,'Raw Data'!BA170,'Raw Data'!BG170)</f>
        <v>0.87586090981007425</v>
      </c>
      <c r="T80" s="1">
        <f>AVERAGE('Raw Data'!BM170,'Raw Data'!BS170,'Raw Data'!BY170)</f>
        <v>59.57866666666667</v>
      </c>
      <c r="U80" s="11">
        <f>STDEV('Raw Data'!BM170,'Raw Data'!BS170,'Raw Data'!BY170)</f>
        <v>0.79660048539612016</v>
      </c>
      <c r="V80" s="11"/>
      <c r="W80" s="4">
        <f t="shared" si="15"/>
        <v>-10.4</v>
      </c>
      <c r="X80" s="11">
        <f t="shared" si="16"/>
        <v>0.76416560627460428</v>
      </c>
      <c r="Y80" s="4">
        <f t="shared" si="17"/>
        <v>-28.466666666666658</v>
      </c>
      <c r="Z80" s="11">
        <f t="shared" si="18"/>
        <v>1.0054485958905393</v>
      </c>
      <c r="AA80" s="4">
        <f t="shared" si="19"/>
        <v>-43.14533333333334</v>
      </c>
      <c r="AB80" s="11">
        <f t="shared" si="20"/>
        <v>1.1219855394864506</v>
      </c>
      <c r="AC80" s="4">
        <f t="shared" si="21"/>
        <v>-26.88666666666667</v>
      </c>
      <c r="AD80" s="11">
        <f t="shared" si="22"/>
        <v>1.3486475848360109</v>
      </c>
      <c r="AO80" s="4"/>
      <c r="AP80" s="11"/>
      <c r="AQ80" s="4"/>
      <c r="AR80" s="11"/>
      <c r="AS80" s="4"/>
      <c r="AT80" s="11"/>
      <c r="AU80" s="4"/>
      <c r="AV80" s="11"/>
    </row>
    <row r="81" spans="1:48" x14ac:dyDescent="0.25">
      <c r="A81" t="str">
        <f>'Raw Data'!A81</f>
        <v>Apo_PLIN3</v>
      </c>
      <c r="B81">
        <f>'Raw Data'!B81</f>
        <v>388</v>
      </c>
      <c r="C81">
        <f>'Raw Data'!C81</f>
        <v>399</v>
      </c>
      <c r="D81" t="str">
        <f>'Raw Data'!D81</f>
        <v>AQSRERVASARE</v>
      </c>
      <c r="E81" s="1">
        <f>AVERAGE('Raw Data'!K81,'Raw Data'!Q81,'Raw Data'!W81)</f>
        <v>1.9703333333333333</v>
      </c>
      <c r="F81" s="11">
        <f>STDEV('Raw Data'!K81,'Raw Data'!Q81,'Raw Data'!W81)</f>
        <v>0.18002592405910148</v>
      </c>
      <c r="G81" s="1">
        <f>AVERAGE('Raw Data'!AC81,'Raw Data'!AI81,'Raw Data'!AO81)</f>
        <v>3.188333333333333</v>
      </c>
      <c r="H81" s="11">
        <f>STDEV('Raw Data'!AC81,'Raw Data'!AI81,'Raw Data'!AO81)</f>
        <v>0.71842141764658829</v>
      </c>
      <c r="I81" s="1">
        <f>AVERAGE('Raw Data'!AU81,'Raw Data'!BA81,'Raw Data'!BG81)</f>
        <v>13.139333333333335</v>
      </c>
      <c r="J81" s="11">
        <f>STDEV('Raw Data'!AU81,'Raw Data'!BA81,'Raw Data'!BG81)</f>
        <v>0.52462971068491127</v>
      </c>
      <c r="K81" s="1">
        <f>AVERAGE('Raw Data'!BM81,'Raw Data'!BS81,'Raw Data'!BY81)</f>
        <v>27.383333333333336</v>
      </c>
      <c r="L81" s="11">
        <f>STDEV('Raw Data'!BM81,'Raw Data'!BS81,'Raw Data'!BY81)</f>
        <v>0.60910289223852154</v>
      </c>
      <c r="N81" s="1">
        <f>AVERAGE('Raw Data'!K171,'Raw Data'!Q171,'Raw Data'!W171)</f>
        <v>10.169333333333332</v>
      </c>
      <c r="O81" s="11">
        <f>STDEV('Raw Data'!K171,'Raw Data'!Q171,'Raw Data'!W171)</f>
        <v>9.1566005336769715E-2</v>
      </c>
      <c r="P81" s="1">
        <f>AVERAGE('Raw Data'!AC171,'Raw Data'!AI171,'Raw Data'!AO171)</f>
        <v>29.408666666666665</v>
      </c>
      <c r="Q81" s="11">
        <f>STDEV('Raw Data'!AC171,'Raw Data'!AI171,'Raw Data'!AO171)</f>
        <v>0.8317958483506217</v>
      </c>
      <c r="R81" s="1">
        <f>AVERAGE('Raw Data'!AU171,'Raw Data'!BA171,'Raw Data'!BG171)</f>
        <v>53.11633333333333</v>
      </c>
      <c r="S81" s="11">
        <f>STDEV('Raw Data'!AU171,'Raw Data'!BA171,'Raw Data'!BG171)</f>
        <v>0.83960129426611418</v>
      </c>
      <c r="T81" s="1">
        <f>AVERAGE('Raw Data'!BM171,'Raw Data'!BS171,'Raw Data'!BY171)</f>
        <v>58.748666666666672</v>
      </c>
      <c r="U81" s="11">
        <f>STDEV('Raw Data'!BM171,'Raw Data'!BS171,'Raw Data'!BY171)</f>
        <v>0.97619175028952876</v>
      </c>
      <c r="V81" s="11"/>
      <c r="W81" s="4">
        <f t="shared" si="15"/>
        <v>-8.1989999999999998</v>
      </c>
      <c r="X81" s="11">
        <f t="shared" si="16"/>
        <v>0.27159192939587118</v>
      </c>
      <c r="Y81" s="4">
        <f t="shared" si="17"/>
        <v>-26.220333333333333</v>
      </c>
      <c r="Z81" s="11">
        <f t="shared" si="18"/>
        <v>1.55021726599721</v>
      </c>
      <c r="AA81" s="4">
        <f t="shared" si="19"/>
        <v>-39.976999999999997</v>
      </c>
      <c r="AB81" s="11">
        <f t="shared" si="20"/>
        <v>1.3642310049510256</v>
      </c>
      <c r="AC81" s="4">
        <f t="shared" si="21"/>
        <v>-31.365333333333336</v>
      </c>
      <c r="AD81" s="11">
        <f t="shared" si="22"/>
        <v>1.5852946425280503</v>
      </c>
      <c r="AO81" s="4"/>
      <c r="AP81" s="11"/>
      <c r="AQ81" s="4"/>
      <c r="AR81" s="11"/>
      <c r="AS81" s="4"/>
      <c r="AT81" s="11"/>
      <c r="AU81" s="4"/>
      <c r="AV81" s="11"/>
    </row>
    <row r="82" spans="1:48" x14ac:dyDescent="0.25">
      <c r="A82" t="str">
        <f>'Raw Data'!A82</f>
        <v>Apo_PLIN3</v>
      </c>
      <c r="B82">
        <f>'Raw Data'!B82</f>
        <v>388</v>
      </c>
      <c r="C82">
        <f>'Raw Data'!C82</f>
        <v>401</v>
      </c>
      <c r="D82" t="str">
        <f>'Raw Data'!D82</f>
        <v>AQSRERVASAREAL</v>
      </c>
      <c r="E82" s="1">
        <f>AVERAGE('Raw Data'!K82,'Raw Data'!Q82,'Raw Data'!W82)</f>
        <v>1.86</v>
      </c>
      <c r="F82" s="11">
        <f>STDEV('Raw Data'!K82,'Raw Data'!Q82,'Raw Data'!W82)</f>
        <v>0.52688898261398442</v>
      </c>
      <c r="G82" s="1">
        <f>AVERAGE('Raw Data'!AC82,'Raw Data'!AI82,'Raw Data'!AO82)</f>
        <v>2.6123333333333334</v>
      </c>
      <c r="H82" s="11">
        <f>STDEV('Raw Data'!AC82,'Raw Data'!AI82,'Raw Data'!AO82)</f>
        <v>0.44695003449304521</v>
      </c>
      <c r="I82" s="1">
        <f>AVERAGE('Raw Data'!AU82,'Raw Data'!BA82,'Raw Data'!BG82)</f>
        <v>10.968999999999999</v>
      </c>
      <c r="J82" s="11">
        <f>STDEV('Raw Data'!AU82,'Raw Data'!BA82,'Raw Data'!BG82)</f>
        <v>0.5244797422208034</v>
      </c>
      <c r="K82" s="1">
        <f>AVERAGE('Raw Data'!BM82,'Raw Data'!BS82,'Raw Data'!BY82)</f>
        <v>25.829333333333334</v>
      </c>
      <c r="L82" s="11">
        <f>STDEV('Raw Data'!BM82,'Raw Data'!BS82,'Raw Data'!BY82)</f>
        <v>1.323704020290537</v>
      </c>
      <c r="N82" s="1">
        <f>AVERAGE('Raw Data'!K172,'Raw Data'!Q172,'Raw Data'!W172)</f>
        <v>9.727666666666666</v>
      </c>
      <c r="O82" s="11">
        <f>STDEV('Raw Data'!K172,'Raw Data'!Q172,'Raw Data'!W172)</f>
        <v>0.32072781814699797</v>
      </c>
      <c r="P82" s="1">
        <f>AVERAGE('Raw Data'!AC172,'Raw Data'!AI172,'Raw Data'!AO172)</f>
        <v>28.28233333333333</v>
      </c>
      <c r="Q82" s="11">
        <f>STDEV('Raw Data'!AC172,'Raw Data'!AI172,'Raw Data'!AO172)</f>
        <v>0.71965431516342049</v>
      </c>
      <c r="R82" s="1">
        <f>AVERAGE('Raw Data'!AU172,'Raw Data'!BA172,'Raw Data'!BG172)</f>
        <v>57.061666666666667</v>
      </c>
      <c r="S82" s="11">
        <f>STDEV('Raw Data'!AU172,'Raw Data'!BA172,'Raw Data'!BG172)</f>
        <v>0.87084575748712845</v>
      </c>
      <c r="T82" s="1">
        <f>AVERAGE('Raw Data'!BM172,'Raw Data'!BS172,'Raw Data'!BY172)</f>
        <v>60.308999999999997</v>
      </c>
      <c r="U82" s="11">
        <f>STDEV('Raw Data'!BM172,'Raw Data'!BS172,'Raw Data'!BY172)</f>
        <v>0.61036628347247168</v>
      </c>
      <c r="V82" s="11"/>
      <c r="W82" s="4">
        <f t="shared" si="15"/>
        <v>-7.8676666666666657</v>
      </c>
      <c r="X82" s="11">
        <f t="shared" si="16"/>
        <v>0.84761680076098234</v>
      </c>
      <c r="Y82" s="4">
        <f t="shared" si="17"/>
        <v>-25.669999999999998</v>
      </c>
      <c r="Z82" s="11">
        <f t="shared" si="18"/>
        <v>1.1666043496564658</v>
      </c>
      <c r="AA82" s="4">
        <f t="shared" si="19"/>
        <v>-46.092666666666666</v>
      </c>
      <c r="AB82" s="11">
        <f t="shared" si="20"/>
        <v>1.3953254997079318</v>
      </c>
      <c r="AC82" s="4">
        <f t="shared" si="21"/>
        <v>-34.47966666666666</v>
      </c>
      <c r="AD82" s="11">
        <f t="shared" si="22"/>
        <v>1.9340703037630087</v>
      </c>
      <c r="AO82" s="4"/>
      <c r="AP82" s="11"/>
      <c r="AQ82" s="4"/>
      <c r="AR82" s="11"/>
      <c r="AS82" s="4"/>
      <c r="AT82" s="11"/>
      <c r="AU82" s="4"/>
      <c r="AV82" s="11"/>
    </row>
    <row r="83" spans="1:48" x14ac:dyDescent="0.25">
      <c r="A83" t="str">
        <f>'Raw Data'!A83</f>
        <v>Apo_PLIN3</v>
      </c>
      <c r="B83">
        <f>'Raw Data'!B83</f>
        <v>388</v>
      </c>
      <c r="C83">
        <f>'Raw Data'!C83</f>
        <v>407</v>
      </c>
      <c r="D83" t="str">
        <f>'Raw Data'!D83</f>
        <v>AQSRERVASAREALDHMVEY</v>
      </c>
      <c r="E83" s="1">
        <f>AVERAGE('Raw Data'!K83,'Raw Data'!Q83,'Raw Data'!W83)</f>
        <v>4.8999999999999995</v>
      </c>
      <c r="F83" s="11">
        <f>STDEV('Raw Data'!K83,'Raw Data'!Q83,'Raw Data'!W83)</f>
        <v>0.59814463133927764</v>
      </c>
      <c r="G83" s="1">
        <f>AVERAGE('Raw Data'!AC83,'Raw Data'!AI83,'Raw Data'!AO83)</f>
        <v>13.030333333333333</v>
      </c>
      <c r="H83" s="11">
        <f>STDEV('Raw Data'!AC83,'Raw Data'!AI83,'Raw Data'!AO83)</f>
        <v>1.0493590106981181</v>
      </c>
      <c r="I83" s="1">
        <f>AVERAGE('Raw Data'!AU83,'Raw Data'!BA83,'Raw Data'!BG83)</f>
        <v>21.861999999999998</v>
      </c>
      <c r="J83" s="11">
        <f>STDEV('Raw Data'!AU83,'Raw Data'!BA83,'Raw Data'!BG83)</f>
        <v>1.1466874029132781</v>
      </c>
      <c r="K83" s="1">
        <f>AVERAGE('Raw Data'!BM83,'Raw Data'!BS83,'Raw Data'!BY83)</f>
        <v>31.905333333333335</v>
      </c>
      <c r="L83" s="11">
        <f>STDEV('Raw Data'!BM83,'Raw Data'!BS83,'Raw Data'!BY83)</f>
        <v>1.0631003401999881</v>
      </c>
      <c r="N83" s="1">
        <f>AVERAGE('Raw Data'!K173,'Raw Data'!Q173,'Raw Data'!W173)</f>
        <v>7.721000000000001</v>
      </c>
      <c r="O83" s="11">
        <f>STDEV('Raw Data'!K173,'Raw Data'!Q173,'Raw Data'!W173)</f>
        <v>0.70754293155963366</v>
      </c>
      <c r="P83" s="1">
        <f>AVERAGE('Raw Data'!AC173,'Raw Data'!AI173,'Raw Data'!AO173)</f>
        <v>24.352666666666664</v>
      </c>
      <c r="Q83" s="11">
        <f>STDEV('Raw Data'!AC173,'Raw Data'!AI173,'Raw Data'!AO173)</f>
        <v>0.56193979511450676</v>
      </c>
      <c r="R83" s="1">
        <f>AVERAGE('Raw Data'!AU173,'Raw Data'!BA173,'Raw Data'!BG173)</f>
        <v>54.698999999999991</v>
      </c>
      <c r="S83" s="11">
        <f>STDEV('Raw Data'!AU173,'Raw Data'!BA173,'Raw Data'!BG173)</f>
        <v>0.55326575892603402</v>
      </c>
      <c r="T83" s="1">
        <f>AVERAGE('Raw Data'!BM173,'Raw Data'!BS173,'Raw Data'!BY173)</f>
        <v>59.995333333333328</v>
      </c>
      <c r="U83" s="11">
        <f>STDEV('Raw Data'!BM173,'Raw Data'!BS173,'Raw Data'!BY173)</f>
        <v>0.55662584680675142</v>
      </c>
      <c r="V83" s="11"/>
      <c r="W83" s="4">
        <f t="shared" si="15"/>
        <v>-2.8210000000000015</v>
      </c>
      <c r="X83" s="11">
        <f t="shared" si="16"/>
        <v>1.3056875628989113</v>
      </c>
      <c r="Y83" s="4">
        <f t="shared" si="17"/>
        <v>-11.322333333333331</v>
      </c>
      <c r="Z83" s="11">
        <f t="shared" si="18"/>
        <v>1.6112988058126247</v>
      </c>
      <c r="AA83" s="4">
        <f t="shared" si="19"/>
        <v>-32.836999999999989</v>
      </c>
      <c r="AB83" s="11">
        <f t="shared" si="20"/>
        <v>1.699953161839312</v>
      </c>
      <c r="AC83" s="4">
        <f t="shared" si="21"/>
        <v>-28.089999999999993</v>
      </c>
      <c r="AD83" s="11">
        <f t="shared" si="22"/>
        <v>1.6197261870067394</v>
      </c>
      <c r="AO83" s="4"/>
      <c r="AP83" s="11"/>
      <c r="AQ83" s="4"/>
      <c r="AR83" s="11"/>
      <c r="AS83" s="4"/>
      <c r="AT83" s="11"/>
      <c r="AU83" s="4"/>
      <c r="AV83" s="11"/>
    </row>
    <row r="84" spans="1:48" x14ac:dyDescent="0.25">
      <c r="A84" t="str">
        <f>'Raw Data'!A84</f>
        <v>Apo_PLIN3</v>
      </c>
      <c r="B84">
        <f>'Raw Data'!B84</f>
        <v>398</v>
      </c>
      <c r="C84">
        <f>'Raw Data'!C84</f>
        <v>406</v>
      </c>
      <c r="D84" t="str">
        <f>'Raw Data'!D84</f>
        <v>REALDHMVE</v>
      </c>
      <c r="E84" s="1">
        <f>AVERAGE('Raw Data'!K84,'Raw Data'!Q84,'Raw Data'!W84)</f>
        <v>8.1786666666666665</v>
      </c>
      <c r="F84" s="11">
        <f>STDEV('Raw Data'!K84,'Raw Data'!Q84,'Raw Data'!W84)</f>
        <v>0.43429521449508623</v>
      </c>
      <c r="G84" s="1">
        <f>AVERAGE('Raw Data'!AC84,'Raw Data'!AI84,'Raw Data'!AO84)</f>
        <v>19.831999999999997</v>
      </c>
      <c r="H84" s="11">
        <f>STDEV('Raw Data'!AC84,'Raw Data'!AI84,'Raw Data'!AO84)</f>
        <v>0.40265742263119886</v>
      </c>
      <c r="I84" s="1">
        <f>AVERAGE('Raw Data'!AU84,'Raw Data'!BA84,'Raw Data'!BG84)</f>
        <v>29.737666666666666</v>
      </c>
      <c r="J84" s="11">
        <f>STDEV('Raw Data'!AU84,'Raw Data'!BA84,'Raw Data'!BG84)</f>
        <v>0.58816352601409505</v>
      </c>
      <c r="K84" s="1">
        <f>AVERAGE('Raw Data'!BM84,'Raw Data'!BS84,'Raw Data'!BY84)</f>
        <v>33.293999999999997</v>
      </c>
      <c r="L84" s="11">
        <f>STDEV('Raw Data'!BM84,'Raw Data'!BS84,'Raw Data'!BY84)</f>
        <v>0.85827326650665636</v>
      </c>
      <c r="N84" s="1">
        <f>AVERAGE('Raw Data'!K174,'Raw Data'!Q174,'Raw Data'!W174)</f>
        <v>5.9783333333333344</v>
      </c>
      <c r="O84" s="11">
        <f>STDEV('Raw Data'!K174,'Raw Data'!Q174,'Raw Data'!W174)</f>
        <v>0.89346087398011753</v>
      </c>
      <c r="P84" s="1">
        <f>AVERAGE('Raw Data'!AC174,'Raw Data'!AI174,'Raw Data'!AO174)</f>
        <v>19.690666666666669</v>
      </c>
      <c r="Q84" s="11">
        <f>STDEV('Raw Data'!AC174,'Raw Data'!AI174,'Raw Data'!AO174)</f>
        <v>0.38829026942911182</v>
      </c>
      <c r="R84" s="1">
        <f>AVERAGE('Raw Data'!AU174,'Raw Data'!BA174,'Raw Data'!BG174)</f>
        <v>40.438333333333333</v>
      </c>
      <c r="S84" s="11">
        <f>STDEV('Raw Data'!AU174,'Raw Data'!BA174,'Raw Data'!BG174)</f>
        <v>1.0843460394787872</v>
      </c>
      <c r="T84" s="1">
        <f>AVERAGE('Raw Data'!BM174,'Raw Data'!BS174,'Raw Data'!BY174)</f>
        <v>45.919666666666672</v>
      </c>
      <c r="U84" s="11">
        <f>STDEV('Raw Data'!BM174,'Raw Data'!BS174,'Raw Data'!BY174)</f>
        <v>0.36488674041863306</v>
      </c>
      <c r="V84" s="11"/>
      <c r="W84" s="4">
        <f t="shared" si="15"/>
        <v>2.2003333333333321</v>
      </c>
      <c r="X84" s="11">
        <f t="shared" si="16"/>
        <v>1.3277560884752038</v>
      </c>
      <c r="Y84" s="4">
        <f t="shared" si="17"/>
        <v>0.14133333333332843</v>
      </c>
      <c r="Z84" s="11">
        <f t="shared" si="18"/>
        <v>0.79094769206031068</v>
      </c>
      <c r="AA84" s="4">
        <f t="shared" si="19"/>
        <v>-10.700666666666667</v>
      </c>
      <c r="AB84" s="11">
        <f t="shared" si="20"/>
        <v>1.6725095654928821</v>
      </c>
      <c r="AC84" s="4">
        <f t="shared" si="21"/>
        <v>-12.625666666666675</v>
      </c>
      <c r="AD84" s="11">
        <f t="shared" si="22"/>
        <v>1.2231600069252895</v>
      </c>
      <c r="AO84" s="4"/>
      <c r="AP84" s="11"/>
      <c r="AQ84" s="4"/>
      <c r="AR84" s="11"/>
      <c r="AS84" s="4"/>
      <c r="AT84" s="11"/>
      <c r="AU84" s="4"/>
      <c r="AV84" s="11"/>
    </row>
    <row r="85" spans="1:48" x14ac:dyDescent="0.25">
      <c r="A85" t="str">
        <f>'Raw Data'!A85</f>
        <v>Apo_PLIN3</v>
      </c>
      <c r="B85">
        <f>'Raw Data'!B85</f>
        <v>400</v>
      </c>
      <c r="C85">
        <f>'Raw Data'!C85</f>
        <v>407</v>
      </c>
      <c r="D85" t="str">
        <f>'Raw Data'!D85</f>
        <v>ALDHMVEY</v>
      </c>
      <c r="E85" s="1">
        <f>AVERAGE('Raw Data'!K85,'Raw Data'!Q85,'Raw Data'!W85)</f>
        <v>10.574333333333334</v>
      </c>
      <c r="F85" s="11">
        <f>STDEV('Raw Data'!K85,'Raw Data'!Q85,'Raw Data'!W85)</f>
        <v>0.36892049730712084</v>
      </c>
      <c r="G85" s="1">
        <f>AVERAGE('Raw Data'!AC85,'Raw Data'!AI85,'Raw Data'!AO85)</f>
        <v>31.935333333333332</v>
      </c>
      <c r="H85" s="11">
        <f>STDEV('Raw Data'!AC85,'Raw Data'!AI85,'Raw Data'!AO85)</f>
        <v>0.74998822212974248</v>
      </c>
      <c r="I85" s="1">
        <f>AVERAGE('Raw Data'!AU85,'Raw Data'!BA85,'Raw Data'!BG85)</f>
        <v>45.546333333333337</v>
      </c>
      <c r="J85" s="11">
        <f>STDEV('Raw Data'!AU85,'Raw Data'!BA85,'Raw Data'!BG85)</f>
        <v>0.69360387349937036</v>
      </c>
      <c r="K85" s="1">
        <f>AVERAGE('Raw Data'!BM85,'Raw Data'!BS85,'Raw Data'!BY85)</f>
        <v>45.856999999999999</v>
      </c>
      <c r="L85" s="11">
        <f>STDEV('Raw Data'!BM85,'Raw Data'!BS85,'Raw Data'!BY85)</f>
        <v>0.57939710044148618</v>
      </c>
      <c r="N85" s="1">
        <f>AVERAGE('Raw Data'!K175,'Raw Data'!Q175,'Raw Data'!W175)</f>
        <v>6.1583333333333341</v>
      </c>
      <c r="O85" s="11">
        <f>STDEV('Raw Data'!K175,'Raw Data'!Q175,'Raw Data'!W175)</f>
        <v>0.65857447060551422</v>
      </c>
      <c r="P85" s="1">
        <f>AVERAGE('Raw Data'!AC175,'Raw Data'!AI175,'Raw Data'!AO175)</f>
        <v>25.705000000000002</v>
      </c>
      <c r="Q85" s="11">
        <f>STDEV('Raw Data'!AC175,'Raw Data'!AI175,'Raw Data'!AO175)</f>
        <v>0.22905021283552582</v>
      </c>
      <c r="R85" s="1">
        <f>AVERAGE('Raw Data'!AU175,'Raw Data'!BA175,'Raw Data'!BG175)</f>
        <v>41.745333333333335</v>
      </c>
      <c r="S85" s="11">
        <f>STDEV('Raw Data'!AU175,'Raw Data'!BA175,'Raw Data'!BG175)</f>
        <v>0.36546728079724505</v>
      </c>
      <c r="T85" s="1">
        <f>AVERAGE('Raw Data'!BM175,'Raw Data'!BS175,'Raw Data'!BY175)</f>
        <v>46.736666666666657</v>
      </c>
      <c r="U85" s="11">
        <f>STDEV('Raw Data'!BM175,'Raw Data'!BS175,'Raw Data'!BY175)</f>
        <v>0.28405867938391144</v>
      </c>
      <c r="V85" s="11"/>
      <c r="W85" s="4">
        <f t="shared" si="15"/>
        <v>4.4159999999999995</v>
      </c>
      <c r="X85" s="11">
        <f t="shared" si="16"/>
        <v>1.0274949679126351</v>
      </c>
      <c r="Y85" s="4">
        <f t="shared" si="17"/>
        <v>6.2303333333333306</v>
      </c>
      <c r="Z85" s="11">
        <f t="shared" si="18"/>
        <v>0.97903843496526832</v>
      </c>
      <c r="AA85" s="4">
        <f t="shared" si="19"/>
        <v>3.8010000000000019</v>
      </c>
      <c r="AB85" s="11">
        <f t="shared" si="20"/>
        <v>1.0590711542966154</v>
      </c>
      <c r="AC85" s="4">
        <f t="shared" si="21"/>
        <v>-0.87966666666665816</v>
      </c>
      <c r="AD85" s="11">
        <f t="shared" si="22"/>
        <v>0.86345577982539767</v>
      </c>
      <c r="AO85" s="4"/>
      <c r="AP85" s="11"/>
      <c r="AQ85" s="4"/>
      <c r="AR85" s="11"/>
      <c r="AS85" s="4"/>
      <c r="AT85" s="11"/>
      <c r="AU85" s="4"/>
      <c r="AV85" s="11"/>
    </row>
    <row r="86" spans="1:48" x14ac:dyDescent="0.25">
      <c r="A86" t="str">
        <f>'Raw Data'!A86</f>
        <v>Apo_PLIN3</v>
      </c>
      <c r="B86">
        <f>'Raw Data'!B86</f>
        <v>407</v>
      </c>
      <c r="C86">
        <f>'Raw Data'!C86</f>
        <v>416</v>
      </c>
      <c r="D86" t="str">
        <f>'Raw Data'!D86</f>
        <v>YVAQNTPVTW</v>
      </c>
      <c r="E86" s="1">
        <f>AVERAGE('Raw Data'!K86,'Raw Data'!Q86,'Raw Data'!W86)</f>
        <v>47.737333333333332</v>
      </c>
      <c r="F86" s="11">
        <f>STDEV('Raw Data'!K86,'Raw Data'!Q86,'Raw Data'!W86)</f>
        <v>0.45136718238407114</v>
      </c>
      <c r="G86" s="1">
        <f>AVERAGE('Raw Data'!AC86,'Raw Data'!AI86,'Raw Data'!AO86)</f>
        <v>57.20366666666667</v>
      </c>
      <c r="H86" s="11">
        <f>STDEV('Raw Data'!AC86,'Raw Data'!AI86,'Raw Data'!AO86)</f>
        <v>1.01562411025602</v>
      </c>
      <c r="I86" s="1">
        <f>AVERAGE('Raw Data'!AU86,'Raw Data'!BA86,'Raw Data'!BG86)</f>
        <v>72.328666666666678</v>
      </c>
      <c r="J86" s="11">
        <f>STDEV('Raw Data'!AU86,'Raw Data'!BA86,'Raw Data'!BG86)</f>
        <v>0.54337862796887293</v>
      </c>
      <c r="K86" s="1">
        <f>AVERAGE('Raw Data'!BM86,'Raw Data'!BS86,'Raw Data'!BY86)</f>
        <v>72.100000000000009</v>
      </c>
      <c r="L86" s="11">
        <f>STDEV('Raw Data'!BM86,'Raw Data'!BS86,'Raw Data'!BY86)</f>
        <v>0.79122120800696483</v>
      </c>
      <c r="N86" s="1">
        <f>AVERAGE('Raw Data'!K176,'Raw Data'!Q176,'Raw Data'!W176)</f>
        <v>43.131999999999998</v>
      </c>
      <c r="O86" s="11">
        <f>STDEV('Raw Data'!K176,'Raw Data'!Q176,'Raw Data'!W176)</f>
        <v>0.87088058882949093</v>
      </c>
      <c r="P86" s="1">
        <f>AVERAGE('Raw Data'!AC176,'Raw Data'!AI176,'Raw Data'!AO176)</f>
        <v>63.914333333333332</v>
      </c>
      <c r="Q86" s="11">
        <f>STDEV('Raw Data'!AC176,'Raw Data'!AI176,'Raw Data'!AO176)</f>
        <v>0.82131500250107015</v>
      </c>
      <c r="R86" s="1">
        <f>AVERAGE('Raw Data'!AU176,'Raw Data'!BA176,'Raw Data'!BG176)</f>
        <v>71.457666666666668</v>
      </c>
      <c r="S86" s="11">
        <f>STDEV('Raw Data'!AU176,'Raw Data'!BA176,'Raw Data'!BG176)</f>
        <v>0.23283112621239876</v>
      </c>
      <c r="T86" s="1">
        <f>AVERAGE('Raw Data'!BM176,'Raw Data'!BS176,'Raw Data'!BY176)</f>
        <v>71.659000000000006</v>
      </c>
      <c r="U86" s="11">
        <f>STDEV('Raw Data'!BM176,'Raw Data'!BS176,'Raw Data'!BY176)</f>
        <v>0.54983361119524243</v>
      </c>
      <c r="V86" s="11"/>
      <c r="W86" s="4">
        <f t="shared" si="15"/>
        <v>4.6053333333333342</v>
      </c>
      <c r="X86" s="11">
        <f t="shared" si="16"/>
        <v>1.3222477712135621</v>
      </c>
      <c r="Y86" s="4">
        <f t="shared" si="17"/>
        <v>-6.7106666666666612</v>
      </c>
      <c r="Z86" s="11">
        <f t="shared" si="18"/>
        <v>1.83693911275709</v>
      </c>
      <c r="AA86" s="4">
        <f t="shared" si="19"/>
        <v>0.87100000000000932</v>
      </c>
      <c r="AB86" s="11">
        <f t="shared" si="20"/>
        <v>0.77620975418127169</v>
      </c>
      <c r="AC86" s="4">
        <f t="shared" si="21"/>
        <v>0.4410000000000025</v>
      </c>
      <c r="AD86" s="11">
        <f t="shared" si="22"/>
        <v>1.3410548192022071</v>
      </c>
      <c r="AO86" s="4"/>
      <c r="AP86" s="11"/>
      <c r="AQ86" s="4"/>
      <c r="AR86" s="11"/>
      <c r="AS86" s="4"/>
      <c r="AT86" s="11"/>
      <c r="AU86" s="4"/>
      <c r="AV86" s="11"/>
    </row>
    <row r="87" spans="1:48" x14ac:dyDescent="0.25">
      <c r="A87" t="str">
        <f>'Raw Data'!A87</f>
        <v>Apo_PLIN3</v>
      </c>
      <c r="B87">
        <f>'Raw Data'!B87</f>
        <v>407</v>
      </c>
      <c r="C87">
        <f>'Raw Data'!C87</f>
        <v>417</v>
      </c>
      <c r="D87" t="str">
        <f>'Raw Data'!D87</f>
        <v>YVAQNTPVTWL</v>
      </c>
      <c r="E87" s="1">
        <f>AVERAGE('Raw Data'!K87,'Raw Data'!Q87,'Raw Data'!W87)</f>
        <v>40.432333333333332</v>
      </c>
      <c r="F87" s="11">
        <f>STDEV('Raw Data'!K87,'Raw Data'!Q87,'Raw Data'!W87)</f>
        <v>0.82217050137628522</v>
      </c>
      <c r="G87" s="1">
        <f>AVERAGE('Raw Data'!AC87,'Raw Data'!AI87,'Raw Data'!AO87)</f>
        <v>47.617333333333335</v>
      </c>
      <c r="H87" s="11">
        <f>STDEV('Raw Data'!AC87,'Raw Data'!AI87,'Raw Data'!AO87)</f>
        <v>0.62259162645616528</v>
      </c>
      <c r="I87" s="1">
        <f>AVERAGE('Raw Data'!AU87,'Raw Data'!BA87,'Raw Data'!BG87)</f>
        <v>63.968999999999994</v>
      </c>
      <c r="J87" s="11">
        <f>STDEV('Raw Data'!AU87,'Raw Data'!BA87,'Raw Data'!BG87)</f>
        <v>0.22914405949096678</v>
      </c>
      <c r="K87" s="1">
        <f>AVERAGE('Raw Data'!BM87,'Raw Data'!BS87,'Raw Data'!BY87)</f>
        <v>71.021999999999991</v>
      </c>
      <c r="L87" s="11">
        <f>STDEV('Raw Data'!BM87,'Raw Data'!BS87,'Raw Data'!BY87)</f>
        <v>0.5658506870191079</v>
      </c>
      <c r="N87" s="1">
        <f>AVERAGE('Raw Data'!K177,'Raw Data'!Q177,'Raw Data'!W177)</f>
        <v>40.097666666666669</v>
      </c>
      <c r="O87" s="11">
        <f>STDEV('Raw Data'!K177,'Raw Data'!Q177,'Raw Data'!W177)</f>
        <v>0.47258473666987311</v>
      </c>
      <c r="P87" s="1">
        <f>AVERAGE('Raw Data'!AC177,'Raw Data'!AI177,'Raw Data'!AO177)</f>
        <v>61.351333333333322</v>
      </c>
      <c r="Q87" s="11">
        <f>STDEV('Raw Data'!AC177,'Raw Data'!AI177,'Raw Data'!AO177)</f>
        <v>1.0945110019242994</v>
      </c>
      <c r="R87" s="1">
        <f>AVERAGE('Raw Data'!AU177,'Raw Data'!BA177,'Raw Data'!BG177)</f>
        <v>71.004000000000005</v>
      </c>
      <c r="S87" s="11">
        <f>STDEV('Raw Data'!AU177,'Raw Data'!BA177,'Raw Data'!BG177)</f>
        <v>0.74358321659381388</v>
      </c>
      <c r="T87" s="1">
        <f>AVERAGE('Raw Data'!BM177,'Raw Data'!BS177,'Raw Data'!BY177)</f>
        <v>71.361000000000004</v>
      </c>
      <c r="U87" s="11">
        <f>STDEV('Raw Data'!BM177,'Raw Data'!BS177,'Raw Data'!BY177)</f>
        <v>0.61976689166169463</v>
      </c>
      <c r="V87" s="11"/>
      <c r="W87" s="4">
        <f t="shared" si="15"/>
        <v>0.33466666666666356</v>
      </c>
      <c r="X87" s="11">
        <f t="shared" si="16"/>
        <v>1.2947552380461582</v>
      </c>
      <c r="Y87" s="4">
        <f t="shared" si="17"/>
        <v>-13.733999999999988</v>
      </c>
      <c r="Z87" s="11">
        <f t="shared" si="18"/>
        <v>1.7171026283804647</v>
      </c>
      <c r="AA87" s="4">
        <f t="shared" si="19"/>
        <v>-7.0350000000000108</v>
      </c>
      <c r="AB87" s="11">
        <f t="shared" si="20"/>
        <v>0.97272727608478071</v>
      </c>
      <c r="AC87" s="4">
        <f t="shared" si="21"/>
        <v>-0.33900000000001285</v>
      </c>
      <c r="AD87" s="11">
        <f t="shared" si="22"/>
        <v>1.1856175786808025</v>
      </c>
      <c r="AO87" s="4"/>
      <c r="AP87" s="11"/>
      <c r="AQ87" s="4"/>
      <c r="AR87" s="11"/>
      <c r="AS87" s="4"/>
      <c r="AT87" s="11"/>
      <c r="AU87" s="4"/>
      <c r="AV87" s="11"/>
    </row>
    <row r="88" spans="1:48" x14ac:dyDescent="0.25">
      <c r="A88" t="str">
        <f>'Raw Data'!A88</f>
        <v>Apo_PLIN3</v>
      </c>
      <c r="B88">
        <f>'Raw Data'!B88</f>
        <v>408</v>
      </c>
      <c r="C88">
        <f>'Raw Data'!C88</f>
        <v>416</v>
      </c>
      <c r="D88" t="str">
        <f>'Raw Data'!D88</f>
        <v>VAQNTPVTW</v>
      </c>
      <c r="E88" s="1">
        <f>AVERAGE('Raw Data'!K88,'Raw Data'!Q88,'Raw Data'!W88)</f>
        <v>53.924666666666667</v>
      </c>
      <c r="F88" s="11">
        <f>STDEV('Raw Data'!K88,'Raw Data'!Q88,'Raw Data'!W88)</f>
        <v>0.41729406098497623</v>
      </c>
      <c r="G88" s="1">
        <f>AVERAGE('Raw Data'!AC88,'Raw Data'!AI88,'Raw Data'!AO88)</f>
        <v>60.290999999999997</v>
      </c>
      <c r="H88" s="11">
        <f>STDEV('Raw Data'!AC88,'Raw Data'!AI88,'Raw Data'!AO88)</f>
        <v>0.55716155646275378</v>
      </c>
      <c r="I88" s="1">
        <f>AVERAGE('Raw Data'!AU88,'Raw Data'!BA88,'Raw Data'!BG88)</f>
        <v>70.50633333333333</v>
      </c>
      <c r="J88" s="11">
        <f>STDEV('Raw Data'!AU88,'Raw Data'!BA88,'Raw Data'!BG88)</f>
        <v>0.81034457691362949</v>
      </c>
      <c r="K88" s="1">
        <f>AVERAGE('Raw Data'!BM88,'Raw Data'!BS88,'Raw Data'!BY88)</f>
        <v>70.13133333333333</v>
      </c>
      <c r="L88" s="11">
        <f>STDEV('Raw Data'!BM88,'Raw Data'!BS88,'Raw Data'!BY88)</f>
        <v>0.66547902546461257</v>
      </c>
      <c r="N88" s="1">
        <f>AVERAGE('Raw Data'!K178,'Raw Data'!Q178,'Raw Data'!W178)</f>
        <v>49.402000000000008</v>
      </c>
      <c r="O88" s="11">
        <f>STDEV('Raw Data'!K178,'Raw Data'!Q178,'Raw Data'!W178)</f>
        <v>0.51690714833517271</v>
      </c>
      <c r="P88" s="1">
        <f>AVERAGE('Raw Data'!AC178,'Raw Data'!AI178,'Raw Data'!AO178)</f>
        <v>66.754999999999995</v>
      </c>
      <c r="Q88" s="11">
        <f>STDEV('Raw Data'!AC178,'Raw Data'!AI178,'Raw Data'!AO178)</f>
        <v>0.69183524050166922</v>
      </c>
      <c r="R88" s="1">
        <f>AVERAGE('Raw Data'!AU178,'Raw Data'!BA178,'Raw Data'!BG178)</f>
        <v>69.832666666666668</v>
      </c>
      <c r="S88" s="11">
        <f>STDEV('Raw Data'!AU178,'Raw Data'!BA178,'Raw Data'!BG178)</f>
        <v>0.58612313837054286</v>
      </c>
      <c r="T88" s="1">
        <f>AVERAGE('Raw Data'!BM178,'Raw Data'!BS178,'Raw Data'!BY178)</f>
        <v>70.671666666666667</v>
      </c>
      <c r="U88" s="11">
        <f>STDEV('Raw Data'!BM178,'Raw Data'!BS178,'Raw Data'!BY178)</f>
        <v>0.88211185987568241</v>
      </c>
      <c r="V88" s="11"/>
      <c r="W88" s="4">
        <f t="shared" si="15"/>
        <v>4.5226666666666588</v>
      </c>
      <c r="X88" s="11">
        <f t="shared" si="16"/>
        <v>0.93420120932014894</v>
      </c>
      <c r="Y88" s="4">
        <f t="shared" si="17"/>
        <v>-6.4639999999999986</v>
      </c>
      <c r="Z88" s="11">
        <f t="shared" si="18"/>
        <v>1.2489967969644229</v>
      </c>
      <c r="AA88" s="4">
        <f t="shared" si="19"/>
        <v>0.67366666666666219</v>
      </c>
      <c r="AB88" s="11">
        <f t="shared" si="20"/>
        <v>1.3964677152841722</v>
      </c>
      <c r="AC88" s="4">
        <f t="shared" si="21"/>
        <v>-0.54033333333333644</v>
      </c>
      <c r="AD88" s="11">
        <f t="shared" si="22"/>
        <v>1.5475908853402949</v>
      </c>
      <c r="AO88" s="4"/>
      <c r="AP88" s="11"/>
      <c r="AQ88" s="4"/>
      <c r="AR88" s="11"/>
      <c r="AS88" s="4"/>
      <c r="AT88" s="11"/>
      <c r="AU88" s="4"/>
      <c r="AV88" s="11"/>
    </row>
    <row r="89" spans="1:48" x14ac:dyDescent="0.25">
      <c r="A89" t="str">
        <f>'Raw Data'!A89</f>
        <v>Apo_PLIN3</v>
      </c>
      <c r="B89">
        <f>'Raw Data'!B89</f>
        <v>408</v>
      </c>
      <c r="C89">
        <f>'Raw Data'!C89</f>
        <v>417</v>
      </c>
      <c r="D89" t="str">
        <f>'Raw Data'!D89</f>
        <v>VAQNTPVTWL</v>
      </c>
      <c r="E89" s="1">
        <f>AVERAGE('Raw Data'!K89,'Raw Data'!Q89,'Raw Data'!W89)</f>
        <v>43.035666666666664</v>
      </c>
      <c r="F89" s="11">
        <f>STDEV('Raw Data'!K89,'Raw Data'!Q89,'Raw Data'!W89)</f>
        <v>0.71451615330469165</v>
      </c>
      <c r="G89" s="1">
        <f>AVERAGE('Raw Data'!AC89,'Raw Data'!AI89,'Raw Data'!AO89)</f>
        <v>49.508333333333333</v>
      </c>
      <c r="H89" s="11">
        <f>STDEV('Raw Data'!AC89,'Raw Data'!AI89,'Raw Data'!AO89)</f>
        <v>0.98168851135853441</v>
      </c>
      <c r="I89" s="1">
        <f>AVERAGE('Raw Data'!AU89,'Raw Data'!BA89,'Raw Data'!BG89)</f>
        <v>59.684333333333335</v>
      </c>
      <c r="J89" s="11">
        <f>STDEV('Raw Data'!AU89,'Raw Data'!BA89,'Raw Data'!BG89)</f>
        <v>0.72181738226045444</v>
      </c>
      <c r="K89" s="1">
        <f>AVERAGE('Raw Data'!BM89,'Raw Data'!BS89,'Raw Data'!BY89)</f>
        <v>67.811999999999998</v>
      </c>
      <c r="L89" s="11">
        <f>STDEV('Raw Data'!BM89,'Raw Data'!BS89,'Raw Data'!BY89)</f>
        <v>0.82906453307327233</v>
      </c>
      <c r="N89" s="1">
        <f>AVERAGE('Raw Data'!K179,'Raw Data'!Q179,'Raw Data'!W179)</f>
        <v>42.671666666666674</v>
      </c>
      <c r="O89" s="11">
        <f>STDEV('Raw Data'!K179,'Raw Data'!Q179,'Raw Data'!W179)</f>
        <v>0.80904285012188015</v>
      </c>
      <c r="P89" s="1">
        <f>AVERAGE('Raw Data'!AC179,'Raw Data'!AI179,'Raw Data'!AO179)</f>
        <v>61.996000000000002</v>
      </c>
      <c r="Q89" s="11">
        <f>STDEV('Raw Data'!AC179,'Raw Data'!AI179,'Raw Data'!AO179)</f>
        <v>0.71085089857156369</v>
      </c>
      <c r="R89" s="1">
        <f>AVERAGE('Raw Data'!AU179,'Raw Data'!BA179,'Raw Data'!BG179)</f>
        <v>69.150333333333336</v>
      </c>
      <c r="S89" s="11">
        <f>STDEV('Raw Data'!AU179,'Raw Data'!BA179,'Raw Data'!BG179)</f>
        <v>0.98932822325724112</v>
      </c>
      <c r="T89" s="1">
        <f>AVERAGE('Raw Data'!BM179,'Raw Data'!BS179,'Raw Data'!BY179)</f>
        <v>70.465333333333334</v>
      </c>
      <c r="U89" s="11">
        <f>STDEV('Raw Data'!BM179,'Raw Data'!BS179,'Raw Data'!BY179)</f>
        <v>0.50552579888007587</v>
      </c>
      <c r="V89" s="11"/>
      <c r="W89" s="4">
        <f t="shared" si="15"/>
        <v>0.36399999999999011</v>
      </c>
      <c r="X89" s="11">
        <f t="shared" si="16"/>
        <v>1.5235590034265718</v>
      </c>
      <c r="Y89" s="4">
        <f t="shared" si="17"/>
        <v>-12.487666666666669</v>
      </c>
      <c r="Z89" s="11">
        <f t="shared" si="18"/>
        <v>1.6925394099300981</v>
      </c>
      <c r="AA89" s="4">
        <f t="shared" si="19"/>
        <v>-9.4660000000000011</v>
      </c>
      <c r="AB89" s="11">
        <f t="shared" si="20"/>
        <v>1.7111456055176957</v>
      </c>
      <c r="AC89" s="4">
        <f t="shared" si="21"/>
        <v>-2.653333333333336</v>
      </c>
      <c r="AD89" s="11">
        <f t="shared" si="22"/>
        <v>1.3345903319533483</v>
      </c>
      <c r="AO89" s="4"/>
      <c r="AP89" s="11"/>
      <c r="AQ89" s="4"/>
      <c r="AR89" s="11"/>
      <c r="AS89" s="4"/>
      <c r="AT89" s="11"/>
      <c r="AU89" s="4"/>
      <c r="AV89" s="11"/>
    </row>
    <row r="90" spans="1:48" x14ac:dyDescent="0.25">
      <c r="A90" t="str">
        <f>'Raw Data'!A90</f>
        <v>Apo_PLIN3</v>
      </c>
      <c r="B90">
        <f>'Raw Data'!B90</f>
        <v>417</v>
      </c>
      <c r="C90">
        <f>'Raw Data'!C90</f>
        <v>434</v>
      </c>
      <c r="D90" t="str">
        <f>'Raw Data'!D90</f>
        <v>LVGPFAPGITEKAPEEKK</v>
      </c>
      <c r="E90" s="1">
        <f>AVERAGE('Raw Data'!K90,'Raw Data'!Q90,'Raw Data'!W90)</f>
        <v>40.514666666666663</v>
      </c>
      <c r="F90" s="11">
        <f>STDEV('Raw Data'!K90,'Raw Data'!Q90,'Raw Data'!W90)</f>
        <v>0.46683223253470113</v>
      </c>
      <c r="G90" s="1">
        <f>AVERAGE('Raw Data'!AC90,'Raw Data'!AI90,'Raw Data'!AO90)</f>
        <v>46.011666666666663</v>
      </c>
      <c r="H90" s="11">
        <f>STDEV('Raw Data'!AC90,'Raw Data'!AI90,'Raw Data'!AO90)</f>
        <v>0.14518034761404136</v>
      </c>
      <c r="I90" s="1">
        <f>AVERAGE('Raw Data'!AU90,'Raw Data'!BA90,'Raw Data'!BG90)</f>
        <v>58.860999999999997</v>
      </c>
      <c r="J90" s="11">
        <f>STDEV('Raw Data'!AU90,'Raw Data'!BA90,'Raw Data'!BG90)</f>
        <v>0.7163099887618487</v>
      </c>
      <c r="K90" s="1">
        <f>AVERAGE('Raw Data'!BM90,'Raw Data'!BS90,'Raw Data'!BY90)</f>
        <v>61.318000000000005</v>
      </c>
      <c r="L90" s="11">
        <f>STDEV('Raw Data'!BM90,'Raw Data'!BS90,'Raw Data'!BY90)</f>
        <v>0.56068529497392616</v>
      </c>
      <c r="N90" s="1">
        <f>AVERAGE('Raw Data'!K180,'Raw Data'!Q180,'Raw Data'!W180)</f>
        <v>53.343999999999994</v>
      </c>
      <c r="O90" s="11">
        <f>STDEV('Raw Data'!K180,'Raw Data'!Q180,'Raw Data'!W180)</f>
        <v>1.0581724812146653</v>
      </c>
      <c r="P90" s="1">
        <f>AVERAGE('Raw Data'!AC180,'Raw Data'!AI180,'Raw Data'!AO180)</f>
        <v>57.970666666666666</v>
      </c>
      <c r="Q90" s="11">
        <f>STDEV('Raw Data'!AC180,'Raw Data'!AI180,'Raw Data'!AO180)</f>
        <v>0.34653475054218319</v>
      </c>
      <c r="R90" s="1">
        <f>AVERAGE('Raw Data'!AU180,'Raw Data'!BA180,'Raw Data'!BG180)</f>
        <v>60.078666666666663</v>
      </c>
      <c r="S90" s="11">
        <f>STDEV('Raw Data'!AU180,'Raw Data'!BA180,'Raw Data'!BG180)</f>
        <v>1.1489274708759185</v>
      </c>
      <c r="T90" s="1">
        <f>AVERAGE('Raw Data'!BM180,'Raw Data'!BS180,'Raw Data'!BY180)</f>
        <v>60.179666666666662</v>
      </c>
      <c r="U90" s="11">
        <f>STDEV('Raw Data'!BM180,'Raw Data'!BS180,'Raw Data'!BY180)</f>
        <v>0.61745634123663506</v>
      </c>
      <c r="V90" s="11"/>
      <c r="W90" s="4">
        <f t="shared" si="15"/>
        <v>-12.829333333333331</v>
      </c>
      <c r="X90" s="11">
        <f t="shared" si="16"/>
        <v>1.5250047137493665</v>
      </c>
      <c r="Y90" s="4">
        <f t="shared" si="17"/>
        <v>-11.959000000000003</v>
      </c>
      <c r="Z90" s="11">
        <f t="shared" si="18"/>
        <v>0.49171509815622455</v>
      </c>
      <c r="AA90" s="4">
        <f t="shared" si="19"/>
        <v>-1.2176666666666662</v>
      </c>
      <c r="AB90" s="11">
        <f t="shared" si="20"/>
        <v>1.8652374596377672</v>
      </c>
      <c r="AC90" s="4">
        <f t="shared" si="21"/>
        <v>1.1383333333333425</v>
      </c>
      <c r="AD90" s="11">
        <f t="shared" si="22"/>
        <v>1.1781416362105612</v>
      </c>
      <c r="AO90" s="4"/>
      <c r="AP90" s="11"/>
      <c r="AQ90" s="4"/>
      <c r="AR90" s="11"/>
      <c r="AS90" s="4"/>
      <c r="AT90" s="11"/>
      <c r="AU90" s="4"/>
      <c r="AV90" s="11"/>
    </row>
    <row r="91" spans="1:48" x14ac:dyDescent="0.25">
      <c r="A91" t="str">
        <f>'Raw Data'!A91</f>
        <v>Apo_PLIN3</v>
      </c>
      <c r="B91">
        <f>'Raw Data'!B91</f>
        <v>418</v>
      </c>
      <c r="C91">
        <f>'Raw Data'!C91</f>
        <v>434</v>
      </c>
      <c r="D91" t="str">
        <f>'Raw Data'!D91</f>
        <v>VGPFAPGITEKAPEEKK</v>
      </c>
      <c r="E91" s="1">
        <f>AVERAGE('Raw Data'!K91,'Raw Data'!Q91,'Raw Data'!W91)</f>
        <v>45.229333333333329</v>
      </c>
      <c r="F91" s="11">
        <f>STDEV('Raw Data'!K91,'Raw Data'!Q91,'Raw Data'!W91)</f>
        <v>0.30278760432576124</v>
      </c>
      <c r="G91" s="1">
        <f>AVERAGE('Raw Data'!AC91,'Raw Data'!AI91,'Raw Data'!AO91)</f>
        <v>50.391999999999996</v>
      </c>
      <c r="H91" s="11">
        <f>STDEV('Raw Data'!AC91,'Raw Data'!AI91,'Raw Data'!AO91)</f>
        <v>0.69081328881254045</v>
      </c>
      <c r="I91" s="1">
        <f>AVERAGE('Raw Data'!AU91,'Raw Data'!BA91,'Raw Data'!BG91)</f>
        <v>61.070666666666661</v>
      </c>
      <c r="J91" s="11">
        <f>STDEV('Raw Data'!AU91,'Raw Data'!BA91,'Raw Data'!BG91)</f>
        <v>1.316129679527565</v>
      </c>
      <c r="K91" s="1">
        <f>AVERAGE('Raw Data'!BM91,'Raw Data'!BS91,'Raw Data'!BY91)</f>
        <v>61.474333333333334</v>
      </c>
      <c r="L91" s="11">
        <f>STDEV('Raw Data'!BM91,'Raw Data'!BS91,'Raw Data'!BY91)</f>
        <v>0.86832386431177433</v>
      </c>
      <c r="N91" s="1">
        <f>AVERAGE('Raw Data'!K181,'Raw Data'!Q181,'Raw Data'!W181)</f>
        <v>54.467666666666673</v>
      </c>
      <c r="O91" s="11">
        <f>STDEV('Raw Data'!K181,'Raw Data'!Q181,'Raw Data'!W181)</f>
        <v>0.9934799108856367</v>
      </c>
      <c r="P91" s="1">
        <f>AVERAGE('Raw Data'!AC181,'Raw Data'!AI181,'Raw Data'!AO181)</f>
        <v>59.68866666666667</v>
      </c>
      <c r="Q91" s="11">
        <f>STDEV('Raw Data'!AC181,'Raw Data'!AI181,'Raw Data'!AO181)</f>
        <v>0.44933877345865963</v>
      </c>
      <c r="R91" s="1">
        <f>AVERAGE('Raw Data'!AU181,'Raw Data'!BA181,'Raw Data'!BG181)</f>
        <v>61.890333333333331</v>
      </c>
      <c r="S91" s="11">
        <f>STDEV('Raw Data'!AU181,'Raw Data'!BA181,'Raw Data'!BG181)</f>
        <v>1.393701665828571</v>
      </c>
      <c r="T91" s="1">
        <f>AVERAGE('Raw Data'!BM181,'Raw Data'!BS181,'Raw Data'!BY181)</f>
        <v>62.06433333333333</v>
      </c>
      <c r="U91" s="11">
        <f>STDEV('Raw Data'!BM181,'Raw Data'!BS181,'Raw Data'!BY181)</f>
        <v>0.70245592981576832</v>
      </c>
      <c r="V91" s="11"/>
      <c r="W91" s="4">
        <f t="shared" si="15"/>
        <v>-9.2383333333333439</v>
      </c>
      <c r="X91" s="11">
        <f t="shared" si="16"/>
        <v>1.2962675152113978</v>
      </c>
      <c r="Y91" s="4">
        <f t="shared" si="17"/>
        <v>-9.296666666666674</v>
      </c>
      <c r="Z91" s="11">
        <f t="shared" si="18"/>
        <v>1.1401520622712</v>
      </c>
      <c r="AA91" s="4">
        <f t="shared" si="19"/>
        <v>-0.8196666666666701</v>
      </c>
      <c r="AB91" s="11">
        <f t="shared" si="20"/>
        <v>2.709831345356136</v>
      </c>
      <c r="AC91" s="4">
        <f t="shared" si="21"/>
        <v>-0.58999999999999631</v>
      </c>
      <c r="AD91" s="11">
        <f t="shared" si="22"/>
        <v>1.5707797941275428</v>
      </c>
      <c r="AO91" s="4"/>
      <c r="AP91" s="11"/>
      <c r="AQ91" s="4"/>
      <c r="AR91" s="11"/>
      <c r="AS91" s="4"/>
      <c r="AT91" s="11"/>
      <c r="AU91" s="4"/>
      <c r="AV91" s="11"/>
    </row>
    <row r="92" spans="1:48" x14ac:dyDescent="0.25">
      <c r="A92" t="str">
        <f>'Raw Data'!A92</f>
        <v>Apo_PLIN3</v>
      </c>
      <c r="B92">
        <f>'Raw Data'!B92</f>
        <v>427</v>
      </c>
      <c r="C92">
        <f>'Raw Data'!C92</f>
        <v>434</v>
      </c>
      <c r="D92" t="str">
        <f>'Raw Data'!D92</f>
        <v>EKAPEEKK</v>
      </c>
      <c r="E92" s="1">
        <f>AVERAGE('Raw Data'!K92,'Raw Data'!Q92,'Raw Data'!W92)</f>
        <v>60.184666666666665</v>
      </c>
      <c r="F92" s="11">
        <f>STDEV('Raw Data'!K92,'Raw Data'!Q92,'Raw Data'!W92)</f>
        <v>0.43283291618514136</v>
      </c>
      <c r="G92" s="1">
        <f>AVERAGE('Raw Data'!AC92,'Raw Data'!AI92,'Raw Data'!AO92)</f>
        <v>60.215666666666664</v>
      </c>
      <c r="H92" s="11">
        <f>STDEV('Raw Data'!AC92,'Raw Data'!AI92,'Raw Data'!AO92)</f>
        <v>0.32112666244541554</v>
      </c>
      <c r="I92" s="1">
        <f>AVERAGE('Raw Data'!AU92,'Raw Data'!BA92,'Raw Data'!BG92)</f>
        <v>60.455000000000005</v>
      </c>
      <c r="J92" s="11">
        <f>STDEV('Raw Data'!AU92,'Raw Data'!BA92,'Raw Data'!BG92)</f>
        <v>0.45460752303498192</v>
      </c>
      <c r="K92" s="1">
        <f>AVERAGE('Raw Data'!BM92,'Raw Data'!BS92,'Raw Data'!BY92)</f>
        <v>59.877333333333333</v>
      </c>
      <c r="L92" s="11">
        <f>STDEV('Raw Data'!BM92,'Raw Data'!BS92,'Raw Data'!BY92)</f>
        <v>0.64865887285485835</v>
      </c>
      <c r="N92" s="1">
        <f>AVERAGE('Raw Data'!K182,'Raw Data'!Q182,'Raw Data'!W182)</f>
        <v>56.544666666666672</v>
      </c>
      <c r="O92" s="11">
        <f>STDEV('Raw Data'!K182,'Raw Data'!Q182,'Raw Data'!W182)</f>
        <v>0.68836497102433536</v>
      </c>
      <c r="P92" s="1">
        <f>AVERAGE('Raw Data'!AC182,'Raw Data'!AI182,'Raw Data'!AO182)</f>
        <v>58.109666666666669</v>
      </c>
      <c r="Q92" s="11">
        <f>STDEV('Raw Data'!AC182,'Raw Data'!AI182,'Raw Data'!AO182)</f>
        <v>0.39904427490359129</v>
      </c>
      <c r="R92" s="1">
        <f>AVERAGE('Raw Data'!AU182,'Raw Data'!BA182,'Raw Data'!BG182)</f>
        <v>59.586666666666666</v>
      </c>
      <c r="S92" s="11">
        <f>STDEV('Raw Data'!AU182,'Raw Data'!BA182,'Raw Data'!BG182)</f>
        <v>0.42466025636187432</v>
      </c>
      <c r="T92" s="1">
        <f>AVERAGE('Raw Data'!BM182,'Raw Data'!BS182,'Raw Data'!BY182)</f>
        <v>58.553999999999995</v>
      </c>
      <c r="U92" s="11">
        <f>STDEV('Raw Data'!BM182,'Raw Data'!BS182,'Raw Data'!BY182)</f>
        <v>0.54316387950599176</v>
      </c>
      <c r="V92" s="11"/>
      <c r="W92" s="4">
        <f t="shared" si="15"/>
        <v>3.6399999999999935</v>
      </c>
      <c r="X92" s="11">
        <f t="shared" si="16"/>
        <v>1.1211978872094768</v>
      </c>
      <c r="Y92" s="4">
        <f t="shared" si="17"/>
        <v>2.1059999999999945</v>
      </c>
      <c r="Z92" s="11">
        <f t="shared" si="18"/>
        <v>0.72017093734900683</v>
      </c>
      <c r="AA92" s="4">
        <f t="shared" si="19"/>
        <v>0.8683333333333394</v>
      </c>
      <c r="AB92" s="11">
        <f t="shared" si="20"/>
        <v>0.87926777939685619</v>
      </c>
      <c r="AC92" s="4">
        <f t="shared" si="21"/>
        <v>1.3233333333333377</v>
      </c>
      <c r="AD92" s="11">
        <f t="shared" si="22"/>
        <v>1.1918227523608502</v>
      </c>
      <c r="AO92" s="4"/>
      <c r="AP92" s="11"/>
      <c r="AQ92" s="4"/>
      <c r="AR92" s="11"/>
      <c r="AS92" s="4"/>
      <c r="AT92" s="11"/>
      <c r="AU92" s="4"/>
      <c r="AV92" s="11"/>
    </row>
    <row r="93" spans="1:48" x14ac:dyDescent="0.25">
      <c r="E93" s="1"/>
      <c r="F93" s="11"/>
      <c r="G93" s="1"/>
      <c r="H93" s="11"/>
      <c r="I93" s="1"/>
      <c r="J93" s="11"/>
      <c r="K93" s="1"/>
      <c r="L93" s="11"/>
      <c r="N93" s="1"/>
      <c r="O93" s="11"/>
      <c r="P93" s="1"/>
      <c r="Q93" s="11"/>
      <c r="R93" s="1"/>
      <c r="S93" s="11"/>
      <c r="T93" s="1"/>
      <c r="U93" s="11"/>
      <c r="V93" s="11"/>
      <c r="W93" s="4"/>
      <c r="X93" s="11"/>
      <c r="Y93" s="4"/>
      <c r="Z93" s="11"/>
      <c r="AA93" s="4"/>
      <c r="AB93" s="11"/>
      <c r="AC93" s="4"/>
      <c r="AD93" s="11"/>
      <c r="AO93" s="4"/>
      <c r="AP93" s="11"/>
      <c r="AQ93" s="4"/>
      <c r="AR93" s="11"/>
      <c r="AS93" s="4"/>
      <c r="AT93" s="11"/>
      <c r="AU93" s="4"/>
      <c r="AV93" s="11"/>
    </row>
    <row r="94" spans="1:48" x14ac:dyDescent="0.25">
      <c r="E94" s="1"/>
      <c r="F94" s="11"/>
      <c r="G94" s="1"/>
      <c r="H94" s="11"/>
      <c r="I94" s="1"/>
      <c r="J94" s="11"/>
      <c r="K94" s="1"/>
      <c r="L94" s="11"/>
      <c r="N94" s="1"/>
      <c r="O94" s="11"/>
      <c r="P94" s="1"/>
      <c r="Q94" s="11"/>
      <c r="R94" s="1"/>
      <c r="S94" s="11"/>
      <c r="T94" s="1"/>
      <c r="U94" s="11"/>
      <c r="V94" s="11"/>
      <c r="W94" s="4"/>
      <c r="X94" s="11"/>
      <c r="Y94" s="4"/>
      <c r="Z94" s="11"/>
      <c r="AA94" s="4"/>
      <c r="AB94" s="11"/>
      <c r="AC94" s="4"/>
      <c r="AD94" s="11"/>
      <c r="AO94" s="4"/>
      <c r="AP94" s="11"/>
      <c r="AQ94" s="4"/>
      <c r="AR94" s="11"/>
      <c r="AS94" s="4"/>
      <c r="AT94" s="11"/>
      <c r="AU94" s="4"/>
      <c r="AV94" s="11"/>
    </row>
    <row r="95" spans="1:48" x14ac:dyDescent="0.25">
      <c r="E95" s="1"/>
      <c r="F95" s="11"/>
      <c r="G95" s="1"/>
      <c r="H95" s="11"/>
      <c r="I95" s="1"/>
      <c r="J95" s="11"/>
      <c r="K95" s="1"/>
      <c r="L95" s="11"/>
      <c r="N95" s="1"/>
      <c r="O95" s="11"/>
      <c r="P95" s="1"/>
      <c r="Q95" s="11"/>
      <c r="R95" s="1"/>
      <c r="S95" s="11"/>
      <c r="T95" s="1"/>
      <c r="U95" s="11"/>
      <c r="W95" s="4"/>
      <c r="X95" s="11"/>
      <c r="Y95" s="4"/>
      <c r="Z95" s="11"/>
      <c r="AA95" s="4"/>
      <c r="AB95" s="11"/>
      <c r="AC95" s="4"/>
      <c r="AD95" s="11"/>
      <c r="AO95" s="4"/>
      <c r="AP95" s="11"/>
      <c r="AQ95" s="4"/>
      <c r="AR95" s="11"/>
      <c r="AS95" s="4"/>
      <c r="AT95" s="11"/>
      <c r="AU95" s="4"/>
      <c r="AV95" s="11"/>
    </row>
    <row r="96" spans="1:48" x14ac:dyDescent="0.25">
      <c r="E96" s="1"/>
      <c r="F96" s="11"/>
      <c r="G96" s="1"/>
      <c r="H96" s="11"/>
      <c r="I96" s="1"/>
      <c r="J96" s="11"/>
      <c r="K96" s="1"/>
      <c r="L96" s="11"/>
      <c r="N96" s="1"/>
      <c r="O96" s="11"/>
      <c r="P96" s="1"/>
      <c r="Q96" s="11"/>
      <c r="R96" s="1"/>
      <c r="S96" s="11"/>
      <c r="T96" s="1"/>
      <c r="U96" s="11"/>
      <c r="V96" s="11"/>
      <c r="W96" s="4"/>
      <c r="X96" s="11"/>
      <c r="Y96" s="4"/>
      <c r="Z96" s="11"/>
      <c r="AA96" s="4"/>
      <c r="AB96" s="11"/>
      <c r="AC96" s="4"/>
      <c r="AD96" s="11"/>
      <c r="AF96" s="4"/>
      <c r="AG96" s="11"/>
      <c r="AH96" s="4"/>
      <c r="AI96" s="11"/>
      <c r="AJ96" s="4"/>
      <c r="AK96" s="11"/>
      <c r="AL96" s="4"/>
      <c r="AM96" s="11"/>
      <c r="AO96" s="4"/>
      <c r="AP96" s="11"/>
      <c r="AQ96" s="4"/>
      <c r="AR96" s="11"/>
      <c r="AS96" s="4"/>
      <c r="AT96" s="11"/>
      <c r="AU96" s="4"/>
      <c r="AV96" s="11"/>
    </row>
    <row r="97" spans="5:48" x14ac:dyDescent="0.25">
      <c r="E97" s="1"/>
      <c r="F97" s="11"/>
      <c r="G97" s="1"/>
      <c r="H97" s="11"/>
      <c r="I97" s="1"/>
      <c r="J97" s="11"/>
      <c r="K97" s="1"/>
      <c r="L97" s="11"/>
      <c r="N97" s="1"/>
      <c r="O97" s="11"/>
      <c r="P97" s="1"/>
      <c r="Q97" s="11"/>
      <c r="R97" s="1"/>
      <c r="S97" s="11"/>
      <c r="T97" s="1"/>
      <c r="U97" s="11"/>
      <c r="V97" s="11"/>
      <c r="W97" s="4"/>
      <c r="X97" s="11"/>
      <c r="Y97" s="4"/>
      <c r="Z97" s="11"/>
      <c r="AA97" s="4"/>
      <c r="AB97" s="11"/>
      <c r="AC97" s="4"/>
      <c r="AD97" s="11"/>
      <c r="AF97" s="4"/>
      <c r="AG97" s="11"/>
      <c r="AH97" s="4"/>
      <c r="AI97" s="11"/>
      <c r="AJ97" s="4"/>
      <c r="AK97" s="11"/>
      <c r="AL97" s="4"/>
      <c r="AM97" s="11"/>
      <c r="AO97" s="4"/>
      <c r="AP97" s="11"/>
      <c r="AQ97" s="4"/>
      <c r="AR97" s="11"/>
      <c r="AS97" s="4"/>
      <c r="AT97" s="11"/>
      <c r="AU97" s="4"/>
      <c r="AV97" s="11"/>
    </row>
    <row r="98" spans="5:48" x14ac:dyDescent="0.25">
      <c r="E98" s="1"/>
      <c r="F98" s="11"/>
      <c r="G98" s="1"/>
      <c r="H98" s="11"/>
      <c r="I98" s="1"/>
      <c r="J98" s="11"/>
      <c r="K98" s="1"/>
      <c r="L98" s="11"/>
      <c r="N98" s="1"/>
      <c r="O98" s="11"/>
      <c r="P98" s="1"/>
      <c r="Q98" s="11"/>
      <c r="R98" s="1"/>
      <c r="S98" s="11"/>
      <c r="T98" s="1"/>
      <c r="U98" s="11"/>
      <c r="V98" s="11"/>
      <c r="W98" s="4"/>
      <c r="X98" s="11"/>
      <c r="Y98" s="4"/>
      <c r="Z98" s="11"/>
      <c r="AA98" s="4"/>
      <c r="AB98" s="11"/>
      <c r="AC98" s="4"/>
      <c r="AD98" s="11"/>
      <c r="AF98" s="4"/>
      <c r="AG98" s="11"/>
      <c r="AH98" s="4"/>
      <c r="AI98" s="11"/>
      <c r="AJ98" s="4"/>
      <c r="AK98" s="11"/>
      <c r="AL98" s="4"/>
      <c r="AM98" s="11"/>
      <c r="AO98" s="4"/>
      <c r="AP98" s="11"/>
      <c r="AQ98" s="4"/>
      <c r="AR98" s="11"/>
      <c r="AS98" s="4"/>
      <c r="AT98" s="11"/>
      <c r="AU98" s="4"/>
      <c r="AV98" s="11"/>
    </row>
    <row r="99" spans="5:48" x14ac:dyDescent="0.25">
      <c r="E99" s="1"/>
      <c r="F99" s="11"/>
      <c r="G99" s="1"/>
      <c r="H99" s="11"/>
      <c r="I99" s="1"/>
      <c r="J99" s="11"/>
      <c r="K99" s="1"/>
      <c r="L99" s="11"/>
      <c r="N99" s="1"/>
      <c r="O99" s="11"/>
      <c r="P99" s="1"/>
      <c r="Q99" s="11"/>
      <c r="R99" s="1"/>
      <c r="S99" s="11"/>
      <c r="T99" s="1"/>
      <c r="U99" s="11"/>
      <c r="V99" s="11"/>
      <c r="W99" s="4"/>
      <c r="X99" s="11"/>
      <c r="Y99" s="4"/>
      <c r="Z99" s="11"/>
      <c r="AA99" s="4"/>
      <c r="AB99" s="11"/>
      <c r="AC99" s="4"/>
      <c r="AD99" s="11"/>
      <c r="AF99" s="4"/>
      <c r="AG99" s="11"/>
      <c r="AH99" s="4"/>
      <c r="AI99" s="11"/>
      <c r="AJ99" s="4"/>
      <c r="AK99" s="11"/>
      <c r="AL99" s="4"/>
      <c r="AM99" s="11"/>
      <c r="AO99" s="4"/>
      <c r="AP99" s="11"/>
      <c r="AQ99" s="4"/>
      <c r="AR99" s="11"/>
      <c r="AS99" s="4"/>
      <c r="AT99" s="11"/>
      <c r="AU99" s="4"/>
      <c r="AV99" s="11"/>
    </row>
    <row r="100" spans="5:48" x14ac:dyDescent="0.25">
      <c r="E100" s="1"/>
      <c r="F100" s="11"/>
      <c r="G100" s="1"/>
      <c r="H100" s="11"/>
      <c r="I100" s="1"/>
      <c r="J100" s="11"/>
      <c r="K100" s="1"/>
      <c r="L100" s="11"/>
      <c r="N100" s="1"/>
      <c r="O100" s="11"/>
      <c r="P100" s="1"/>
      <c r="Q100" s="11"/>
      <c r="R100" s="1"/>
      <c r="S100" s="11"/>
      <c r="T100" s="1"/>
      <c r="U100" s="11"/>
      <c r="V100" s="11"/>
      <c r="W100" s="4"/>
      <c r="X100" s="11"/>
      <c r="Y100" s="4"/>
      <c r="Z100" s="11"/>
      <c r="AA100" s="4"/>
      <c r="AB100" s="11"/>
      <c r="AC100" s="4"/>
      <c r="AD100" s="11"/>
      <c r="AF100" s="4"/>
      <c r="AG100" s="11"/>
      <c r="AH100" s="4"/>
      <c r="AI100" s="11"/>
      <c r="AJ100" s="4"/>
      <c r="AK100" s="11"/>
      <c r="AL100" s="4"/>
      <c r="AM100" s="11"/>
      <c r="AO100" s="4"/>
      <c r="AP100" s="11"/>
      <c r="AQ100" s="4"/>
      <c r="AR100" s="11"/>
      <c r="AS100" s="4"/>
      <c r="AT100" s="11"/>
      <c r="AU100" s="4"/>
      <c r="AV100" s="11"/>
    </row>
    <row r="101" spans="5:48" x14ac:dyDescent="0.25">
      <c r="E101" s="1"/>
      <c r="F101" s="11"/>
      <c r="G101" s="1"/>
      <c r="H101" s="11"/>
      <c r="I101" s="1"/>
      <c r="J101" s="11"/>
      <c r="K101" s="1"/>
      <c r="L101" s="11"/>
      <c r="N101" s="1"/>
      <c r="O101" s="11"/>
      <c r="P101" s="1"/>
      <c r="Q101" s="11"/>
      <c r="R101" s="1"/>
      <c r="S101" s="11"/>
      <c r="T101" s="1"/>
      <c r="U101" s="11"/>
      <c r="V101" s="11"/>
      <c r="W101" s="4"/>
      <c r="X101" s="11"/>
      <c r="Y101" s="4"/>
      <c r="Z101" s="11"/>
      <c r="AA101" s="4"/>
      <c r="AB101" s="11"/>
      <c r="AC101" s="4"/>
      <c r="AD101" s="11"/>
      <c r="AF101" s="4"/>
      <c r="AG101" s="11"/>
      <c r="AH101" s="4"/>
      <c r="AI101" s="11"/>
      <c r="AJ101" s="4"/>
      <c r="AK101" s="11"/>
      <c r="AL101" s="4"/>
      <c r="AM101" s="11"/>
      <c r="AO101" s="4"/>
      <c r="AP101" s="11"/>
      <c r="AQ101" s="4"/>
      <c r="AR101" s="11"/>
      <c r="AS101" s="4"/>
      <c r="AT101" s="11"/>
      <c r="AU101" s="4"/>
      <c r="AV101" s="11"/>
    </row>
    <row r="102" spans="5:48" x14ac:dyDescent="0.25">
      <c r="E102" s="1"/>
      <c r="F102" s="11"/>
      <c r="G102" s="1"/>
      <c r="H102" s="11"/>
      <c r="I102" s="1"/>
      <c r="J102" s="11"/>
      <c r="K102" s="1"/>
      <c r="L102" s="11"/>
      <c r="N102" s="1"/>
      <c r="O102" s="11"/>
      <c r="P102" s="1"/>
      <c r="Q102" s="11"/>
      <c r="R102" s="1"/>
      <c r="S102" s="11"/>
      <c r="T102" s="1"/>
      <c r="U102" s="11"/>
      <c r="V102" s="11"/>
      <c r="W102" s="4"/>
      <c r="X102" s="11"/>
      <c r="Y102" s="4"/>
      <c r="Z102" s="11"/>
      <c r="AA102" s="4"/>
      <c r="AB102" s="11"/>
      <c r="AC102" s="4"/>
      <c r="AD102" s="11"/>
      <c r="AF102" s="4"/>
      <c r="AG102" s="11"/>
      <c r="AH102" s="4"/>
      <c r="AI102" s="11"/>
      <c r="AJ102" s="4"/>
      <c r="AK102" s="11"/>
      <c r="AL102" s="4"/>
      <c r="AM102" s="11"/>
      <c r="AO102" s="4"/>
      <c r="AP102" s="11"/>
      <c r="AQ102" s="4"/>
      <c r="AR102" s="11"/>
      <c r="AS102" s="4"/>
      <c r="AT102" s="11"/>
      <c r="AU102" s="4"/>
      <c r="AV102" s="11"/>
    </row>
    <row r="103" spans="5:48" x14ac:dyDescent="0.25">
      <c r="E103" s="1"/>
      <c r="F103" s="11"/>
      <c r="G103" s="1"/>
      <c r="H103" s="11"/>
      <c r="I103" s="1"/>
      <c r="J103" s="11"/>
      <c r="K103" s="1"/>
      <c r="L103" s="11"/>
      <c r="N103" s="1"/>
      <c r="O103" s="11"/>
      <c r="P103" s="1"/>
      <c r="Q103" s="11"/>
      <c r="R103" s="1"/>
      <c r="S103" s="11"/>
      <c r="T103" s="1"/>
      <c r="U103" s="11"/>
      <c r="V103" s="11"/>
      <c r="W103" s="4"/>
      <c r="X103" s="11"/>
      <c r="Y103" s="4"/>
      <c r="Z103" s="11"/>
      <c r="AA103" s="4"/>
      <c r="AB103" s="11"/>
      <c r="AC103" s="4"/>
      <c r="AD103" s="11"/>
      <c r="AF103" s="4"/>
      <c r="AG103" s="11"/>
      <c r="AH103" s="4"/>
      <c r="AI103" s="11"/>
      <c r="AJ103" s="4"/>
      <c r="AK103" s="11"/>
      <c r="AL103" s="4"/>
      <c r="AM103" s="11"/>
      <c r="AO103" s="4"/>
      <c r="AP103" s="11"/>
      <c r="AQ103" s="4"/>
      <c r="AR103" s="11"/>
      <c r="AS103" s="4"/>
      <c r="AT103" s="11"/>
      <c r="AU103" s="4"/>
      <c r="AV103" s="11"/>
    </row>
    <row r="104" spans="5:48" x14ac:dyDescent="0.25">
      <c r="E104" s="1"/>
      <c r="F104" s="11"/>
      <c r="G104" s="1"/>
      <c r="H104" s="11"/>
      <c r="I104" s="1"/>
      <c r="J104" s="11"/>
      <c r="K104" s="1"/>
      <c r="L104" s="11"/>
      <c r="N104" s="1"/>
      <c r="O104" s="11"/>
      <c r="P104" s="1"/>
      <c r="Q104" s="11"/>
      <c r="R104" s="1"/>
      <c r="S104" s="11"/>
      <c r="T104" s="1"/>
      <c r="U104" s="11"/>
      <c r="V104" s="11"/>
      <c r="W104" s="4"/>
      <c r="X104" s="11"/>
      <c r="Y104" s="4"/>
      <c r="Z104" s="11"/>
      <c r="AA104" s="4"/>
      <c r="AB104" s="11"/>
      <c r="AC104" s="4"/>
      <c r="AD104" s="11"/>
      <c r="AF104" s="4"/>
      <c r="AG104" s="11"/>
      <c r="AH104" s="4"/>
      <c r="AI104" s="11"/>
      <c r="AJ104" s="4"/>
      <c r="AK104" s="11"/>
      <c r="AL104" s="4"/>
      <c r="AM104" s="11"/>
      <c r="AO104" s="4"/>
      <c r="AP104" s="11"/>
      <c r="AQ104" s="4"/>
      <c r="AR104" s="11"/>
      <c r="AS104" s="4"/>
      <c r="AT104" s="11"/>
      <c r="AU104" s="4"/>
      <c r="AV104" s="11"/>
    </row>
    <row r="105" spans="5:48" x14ac:dyDescent="0.25">
      <c r="E105" s="1"/>
      <c r="F105" s="11"/>
      <c r="G105" s="1"/>
      <c r="H105" s="11"/>
      <c r="I105" s="1"/>
      <c r="J105" s="11"/>
      <c r="K105" s="1"/>
      <c r="L105" s="11"/>
      <c r="N105" s="1"/>
      <c r="O105" s="11"/>
      <c r="P105" s="1"/>
      <c r="Q105" s="11"/>
      <c r="R105" s="1"/>
      <c r="S105" s="11"/>
      <c r="T105" s="1"/>
      <c r="U105" s="11"/>
      <c r="V105" s="11"/>
      <c r="W105" s="4"/>
      <c r="X105" s="11"/>
      <c r="Y105" s="4"/>
      <c r="Z105" s="11"/>
      <c r="AA105" s="4"/>
      <c r="AB105" s="11"/>
      <c r="AC105" s="4"/>
      <c r="AD105" s="11"/>
      <c r="AF105" s="4"/>
      <c r="AG105" s="11"/>
      <c r="AH105" s="4"/>
      <c r="AI105" s="11"/>
      <c r="AJ105" s="4"/>
      <c r="AK105" s="11"/>
      <c r="AL105" s="4"/>
      <c r="AM105" s="11"/>
      <c r="AO105" s="4"/>
      <c r="AP105" s="11"/>
      <c r="AQ105" s="4"/>
      <c r="AR105" s="11"/>
      <c r="AS105" s="4"/>
      <c r="AT105" s="11"/>
      <c r="AU105" s="4"/>
      <c r="AV105" s="11"/>
    </row>
    <row r="106" spans="5:48" x14ac:dyDescent="0.25">
      <c r="E106" s="1"/>
      <c r="F106" s="11"/>
      <c r="G106" s="1"/>
      <c r="H106" s="11"/>
      <c r="I106" s="1"/>
      <c r="J106" s="11"/>
      <c r="K106" s="1"/>
      <c r="L106" s="11"/>
      <c r="N106" s="1"/>
      <c r="O106" s="11"/>
      <c r="P106" s="1"/>
      <c r="Q106" s="11"/>
      <c r="R106" s="1"/>
      <c r="S106" s="11"/>
      <c r="T106" s="1"/>
      <c r="U106" s="11"/>
      <c r="V106" s="11"/>
      <c r="W106" s="4"/>
      <c r="X106" s="11"/>
      <c r="Y106" s="4"/>
      <c r="Z106" s="11"/>
      <c r="AA106" s="4"/>
      <c r="AB106" s="11"/>
      <c r="AC106" s="4"/>
      <c r="AD106" s="11"/>
      <c r="AF106" s="4"/>
      <c r="AG106" s="11"/>
      <c r="AH106" s="4"/>
      <c r="AI106" s="11"/>
      <c r="AJ106" s="4"/>
      <c r="AK106" s="11"/>
      <c r="AL106" s="4"/>
      <c r="AM106" s="11"/>
      <c r="AO106" s="4"/>
      <c r="AP106" s="11"/>
      <c r="AQ106" s="4"/>
      <c r="AR106" s="11"/>
      <c r="AS106" s="4"/>
      <c r="AT106" s="11"/>
      <c r="AU106" s="4"/>
      <c r="AV106" s="11"/>
    </row>
    <row r="107" spans="5:48" x14ac:dyDescent="0.25">
      <c r="E107" s="1"/>
      <c r="F107" s="11"/>
      <c r="G107" s="1"/>
      <c r="H107" s="11"/>
      <c r="I107" s="1"/>
      <c r="J107" s="11"/>
      <c r="K107" s="1"/>
      <c r="L107" s="11"/>
      <c r="N107" s="1"/>
      <c r="O107" s="11"/>
      <c r="P107" s="1"/>
      <c r="Q107" s="11"/>
      <c r="R107" s="1"/>
      <c r="S107" s="11"/>
      <c r="T107" s="1"/>
      <c r="U107" s="11"/>
      <c r="V107" s="11"/>
      <c r="W107" s="4"/>
      <c r="X107" s="11"/>
      <c r="Y107" s="4"/>
      <c r="Z107" s="11"/>
      <c r="AA107" s="4"/>
      <c r="AB107" s="11"/>
      <c r="AC107" s="4"/>
      <c r="AD107" s="11"/>
      <c r="AF107" s="4"/>
      <c r="AG107" s="11"/>
      <c r="AH107" s="4"/>
      <c r="AI107" s="11"/>
      <c r="AJ107" s="4"/>
      <c r="AK107" s="11"/>
      <c r="AL107" s="4"/>
      <c r="AM107" s="11"/>
      <c r="AO107" s="4"/>
      <c r="AP107" s="11"/>
      <c r="AQ107" s="4"/>
      <c r="AR107" s="11"/>
      <c r="AS107" s="4"/>
      <c r="AT107" s="11"/>
      <c r="AU107" s="4"/>
      <c r="AV107" s="11"/>
    </row>
    <row r="108" spans="5:48" x14ac:dyDescent="0.25">
      <c r="E108" s="1"/>
      <c r="F108" s="11"/>
      <c r="G108" s="1"/>
      <c r="H108" s="11"/>
      <c r="I108" s="1"/>
      <c r="J108" s="11"/>
      <c r="K108" s="1"/>
      <c r="L108" s="11"/>
      <c r="N108" s="1"/>
      <c r="O108" s="11"/>
      <c r="P108" s="1"/>
      <c r="Q108" s="11"/>
      <c r="R108" s="1"/>
      <c r="S108" s="11"/>
      <c r="T108" s="1"/>
      <c r="U108" s="11"/>
      <c r="V108" s="11"/>
      <c r="W108" s="4"/>
      <c r="X108" s="11"/>
      <c r="Y108" s="4"/>
      <c r="Z108" s="11"/>
      <c r="AA108" s="4"/>
      <c r="AB108" s="11"/>
      <c r="AC108" s="4"/>
      <c r="AD108" s="11"/>
      <c r="AF108" s="4"/>
      <c r="AG108" s="11"/>
      <c r="AH108" s="4"/>
      <c r="AI108" s="11"/>
      <c r="AJ108" s="4"/>
      <c r="AK108" s="11"/>
      <c r="AL108" s="4"/>
      <c r="AM108" s="11"/>
      <c r="AO108" s="4"/>
      <c r="AP108" s="11"/>
      <c r="AQ108" s="4"/>
      <c r="AR108" s="11"/>
      <c r="AS108" s="4"/>
      <c r="AT108" s="11"/>
      <c r="AU108" s="4"/>
      <c r="AV108" s="11"/>
    </row>
    <row r="109" spans="5:48" x14ac:dyDescent="0.25">
      <c r="E109" s="1"/>
      <c r="F109" s="11"/>
      <c r="G109" s="1"/>
      <c r="H109" s="11"/>
      <c r="I109" s="1"/>
      <c r="J109" s="11"/>
      <c r="K109" s="1"/>
      <c r="L109" s="11"/>
      <c r="N109" s="1"/>
      <c r="O109" s="11"/>
      <c r="P109" s="1"/>
      <c r="Q109" s="11"/>
      <c r="R109" s="1"/>
      <c r="S109" s="11"/>
      <c r="T109" s="1"/>
      <c r="U109" s="11"/>
      <c r="V109" s="11"/>
      <c r="W109" s="4"/>
      <c r="X109" s="11"/>
      <c r="Y109" s="4"/>
      <c r="Z109" s="11"/>
      <c r="AA109" s="4"/>
      <c r="AB109" s="11"/>
      <c r="AC109" s="4"/>
      <c r="AD109" s="11"/>
      <c r="AF109" s="4"/>
      <c r="AG109" s="11"/>
      <c r="AH109" s="4"/>
      <c r="AI109" s="11"/>
      <c r="AJ109" s="4"/>
      <c r="AK109" s="11"/>
      <c r="AL109" s="4"/>
      <c r="AM109" s="11"/>
      <c r="AO109" s="4"/>
      <c r="AP109" s="11"/>
      <c r="AQ109" s="4"/>
      <c r="AR109" s="11"/>
      <c r="AS109" s="4"/>
      <c r="AT109" s="11"/>
      <c r="AU109" s="4"/>
      <c r="AV109" s="11"/>
    </row>
    <row r="110" spans="5:48" x14ac:dyDescent="0.25">
      <c r="E110" s="1"/>
      <c r="F110" s="11"/>
      <c r="G110" s="1"/>
      <c r="H110" s="11"/>
      <c r="I110" s="1"/>
      <c r="J110" s="11"/>
      <c r="K110" s="1"/>
      <c r="L110" s="11"/>
      <c r="N110" s="1"/>
      <c r="O110" s="11"/>
      <c r="P110" s="1"/>
      <c r="Q110" s="11"/>
      <c r="R110" s="1"/>
      <c r="S110" s="11"/>
      <c r="T110" s="1"/>
      <c r="U110" s="11"/>
      <c r="V110" s="11"/>
      <c r="W110" s="4"/>
      <c r="X110" s="11"/>
      <c r="Y110" s="4"/>
      <c r="Z110" s="11"/>
      <c r="AA110" s="4"/>
      <c r="AB110" s="11"/>
      <c r="AC110" s="4"/>
      <c r="AD110" s="11"/>
      <c r="AF110" s="4"/>
      <c r="AG110" s="11"/>
      <c r="AH110" s="4"/>
      <c r="AI110" s="11"/>
      <c r="AJ110" s="4"/>
      <c r="AK110" s="11"/>
      <c r="AL110" s="4"/>
      <c r="AM110" s="11"/>
      <c r="AO110" s="4"/>
      <c r="AP110" s="11"/>
      <c r="AQ110" s="4"/>
      <c r="AR110" s="11"/>
      <c r="AS110" s="4"/>
      <c r="AT110" s="11"/>
      <c r="AU110" s="4"/>
      <c r="AV110" s="11"/>
    </row>
    <row r="111" spans="5:48" x14ac:dyDescent="0.25">
      <c r="E111" s="1"/>
      <c r="F111" s="11"/>
      <c r="G111" s="1"/>
      <c r="H111" s="11"/>
      <c r="I111" s="1"/>
      <c r="J111" s="11"/>
      <c r="K111" s="1"/>
      <c r="L111" s="11"/>
      <c r="N111" s="1"/>
      <c r="O111" s="11"/>
      <c r="P111" s="1"/>
      <c r="Q111" s="11"/>
      <c r="R111" s="1"/>
      <c r="S111" s="11"/>
      <c r="T111" s="1"/>
      <c r="U111" s="11"/>
      <c r="V111" s="11"/>
      <c r="W111" s="4"/>
      <c r="X111" s="11"/>
      <c r="Y111" s="4"/>
      <c r="Z111" s="11"/>
      <c r="AA111" s="4"/>
      <c r="AB111" s="11"/>
      <c r="AC111" s="4"/>
      <c r="AD111" s="11"/>
      <c r="AF111" s="4"/>
      <c r="AG111" s="11"/>
      <c r="AH111" s="4"/>
      <c r="AI111" s="11"/>
      <c r="AJ111" s="4"/>
      <c r="AK111" s="11"/>
      <c r="AL111" s="4"/>
      <c r="AM111" s="11"/>
      <c r="AO111" s="4"/>
      <c r="AP111" s="11"/>
      <c r="AQ111" s="4"/>
      <c r="AR111" s="11"/>
      <c r="AS111" s="4"/>
      <c r="AT111" s="11"/>
      <c r="AU111" s="4"/>
      <c r="AV111" s="11"/>
    </row>
    <row r="112" spans="5:48" x14ac:dyDescent="0.25">
      <c r="E112" s="1"/>
      <c r="F112" s="11"/>
      <c r="G112" s="1"/>
      <c r="H112" s="11"/>
      <c r="I112" s="1"/>
      <c r="J112" s="11"/>
      <c r="K112" s="1"/>
      <c r="L112" s="11"/>
      <c r="N112" s="1"/>
      <c r="O112" s="11"/>
      <c r="P112" s="1"/>
      <c r="Q112" s="11"/>
      <c r="R112" s="1"/>
      <c r="S112" s="11"/>
      <c r="T112" s="1"/>
      <c r="U112" s="11"/>
      <c r="V112" s="11"/>
      <c r="W112" s="4"/>
      <c r="X112" s="11"/>
      <c r="Y112" s="4"/>
      <c r="Z112" s="11"/>
      <c r="AA112" s="4"/>
      <c r="AB112" s="11"/>
      <c r="AC112" s="4"/>
      <c r="AD112" s="11"/>
      <c r="AF112" s="4"/>
      <c r="AG112" s="11"/>
      <c r="AH112" s="4"/>
      <c r="AI112" s="11"/>
      <c r="AJ112" s="4"/>
      <c r="AK112" s="11"/>
      <c r="AL112" s="4"/>
      <c r="AM112" s="11"/>
      <c r="AO112" s="4"/>
      <c r="AP112" s="11"/>
      <c r="AQ112" s="4"/>
      <c r="AR112" s="11"/>
      <c r="AS112" s="4"/>
      <c r="AT112" s="11"/>
      <c r="AU112" s="4"/>
      <c r="AV112" s="11"/>
    </row>
    <row r="113" spans="5:48" x14ac:dyDescent="0.25">
      <c r="E113" s="1"/>
      <c r="F113" s="11"/>
      <c r="G113" s="1"/>
      <c r="H113" s="11"/>
      <c r="I113" s="1"/>
      <c r="J113" s="11"/>
      <c r="K113" s="1"/>
      <c r="L113" s="11"/>
      <c r="N113" s="1"/>
      <c r="O113" s="11"/>
      <c r="P113" s="1"/>
      <c r="Q113" s="11"/>
      <c r="R113" s="1"/>
      <c r="S113" s="11"/>
      <c r="T113" s="1"/>
      <c r="U113" s="11"/>
      <c r="V113" s="11"/>
      <c r="W113" s="4"/>
      <c r="X113" s="11"/>
      <c r="Y113" s="4"/>
      <c r="Z113" s="11"/>
      <c r="AA113" s="4"/>
      <c r="AB113" s="11"/>
      <c r="AC113" s="4"/>
      <c r="AD113" s="11"/>
      <c r="AF113" s="4"/>
      <c r="AG113" s="11"/>
      <c r="AH113" s="4"/>
      <c r="AI113" s="11"/>
      <c r="AJ113" s="4"/>
      <c r="AK113" s="11"/>
      <c r="AL113" s="4"/>
      <c r="AM113" s="11"/>
      <c r="AO113" s="4"/>
      <c r="AP113" s="11"/>
      <c r="AQ113" s="4"/>
      <c r="AR113" s="11"/>
      <c r="AS113" s="4"/>
      <c r="AT113" s="11"/>
      <c r="AU113" s="4"/>
      <c r="AV113" s="11"/>
    </row>
    <row r="114" spans="5:48" x14ac:dyDescent="0.25">
      <c r="E114" s="1"/>
      <c r="F114" s="11"/>
      <c r="G114" s="1"/>
      <c r="H114" s="11"/>
      <c r="I114" s="1"/>
      <c r="J114" s="11"/>
      <c r="K114" s="1"/>
      <c r="L114" s="11"/>
      <c r="N114" s="1"/>
      <c r="O114" s="11"/>
      <c r="P114" s="1"/>
      <c r="Q114" s="11"/>
      <c r="R114" s="1"/>
      <c r="S114" s="11"/>
      <c r="T114" s="1"/>
      <c r="U114" s="11"/>
      <c r="V114" s="11"/>
      <c r="W114" s="4"/>
      <c r="X114" s="11"/>
      <c r="Y114" s="4"/>
      <c r="Z114" s="11"/>
      <c r="AA114" s="4"/>
      <c r="AB114" s="11"/>
      <c r="AC114" s="4"/>
      <c r="AD114" s="11"/>
      <c r="AF114" s="4"/>
      <c r="AG114" s="11"/>
      <c r="AH114" s="4"/>
      <c r="AI114" s="11"/>
      <c r="AJ114" s="4"/>
      <c r="AK114" s="11"/>
      <c r="AL114" s="4"/>
      <c r="AM114" s="11"/>
      <c r="AO114" s="4"/>
      <c r="AP114" s="11"/>
      <c r="AQ114" s="4"/>
      <c r="AR114" s="11"/>
      <c r="AS114" s="4"/>
      <c r="AT114" s="11"/>
      <c r="AU114" s="4"/>
      <c r="AV114" s="11"/>
    </row>
    <row r="115" spans="5:48" x14ac:dyDescent="0.25">
      <c r="E115" s="1"/>
      <c r="F115" s="11"/>
      <c r="G115" s="1"/>
      <c r="H115" s="11"/>
      <c r="I115" s="1"/>
      <c r="J115" s="11"/>
      <c r="K115" s="1"/>
      <c r="L115" s="11"/>
      <c r="N115" s="1"/>
      <c r="O115" s="11"/>
      <c r="P115" s="1"/>
      <c r="Q115" s="11"/>
      <c r="R115" s="1"/>
      <c r="S115" s="11"/>
      <c r="T115" s="1"/>
      <c r="U115" s="11"/>
      <c r="V115" s="11"/>
      <c r="W115" s="4"/>
      <c r="X115" s="11"/>
      <c r="Y115" s="4"/>
      <c r="Z115" s="11"/>
      <c r="AA115" s="4"/>
      <c r="AB115" s="11"/>
      <c r="AC115" s="4"/>
      <c r="AD115" s="11"/>
      <c r="AF115" s="4"/>
      <c r="AG115" s="11"/>
      <c r="AH115" s="4"/>
      <c r="AI115" s="11"/>
      <c r="AJ115" s="4"/>
      <c r="AK115" s="11"/>
      <c r="AL115" s="4"/>
      <c r="AM115" s="11"/>
      <c r="AO115" s="4"/>
      <c r="AP115" s="11"/>
      <c r="AQ115" s="4"/>
      <c r="AR115" s="11"/>
      <c r="AS115" s="4"/>
      <c r="AT115" s="11"/>
      <c r="AU115" s="4"/>
      <c r="AV115" s="11"/>
    </row>
    <row r="116" spans="5:48" x14ac:dyDescent="0.25">
      <c r="E116" s="1"/>
      <c r="F116" s="11"/>
      <c r="G116" s="1"/>
      <c r="H116" s="11"/>
      <c r="I116" s="1"/>
      <c r="J116" s="11"/>
      <c r="K116" s="1"/>
      <c r="L116" s="11"/>
      <c r="N116" s="1"/>
      <c r="O116" s="11"/>
      <c r="P116" s="1"/>
      <c r="Q116" s="11"/>
      <c r="R116" s="1"/>
      <c r="S116" s="11"/>
      <c r="T116" s="1"/>
      <c r="U116" s="11"/>
      <c r="V116" s="11"/>
      <c r="W116" s="4"/>
      <c r="X116" s="11"/>
      <c r="Y116" s="4"/>
      <c r="Z116" s="11"/>
      <c r="AA116" s="4"/>
      <c r="AB116" s="11"/>
      <c r="AC116" s="4"/>
      <c r="AD116" s="11"/>
      <c r="AF116" s="4"/>
      <c r="AG116" s="11"/>
      <c r="AH116" s="4"/>
      <c r="AI116" s="11"/>
      <c r="AJ116" s="4"/>
      <c r="AK116" s="11"/>
      <c r="AL116" s="4"/>
      <c r="AM116" s="11"/>
      <c r="AO116" s="4"/>
      <c r="AP116" s="11"/>
      <c r="AQ116" s="4"/>
      <c r="AR116" s="11"/>
      <c r="AS116" s="4"/>
      <c r="AT116" s="11"/>
      <c r="AU116" s="4"/>
      <c r="AV116" s="11"/>
    </row>
    <row r="117" spans="5:48" x14ac:dyDescent="0.25">
      <c r="E117" s="1"/>
      <c r="F117" s="11"/>
      <c r="G117" s="1"/>
      <c r="H117" s="11"/>
      <c r="I117" s="1"/>
      <c r="J117" s="11"/>
      <c r="K117" s="1"/>
      <c r="L117" s="11"/>
      <c r="N117" s="1"/>
      <c r="O117" s="11"/>
      <c r="P117" s="1"/>
      <c r="Q117" s="11"/>
      <c r="R117" s="1"/>
      <c r="S117" s="11"/>
      <c r="T117" s="1"/>
      <c r="U117" s="11"/>
      <c r="V117" s="11"/>
      <c r="W117" s="4"/>
      <c r="X117" s="11"/>
      <c r="Y117" s="4"/>
      <c r="Z117" s="11"/>
      <c r="AA117" s="4"/>
      <c r="AB117" s="11"/>
      <c r="AC117" s="4"/>
      <c r="AD117" s="11"/>
      <c r="AF117" s="4"/>
      <c r="AG117" s="11"/>
      <c r="AH117" s="4"/>
      <c r="AI117" s="11"/>
      <c r="AJ117" s="4"/>
      <c r="AK117" s="11"/>
      <c r="AL117" s="4"/>
      <c r="AM117" s="11"/>
      <c r="AO117" s="4"/>
      <c r="AP117" s="11"/>
      <c r="AQ117" s="4"/>
      <c r="AR117" s="11"/>
      <c r="AS117" s="4"/>
      <c r="AT117" s="11"/>
      <c r="AU117" s="4"/>
      <c r="AV117" s="11"/>
    </row>
    <row r="118" spans="5:48" x14ac:dyDescent="0.25">
      <c r="E118" s="1"/>
      <c r="F118" s="11"/>
      <c r="G118" s="1"/>
      <c r="H118" s="11"/>
      <c r="I118" s="1"/>
      <c r="J118" s="11"/>
      <c r="K118" s="1"/>
      <c r="L118" s="11"/>
      <c r="N118" s="1"/>
      <c r="O118" s="11"/>
      <c r="P118" s="1"/>
      <c r="Q118" s="11"/>
      <c r="R118" s="1"/>
      <c r="S118" s="11"/>
      <c r="T118" s="1"/>
      <c r="U118" s="11"/>
      <c r="V118" s="11"/>
      <c r="W118" s="4"/>
      <c r="X118" s="11"/>
      <c r="Y118" s="4"/>
      <c r="Z118" s="11"/>
      <c r="AA118" s="4"/>
      <c r="AB118" s="11"/>
      <c r="AC118" s="4"/>
      <c r="AD118" s="11"/>
      <c r="AF118" s="4"/>
      <c r="AG118" s="11"/>
      <c r="AH118" s="4"/>
      <c r="AI118" s="11"/>
      <c r="AJ118" s="4"/>
      <c r="AK118" s="11"/>
      <c r="AL118" s="4"/>
      <c r="AM118" s="11"/>
      <c r="AO118" s="4"/>
      <c r="AP118" s="11"/>
      <c r="AQ118" s="4"/>
      <c r="AR118" s="11"/>
      <c r="AS118" s="4"/>
      <c r="AT118" s="11"/>
      <c r="AU118" s="4"/>
      <c r="AV118" s="11"/>
    </row>
    <row r="119" spans="5:48" x14ac:dyDescent="0.25">
      <c r="E119" s="1"/>
      <c r="F119" s="11"/>
      <c r="G119" s="1"/>
      <c r="H119" s="11"/>
      <c r="I119" s="1"/>
      <c r="J119" s="11"/>
      <c r="K119" s="1"/>
      <c r="L119" s="11"/>
      <c r="N119" s="1"/>
      <c r="O119" s="11"/>
      <c r="P119" s="1"/>
      <c r="Q119" s="11"/>
      <c r="R119" s="1"/>
      <c r="S119" s="11"/>
      <c r="T119" s="1"/>
      <c r="U119" s="11"/>
      <c r="V119" s="11"/>
      <c r="W119" s="4"/>
      <c r="X119" s="11"/>
      <c r="Y119" s="4"/>
      <c r="Z119" s="11"/>
      <c r="AA119" s="4"/>
      <c r="AB119" s="11"/>
      <c r="AC119" s="4"/>
      <c r="AD119" s="11"/>
      <c r="AF119" s="4"/>
      <c r="AG119" s="11"/>
      <c r="AH119" s="4"/>
      <c r="AI119" s="11"/>
      <c r="AJ119" s="4"/>
      <c r="AK119" s="11"/>
      <c r="AL119" s="4"/>
      <c r="AM119" s="11"/>
      <c r="AO119" s="4"/>
      <c r="AP119" s="11"/>
      <c r="AQ119" s="4"/>
      <c r="AR119" s="11"/>
      <c r="AS119" s="4"/>
      <c r="AT119" s="11"/>
      <c r="AU119" s="4"/>
      <c r="AV119" s="11"/>
    </row>
    <row r="120" spans="5:48" x14ac:dyDescent="0.25">
      <c r="E120" s="1"/>
      <c r="F120" s="11"/>
      <c r="G120" s="1"/>
      <c r="H120" s="11"/>
      <c r="I120" s="1"/>
      <c r="J120" s="11"/>
      <c r="K120" s="1"/>
      <c r="L120" s="11"/>
      <c r="N120" s="1"/>
      <c r="O120" s="11"/>
      <c r="P120" s="1"/>
      <c r="Q120" s="11"/>
      <c r="R120" s="1"/>
      <c r="S120" s="11"/>
      <c r="T120" s="1"/>
      <c r="U120" s="11"/>
      <c r="V120" s="11"/>
      <c r="W120" s="4"/>
      <c r="X120" s="11"/>
      <c r="Y120" s="4"/>
      <c r="Z120" s="11"/>
      <c r="AA120" s="4"/>
      <c r="AB120" s="11"/>
      <c r="AC120" s="4"/>
      <c r="AD120" s="11"/>
      <c r="AF120" s="4"/>
      <c r="AG120" s="11"/>
      <c r="AH120" s="4"/>
      <c r="AI120" s="11"/>
      <c r="AJ120" s="4"/>
      <c r="AK120" s="11"/>
      <c r="AL120" s="4"/>
      <c r="AM120" s="11"/>
      <c r="AO120" s="4"/>
      <c r="AP120" s="11"/>
      <c r="AQ120" s="4"/>
      <c r="AR120" s="11"/>
      <c r="AS120" s="4"/>
      <c r="AT120" s="11"/>
      <c r="AU120" s="4"/>
      <c r="AV120" s="11"/>
    </row>
    <row r="121" spans="5:48" x14ac:dyDescent="0.25">
      <c r="E121" s="1"/>
      <c r="F121" s="11"/>
      <c r="G121" s="1"/>
      <c r="H121" s="11"/>
      <c r="I121" s="1"/>
      <c r="J121" s="11"/>
      <c r="K121" s="1"/>
      <c r="L121" s="11"/>
      <c r="N121" s="1"/>
      <c r="O121" s="11"/>
      <c r="P121" s="1"/>
      <c r="Q121" s="11"/>
      <c r="R121" s="1"/>
      <c r="S121" s="11"/>
      <c r="T121" s="1"/>
      <c r="U121" s="11"/>
      <c r="V121" s="11"/>
      <c r="W121" s="4"/>
      <c r="X121" s="11"/>
      <c r="Y121" s="4"/>
      <c r="Z121" s="11"/>
      <c r="AA121" s="4"/>
      <c r="AB121" s="11"/>
      <c r="AC121" s="4"/>
      <c r="AD121" s="11"/>
      <c r="AF121" s="4"/>
      <c r="AG121" s="11"/>
      <c r="AH121" s="4"/>
      <c r="AI121" s="11"/>
      <c r="AJ121" s="4"/>
      <c r="AK121" s="11"/>
      <c r="AL121" s="4"/>
      <c r="AM121" s="11"/>
      <c r="AO121" s="4"/>
      <c r="AP121" s="11"/>
      <c r="AQ121" s="4"/>
      <c r="AR121" s="11"/>
      <c r="AS121" s="4"/>
      <c r="AT121" s="11"/>
      <c r="AU121" s="4"/>
      <c r="AV121" s="11"/>
    </row>
    <row r="122" spans="5:48" x14ac:dyDescent="0.25">
      <c r="E122" s="1"/>
      <c r="F122" s="11"/>
      <c r="G122" s="1"/>
      <c r="H122" s="11"/>
      <c r="I122" s="1"/>
      <c r="J122" s="11"/>
      <c r="K122" s="1"/>
      <c r="L122" s="11"/>
      <c r="N122" s="1"/>
      <c r="O122" s="11"/>
      <c r="P122" s="1"/>
      <c r="Q122" s="11"/>
      <c r="R122" s="1"/>
      <c r="S122" s="11"/>
      <c r="T122" s="1"/>
      <c r="U122" s="11"/>
      <c r="V122" s="11"/>
      <c r="W122" s="4"/>
      <c r="X122" s="11"/>
      <c r="Y122" s="4"/>
      <c r="Z122" s="11"/>
      <c r="AA122" s="4"/>
      <c r="AB122" s="11"/>
      <c r="AC122" s="4"/>
      <c r="AD122" s="11"/>
      <c r="AF122" s="4"/>
      <c r="AG122" s="11"/>
      <c r="AH122" s="4"/>
      <c r="AI122" s="11"/>
      <c r="AJ122" s="4"/>
      <c r="AK122" s="11"/>
      <c r="AL122" s="4"/>
      <c r="AM122" s="11"/>
      <c r="AO122" s="4"/>
      <c r="AP122" s="11"/>
      <c r="AQ122" s="4"/>
      <c r="AR122" s="11"/>
      <c r="AS122" s="4"/>
      <c r="AT122" s="11"/>
      <c r="AU122" s="4"/>
      <c r="AV122" s="11"/>
    </row>
    <row r="123" spans="5:48" x14ac:dyDescent="0.25">
      <c r="E123" s="1"/>
      <c r="F123" s="11"/>
      <c r="G123" s="1"/>
      <c r="H123" s="11"/>
      <c r="I123" s="1"/>
      <c r="J123" s="11"/>
      <c r="K123" s="1"/>
      <c r="L123" s="11"/>
      <c r="N123" s="1"/>
      <c r="O123" s="11"/>
      <c r="P123" s="1"/>
      <c r="Q123" s="11"/>
      <c r="R123" s="1"/>
      <c r="S123" s="11"/>
      <c r="T123" s="1"/>
      <c r="U123" s="11"/>
      <c r="V123" s="11"/>
      <c r="W123" s="4"/>
      <c r="X123" s="11"/>
      <c r="Y123" s="4"/>
      <c r="Z123" s="11"/>
      <c r="AA123" s="4"/>
      <c r="AB123" s="11"/>
      <c r="AC123" s="4"/>
      <c r="AD123" s="11"/>
      <c r="AF123" s="4"/>
      <c r="AG123" s="11"/>
      <c r="AH123" s="4"/>
      <c r="AI123" s="11"/>
      <c r="AJ123" s="4"/>
      <c r="AK123" s="11"/>
      <c r="AL123" s="4"/>
      <c r="AM123" s="11"/>
      <c r="AO123" s="4"/>
      <c r="AP123" s="11"/>
      <c r="AQ123" s="4"/>
      <c r="AR123" s="11"/>
      <c r="AS123" s="4"/>
      <c r="AT123" s="11"/>
      <c r="AU123" s="4"/>
      <c r="AV123" s="11"/>
    </row>
    <row r="124" spans="5:48" x14ac:dyDescent="0.25">
      <c r="E124" s="1"/>
      <c r="F124" s="11"/>
      <c r="G124" s="1"/>
      <c r="H124" s="11"/>
      <c r="I124" s="1"/>
      <c r="J124" s="11"/>
      <c r="K124" s="1"/>
      <c r="L124" s="11"/>
      <c r="N124" s="1"/>
      <c r="O124" s="11"/>
      <c r="P124" s="1"/>
      <c r="Q124" s="11"/>
      <c r="R124" s="1"/>
      <c r="S124" s="11"/>
      <c r="T124" s="1"/>
      <c r="U124" s="11"/>
      <c r="V124" s="11"/>
      <c r="W124" s="4"/>
      <c r="X124" s="11"/>
      <c r="Y124" s="4"/>
      <c r="Z124" s="11"/>
      <c r="AA124" s="4"/>
      <c r="AB124" s="11"/>
      <c r="AC124" s="4"/>
      <c r="AD124" s="11"/>
      <c r="AF124" s="4"/>
      <c r="AG124" s="11"/>
      <c r="AH124" s="4"/>
      <c r="AI124" s="11"/>
      <c r="AJ124" s="4"/>
      <c r="AK124" s="11"/>
      <c r="AL124" s="4"/>
      <c r="AM124" s="11"/>
      <c r="AO124" s="4"/>
      <c r="AP124" s="11"/>
      <c r="AQ124" s="4"/>
      <c r="AR124" s="11"/>
      <c r="AS124" s="4"/>
      <c r="AT124" s="11"/>
      <c r="AU124" s="4"/>
      <c r="AV124" s="11"/>
    </row>
    <row r="125" spans="5:48" x14ac:dyDescent="0.25">
      <c r="E125" s="1"/>
      <c r="F125" s="11"/>
      <c r="G125" s="1"/>
      <c r="H125" s="11"/>
      <c r="I125" s="1"/>
      <c r="J125" s="11"/>
      <c r="K125" s="1"/>
      <c r="L125" s="11"/>
      <c r="N125" s="1"/>
      <c r="O125" s="11"/>
      <c r="P125" s="1"/>
      <c r="Q125" s="11"/>
      <c r="R125" s="1"/>
      <c r="S125" s="11"/>
      <c r="T125" s="1"/>
      <c r="U125" s="11"/>
      <c r="V125" s="11"/>
      <c r="W125" s="4"/>
      <c r="X125" s="11"/>
      <c r="Y125" s="4"/>
      <c r="Z125" s="11"/>
      <c r="AA125" s="4"/>
      <c r="AB125" s="11"/>
      <c r="AC125" s="4"/>
      <c r="AD125" s="11"/>
      <c r="AF125" s="4"/>
      <c r="AG125" s="11"/>
      <c r="AH125" s="4"/>
      <c r="AI125" s="11"/>
      <c r="AJ125" s="4"/>
      <c r="AK125" s="11"/>
      <c r="AL125" s="4"/>
      <c r="AM125" s="11"/>
      <c r="AO125" s="4"/>
      <c r="AP125" s="11"/>
      <c r="AQ125" s="4"/>
      <c r="AR125" s="11"/>
      <c r="AS125" s="4"/>
      <c r="AT125" s="11"/>
      <c r="AU125" s="4"/>
      <c r="AV125" s="11"/>
    </row>
    <row r="126" spans="5:48" x14ac:dyDescent="0.25">
      <c r="E126" s="1"/>
      <c r="F126" s="11"/>
      <c r="G126" s="1"/>
      <c r="H126" s="11"/>
      <c r="I126" s="1"/>
      <c r="J126" s="11"/>
      <c r="K126" s="1"/>
      <c r="L126" s="11"/>
      <c r="N126" s="1"/>
      <c r="O126" s="11"/>
      <c r="P126" s="1"/>
      <c r="Q126" s="11"/>
      <c r="R126" s="1"/>
      <c r="S126" s="11"/>
      <c r="T126" s="1"/>
      <c r="U126" s="11"/>
      <c r="V126" s="11"/>
      <c r="W126" s="4"/>
      <c r="X126" s="11"/>
      <c r="Y126" s="4"/>
      <c r="Z126" s="11"/>
      <c r="AA126" s="4"/>
      <c r="AB126" s="11"/>
      <c r="AC126" s="4"/>
      <c r="AD126" s="11"/>
      <c r="AF126" s="4"/>
      <c r="AG126" s="11"/>
      <c r="AH126" s="4"/>
      <c r="AI126" s="11"/>
      <c r="AJ126" s="4"/>
      <c r="AK126" s="11"/>
      <c r="AL126" s="4"/>
      <c r="AM126" s="11"/>
      <c r="AO126" s="4"/>
      <c r="AP126" s="11"/>
      <c r="AQ126" s="4"/>
      <c r="AR126" s="11"/>
      <c r="AS126" s="4"/>
      <c r="AT126" s="11"/>
      <c r="AU126" s="4"/>
      <c r="AV126" s="11"/>
    </row>
    <row r="127" spans="5:48" x14ac:dyDescent="0.25">
      <c r="E127" s="1"/>
      <c r="F127" s="11"/>
      <c r="G127" s="1"/>
      <c r="H127" s="11"/>
      <c r="I127" s="1"/>
      <c r="J127" s="11"/>
      <c r="K127" s="1"/>
      <c r="L127" s="11"/>
      <c r="N127" s="1"/>
      <c r="O127" s="11"/>
      <c r="P127" s="1"/>
      <c r="Q127" s="11"/>
      <c r="R127" s="1"/>
      <c r="S127" s="11"/>
      <c r="T127" s="1"/>
      <c r="U127" s="11"/>
      <c r="V127" s="11"/>
      <c r="W127" s="4"/>
      <c r="X127" s="11"/>
      <c r="Y127" s="4"/>
      <c r="Z127" s="11"/>
      <c r="AA127" s="4"/>
      <c r="AB127" s="11"/>
      <c r="AC127" s="4"/>
      <c r="AD127" s="11"/>
      <c r="AF127" s="4"/>
      <c r="AG127" s="11"/>
      <c r="AH127" s="4"/>
      <c r="AI127" s="11"/>
      <c r="AJ127" s="4"/>
      <c r="AK127" s="11"/>
      <c r="AL127" s="4"/>
      <c r="AM127" s="11"/>
      <c r="AO127" s="4"/>
      <c r="AP127" s="11"/>
      <c r="AQ127" s="4"/>
      <c r="AR127" s="11"/>
      <c r="AS127" s="4"/>
      <c r="AT127" s="11"/>
      <c r="AU127" s="4"/>
      <c r="AV127" s="11"/>
    </row>
    <row r="128" spans="5:48" x14ac:dyDescent="0.25">
      <c r="E128" s="1"/>
      <c r="F128" s="11"/>
      <c r="G128" s="1"/>
      <c r="H128" s="11"/>
      <c r="I128" s="1"/>
      <c r="J128" s="11"/>
      <c r="K128" s="1"/>
      <c r="L128" s="11"/>
      <c r="N128" s="1"/>
      <c r="O128" s="11"/>
      <c r="P128" s="1"/>
      <c r="Q128" s="11"/>
      <c r="R128" s="1"/>
      <c r="S128" s="11"/>
      <c r="T128" s="1"/>
      <c r="U128" s="11"/>
      <c r="V128" s="11"/>
      <c r="W128" s="4"/>
      <c r="X128" s="11"/>
      <c r="Y128" s="4"/>
      <c r="Z128" s="11"/>
      <c r="AA128" s="4"/>
      <c r="AB128" s="11"/>
      <c r="AC128" s="4"/>
      <c r="AD128" s="11"/>
      <c r="AF128" s="4"/>
      <c r="AG128" s="11"/>
      <c r="AH128" s="4"/>
      <c r="AI128" s="11"/>
      <c r="AJ128" s="4"/>
      <c r="AK128" s="11"/>
      <c r="AL128" s="4"/>
      <c r="AM128" s="11"/>
      <c r="AO128" s="4"/>
      <c r="AP128" s="11"/>
      <c r="AQ128" s="4"/>
      <c r="AR128" s="11"/>
      <c r="AS128" s="4"/>
      <c r="AT128" s="11"/>
      <c r="AU128" s="4"/>
      <c r="AV128" s="11"/>
    </row>
    <row r="129" spans="5:48" x14ac:dyDescent="0.25">
      <c r="E129" s="1"/>
      <c r="F129" s="11"/>
      <c r="G129" s="1"/>
      <c r="H129" s="11"/>
      <c r="I129" s="1"/>
      <c r="J129" s="11"/>
      <c r="K129" s="1"/>
      <c r="L129" s="11"/>
      <c r="N129" s="1"/>
      <c r="O129" s="11"/>
      <c r="P129" s="1"/>
      <c r="Q129" s="11"/>
      <c r="R129" s="1"/>
      <c r="S129" s="11"/>
      <c r="T129" s="1"/>
      <c r="U129" s="11"/>
      <c r="V129" s="11"/>
      <c r="W129" s="4"/>
      <c r="X129" s="11"/>
      <c r="Y129" s="4"/>
      <c r="Z129" s="11"/>
      <c r="AA129" s="4"/>
      <c r="AB129" s="11"/>
      <c r="AC129" s="4"/>
      <c r="AD129" s="11"/>
      <c r="AF129" s="4"/>
      <c r="AG129" s="11"/>
      <c r="AH129" s="4"/>
      <c r="AI129" s="11"/>
      <c r="AJ129" s="4"/>
      <c r="AK129" s="11"/>
      <c r="AL129" s="4"/>
      <c r="AM129" s="11"/>
      <c r="AO129" s="4"/>
      <c r="AP129" s="11"/>
      <c r="AQ129" s="4"/>
      <c r="AR129" s="11"/>
      <c r="AS129" s="4"/>
      <c r="AT129" s="11"/>
      <c r="AU129" s="4"/>
      <c r="AV129" s="11"/>
    </row>
    <row r="130" spans="5:48" x14ac:dyDescent="0.25">
      <c r="E130" s="1"/>
      <c r="F130" s="11"/>
      <c r="G130" s="1"/>
      <c r="H130" s="11"/>
      <c r="I130" s="1"/>
      <c r="J130" s="11"/>
      <c r="K130" s="1"/>
      <c r="L130" s="11"/>
      <c r="N130" s="1"/>
      <c r="O130" s="11"/>
      <c r="P130" s="1"/>
      <c r="Q130" s="11"/>
      <c r="R130" s="1"/>
      <c r="S130" s="11"/>
      <c r="T130" s="1"/>
      <c r="U130" s="11"/>
      <c r="V130" s="11"/>
      <c r="W130" s="4"/>
      <c r="X130" s="11"/>
      <c r="Y130" s="4"/>
      <c r="Z130" s="11"/>
      <c r="AA130" s="4"/>
      <c r="AB130" s="11"/>
      <c r="AC130" s="4"/>
      <c r="AD130" s="11"/>
      <c r="AF130" s="4"/>
      <c r="AG130" s="11"/>
      <c r="AH130" s="4"/>
      <c r="AI130" s="11"/>
      <c r="AJ130" s="4"/>
      <c r="AK130" s="11"/>
      <c r="AL130" s="4"/>
      <c r="AM130" s="11"/>
      <c r="AO130" s="4"/>
      <c r="AP130" s="11"/>
      <c r="AQ130" s="4"/>
      <c r="AR130" s="11"/>
      <c r="AS130" s="4"/>
      <c r="AT130" s="11"/>
      <c r="AU130" s="4"/>
      <c r="AV130" s="11"/>
    </row>
    <row r="131" spans="5:48" x14ac:dyDescent="0.25">
      <c r="E131" s="1"/>
      <c r="F131" s="11"/>
      <c r="G131" s="1"/>
      <c r="H131" s="11"/>
      <c r="I131" s="1"/>
      <c r="J131" s="11"/>
      <c r="K131" s="1"/>
      <c r="L131" s="11"/>
      <c r="N131" s="1"/>
      <c r="O131" s="11"/>
      <c r="P131" s="1"/>
      <c r="Q131" s="11"/>
      <c r="R131" s="1"/>
      <c r="S131" s="11"/>
      <c r="T131" s="1"/>
      <c r="U131" s="11"/>
      <c r="V131" s="11"/>
      <c r="W131" s="4"/>
      <c r="X131" s="11"/>
      <c r="Y131" s="4"/>
      <c r="Z131" s="11"/>
      <c r="AA131" s="4"/>
      <c r="AB131" s="11"/>
      <c r="AC131" s="4"/>
      <c r="AD131" s="11"/>
      <c r="AF131" s="4"/>
      <c r="AG131" s="11"/>
      <c r="AH131" s="4"/>
      <c r="AI131" s="11"/>
      <c r="AJ131" s="4"/>
      <c r="AK131" s="11"/>
      <c r="AL131" s="4"/>
      <c r="AM131" s="11"/>
      <c r="AO131" s="4"/>
      <c r="AP131" s="11"/>
      <c r="AQ131" s="4"/>
      <c r="AR131" s="11"/>
      <c r="AS131" s="4"/>
      <c r="AT131" s="11"/>
      <c r="AU131" s="4"/>
      <c r="AV131" s="11"/>
    </row>
    <row r="132" spans="5:48" x14ac:dyDescent="0.25">
      <c r="E132" s="1"/>
      <c r="F132" s="11"/>
      <c r="G132" s="1"/>
      <c r="H132" s="11"/>
      <c r="I132" s="1"/>
      <c r="J132" s="11"/>
      <c r="K132" s="1"/>
      <c r="L132" s="11"/>
      <c r="N132" s="1"/>
      <c r="O132" s="11"/>
      <c r="P132" s="1"/>
      <c r="Q132" s="11"/>
      <c r="R132" s="1"/>
      <c r="S132" s="11"/>
      <c r="T132" s="1"/>
      <c r="U132" s="11"/>
      <c r="V132" s="11"/>
      <c r="W132" s="4"/>
      <c r="X132" s="11"/>
      <c r="Y132" s="4"/>
      <c r="Z132" s="11"/>
      <c r="AA132" s="4"/>
      <c r="AB132" s="11"/>
      <c r="AC132" s="4"/>
      <c r="AD132" s="11"/>
      <c r="AF132" s="4"/>
      <c r="AG132" s="11"/>
      <c r="AH132" s="4"/>
      <c r="AI132" s="11"/>
      <c r="AJ132" s="4"/>
      <c r="AK132" s="11"/>
      <c r="AL132" s="4"/>
      <c r="AM132" s="11"/>
      <c r="AO132" s="4"/>
      <c r="AP132" s="11"/>
      <c r="AQ132" s="4"/>
      <c r="AR132" s="11"/>
      <c r="AS132" s="4"/>
      <c r="AT132" s="11"/>
      <c r="AU132" s="4"/>
      <c r="AV132" s="11"/>
    </row>
    <row r="133" spans="5:48" x14ac:dyDescent="0.25">
      <c r="E133" s="1"/>
      <c r="F133" s="11"/>
      <c r="G133" s="1"/>
      <c r="H133" s="11"/>
      <c r="I133" s="1"/>
      <c r="J133" s="11"/>
      <c r="K133" s="1"/>
      <c r="L133" s="11"/>
      <c r="N133" s="1"/>
      <c r="O133" s="11"/>
      <c r="P133" s="1"/>
      <c r="Q133" s="11"/>
      <c r="R133" s="1"/>
      <c r="S133" s="11"/>
      <c r="T133" s="1"/>
      <c r="U133" s="11"/>
      <c r="V133" s="11"/>
      <c r="W133" s="4"/>
      <c r="X133" s="11"/>
      <c r="Y133" s="4"/>
      <c r="Z133" s="11"/>
      <c r="AA133" s="4"/>
      <c r="AB133" s="11"/>
      <c r="AC133" s="4"/>
      <c r="AD133" s="11"/>
      <c r="AF133" s="4"/>
      <c r="AG133" s="11"/>
      <c r="AH133" s="4"/>
      <c r="AI133" s="11"/>
      <c r="AJ133" s="4"/>
      <c r="AK133" s="11"/>
      <c r="AL133" s="4"/>
      <c r="AM133" s="11"/>
      <c r="AO133" s="4"/>
      <c r="AP133" s="11"/>
      <c r="AQ133" s="4"/>
      <c r="AR133" s="11"/>
      <c r="AS133" s="4"/>
      <c r="AT133" s="11"/>
      <c r="AU133" s="4"/>
      <c r="AV133" s="11"/>
    </row>
    <row r="134" spans="5:48" x14ac:dyDescent="0.25">
      <c r="E134" s="1"/>
      <c r="F134" s="11"/>
      <c r="G134" s="1"/>
      <c r="H134" s="11"/>
      <c r="I134" s="1"/>
      <c r="J134" s="11"/>
      <c r="K134" s="1"/>
      <c r="L134" s="11"/>
      <c r="N134" s="1"/>
      <c r="O134" s="11"/>
      <c r="P134" s="1"/>
      <c r="Q134" s="11"/>
      <c r="R134" s="1"/>
      <c r="S134" s="11"/>
      <c r="T134" s="1"/>
      <c r="U134" s="11"/>
      <c r="V134" s="11"/>
      <c r="W134" s="4"/>
      <c r="X134" s="11"/>
      <c r="Y134" s="4"/>
      <c r="Z134" s="11"/>
      <c r="AA134" s="4"/>
      <c r="AB134" s="11"/>
      <c r="AC134" s="4"/>
      <c r="AD134" s="11"/>
      <c r="AF134" s="4"/>
      <c r="AG134" s="11"/>
      <c r="AH134" s="4"/>
      <c r="AI134" s="11"/>
      <c r="AJ134" s="4"/>
      <c r="AK134" s="11"/>
      <c r="AL134" s="4"/>
      <c r="AM134" s="11"/>
      <c r="AO134" s="4"/>
      <c r="AP134" s="11"/>
      <c r="AQ134" s="4"/>
      <c r="AR134" s="11"/>
      <c r="AS134" s="4"/>
      <c r="AT134" s="11"/>
      <c r="AU134" s="4"/>
      <c r="AV134" s="11"/>
    </row>
    <row r="135" spans="5:48" x14ac:dyDescent="0.25">
      <c r="E135" s="1"/>
      <c r="F135" s="11"/>
      <c r="G135" s="1"/>
      <c r="H135" s="11"/>
      <c r="I135" s="1"/>
      <c r="J135" s="11"/>
      <c r="K135" s="1"/>
      <c r="L135" s="11"/>
      <c r="N135" s="1"/>
      <c r="O135" s="11"/>
      <c r="P135" s="1"/>
      <c r="Q135" s="11"/>
      <c r="R135" s="1"/>
      <c r="S135" s="11"/>
      <c r="T135" s="1"/>
      <c r="U135" s="11"/>
      <c r="V135" s="11"/>
      <c r="W135" s="4"/>
      <c r="X135" s="11"/>
      <c r="Y135" s="4"/>
      <c r="Z135" s="11"/>
      <c r="AA135" s="4"/>
      <c r="AB135" s="11"/>
      <c r="AC135" s="4"/>
      <c r="AD135" s="11"/>
      <c r="AF135" s="4"/>
      <c r="AG135" s="11"/>
      <c r="AH135" s="4"/>
      <c r="AI135" s="11"/>
      <c r="AJ135" s="4"/>
      <c r="AK135" s="11"/>
      <c r="AL135" s="4"/>
      <c r="AM135" s="11"/>
      <c r="AO135" s="4"/>
      <c r="AP135" s="11"/>
      <c r="AQ135" s="4"/>
      <c r="AR135" s="11"/>
      <c r="AS135" s="4"/>
      <c r="AT135" s="11"/>
      <c r="AU135" s="4"/>
      <c r="AV135" s="11"/>
    </row>
    <row r="136" spans="5:48" x14ac:dyDescent="0.25">
      <c r="E136" s="1"/>
      <c r="F136" s="11"/>
      <c r="G136" s="1"/>
      <c r="H136" s="11"/>
      <c r="I136" s="1"/>
      <c r="J136" s="11"/>
      <c r="K136" s="1"/>
      <c r="L136" s="11"/>
      <c r="N136" s="1"/>
      <c r="O136" s="11"/>
      <c r="P136" s="1"/>
      <c r="Q136" s="11"/>
      <c r="R136" s="1"/>
      <c r="S136" s="11"/>
      <c r="T136" s="1"/>
      <c r="U136" s="11"/>
      <c r="V136" s="11"/>
      <c r="W136" s="4"/>
      <c r="X136" s="11"/>
      <c r="Y136" s="4"/>
      <c r="Z136" s="11"/>
      <c r="AA136" s="4"/>
      <c r="AB136" s="11"/>
      <c r="AC136" s="4"/>
      <c r="AD136" s="11"/>
      <c r="AF136" s="4"/>
      <c r="AG136" s="11"/>
      <c r="AH136" s="4"/>
      <c r="AI136" s="11"/>
      <c r="AJ136" s="4"/>
      <c r="AK136" s="11"/>
      <c r="AL136" s="4"/>
      <c r="AM136" s="11"/>
      <c r="AO136" s="4"/>
      <c r="AP136" s="11"/>
      <c r="AQ136" s="4"/>
      <c r="AR136" s="11"/>
      <c r="AS136" s="4"/>
      <c r="AT136" s="11"/>
      <c r="AU136" s="4"/>
      <c r="AV136" s="11"/>
    </row>
    <row r="137" spans="5:48" x14ac:dyDescent="0.25">
      <c r="E137" s="1"/>
      <c r="F137" s="11"/>
      <c r="G137" s="1"/>
      <c r="H137" s="11"/>
      <c r="I137" s="1"/>
      <c r="J137" s="11"/>
      <c r="K137" s="1"/>
      <c r="L137" s="11"/>
      <c r="N137" s="1"/>
      <c r="O137" s="11"/>
      <c r="P137" s="1"/>
      <c r="Q137" s="11"/>
      <c r="R137" s="1"/>
      <c r="S137" s="11"/>
      <c r="T137" s="1"/>
      <c r="U137" s="11"/>
      <c r="V137" s="11"/>
      <c r="W137" s="4"/>
      <c r="X137" s="11"/>
      <c r="Y137" s="4"/>
      <c r="Z137" s="11"/>
      <c r="AA137" s="4"/>
      <c r="AB137" s="11"/>
      <c r="AC137" s="4"/>
      <c r="AD137" s="11"/>
      <c r="AF137" s="4"/>
      <c r="AG137" s="11"/>
      <c r="AH137" s="4"/>
      <c r="AI137" s="11"/>
      <c r="AJ137" s="4"/>
      <c r="AK137" s="11"/>
      <c r="AL137" s="4"/>
      <c r="AM137" s="11"/>
      <c r="AO137" s="4"/>
      <c r="AP137" s="11"/>
      <c r="AQ137" s="4"/>
      <c r="AR137" s="11"/>
      <c r="AS137" s="4"/>
      <c r="AT137" s="11"/>
      <c r="AU137" s="4"/>
      <c r="AV137" s="11"/>
    </row>
    <row r="138" spans="5:48" x14ac:dyDescent="0.25">
      <c r="E138" s="1"/>
      <c r="F138" s="11"/>
      <c r="G138" s="1"/>
      <c r="H138" s="11"/>
      <c r="I138" s="1"/>
      <c r="J138" s="11"/>
      <c r="K138" s="1"/>
      <c r="L138" s="11"/>
      <c r="N138" s="1"/>
      <c r="O138" s="11"/>
      <c r="P138" s="1"/>
      <c r="Q138" s="11"/>
      <c r="R138" s="1"/>
      <c r="S138" s="11"/>
      <c r="T138" s="1"/>
      <c r="U138" s="11"/>
      <c r="V138" s="11"/>
      <c r="W138" s="4"/>
      <c r="X138" s="11"/>
      <c r="Y138" s="4"/>
      <c r="Z138" s="11"/>
      <c r="AA138" s="4"/>
      <c r="AB138" s="11"/>
      <c r="AC138" s="4"/>
      <c r="AD138" s="11"/>
      <c r="AF138" s="4"/>
      <c r="AG138" s="11"/>
      <c r="AH138" s="4"/>
      <c r="AI138" s="11"/>
      <c r="AJ138" s="4"/>
      <c r="AK138" s="11"/>
      <c r="AL138" s="4"/>
      <c r="AM138" s="11"/>
      <c r="AO138" s="4"/>
      <c r="AP138" s="11"/>
      <c r="AQ138" s="4"/>
      <c r="AR138" s="11"/>
      <c r="AS138" s="4"/>
      <c r="AT138" s="11"/>
      <c r="AU138" s="4"/>
      <c r="AV138" s="11"/>
    </row>
    <row r="139" spans="5:48" x14ac:dyDescent="0.25">
      <c r="E139" s="1"/>
      <c r="F139" s="11"/>
      <c r="G139" s="1"/>
      <c r="H139" s="11"/>
      <c r="I139" s="1"/>
      <c r="J139" s="11"/>
      <c r="K139" s="1"/>
      <c r="L139" s="11"/>
      <c r="N139" s="1"/>
      <c r="O139" s="11"/>
      <c r="P139" s="1"/>
      <c r="Q139" s="11"/>
      <c r="R139" s="1"/>
      <c r="S139" s="11"/>
      <c r="T139" s="1"/>
      <c r="U139" s="11"/>
      <c r="V139" s="11"/>
      <c r="W139" s="4"/>
      <c r="X139" s="11"/>
      <c r="Y139" s="4"/>
      <c r="Z139" s="11"/>
      <c r="AA139" s="4"/>
      <c r="AB139" s="11"/>
      <c r="AC139" s="4"/>
      <c r="AD139" s="11"/>
      <c r="AF139" s="4"/>
      <c r="AG139" s="11"/>
      <c r="AH139" s="4"/>
      <c r="AI139" s="11"/>
      <c r="AJ139" s="4"/>
      <c r="AK139" s="11"/>
      <c r="AL139" s="4"/>
      <c r="AM139" s="11"/>
      <c r="AO139" s="4"/>
      <c r="AP139" s="11"/>
      <c r="AQ139" s="4"/>
      <c r="AR139" s="11"/>
      <c r="AS139" s="4"/>
      <c r="AT139" s="11"/>
      <c r="AU139" s="4"/>
      <c r="AV139" s="11"/>
    </row>
    <row r="140" spans="5:48" x14ac:dyDescent="0.25">
      <c r="E140" s="1"/>
      <c r="F140" s="11"/>
      <c r="G140" s="1"/>
      <c r="H140" s="11"/>
      <c r="I140" s="1"/>
      <c r="J140" s="11"/>
      <c r="K140" s="1"/>
      <c r="L140" s="11"/>
      <c r="N140" s="1"/>
      <c r="O140" s="11"/>
      <c r="P140" s="1"/>
      <c r="Q140" s="11"/>
      <c r="R140" s="1"/>
      <c r="S140" s="11"/>
      <c r="T140" s="1"/>
      <c r="U140" s="11"/>
      <c r="V140" s="11"/>
      <c r="W140" s="4"/>
      <c r="X140" s="11"/>
      <c r="Y140" s="4"/>
      <c r="Z140" s="11"/>
      <c r="AA140" s="4"/>
      <c r="AB140" s="11"/>
      <c r="AC140" s="4"/>
      <c r="AD140" s="11"/>
      <c r="AF140" s="4"/>
      <c r="AG140" s="11"/>
      <c r="AH140" s="4"/>
      <c r="AI140" s="11"/>
      <c r="AJ140" s="4"/>
      <c r="AK140" s="11"/>
      <c r="AL140" s="4"/>
      <c r="AM140" s="11"/>
      <c r="AO140" s="4"/>
      <c r="AP140" s="11"/>
      <c r="AQ140" s="4"/>
      <c r="AR140" s="11"/>
      <c r="AS140" s="4"/>
      <c r="AT140" s="11"/>
      <c r="AU140" s="4"/>
      <c r="AV140" s="11"/>
    </row>
    <row r="141" spans="5:48" x14ac:dyDescent="0.25">
      <c r="E141" s="1"/>
      <c r="F141" s="11"/>
      <c r="G141" s="1"/>
      <c r="H141" s="11"/>
      <c r="I141" s="1"/>
      <c r="J141" s="11"/>
      <c r="K141" s="1"/>
      <c r="L141" s="11"/>
      <c r="N141" s="1"/>
      <c r="O141" s="11"/>
      <c r="P141" s="1"/>
      <c r="Q141" s="11"/>
      <c r="R141" s="1"/>
      <c r="S141" s="11"/>
      <c r="T141" s="1"/>
      <c r="U141" s="11"/>
      <c r="V141" s="11"/>
      <c r="W141" s="4"/>
      <c r="X141" s="11"/>
      <c r="Y141" s="4"/>
      <c r="Z141" s="11"/>
      <c r="AA141" s="4"/>
      <c r="AB141" s="11"/>
      <c r="AC141" s="4"/>
      <c r="AD141" s="11"/>
      <c r="AF141" s="4"/>
      <c r="AG141" s="11"/>
      <c r="AH141" s="4"/>
      <c r="AI141" s="11"/>
      <c r="AJ141" s="4"/>
      <c r="AK141" s="11"/>
      <c r="AL141" s="4"/>
      <c r="AM141" s="11"/>
      <c r="AO141" s="4"/>
      <c r="AP141" s="11"/>
      <c r="AQ141" s="4"/>
      <c r="AR141" s="11"/>
      <c r="AS141" s="4"/>
      <c r="AT141" s="11"/>
      <c r="AU141" s="4"/>
      <c r="AV141" s="11"/>
    </row>
    <row r="142" spans="5:48" x14ac:dyDescent="0.25">
      <c r="E142" s="1"/>
      <c r="F142" s="11"/>
      <c r="G142" s="1"/>
      <c r="H142" s="11"/>
      <c r="I142" s="1"/>
      <c r="J142" s="11"/>
      <c r="K142" s="1"/>
      <c r="L142" s="11"/>
      <c r="N142" s="1"/>
      <c r="O142" s="11"/>
      <c r="P142" s="1"/>
      <c r="Q142" s="11"/>
      <c r="R142" s="1"/>
      <c r="S142" s="11"/>
      <c r="T142" s="1"/>
      <c r="U142" s="11"/>
      <c r="V142" s="11"/>
      <c r="W142" s="4"/>
      <c r="X142" s="11"/>
      <c r="Y142" s="4"/>
      <c r="Z142" s="11"/>
      <c r="AA142" s="4"/>
      <c r="AB142" s="11"/>
      <c r="AC142" s="4"/>
      <c r="AD142" s="11"/>
      <c r="AF142" s="4"/>
      <c r="AG142" s="11"/>
      <c r="AH142" s="4"/>
      <c r="AI142" s="11"/>
      <c r="AJ142" s="4"/>
      <c r="AK142" s="11"/>
      <c r="AL142" s="4"/>
      <c r="AM142" s="11"/>
      <c r="AO142" s="4"/>
      <c r="AP142" s="11"/>
      <c r="AQ142" s="4"/>
      <c r="AR142" s="11"/>
      <c r="AS142" s="4"/>
      <c r="AT142" s="11"/>
      <c r="AU142" s="4"/>
      <c r="AV142" s="11"/>
    </row>
    <row r="143" spans="5:48" x14ac:dyDescent="0.25">
      <c r="E143" s="1"/>
      <c r="F143" s="11"/>
      <c r="G143" s="1"/>
      <c r="H143" s="11"/>
      <c r="I143" s="1"/>
      <c r="J143" s="11"/>
      <c r="K143" s="1"/>
      <c r="L143" s="11"/>
      <c r="N143" s="1"/>
      <c r="O143" s="11"/>
      <c r="P143" s="1"/>
      <c r="Q143" s="11"/>
      <c r="R143" s="1"/>
      <c r="S143" s="11"/>
      <c r="T143" s="1"/>
      <c r="U143" s="11"/>
      <c r="V143" s="11"/>
      <c r="W143" s="4"/>
      <c r="X143" s="11"/>
      <c r="Y143" s="4"/>
      <c r="Z143" s="11"/>
      <c r="AA143" s="4"/>
      <c r="AB143" s="11"/>
      <c r="AC143" s="4"/>
      <c r="AD143" s="11"/>
      <c r="AF143" s="4"/>
      <c r="AG143" s="11"/>
      <c r="AH143" s="4"/>
      <c r="AI143" s="11"/>
      <c r="AJ143" s="4"/>
      <c r="AK143" s="11"/>
      <c r="AL143" s="4"/>
      <c r="AM143" s="11"/>
      <c r="AO143" s="4"/>
      <c r="AP143" s="11"/>
      <c r="AQ143" s="4"/>
      <c r="AR143" s="11"/>
      <c r="AS143" s="4"/>
      <c r="AT143" s="11"/>
      <c r="AU143" s="4"/>
      <c r="AV143" s="11"/>
    </row>
    <row r="144" spans="5:48" x14ac:dyDescent="0.25">
      <c r="E144" s="1"/>
      <c r="F144" s="11"/>
      <c r="G144" s="1"/>
      <c r="H144" s="11"/>
      <c r="I144" s="1"/>
      <c r="J144" s="11"/>
      <c r="K144" s="1"/>
      <c r="L144" s="11"/>
      <c r="N144" s="1"/>
      <c r="O144" s="11"/>
      <c r="P144" s="1"/>
      <c r="Q144" s="11"/>
      <c r="R144" s="1"/>
      <c r="S144" s="11"/>
      <c r="T144" s="1"/>
      <c r="U144" s="11"/>
      <c r="V144" s="11"/>
      <c r="W144" s="4"/>
      <c r="X144" s="11"/>
      <c r="Y144" s="4"/>
      <c r="Z144" s="11"/>
      <c r="AA144" s="4"/>
      <c r="AB144" s="11"/>
      <c r="AC144" s="4"/>
      <c r="AD144" s="11"/>
      <c r="AF144" s="4"/>
      <c r="AG144" s="11"/>
      <c r="AH144" s="4"/>
      <c r="AI144" s="11"/>
      <c r="AJ144" s="4"/>
      <c r="AK144" s="11"/>
      <c r="AL144" s="4"/>
      <c r="AM144" s="11"/>
      <c r="AO144" s="4"/>
      <c r="AP144" s="11"/>
      <c r="AQ144" s="4"/>
      <c r="AR144" s="11"/>
      <c r="AS144" s="4"/>
      <c r="AT144" s="11"/>
      <c r="AU144" s="4"/>
      <c r="AV144" s="11"/>
    </row>
    <row r="145" spans="5:48" x14ac:dyDescent="0.25">
      <c r="E145" s="1"/>
      <c r="F145" s="11"/>
      <c r="G145" s="1"/>
      <c r="H145" s="11"/>
      <c r="I145" s="1"/>
      <c r="J145" s="11"/>
      <c r="K145" s="1"/>
      <c r="L145" s="11"/>
      <c r="N145" s="1"/>
      <c r="O145" s="11"/>
      <c r="P145" s="1"/>
      <c r="Q145" s="11"/>
      <c r="R145" s="1"/>
      <c r="S145" s="11"/>
      <c r="T145" s="1"/>
      <c r="U145" s="11"/>
      <c r="V145" s="11"/>
      <c r="W145" s="4"/>
      <c r="X145" s="11"/>
      <c r="Y145" s="4"/>
      <c r="Z145" s="11"/>
      <c r="AA145" s="4"/>
      <c r="AB145" s="11"/>
      <c r="AC145" s="4"/>
      <c r="AD145" s="11"/>
      <c r="AF145" s="4"/>
      <c r="AG145" s="11"/>
      <c r="AH145" s="4"/>
      <c r="AI145" s="11"/>
      <c r="AJ145" s="4"/>
      <c r="AK145" s="11"/>
      <c r="AL145" s="4"/>
      <c r="AM145" s="11"/>
      <c r="AO145" s="4"/>
      <c r="AP145" s="11"/>
      <c r="AQ145" s="4"/>
      <c r="AR145" s="11"/>
      <c r="AS145" s="4"/>
      <c r="AT145" s="11"/>
      <c r="AU145" s="4"/>
      <c r="AV145" s="11"/>
    </row>
    <row r="146" spans="5:48" x14ac:dyDescent="0.25">
      <c r="E146" s="1"/>
      <c r="F146" s="11"/>
      <c r="G146" s="1"/>
      <c r="H146" s="11"/>
      <c r="I146" s="1"/>
      <c r="J146" s="11"/>
      <c r="K146" s="1"/>
      <c r="L146" s="11"/>
      <c r="N146" s="1"/>
      <c r="O146" s="11"/>
      <c r="P146" s="1"/>
      <c r="Q146" s="11"/>
      <c r="R146" s="1"/>
      <c r="S146" s="11"/>
      <c r="T146" s="1"/>
      <c r="U146" s="11"/>
      <c r="V146" s="11"/>
      <c r="W146" s="4"/>
      <c r="X146" s="11"/>
      <c r="Y146" s="4"/>
      <c r="Z146" s="11"/>
      <c r="AA146" s="4"/>
      <c r="AB146" s="11"/>
      <c r="AC146" s="4"/>
      <c r="AD146" s="11"/>
      <c r="AF146" s="4"/>
      <c r="AG146" s="11"/>
      <c r="AH146" s="4"/>
      <c r="AI146" s="11"/>
      <c r="AJ146" s="4"/>
      <c r="AK146" s="11"/>
      <c r="AL146" s="4"/>
      <c r="AM146" s="11"/>
      <c r="AO146" s="4"/>
      <c r="AP146" s="11"/>
      <c r="AQ146" s="4"/>
      <c r="AR146" s="11"/>
      <c r="AS146" s="4"/>
      <c r="AT146" s="11"/>
      <c r="AU146" s="4"/>
      <c r="AV146" s="11"/>
    </row>
    <row r="147" spans="5:48" x14ac:dyDescent="0.25">
      <c r="E147" s="1"/>
      <c r="F147" s="11"/>
      <c r="G147" s="1"/>
      <c r="H147" s="11"/>
      <c r="I147" s="1"/>
      <c r="J147" s="11"/>
      <c r="K147" s="1"/>
      <c r="L147" s="11"/>
      <c r="N147" s="1"/>
      <c r="O147" s="11"/>
      <c r="P147" s="1"/>
      <c r="Q147" s="11"/>
      <c r="R147" s="1"/>
      <c r="S147" s="11"/>
      <c r="T147" s="1"/>
      <c r="U147" s="11"/>
      <c r="V147" s="11"/>
      <c r="W147" s="4"/>
      <c r="X147" s="11"/>
      <c r="Y147" s="4"/>
      <c r="Z147" s="11"/>
      <c r="AA147" s="4"/>
      <c r="AB147" s="11"/>
      <c r="AC147" s="4"/>
      <c r="AD147" s="11"/>
      <c r="AF147" s="4"/>
      <c r="AG147" s="11"/>
      <c r="AH147" s="4"/>
      <c r="AI147" s="11"/>
      <c r="AJ147" s="4"/>
      <c r="AK147" s="11"/>
      <c r="AL147" s="4"/>
      <c r="AM147" s="11"/>
      <c r="AO147" s="4"/>
      <c r="AP147" s="11"/>
      <c r="AQ147" s="4"/>
      <c r="AR147" s="11"/>
      <c r="AS147" s="4"/>
      <c r="AT147" s="11"/>
      <c r="AU147" s="4"/>
      <c r="AV147" s="11"/>
    </row>
    <row r="148" spans="5:48" x14ac:dyDescent="0.25">
      <c r="E148" s="1"/>
      <c r="F148" s="11"/>
      <c r="G148" s="1"/>
      <c r="H148" s="11"/>
      <c r="I148" s="1"/>
      <c r="J148" s="11"/>
      <c r="K148" s="1"/>
      <c r="L148" s="11"/>
      <c r="N148" s="1"/>
      <c r="O148" s="11"/>
      <c r="P148" s="1"/>
      <c r="Q148" s="11"/>
      <c r="R148" s="1"/>
      <c r="S148" s="11"/>
      <c r="T148" s="1"/>
      <c r="U148" s="11"/>
      <c r="V148" s="11"/>
      <c r="W148" s="4"/>
      <c r="X148" s="11"/>
      <c r="Y148" s="4"/>
      <c r="Z148" s="11"/>
      <c r="AA148" s="4"/>
      <c r="AB148" s="11"/>
      <c r="AC148" s="4"/>
      <c r="AD148" s="11"/>
      <c r="AF148" s="4"/>
      <c r="AG148" s="11"/>
      <c r="AH148" s="4"/>
      <c r="AI148" s="11"/>
      <c r="AJ148" s="4"/>
      <c r="AK148" s="11"/>
      <c r="AL148" s="4"/>
      <c r="AM148" s="11"/>
      <c r="AO148" s="4"/>
      <c r="AP148" s="11"/>
      <c r="AQ148" s="4"/>
      <c r="AR148" s="11"/>
      <c r="AS148" s="4"/>
      <c r="AT148" s="11"/>
      <c r="AU148" s="4"/>
      <c r="AV148" s="11"/>
    </row>
    <row r="149" spans="5:48" x14ac:dyDescent="0.25">
      <c r="E149" s="1"/>
      <c r="F149" s="11"/>
      <c r="G149" s="1"/>
      <c r="H149" s="11"/>
      <c r="I149" s="1"/>
      <c r="J149" s="11"/>
      <c r="K149" s="1"/>
      <c r="L149" s="11"/>
      <c r="N149" s="1"/>
      <c r="O149" s="11"/>
      <c r="P149" s="1"/>
      <c r="Q149" s="11"/>
      <c r="R149" s="1"/>
      <c r="S149" s="11"/>
      <c r="T149" s="1"/>
      <c r="U149" s="11"/>
      <c r="V149" s="11"/>
      <c r="W149" s="4"/>
      <c r="X149" s="11"/>
      <c r="Y149" s="4"/>
      <c r="Z149" s="11"/>
      <c r="AA149" s="4"/>
      <c r="AB149" s="11"/>
      <c r="AC149" s="4"/>
      <c r="AD149" s="11"/>
      <c r="AF149" s="4"/>
      <c r="AG149" s="11"/>
      <c r="AH149" s="4"/>
      <c r="AI149" s="11"/>
      <c r="AJ149" s="4"/>
      <c r="AK149" s="11"/>
      <c r="AL149" s="4"/>
      <c r="AM149" s="11"/>
      <c r="AO149" s="4"/>
      <c r="AP149" s="11"/>
      <c r="AQ149" s="4"/>
      <c r="AR149" s="11"/>
      <c r="AS149" s="4"/>
      <c r="AT149" s="11"/>
      <c r="AU149" s="4"/>
      <c r="AV149" s="11"/>
    </row>
    <row r="150" spans="5:48" x14ac:dyDescent="0.25">
      <c r="E150" s="1"/>
      <c r="F150" s="11"/>
      <c r="G150" s="1"/>
      <c r="H150" s="11"/>
      <c r="I150" s="1"/>
      <c r="J150" s="11"/>
      <c r="K150" s="1"/>
      <c r="L150" s="11"/>
      <c r="N150" s="1"/>
      <c r="O150" s="11"/>
      <c r="P150" s="1"/>
      <c r="Q150" s="11"/>
      <c r="R150" s="1"/>
      <c r="S150" s="11"/>
      <c r="T150" s="1"/>
      <c r="U150" s="11"/>
      <c r="V150" s="11"/>
      <c r="W150" s="4"/>
      <c r="X150" s="11"/>
      <c r="Y150" s="4"/>
      <c r="Z150" s="11"/>
      <c r="AA150" s="4"/>
      <c r="AB150" s="11"/>
      <c r="AC150" s="4"/>
      <c r="AD150" s="11"/>
      <c r="AF150" s="4"/>
      <c r="AG150" s="11"/>
      <c r="AH150" s="4"/>
      <c r="AI150" s="11"/>
      <c r="AJ150" s="4"/>
      <c r="AK150" s="11"/>
      <c r="AL150" s="4"/>
      <c r="AM150" s="11"/>
      <c r="AO150" s="4"/>
      <c r="AP150" s="11"/>
      <c r="AQ150" s="4"/>
      <c r="AR150" s="11"/>
      <c r="AS150" s="4"/>
      <c r="AT150" s="11"/>
      <c r="AU150" s="4"/>
      <c r="AV150" s="11"/>
    </row>
    <row r="151" spans="5:48" x14ac:dyDescent="0.25">
      <c r="E151" s="1"/>
      <c r="F151" s="11"/>
      <c r="G151" s="1"/>
      <c r="H151" s="11"/>
      <c r="I151" s="1"/>
      <c r="J151" s="11"/>
      <c r="K151" s="1"/>
      <c r="L151" s="11"/>
      <c r="N151" s="1"/>
      <c r="O151" s="11"/>
      <c r="P151" s="1"/>
      <c r="Q151" s="11"/>
      <c r="R151" s="1"/>
      <c r="S151" s="11"/>
      <c r="T151" s="1"/>
      <c r="U151" s="11"/>
      <c r="V151" s="11"/>
      <c r="W151" s="4"/>
      <c r="X151" s="11"/>
      <c r="Y151" s="4"/>
      <c r="Z151" s="11"/>
      <c r="AA151" s="4"/>
      <c r="AB151" s="11"/>
      <c r="AC151" s="4"/>
      <c r="AD151" s="11"/>
      <c r="AF151" s="4"/>
      <c r="AG151" s="11"/>
      <c r="AH151" s="4"/>
      <c r="AI151" s="11"/>
      <c r="AJ151" s="4"/>
      <c r="AK151" s="11"/>
      <c r="AL151" s="4"/>
      <c r="AM151" s="11"/>
      <c r="AO151" s="4"/>
      <c r="AP151" s="11"/>
      <c r="AQ151" s="4"/>
      <c r="AR151" s="11"/>
      <c r="AS151" s="4"/>
      <c r="AT151" s="11"/>
      <c r="AU151" s="4"/>
      <c r="AV151" s="11"/>
    </row>
    <row r="152" spans="5:48" x14ac:dyDescent="0.25">
      <c r="E152" s="1"/>
      <c r="F152" s="11"/>
      <c r="G152" s="1"/>
      <c r="H152" s="11"/>
      <c r="I152" s="1"/>
      <c r="J152" s="11"/>
      <c r="K152" s="1"/>
      <c r="L152" s="11"/>
      <c r="N152" s="1"/>
      <c r="O152" s="11"/>
      <c r="P152" s="1"/>
      <c r="Q152" s="11"/>
      <c r="R152" s="1"/>
      <c r="S152" s="11"/>
      <c r="T152" s="1"/>
      <c r="U152" s="11"/>
      <c r="V152" s="11"/>
      <c r="W152" s="4"/>
      <c r="X152" s="11"/>
      <c r="Y152" s="4"/>
      <c r="Z152" s="11"/>
      <c r="AA152" s="4"/>
      <c r="AB152" s="11"/>
      <c r="AC152" s="4"/>
      <c r="AD152" s="11"/>
      <c r="AF152" s="4"/>
      <c r="AG152" s="11"/>
      <c r="AH152" s="4"/>
      <c r="AI152" s="11"/>
      <c r="AJ152" s="4"/>
      <c r="AK152" s="11"/>
      <c r="AL152" s="4"/>
      <c r="AM152" s="11"/>
      <c r="AO152" s="4"/>
      <c r="AP152" s="11"/>
      <c r="AQ152" s="4"/>
      <c r="AR152" s="11"/>
      <c r="AS152" s="4"/>
      <c r="AT152" s="11"/>
      <c r="AU152" s="4"/>
      <c r="AV152" s="11"/>
    </row>
    <row r="153" spans="5:48" x14ac:dyDescent="0.25">
      <c r="E153" s="1"/>
      <c r="F153" s="11"/>
      <c r="G153" s="1"/>
      <c r="H153" s="11"/>
      <c r="I153" s="1"/>
      <c r="J153" s="11"/>
      <c r="K153" s="1"/>
      <c r="L153" s="11"/>
      <c r="N153" s="1"/>
      <c r="O153" s="11"/>
      <c r="P153" s="1"/>
      <c r="Q153" s="11"/>
      <c r="R153" s="1"/>
      <c r="S153" s="11"/>
      <c r="T153" s="1"/>
      <c r="U153" s="11"/>
      <c r="V153" s="11"/>
      <c r="W153" s="4"/>
      <c r="X153" s="11"/>
      <c r="Y153" s="4"/>
      <c r="Z153" s="11"/>
      <c r="AA153" s="4"/>
      <c r="AB153" s="11"/>
      <c r="AC153" s="4"/>
      <c r="AD153" s="11"/>
      <c r="AF153" s="4"/>
      <c r="AG153" s="11"/>
      <c r="AH153" s="4"/>
      <c r="AI153" s="11"/>
      <c r="AJ153" s="4"/>
      <c r="AK153" s="11"/>
      <c r="AL153" s="4"/>
      <c r="AM153" s="11"/>
      <c r="AO153" s="4"/>
      <c r="AP153" s="11"/>
      <c r="AQ153" s="4"/>
      <c r="AR153" s="11"/>
      <c r="AS153" s="4"/>
      <c r="AT153" s="11"/>
      <c r="AU153" s="4"/>
      <c r="AV153" s="11"/>
    </row>
    <row r="154" spans="5:48" x14ac:dyDescent="0.25">
      <c r="E154" s="1"/>
      <c r="F154" s="11"/>
      <c r="G154" s="1"/>
      <c r="H154" s="11"/>
      <c r="I154" s="1"/>
      <c r="J154" s="11"/>
      <c r="K154" s="1"/>
      <c r="L154" s="11"/>
      <c r="N154" s="1"/>
      <c r="O154" s="11"/>
      <c r="P154" s="1"/>
      <c r="Q154" s="11"/>
      <c r="R154" s="1"/>
      <c r="S154" s="11"/>
      <c r="T154" s="1"/>
      <c r="U154" s="11"/>
      <c r="V154" s="11"/>
      <c r="W154" s="4"/>
      <c r="X154" s="11"/>
      <c r="Y154" s="4"/>
      <c r="Z154" s="11"/>
      <c r="AA154" s="4"/>
      <c r="AB154" s="11"/>
      <c r="AC154" s="4"/>
      <c r="AD154" s="11"/>
      <c r="AF154" s="4"/>
      <c r="AG154" s="11"/>
      <c r="AH154" s="4"/>
      <c r="AI154" s="11"/>
      <c r="AJ154" s="4"/>
      <c r="AK154" s="11"/>
      <c r="AL154" s="4"/>
      <c r="AM154" s="11"/>
      <c r="AO154" s="4"/>
      <c r="AP154" s="11"/>
      <c r="AQ154" s="4"/>
      <c r="AR154" s="11"/>
      <c r="AS154" s="4"/>
      <c r="AT154" s="11"/>
      <c r="AU154" s="4"/>
      <c r="AV154" s="11"/>
    </row>
    <row r="155" spans="5:48" x14ac:dyDescent="0.25">
      <c r="E155" s="1"/>
      <c r="F155" s="11"/>
      <c r="G155" s="1"/>
      <c r="H155" s="11"/>
      <c r="I155" s="1"/>
      <c r="J155" s="11"/>
      <c r="K155" s="1"/>
      <c r="L155" s="11"/>
      <c r="N155" s="1"/>
      <c r="O155" s="11"/>
      <c r="P155" s="1"/>
      <c r="Q155" s="11"/>
      <c r="R155" s="1"/>
      <c r="S155" s="11"/>
      <c r="T155" s="1"/>
      <c r="U155" s="11"/>
      <c r="V155" s="11"/>
      <c r="W155" s="4"/>
      <c r="X155" s="11"/>
      <c r="Y155" s="4"/>
      <c r="Z155" s="11"/>
      <c r="AA155" s="4"/>
      <c r="AB155" s="11"/>
      <c r="AC155" s="4"/>
      <c r="AD155" s="11"/>
      <c r="AF155" s="4"/>
      <c r="AG155" s="11"/>
      <c r="AH155" s="4"/>
      <c r="AI155" s="11"/>
      <c r="AJ155" s="4"/>
      <c r="AK155" s="11"/>
      <c r="AL155" s="4"/>
      <c r="AM155" s="11"/>
      <c r="AO155" s="4"/>
      <c r="AP155" s="11"/>
      <c r="AQ155" s="4"/>
      <c r="AR155" s="11"/>
      <c r="AS155" s="4"/>
      <c r="AT155" s="11"/>
      <c r="AU155" s="4"/>
      <c r="AV155" s="11"/>
    </row>
    <row r="156" spans="5:48" x14ac:dyDescent="0.25">
      <c r="E156" s="1"/>
      <c r="F156" s="11"/>
      <c r="G156" s="1"/>
      <c r="H156" s="11"/>
      <c r="I156" s="1"/>
      <c r="J156" s="11"/>
      <c r="K156" s="1"/>
      <c r="L156" s="11"/>
      <c r="N156" s="1"/>
      <c r="O156" s="11"/>
      <c r="P156" s="1"/>
      <c r="Q156" s="11"/>
      <c r="R156" s="1"/>
      <c r="S156" s="11"/>
      <c r="T156" s="1"/>
      <c r="U156" s="11"/>
      <c r="V156" s="11"/>
      <c r="W156" s="4"/>
      <c r="X156" s="11"/>
      <c r="Y156" s="4"/>
      <c r="Z156" s="11"/>
      <c r="AA156" s="4"/>
      <c r="AB156" s="11"/>
      <c r="AC156" s="4"/>
      <c r="AD156" s="11"/>
      <c r="AF156" s="4"/>
      <c r="AG156" s="11"/>
      <c r="AH156" s="4"/>
      <c r="AI156" s="11"/>
      <c r="AJ156" s="4"/>
      <c r="AK156" s="11"/>
      <c r="AL156" s="4"/>
      <c r="AM156" s="11"/>
      <c r="AO156" s="4"/>
      <c r="AP156" s="11"/>
      <c r="AQ156" s="4"/>
      <c r="AR156" s="11"/>
      <c r="AS156" s="4"/>
      <c r="AT156" s="11"/>
      <c r="AU156" s="4"/>
      <c r="AV156" s="11"/>
    </row>
    <row r="157" spans="5:48" x14ac:dyDescent="0.25">
      <c r="E157" s="1"/>
      <c r="F157" s="11"/>
      <c r="G157" s="1"/>
      <c r="H157" s="11"/>
      <c r="I157" s="1"/>
      <c r="J157" s="11"/>
      <c r="K157" s="1"/>
      <c r="L157" s="11"/>
      <c r="N157" s="1"/>
      <c r="O157" s="11"/>
      <c r="P157" s="1"/>
      <c r="Q157" s="11"/>
      <c r="R157" s="1"/>
      <c r="S157" s="11"/>
      <c r="T157" s="1"/>
      <c r="U157" s="11"/>
      <c r="V157" s="11"/>
      <c r="W157" s="4"/>
      <c r="X157" s="11"/>
      <c r="Y157" s="4"/>
      <c r="Z157" s="11"/>
      <c r="AA157" s="4"/>
      <c r="AB157" s="11"/>
      <c r="AC157" s="4"/>
      <c r="AD157" s="11"/>
      <c r="AF157" s="4"/>
      <c r="AG157" s="11"/>
      <c r="AH157" s="4"/>
      <c r="AI157" s="11"/>
      <c r="AJ157" s="4"/>
      <c r="AK157" s="11"/>
      <c r="AL157" s="4"/>
      <c r="AM157" s="11"/>
      <c r="AO157" s="4"/>
      <c r="AP157" s="11"/>
      <c r="AQ157" s="4"/>
      <c r="AR157" s="11"/>
      <c r="AS157" s="4"/>
      <c r="AT157" s="11"/>
      <c r="AU157" s="4"/>
      <c r="AV157" s="11"/>
    </row>
    <row r="158" spans="5:48" x14ac:dyDescent="0.25">
      <c r="E158" s="1"/>
      <c r="F158" s="11"/>
      <c r="G158" s="1"/>
      <c r="H158" s="11"/>
      <c r="I158" s="1"/>
      <c r="J158" s="11"/>
      <c r="K158" s="1"/>
      <c r="L158" s="11"/>
      <c r="N158" s="1"/>
      <c r="O158" s="11"/>
      <c r="P158" s="1"/>
      <c r="Q158" s="11"/>
      <c r="R158" s="1"/>
      <c r="S158" s="11"/>
      <c r="T158" s="1"/>
      <c r="U158" s="11"/>
      <c r="V158" s="11"/>
      <c r="W158" s="4"/>
      <c r="X158" s="11"/>
      <c r="Y158" s="4"/>
      <c r="Z158" s="11"/>
      <c r="AA158" s="4"/>
      <c r="AB158" s="11"/>
      <c r="AC158" s="4"/>
      <c r="AD158" s="11"/>
      <c r="AF158" s="4"/>
      <c r="AG158" s="11"/>
      <c r="AH158" s="4"/>
      <c r="AI158" s="11"/>
      <c r="AJ158" s="4"/>
      <c r="AK158" s="11"/>
      <c r="AL158" s="4"/>
      <c r="AM158" s="11"/>
      <c r="AO158" s="4"/>
      <c r="AP158" s="11"/>
      <c r="AQ158" s="4"/>
      <c r="AR158" s="11"/>
      <c r="AS158" s="4"/>
      <c r="AT158" s="11"/>
      <c r="AU158" s="4"/>
      <c r="AV158" s="11"/>
    </row>
    <row r="159" spans="5:48" x14ac:dyDescent="0.25">
      <c r="E159" s="1"/>
      <c r="F159" s="11"/>
      <c r="G159" s="1"/>
      <c r="H159" s="11"/>
      <c r="I159" s="1"/>
      <c r="J159" s="11"/>
      <c r="K159" s="1"/>
      <c r="L159" s="11"/>
      <c r="N159" s="1"/>
      <c r="O159" s="11"/>
      <c r="P159" s="1"/>
      <c r="Q159" s="11"/>
      <c r="R159" s="1"/>
      <c r="S159" s="11"/>
      <c r="T159" s="1"/>
      <c r="U159" s="11"/>
      <c r="V159" s="11"/>
      <c r="W159" s="4"/>
      <c r="X159" s="11"/>
      <c r="Y159" s="4"/>
      <c r="Z159" s="11"/>
      <c r="AA159" s="4"/>
      <c r="AB159" s="11"/>
      <c r="AC159" s="4"/>
      <c r="AD159" s="11"/>
      <c r="AF159" s="4"/>
      <c r="AG159" s="11"/>
      <c r="AH159" s="4"/>
      <c r="AI159" s="11"/>
      <c r="AJ159" s="4"/>
      <c r="AK159" s="11"/>
      <c r="AL159" s="4"/>
      <c r="AM159" s="11"/>
      <c r="AO159" s="4"/>
      <c r="AP159" s="11"/>
      <c r="AQ159" s="4"/>
      <c r="AR159" s="11"/>
      <c r="AS159" s="4"/>
      <c r="AT159" s="11"/>
      <c r="AU159" s="4"/>
      <c r="AV159" s="11"/>
    </row>
    <row r="160" spans="5:48" x14ac:dyDescent="0.25">
      <c r="E160" s="1"/>
      <c r="F160" s="11"/>
      <c r="G160" s="1"/>
      <c r="H160" s="11"/>
      <c r="I160" s="1"/>
      <c r="J160" s="11"/>
      <c r="K160" s="1"/>
      <c r="L160" s="11"/>
      <c r="N160" s="1"/>
      <c r="O160" s="11"/>
      <c r="P160" s="1"/>
      <c r="Q160" s="11"/>
      <c r="R160" s="1"/>
      <c r="S160" s="11"/>
      <c r="T160" s="1"/>
      <c r="U160" s="11"/>
      <c r="V160" s="11"/>
      <c r="W160" s="4"/>
      <c r="X160" s="11"/>
      <c r="Y160" s="4"/>
      <c r="Z160" s="11"/>
      <c r="AA160" s="4"/>
      <c r="AB160" s="11"/>
      <c r="AC160" s="4"/>
      <c r="AD160" s="11"/>
      <c r="AF160" s="4"/>
      <c r="AG160" s="11"/>
      <c r="AH160" s="4"/>
      <c r="AI160" s="11"/>
      <c r="AJ160" s="4"/>
      <c r="AK160" s="11"/>
      <c r="AL160" s="4"/>
      <c r="AM160" s="11"/>
      <c r="AO160" s="4"/>
      <c r="AP160" s="11"/>
      <c r="AQ160" s="4"/>
      <c r="AR160" s="11"/>
      <c r="AS160" s="4"/>
      <c r="AT160" s="11"/>
      <c r="AU160" s="4"/>
      <c r="AV160" s="11"/>
    </row>
    <row r="161" spans="5:48" x14ac:dyDescent="0.25">
      <c r="E161" s="1"/>
      <c r="F161" s="11"/>
      <c r="G161" s="1"/>
      <c r="H161" s="11"/>
      <c r="I161" s="1"/>
      <c r="J161" s="11"/>
      <c r="K161" s="1"/>
      <c r="L161" s="11"/>
      <c r="N161" s="1"/>
      <c r="O161" s="11"/>
      <c r="P161" s="1"/>
      <c r="Q161" s="11"/>
      <c r="R161" s="1"/>
      <c r="S161" s="11"/>
      <c r="T161" s="1"/>
      <c r="U161" s="11"/>
      <c r="V161" s="11"/>
      <c r="W161" s="4"/>
      <c r="X161" s="11"/>
      <c r="Y161" s="4"/>
      <c r="Z161" s="11"/>
      <c r="AA161" s="4"/>
      <c r="AB161" s="11"/>
      <c r="AC161" s="4"/>
      <c r="AD161" s="11"/>
      <c r="AF161" s="4"/>
      <c r="AG161" s="11"/>
      <c r="AH161" s="4"/>
      <c r="AI161" s="11"/>
      <c r="AJ161" s="4"/>
      <c r="AK161" s="11"/>
      <c r="AL161" s="4"/>
      <c r="AM161" s="11"/>
      <c r="AO161" s="4"/>
      <c r="AP161" s="11"/>
      <c r="AQ161" s="4"/>
      <c r="AR161" s="11"/>
      <c r="AS161" s="4"/>
      <c r="AT161" s="11"/>
      <c r="AU161" s="4"/>
      <c r="AV161" s="11"/>
    </row>
    <row r="162" spans="5:48" x14ac:dyDescent="0.25">
      <c r="E162" s="1"/>
      <c r="F162" s="11"/>
      <c r="G162" s="1"/>
      <c r="H162" s="11"/>
      <c r="I162" s="1"/>
      <c r="J162" s="11"/>
      <c r="K162" s="1"/>
      <c r="L162" s="11"/>
      <c r="N162" s="1"/>
      <c r="O162" s="11"/>
      <c r="P162" s="1"/>
      <c r="Q162" s="11"/>
      <c r="R162" s="1"/>
      <c r="S162" s="11"/>
      <c r="T162" s="1"/>
      <c r="U162" s="11"/>
      <c r="V162" s="11"/>
      <c r="W162" s="4"/>
      <c r="X162" s="11"/>
      <c r="Y162" s="4"/>
      <c r="Z162" s="11"/>
      <c r="AA162" s="4"/>
      <c r="AB162" s="11"/>
      <c r="AC162" s="4"/>
      <c r="AD162" s="11"/>
      <c r="AF162" s="4"/>
      <c r="AG162" s="11"/>
      <c r="AH162" s="4"/>
      <c r="AI162" s="11"/>
      <c r="AJ162" s="4"/>
      <c r="AK162" s="11"/>
      <c r="AL162" s="4"/>
      <c r="AM162" s="11"/>
      <c r="AO162" s="4"/>
      <c r="AP162" s="11"/>
      <c r="AQ162" s="4"/>
      <c r="AR162" s="11"/>
      <c r="AS162" s="4"/>
      <c r="AT162" s="11"/>
      <c r="AU162" s="4"/>
      <c r="AV162" s="11"/>
    </row>
    <row r="163" spans="5:48" x14ac:dyDescent="0.25">
      <c r="E163" s="1"/>
      <c r="F163" s="11"/>
      <c r="G163" s="1"/>
      <c r="H163" s="11"/>
      <c r="I163" s="1"/>
      <c r="J163" s="11"/>
      <c r="K163" s="1"/>
      <c r="L163" s="11"/>
      <c r="N163" s="1"/>
      <c r="O163" s="11"/>
      <c r="P163" s="1"/>
      <c r="Q163" s="11"/>
      <c r="R163" s="1"/>
      <c r="S163" s="11"/>
      <c r="T163" s="1"/>
      <c r="U163" s="11"/>
      <c r="V163" s="11"/>
      <c r="W163" s="4"/>
      <c r="X163" s="11"/>
      <c r="Y163" s="4"/>
      <c r="Z163" s="11"/>
      <c r="AA163" s="4"/>
      <c r="AB163" s="11"/>
      <c r="AC163" s="4"/>
      <c r="AD163" s="11"/>
      <c r="AF163" s="4"/>
      <c r="AG163" s="11"/>
      <c r="AH163" s="4"/>
      <c r="AI163" s="11"/>
      <c r="AJ163" s="4"/>
      <c r="AK163" s="11"/>
      <c r="AL163" s="4"/>
      <c r="AM163" s="11"/>
      <c r="AO163" s="4"/>
      <c r="AP163" s="11"/>
      <c r="AQ163" s="4"/>
      <c r="AR163" s="11"/>
      <c r="AS163" s="4"/>
      <c r="AT163" s="11"/>
      <c r="AU163" s="4"/>
      <c r="AV163" s="11"/>
    </row>
    <row r="164" spans="5:48" x14ac:dyDescent="0.25">
      <c r="E164" s="1"/>
      <c r="F164" s="11"/>
      <c r="G164" s="1"/>
      <c r="H164" s="11"/>
      <c r="I164" s="1"/>
      <c r="J164" s="11"/>
      <c r="K164" s="1"/>
      <c r="L164" s="11"/>
      <c r="N164" s="1"/>
      <c r="O164" s="11"/>
      <c r="P164" s="1"/>
      <c r="Q164" s="11"/>
      <c r="R164" s="1"/>
      <c r="S164" s="11"/>
      <c r="T164" s="1"/>
      <c r="U164" s="11"/>
      <c r="V164" s="11"/>
      <c r="W164" s="4"/>
      <c r="X164" s="11"/>
      <c r="Y164" s="4"/>
      <c r="Z164" s="11"/>
      <c r="AA164" s="4"/>
      <c r="AB164" s="11"/>
      <c r="AC164" s="4"/>
      <c r="AD164" s="11"/>
      <c r="AF164" s="4"/>
      <c r="AG164" s="11"/>
      <c r="AH164" s="4"/>
      <c r="AI164" s="11"/>
      <c r="AJ164" s="4"/>
      <c r="AK164" s="11"/>
      <c r="AL164" s="4"/>
      <c r="AM164" s="11"/>
      <c r="AO164" s="4"/>
      <c r="AP164" s="11"/>
      <c r="AQ164" s="4"/>
      <c r="AR164" s="11"/>
      <c r="AS164" s="4"/>
      <c r="AT164" s="11"/>
      <c r="AU164" s="4"/>
      <c r="AV164" s="11"/>
    </row>
    <row r="165" spans="5:48" x14ac:dyDescent="0.25">
      <c r="E165" s="1"/>
      <c r="F165" s="11"/>
      <c r="G165" s="1"/>
      <c r="H165" s="11"/>
      <c r="I165" s="1"/>
      <c r="J165" s="11"/>
      <c r="K165" s="1"/>
      <c r="L165" s="11"/>
      <c r="N165" s="1"/>
      <c r="O165" s="11"/>
      <c r="P165" s="1"/>
      <c r="Q165" s="11"/>
      <c r="R165" s="1"/>
      <c r="S165" s="11"/>
      <c r="T165" s="1"/>
      <c r="U165" s="11"/>
      <c r="V165" s="11"/>
      <c r="W165" s="4"/>
      <c r="X165" s="11"/>
      <c r="Y165" s="4"/>
      <c r="Z165" s="11"/>
      <c r="AA165" s="4"/>
      <c r="AB165" s="11"/>
      <c r="AC165" s="4"/>
      <c r="AD165" s="11"/>
      <c r="AF165" s="4"/>
      <c r="AG165" s="11"/>
      <c r="AH165" s="4"/>
      <c r="AI165" s="11"/>
      <c r="AJ165" s="4"/>
      <c r="AK165" s="11"/>
      <c r="AL165" s="4"/>
      <c r="AM165" s="11"/>
      <c r="AO165" s="4"/>
      <c r="AP165" s="11"/>
      <c r="AQ165" s="4"/>
      <c r="AR165" s="11"/>
      <c r="AS165" s="4"/>
      <c r="AT165" s="11"/>
      <c r="AU165" s="4"/>
      <c r="AV165" s="11"/>
    </row>
    <row r="166" spans="5:48" x14ac:dyDescent="0.25">
      <c r="E166" s="1"/>
      <c r="F166" s="11"/>
      <c r="G166" s="1"/>
      <c r="H166" s="11"/>
      <c r="I166" s="1"/>
      <c r="J166" s="11"/>
      <c r="K166" s="1"/>
      <c r="L166" s="11"/>
      <c r="N166" s="1"/>
      <c r="O166" s="11"/>
      <c r="P166" s="1"/>
      <c r="Q166" s="11"/>
      <c r="R166" s="1"/>
      <c r="S166" s="11"/>
      <c r="T166" s="1"/>
      <c r="U166" s="11"/>
      <c r="V166" s="11"/>
      <c r="W166" s="4"/>
      <c r="X166" s="11"/>
      <c r="Y166" s="4"/>
      <c r="Z166" s="11"/>
      <c r="AA166" s="4"/>
      <c r="AB166" s="11"/>
      <c r="AC166" s="4"/>
      <c r="AD166" s="11"/>
      <c r="AF166" s="4"/>
      <c r="AG166" s="11"/>
      <c r="AH166" s="4"/>
      <c r="AI166" s="11"/>
      <c r="AJ166" s="4"/>
      <c r="AK166" s="11"/>
      <c r="AL166" s="4"/>
      <c r="AM166" s="11"/>
      <c r="AO166" s="4"/>
      <c r="AP166" s="11"/>
      <c r="AQ166" s="4"/>
      <c r="AR166" s="11"/>
      <c r="AS166" s="4"/>
      <c r="AT166" s="11"/>
      <c r="AU166" s="4"/>
      <c r="AV166" s="11"/>
    </row>
    <row r="167" spans="5:48" x14ac:dyDescent="0.25">
      <c r="E167" s="1"/>
      <c r="F167" s="11"/>
      <c r="G167" s="1"/>
      <c r="H167" s="11"/>
      <c r="I167" s="1"/>
      <c r="J167" s="11"/>
      <c r="K167" s="1"/>
      <c r="L167" s="11"/>
      <c r="N167" s="1"/>
      <c r="O167" s="11"/>
      <c r="P167" s="1"/>
      <c r="Q167" s="11"/>
      <c r="R167" s="1"/>
      <c r="S167" s="11"/>
      <c r="T167" s="1"/>
      <c r="U167" s="11"/>
      <c r="V167" s="11"/>
      <c r="W167" s="4"/>
      <c r="X167" s="11"/>
      <c r="Y167" s="4"/>
      <c r="Z167" s="11"/>
      <c r="AA167" s="4"/>
      <c r="AB167" s="11"/>
      <c r="AC167" s="4"/>
      <c r="AD167" s="11"/>
      <c r="AF167" s="4"/>
      <c r="AG167" s="11"/>
      <c r="AH167" s="4"/>
      <c r="AI167" s="11"/>
      <c r="AJ167" s="4"/>
      <c r="AK167" s="11"/>
      <c r="AL167" s="4"/>
      <c r="AM167" s="11"/>
      <c r="AO167" s="4"/>
      <c r="AP167" s="11"/>
      <c r="AQ167" s="4"/>
      <c r="AR167" s="11"/>
      <c r="AS167" s="4"/>
      <c r="AT167" s="11"/>
      <c r="AU167" s="4"/>
      <c r="AV167" s="11"/>
    </row>
    <row r="168" spans="5:48" x14ac:dyDescent="0.25">
      <c r="E168" s="1"/>
      <c r="F168" s="11"/>
      <c r="G168" s="1"/>
      <c r="H168" s="11"/>
      <c r="I168" s="1"/>
      <c r="J168" s="11"/>
      <c r="K168" s="1"/>
      <c r="L168" s="11"/>
      <c r="N168" s="1"/>
      <c r="O168" s="11"/>
      <c r="P168" s="1"/>
      <c r="Q168" s="11"/>
      <c r="R168" s="1"/>
      <c r="S168" s="11"/>
      <c r="T168" s="1"/>
      <c r="U168" s="11"/>
      <c r="V168" s="11"/>
      <c r="W168" s="4"/>
      <c r="X168" s="11"/>
      <c r="Y168" s="4"/>
      <c r="Z168" s="11"/>
      <c r="AA168" s="4"/>
      <c r="AB168" s="11"/>
      <c r="AC168" s="4"/>
      <c r="AD168" s="11"/>
      <c r="AF168" s="4"/>
      <c r="AG168" s="11"/>
      <c r="AH168" s="4"/>
      <c r="AI168" s="11"/>
      <c r="AJ168" s="4"/>
      <c r="AK168" s="11"/>
      <c r="AL168" s="4"/>
      <c r="AM168" s="11"/>
      <c r="AO168" s="4"/>
      <c r="AP168" s="11"/>
      <c r="AQ168" s="4"/>
      <c r="AR168" s="11"/>
      <c r="AS168" s="4"/>
      <c r="AT168" s="11"/>
      <c r="AU168" s="4"/>
      <c r="AV168" s="11"/>
    </row>
    <row r="169" spans="5:48" x14ac:dyDescent="0.25">
      <c r="E169" s="1"/>
      <c r="F169" s="11"/>
      <c r="G169" s="1"/>
      <c r="H169" s="11"/>
      <c r="I169" s="1"/>
      <c r="J169" s="11"/>
      <c r="K169" s="1"/>
      <c r="L169" s="11"/>
      <c r="N169" s="1"/>
      <c r="O169" s="11"/>
      <c r="P169" s="1"/>
      <c r="Q169" s="11"/>
      <c r="R169" s="1"/>
      <c r="S169" s="11"/>
      <c r="T169" s="1"/>
      <c r="U169" s="11"/>
      <c r="V169" s="11"/>
      <c r="W169" s="4"/>
      <c r="X169" s="11"/>
      <c r="Y169" s="4"/>
      <c r="Z169" s="11"/>
      <c r="AA169" s="4"/>
      <c r="AB169" s="11"/>
      <c r="AC169" s="4"/>
      <c r="AD169" s="11"/>
      <c r="AF169" s="4"/>
      <c r="AG169" s="11"/>
      <c r="AH169" s="4"/>
      <c r="AI169" s="11"/>
      <c r="AJ169" s="4"/>
      <c r="AK169" s="11"/>
      <c r="AL169" s="4"/>
      <c r="AM169" s="11"/>
      <c r="AO169" s="4"/>
      <c r="AP169" s="11"/>
      <c r="AQ169" s="4"/>
      <c r="AR169" s="11"/>
      <c r="AS169" s="4"/>
      <c r="AT169" s="11"/>
      <c r="AU169" s="4"/>
      <c r="AV169" s="11"/>
    </row>
    <row r="170" spans="5:48" x14ac:dyDescent="0.25">
      <c r="E170" s="1"/>
      <c r="F170" s="11"/>
      <c r="G170" s="1"/>
      <c r="H170" s="11"/>
      <c r="I170" s="1"/>
      <c r="J170" s="11"/>
      <c r="K170" s="1"/>
      <c r="L170" s="11"/>
      <c r="N170" s="1"/>
      <c r="O170" s="11"/>
      <c r="P170" s="1"/>
      <c r="Q170" s="11"/>
      <c r="R170" s="1"/>
      <c r="S170" s="11"/>
      <c r="T170" s="1"/>
      <c r="U170" s="11"/>
      <c r="V170" s="11"/>
      <c r="W170" s="4"/>
      <c r="X170" s="11"/>
      <c r="Y170" s="4"/>
      <c r="Z170" s="11"/>
      <c r="AA170" s="4"/>
      <c r="AB170" s="11"/>
      <c r="AC170" s="4"/>
      <c r="AD170" s="11"/>
      <c r="AF170" s="4"/>
      <c r="AG170" s="11"/>
      <c r="AH170" s="4"/>
      <c r="AI170" s="11"/>
      <c r="AJ170" s="4"/>
      <c r="AK170" s="11"/>
      <c r="AL170" s="4"/>
      <c r="AM170" s="11"/>
      <c r="AO170" s="4"/>
      <c r="AP170" s="11"/>
      <c r="AQ170" s="4"/>
      <c r="AR170" s="11"/>
      <c r="AS170" s="4"/>
      <c r="AT170" s="11"/>
      <c r="AU170" s="4"/>
      <c r="AV170" s="11"/>
    </row>
    <row r="171" spans="5:48" x14ac:dyDescent="0.25">
      <c r="E171" s="1"/>
      <c r="F171" s="11"/>
      <c r="G171" s="1"/>
      <c r="H171" s="11"/>
      <c r="I171" s="1"/>
      <c r="J171" s="11"/>
      <c r="K171" s="1"/>
      <c r="L171" s="11"/>
      <c r="N171" s="1"/>
      <c r="O171" s="11"/>
      <c r="P171" s="1"/>
      <c r="Q171" s="11"/>
      <c r="R171" s="1"/>
      <c r="S171" s="11"/>
      <c r="T171" s="1"/>
      <c r="U171" s="11"/>
      <c r="V171" s="11"/>
      <c r="W171" s="4"/>
      <c r="X171" s="11"/>
      <c r="Y171" s="4"/>
      <c r="Z171" s="11"/>
      <c r="AA171" s="4"/>
      <c r="AB171" s="11"/>
      <c r="AC171" s="4"/>
      <c r="AD171" s="11"/>
      <c r="AF171" s="4"/>
      <c r="AG171" s="11"/>
      <c r="AH171" s="4"/>
      <c r="AI171" s="11"/>
      <c r="AJ171" s="4"/>
      <c r="AK171" s="11"/>
      <c r="AL171" s="4"/>
      <c r="AM171" s="11"/>
      <c r="AO171" s="4"/>
      <c r="AP171" s="11"/>
      <c r="AQ171" s="4"/>
      <c r="AR171" s="11"/>
      <c r="AS171" s="4"/>
      <c r="AT171" s="11"/>
      <c r="AU171" s="4"/>
      <c r="AV171" s="11"/>
    </row>
    <row r="172" spans="5:48" x14ac:dyDescent="0.25">
      <c r="E172" s="1"/>
      <c r="F172" s="11"/>
      <c r="G172" s="1"/>
      <c r="H172" s="11"/>
      <c r="I172" s="1"/>
      <c r="J172" s="11"/>
      <c r="K172" s="1"/>
      <c r="L172" s="11"/>
      <c r="N172" s="1"/>
      <c r="O172" s="11"/>
      <c r="P172" s="1"/>
      <c r="Q172" s="11"/>
      <c r="R172" s="1"/>
      <c r="S172" s="11"/>
      <c r="T172" s="1"/>
      <c r="U172" s="11"/>
      <c r="V172" s="11"/>
      <c r="W172" s="4"/>
      <c r="X172" s="11"/>
      <c r="Y172" s="4"/>
      <c r="Z172" s="11"/>
      <c r="AA172" s="4"/>
      <c r="AB172" s="11"/>
      <c r="AC172" s="4"/>
      <c r="AD172" s="11"/>
      <c r="AF172" s="4"/>
      <c r="AG172" s="11"/>
      <c r="AH172" s="4"/>
      <c r="AI172" s="11"/>
      <c r="AJ172" s="4"/>
      <c r="AK172" s="11"/>
      <c r="AL172" s="4"/>
      <c r="AM172" s="11"/>
      <c r="AO172" s="4"/>
      <c r="AP172" s="11"/>
      <c r="AQ172" s="4"/>
      <c r="AR172" s="11"/>
      <c r="AS172" s="4"/>
      <c r="AT172" s="11"/>
      <c r="AU172" s="4"/>
      <c r="AV172" s="11"/>
    </row>
    <row r="173" spans="5:48" x14ac:dyDescent="0.25">
      <c r="E173" s="1"/>
      <c r="F173" s="11"/>
      <c r="G173" s="1"/>
      <c r="H173" s="11"/>
      <c r="I173" s="1"/>
      <c r="J173" s="11"/>
      <c r="K173" s="1"/>
      <c r="L173" s="11"/>
      <c r="N173" s="1"/>
      <c r="O173" s="11"/>
      <c r="P173" s="1"/>
      <c r="Q173" s="11"/>
      <c r="R173" s="1"/>
      <c r="S173" s="11"/>
      <c r="T173" s="1"/>
      <c r="U173" s="11"/>
      <c r="V173" s="11"/>
      <c r="W173" s="4"/>
      <c r="X173" s="11"/>
      <c r="Y173" s="4"/>
      <c r="Z173" s="11"/>
      <c r="AA173" s="4"/>
      <c r="AB173" s="11"/>
      <c r="AC173" s="4"/>
      <c r="AD173" s="11"/>
      <c r="AF173" s="4"/>
      <c r="AG173" s="11"/>
      <c r="AH173" s="4"/>
      <c r="AI173" s="11"/>
      <c r="AJ173" s="4"/>
      <c r="AK173" s="11"/>
      <c r="AL173" s="4"/>
      <c r="AM173" s="11"/>
      <c r="AO173" s="4"/>
      <c r="AP173" s="11"/>
      <c r="AQ173" s="4"/>
      <c r="AR173" s="11"/>
      <c r="AS173" s="4"/>
      <c r="AT173" s="11"/>
      <c r="AU173" s="4"/>
      <c r="AV173" s="11"/>
    </row>
    <row r="174" spans="5:48" x14ac:dyDescent="0.25">
      <c r="E174" s="1"/>
      <c r="F174" s="11"/>
      <c r="G174" s="1"/>
      <c r="H174" s="11"/>
      <c r="I174" s="1"/>
      <c r="J174" s="11"/>
      <c r="K174" s="1"/>
      <c r="L174" s="11"/>
      <c r="N174" s="1"/>
      <c r="O174" s="11"/>
      <c r="P174" s="1"/>
      <c r="Q174" s="11"/>
      <c r="R174" s="1"/>
      <c r="S174" s="11"/>
      <c r="T174" s="1"/>
      <c r="U174" s="11"/>
      <c r="V174" s="11"/>
      <c r="W174" s="4"/>
      <c r="X174" s="11"/>
      <c r="Y174" s="4"/>
      <c r="Z174" s="11"/>
      <c r="AA174" s="4"/>
      <c r="AB174" s="11"/>
      <c r="AC174" s="4"/>
      <c r="AD174" s="11"/>
      <c r="AF174" s="4"/>
      <c r="AG174" s="11"/>
      <c r="AH174" s="4"/>
      <c r="AI174" s="11"/>
      <c r="AJ174" s="4"/>
      <c r="AK174" s="11"/>
      <c r="AL174" s="4"/>
      <c r="AM174" s="11"/>
      <c r="AO174" s="4"/>
      <c r="AP174" s="11"/>
      <c r="AQ174" s="4"/>
      <c r="AR174" s="11"/>
      <c r="AS174" s="4"/>
      <c r="AT174" s="11"/>
      <c r="AU174" s="4"/>
      <c r="AV174" s="11"/>
    </row>
    <row r="175" spans="5:48" x14ac:dyDescent="0.25">
      <c r="E175" s="1"/>
      <c r="F175" s="11"/>
      <c r="G175" s="1"/>
      <c r="H175" s="11"/>
      <c r="I175" s="1"/>
      <c r="J175" s="11"/>
      <c r="K175" s="1"/>
      <c r="L175" s="11"/>
      <c r="N175" s="1"/>
      <c r="O175" s="11"/>
      <c r="P175" s="1"/>
      <c r="Q175" s="11"/>
      <c r="R175" s="1"/>
      <c r="S175" s="11"/>
      <c r="T175" s="1"/>
      <c r="U175" s="11"/>
      <c r="V175" s="11"/>
      <c r="W175" s="4"/>
      <c r="X175" s="11"/>
      <c r="Y175" s="4"/>
      <c r="Z175" s="11"/>
      <c r="AA175" s="4"/>
      <c r="AB175" s="11"/>
      <c r="AC175" s="4"/>
      <c r="AD175" s="11"/>
      <c r="AF175" s="4"/>
      <c r="AG175" s="11"/>
      <c r="AH175" s="4"/>
      <c r="AI175" s="11"/>
      <c r="AJ175" s="4"/>
      <c r="AK175" s="11"/>
      <c r="AL175" s="4"/>
      <c r="AM175" s="11"/>
      <c r="AO175" s="4"/>
      <c r="AP175" s="11"/>
      <c r="AQ175" s="4"/>
      <c r="AR175" s="11"/>
      <c r="AS175" s="4"/>
      <c r="AT175" s="11"/>
      <c r="AU175" s="4"/>
      <c r="AV175" s="11"/>
    </row>
    <row r="176" spans="5:48" x14ac:dyDescent="0.25">
      <c r="E176" s="1"/>
      <c r="F176" s="11"/>
      <c r="G176" s="1"/>
      <c r="H176" s="11"/>
      <c r="I176" s="1"/>
      <c r="J176" s="11"/>
      <c r="K176" s="1"/>
      <c r="L176" s="11"/>
      <c r="N176" s="1"/>
      <c r="O176" s="11"/>
      <c r="P176" s="1"/>
      <c r="Q176" s="11"/>
      <c r="R176" s="1"/>
      <c r="S176" s="11"/>
      <c r="T176" s="1"/>
      <c r="U176" s="11"/>
      <c r="V176" s="11"/>
      <c r="W176" s="4"/>
      <c r="X176" s="11"/>
      <c r="Y176" s="4"/>
      <c r="Z176" s="11"/>
      <c r="AA176" s="4"/>
      <c r="AB176" s="11"/>
      <c r="AC176" s="4"/>
      <c r="AD176" s="11"/>
      <c r="AF176" s="4"/>
      <c r="AG176" s="11"/>
      <c r="AH176" s="4"/>
      <c r="AI176" s="11"/>
      <c r="AJ176" s="4"/>
      <c r="AK176" s="11"/>
      <c r="AL176" s="4"/>
      <c r="AM176" s="11"/>
      <c r="AO176" s="4"/>
      <c r="AP176" s="11"/>
      <c r="AQ176" s="4"/>
      <c r="AR176" s="11"/>
      <c r="AS176" s="4"/>
      <c r="AT176" s="11"/>
      <c r="AU176" s="4"/>
      <c r="AV176" s="11"/>
    </row>
    <row r="177" spans="5:48" x14ac:dyDescent="0.25">
      <c r="E177" s="1"/>
      <c r="F177" s="11"/>
      <c r="G177" s="1"/>
      <c r="H177" s="11"/>
      <c r="I177" s="1"/>
      <c r="J177" s="11"/>
      <c r="K177" s="1"/>
      <c r="L177" s="11"/>
      <c r="N177" s="1"/>
      <c r="O177" s="11"/>
      <c r="P177" s="1"/>
      <c r="Q177" s="11"/>
      <c r="R177" s="1"/>
      <c r="S177" s="11"/>
      <c r="T177" s="1"/>
      <c r="U177" s="11"/>
      <c r="V177" s="11"/>
      <c r="W177" s="4"/>
      <c r="X177" s="11"/>
      <c r="Y177" s="4"/>
      <c r="Z177" s="11"/>
      <c r="AA177" s="4"/>
      <c r="AB177" s="11"/>
      <c r="AC177" s="4"/>
      <c r="AD177" s="11"/>
      <c r="AF177" s="4"/>
      <c r="AG177" s="11"/>
      <c r="AH177" s="4"/>
      <c r="AI177" s="11"/>
      <c r="AJ177" s="4"/>
      <c r="AK177" s="11"/>
      <c r="AL177" s="4"/>
      <c r="AM177" s="11"/>
      <c r="AO177" s="4"/>
      <c r="AP177" s="11"/>
      <c r="AQ177" s="4"/>
      <c r="AR177" s="11"/>
      <c r="AS177" s="4"/>
      <c r="AT177" s="11"/>
      <c r="AU177" s="4"/>
      <c r="AV177" s="11"/>
    </row>
    <row r="178" spans="5:48" x14ac:dyDescent="0.25">
      <c r="E178" s="1"/>
      <c r="F178" s="11"/>
      <c r="G178" s="1"/>
      <c r="H178" s="11"/>
      <c r="I178" s="1"/>
      <c r="J178" s="11"/>
      <c r="K178" s="1"/>
      <c r="L178" s="11"/>
      <c r="N178" s="1"/>
      <c r="O178" s="11"/>
      <c r="P178" s="1"/>
      <c r="Q178" s="11"/>
      <c r="R178" s="1"/>
      <c r="S178" s="11"/>
      <c r="T178" s="1"/>
      <c r="U178" s="11"/>
      <c r="V178" s="11"/>
      <c r="W178" s="4"/>
      <c r="X178" s="11"/>
      <c r="Y178" s="4"/>
      <c r="Z178" s="11"/>
      <c r="AA178" s="4"/>
      <c r="AB178" s="11"/>
      <c r="AC178" s="4"/>
      <c r="AD178" s="11"/>
      <c r="AF178" s="4"/>
      <c r="AG178" s="11"/>
      <c r="AH178" s="4"/>
      <c r="AI178" s="11"/>
      <c r="AJ178" s="4"/>
      <c r="AK178" s="11"/>
      <c r="AL178" s="4"/>
      <c r="AM178" s="11"/>
      <c r="AO178" s="4"/>
      <c r="AP178" s="11"/>
      <c r="AQ178" s="4"/>
      <c r="AR178" s="11"/>
      <c r="AS178" s="4"/>
      <c r="AT178" s="11"/>
      <c r="AU178" s="4"/>
      <c r="AV178" s="11"/>
    </row>
    <row r="179" spans="5:48" x14ac:dyDescent="0.25">
      <c r="E179" s="1"/>
      <c r="F179" s="11"/>
      <c r="G179" s="1"/>
      <c r="H179" s="11"/>
      <c r="I179" s="1"/>
      <c r="J179" s="11"/>
      <c r="K179" s="1"/>
      <c r="L179" s="11"/>
      <c r="N179" s="1"/>
      <c r="O179" s="11"/>
      <c r="P179" s="1"/>
      <c r="Q179" s="11"/>
      <c r="R179" s="1"/>
      <c r="S179" s="11"/>
      <c r="T179" s="1"/>
      <c r="U179" s="11"/>
      <c r="V179" s="11"/>
      <c r="W179" s="4"/>
      <c r="X179" s="11"/>
      <c r="Y179" s="4"/>
      <c r="Z179" s="11"/>
      <c r="AA179" s="4"/>
      <c r="AB179" s="11"/>
      <c r="AC179" s="4"/>
      <c r="AD179" s="11"/>
      <c r="AF179" s="4"/>
      <c r="AG179" s="11"/>
      <c r="AH179" s="4"/>
      <c r="AI179" s="11"/>
      <c r="AJ179" s="4"/>
      <c r="AK179" s="11"/>
      <c r="AL179" s="4"/>
      <c r="AM179" s="11"/>
      <c r="AO179" s="4"/>
      <c r="AP179" s="11"/>
      <c r="AQ179" s="4"/>
      <c r="AR179" s="11"/>
      <c r="AS179" s="4"/>
      <c r="AT179" s="11"/>
      <c r="AU179" s="4"/>
      <c r="AV179" s="11"/>
    </row>
    <row r="180" spans="5:48" x14ac:dyDescent="0.25">
      <c r="E180" s="1"/>
      <c r="F180" s="11"/>
      <c r="G180" s="1"/>
      <c r="H180" s="11"/>
      <c r="I180" s="1"/>
      <c r="J180" s="11"/>
      <c r="K180" s="1"/>
      <c r="L180" s="11"/>
      <c r="N180" s="1"/>
      <c r="O180" s="11"/>
      <c r="P180" s="1"/>
      <c r="Q180" s="11"/>
      <c r="R180" s="1"/>
      <c r="S180" s="11"/>
      <c r="T180" s="1"/>
      <c r="U180" s="11"/>
      <c r="V180" s="11"/>
      <c r="W180" s="4"/>
      <c r="X180" s="11"/>
      <c r="Y180" s="4"/>
      <c r="Z180" s="11"/>
      <c r="AA180" s="4"/>
      <c r="AB180" s="11"/>
      <c r="AC180" s="4"/>
      <c r="AD180" s="11"/>
      <c r="AF180" s="4"/>
      <c r="AG180" s="11"/>
      <c r="AH180" s="4"/>
      <c r="AI180" s="11"/>
      <c r="AJ180" s="4"/>
      <c r="AK180" s="11"/>
      <c r="AL180" s="4"/>
      <c r="AM180" s="11"/>
      <c r="AO180" s="4"/>
      <c r="AP180" s="11"/>
      <c r="AQ180" s="4"/>
      <c r="AR180" s="11"/>
      <c r="AS180" s="4"/>
      <c r="AT180" s="11"/>
      <c r="AU180" s="4"/>
      <c r="AV180" s="11"/>
    </row>
    <row r="181" spans="5:48" x14ac:dyDescent="0.25">
      <c r="E181" s="1"/>
      <c r="F181" s="11"/>
      <c r="G181" s="1"/>
      <c r="H181" s="11"/>
      <c r="I181" s="1"/>
      <c r="J181" s="11"/>
      <c r="K181" s="1"/>
      <c r="L181" s="11"/>
      <c r="N181" s="1"/>
      <c r="O181" s="11"/>
      <c r="P181" s="1"/>
      <c r="Q181" s="11"/>
      <c r="R181" s="1"/>
      <c r="S181" s="11"/>
      <c r="T181" s="1"/>
      <c r="U181" s="11"/>
      <c r="V181" s="11"/>
      <c r="W181" s="4"/>
      <c r="X181" s="11"/>
      <c r="Y181" s="4"/>
      <c r="Z181" s="11"/>
      <c r="AA181" s="4"/>
      <c r="AB181" s="11"/>
      <c r="AC181" s="4"/>
      <c r="AD181" s="11"/>
      <c r="AF181" s="4"/>
      <c r="AG181" s="11"/>
      <c r="AH181" s="4"/>
      <c r="AI181" s="11"/>
      <c r="AJ181" s="4"/>
      <c r="AK181" s="11"/>
      <c r="AL181" s="4"/>
      <c r="AM181" s="11"/>
      <c r="AO181" s="4"/>
      <c r="AP181" s="11"/>
      <c r="AQ181" s="4"/>
      <c r="AR181" s="11"/>
      <c r="AS181" s="4"/>
      <c r="AT181" s="11"/>
      <c r="AU181" s="4"/>
      <c r="AV181" s="11"/>
    </row>
    <row r="182" spans="5:48" x14ac:dyDescent="0.25">
      <c r="E182" s="1"/>
      <c r="F182" s="11"/>
      <c r="G182" s="1"/>
      <c r="H182" s="11"/>
      <c r="I182" s="1"/>
      <c r="J182" s="11"/>
      <c r="K182" s="1"/>
      <c r="L182" s="11"/>
      <c r="N182" s="1"/>
      <c r="O182" s="11"/>
      <c r="P182" s="1"/>
      <c r="Q182" s="11"/>
      <c r="R182" s="1"/>
      <c r="S182" s="11"/>
      <c r="T182" s="1"/>
      <c r="U182" s="11"/>
      <c r="V182" s="11"/>
      <c r="W182" s="4"/>
      <c r="X182" s="11"/>
      <c r="Y182" s="4"/>
      <c r="Z182" s="11"/>
      <c r="AA182" s="4"/>
      <c r="AB182" s="11"/>
      <c r="AC182" s="4"/>
      <c r="AD182" s="11"/>
      <c r="AF182" s="4"/>
      <c r="AG182" s="11"/>
      <c r="AH182" s="4"/>
      <c r="AI182" s="11"/>
      <c r="AJ182" s="4"/>
      <c r="AK182" s="11"/>
      <c r="AL182" s="4"/>
      <c r="AM182" s="11"/>
      <c r="AO182" s="4"/>
      <c r="AP182" s="11"/>
      <c r="AQ182" s="4"/>
      <c r="AR182" s="11"/>
      <c r="AS182" s="4"/>
      <c r="AT182" s="11"/>
      <c r="AU182" s="4"/>
      <c r="AV182" s="11"/>
    </row>
    <row r="183" spans="5:48" x14ac:dyDescent="0.25">
      <c r="E183" s="1"/>
      <c r="F183" s="11"/>
      <c r="G183" s="1"/>
      <c r="H183" s="11"/>
      <c r="I183" s="1"/>
      <c r="J183" s="11"/>
      <c r="K183" s="1"/>
      <c r="L183" s="11"/>
      <c r="N183" s="1"/>
      <c r="O183" s="11"/>
      <c r="P183" s="1"/>
      <c r="Q183" s="11"/>
      <c r="R183" s="1"/>
      <c r="S183" s="11"/>
      <c r="T183" s="1"/>
      <c r="U183" s="11"/>
      <c r="V183" s="11"/>
      <c r="W183" s="4"/>
      <c r="X183" s="11"/>
      <c r="Y183" s="4"/>
      <c r="Z183" s="11"/>
      <c r="AA183" s="4"/>
      <c r="AB183" s="11"/>
      <c r="AC183" s="4"/>
      <c r="AD183" s="11"/>
      <c r="AF183" s="4"/>
      <c r="AG183" s="11"/>
      <c r="AH183" s="4"/>
      <c r="AI183" s="11"/>
      <c r="AJ183" s="4"/>
      <c r="AK183" s="11"/>
      <c r="AL183" s="4"/>
      <c r="AM183" s="11"/>
      <c r="AO183" s="4"/>
      <c r="AP183" s="11"/>
      <c r="AQ183" s="4"/>
      <c r="AR183" s="11"/>
      <c r="AS183" s="4"/>
      <c r="AT183" s="11"/>
      <c r="AU183" s="4"/>
      <c r="AV183" s="11"/>
    </row>
    <row r="184" spans="5:48" x14ac:dyDescent="0.25">
      <c r="E184" s="1"/>
      <c r="F184" s="11"/>
      <c r="G184" s="1"/>
      <c r="H184" s="11"/>
      <c r="I184" s="1"/>
      <c r="J184" s="11"/>
      <c r="K184" s="1"/>
      <c r="L184" s="11"/>
      <c r="N184" s="1"/>
      <c r="O184" s="11"/>
      <c r="P184" s="1"/>
      <c r="Q184" s="11"/>
      <c r="R184" s="1"/>
      <c r="S184" s="11"/>
      <c r="T184" s="1"/>
      <c r="U184" s="11"/>
      <c r="V184" s="11"/>
      <c r="W184" s="4"/>
      <c r="X184" s="11"/>
      <c r="Y184" s="4"/>
      <c r="Z184" s="11"/>
      <c r="AA184" s="4"/>
      <c r="AB184" s="11"/>
      <c r="AC184" s="4"/>
      <c r="AD184" s="11"/>
      <c r="AF184" s="4"/>
      <c r="AG184" s="11"/>
      <c r="AH184" s="4"/>
      <c r="AI184" s="11"/>
      <c r="AJ184" s="4"/>
      <c r="AK184" s="11"/>
      <c r="AL184" s="4"/>
      <c r="AM184" s="11"/>
      <c r="AO184" s="4"/>
      <c r="AP184" s="11"/>
      <c r="AQ184" s="4"/>
      <c r="AR184" s="11"/>
      <c r="AS184" s="4"/>
      <c r="AT184" s="11"/>
      <c r="AU184" s="4"/>
      <c r="AV184" s="11"/>
    </row>
    <row r="185" spans="5:48" x14ac:dyDescent="0.25">
      <c r="E185" s="1"/>
      <c r="F185" s="11"/>
      <c r="G185" s="1"/>
      <c r="H185" s="11"/>
      <c r="I185" s="1"/>
      <c r="J185" s="11"/>
      <c r="K185" s="1"/>
      <c r="L185" s="11"/>
      <c r="N185" s="1"/>
      <c r="O185" s="11"/>
      <c r="P185" s="1"/>
      <c r="Q185" s="11"/>
      <c r="R185" s="1"/>
      <c r="S185" s="11"/>
      <c r="T185" s="1"/>
      <c r="U185" s="11"/>
      <c r="V185" s="11"/>
      <c r="W185" s="4"/>
      <c r="X185" s="11"/>
      <c r="Y185" s="4"/>
      <c r="Z185" s="11"/>
      <c r="AA185" s="4"/>
      <c r="AB185" s="11"/>
      <c r="AC185" s="4"/>
      <c r="AD185" s="11"/>
      <c r="AF185" s="4"/>
      <c r="AG185" s="11"/>
      <c r="AH185" s="4"/>
      <c r="AI185" s="11"/>
      <c r="AJ185" s="4"/>
      <c r="AK185" s="11"/>
      <c r="AL185" s="4"/>
      <c r="AM185" s="11"/>
      <c r="AO185" s="4"/>
      <c r="AP185" s="11"/>
      <c r="AQ185" s="4"/>
      <c r="AR185" s="11"/>
      <c r="AS185" s="4"/>
      <c r="AT185" s="11"/>
      <c r="AU185" s="4"/>
      <c r="AV185" s="11"/>
    </row>
    <row r="186" spans="5:48" x14ac:dyDescent="0.25">
      <c r="E186" s="1"/>
      <c r="F186" s="11"/>
      <c r="G186" s="1"/>
      <c r="H186" s="11"/>
      <c r="I186" s="1"/>
      <c r="J186" s="11"/>
      <c r="K186" s="1"/>
      <c r="L186" s="11"/>
      <c r="N186" s="1"/>
      <c r="O186" s="11"/>
      <c r="P186" s="1"/>
      <c r="Q186" s="11"/>
      <c r="R186" s="1"/>
      <c r="S186" s="11"/>
      <c r="T186" s="1"/>
      <c r="U186" s="11"/>
      <c r="V186" s="11"/>
      <c r="W186" s="4"/>
      <c r="X186" s="11"/>
      <c r="Y186" s="4"/>
      <c r="Z186" s="11"/>
      <c r="AA186" s="4"/>
      <c r="AB186" s="11"/>
      <c r="AC186" s="4"/>
      <c r="AD186" s="11"/>
      <c r="AF186" s="4"/>
      <c r="AG186" s="11"/>
      <c r="AH186" s="4"/>
      <c r="AI186" s="11"/>
      <c r="AJ186" s="4"/>
      <c r="AK186" s="11"/>
      <c r="AL186" s="4"/>
      <c r="AM186" s="11"/>
      <c r="AO186" s="4"/>
      <c r="AP186" s="11"/>
      <c r="AQ186" s="4"/>
      <c r="AR186" s="11"/>
      <c r="AS186" s="4"/>
      <c r="AT186" s="11"/>
      <c r="AU186" s="4"/>
      <c r="AV186" s="11"/>
    </row>
    <row r="187" spans="5:48" x14ac:dyDescent="0.25">
      <c r="E187" s="1"/>
      <c r="F187" s="11"/>
      <c r="G187" s="1"/>
      <c r="H187" s="11"/>
      <c r="I187" s="1"/>
      <c r="J187" s="11"/>
      <c r="K187" s="1"/>
      <c r="L187" s="11"/>
      <c r="N187" s="1"/>
      <c r="O187" s="11"/>
      <c r="P187" s="1"/>
      <c r="Q187" s="11"/>
      <c r="R187" s="1"/>
      <c r="S187" s="11"/>
      <c r="T187" s="1"/>
      <c r="U187" s="11"/>
      <c r="V187" s="11"/>
      <c r="W187" s="4"/>
      <c r="X187" s="11"/>
      <c r="Y187" s="4"/>
      <c r="Z187" s="11"/>
      <c r="AA187" s="4"/>
      <c r="AB187" s="11"/>
      <c r="AC187" s="4"/>
      <c r="AD187" s="11"/>
      <c r="AF187" s="4"/>
      <c r="AG187" s="11"/>
      <c r="AH187" s="4"/>
      <c r="AI187" s="11"/>
      <c r="AJ187" s="4"/>
      <c r="AK187" s="11"/>
      <c r="AL187" s="4"/>
      <c r="AM187" s="11"/>
      <c r="AO187" s="4"/>
      <c r="AP187" s="11"/>
      <c r="AQ187" s="4"/>
      <c r="AR187" s="11"/>
      <c r="AS187" s="4"/>
      <c r="AT187" s="11"/>
      <c r="AU187" s="4"/>
      <c r="AV187" s="11"/>
    </row>
    <row r="188" spans="5:48" x14ac:dyDescent="0.25">
      <c r="E188" s="1"/>
      <c r="F188" s="11"/>
      <c r="G188" s="1"/>
      <c r="H188" s="11"/>
      <c r="I188" s="1"/>
      <c r="J188" s="11"/>
      <c r="K188" s="1"/>
      <c r="L188" s="11"/>
      <c r="N188" s="1"/>
      <c r="O188" s="11"/>
      <c r="P188" s="1"/>
      <c r="Q188" s="11"/>
      <c r="R188" s="1"/>
      <c r="S188" s="11"/>
      <c r="T188" s="1"/>
      <c r="U188" s="11"/>
      <c r="V188" s="11"/>
      <c r="W188" s="4"/>
      <c r="X188" s="11"/>
      <c r="Y188" s="4"/>
      <c r="Z188" s="11"/>
      <c r="AA188" s="4"/>
      <c r="AB188" s="11"/>
      <c r="AC188" s="4"/>
      <c r="AD188" s="11"/>
      <c r="AF188" s="4"/>
      <c r="AG188" s="11"/>
      <c r="AH188" s="4"/>
      <c r="AI188" s="11"/>
      <c r="AJ188" s="4"/>
      <c r="AK188" s="11"/>
      <c r="AL188" s="4"/>
      <c r="AM188" s="11"/>
      <c r="AO188" s="4"/>
      <c r="AP188" s="11"/>
      <c r="AQ188" s="4"/>
      <c r="AR188" s="11"/>
      <c r="AS188" s="4"/>
      <c r="AT188" s="11"/>
      <c r="AU188" s="4"/>
      <c r="AV188" s="11"/>
    </row>
    <row r="189" spans="5:48" x14ac:dyDescent="0.25">
      <c r="E189" s="1"/>
      <c r="F189" s="11"/>
      <c r="G189" s="1"/>
      <c r="H189" s="11"/>
      <c r="I189" s="1"/>
      <c r="J189" s="11"/>
      <c r="K189" s="1"/>
      <c r="L189" s="11"/>
      <c r="N189" s="1"/>
      <c r="O189" s="11"/>
      <c r="P189" s="1"/>
      <c r="Q189" s="11"/>
      <c r="R189" s="1"/>
      <c r="S189" s="11"/>
      <c r="T189" s="1"/>
      <c r="U189" s="11"/>
      <c r="V189" s="11"/>
      <c r="W189" s="4"/>
      <c r="X189" s="11"/>
      <c r="Y189" s="4"/>
      <c r="Z189" s="11"/>
      <c r="AA189" s="4"/>
      <c r="AB189" s="11"/>
      <c r="AC189" s="4"/>
      <c r="AD189" s="11"/>
      <c r="AF189" s="4"/>
      <c r="AG189" s="11"/>
      <c r="AH189" s="4"/>
      <c r="AI189" s="11"/>
      <c r="AJ189" s="4"/>
      <c r="AK189" s="11"/>
      <c r="AL189" s="4"/>
      <c r="AM189" s="11"/>
      <c r="AO189" s="4"/>
      <c r="AP189" s="11"/>
      <c r="AQ189" s="4"/>
      <c r="AR189" s="11"/>
      <c r="AS189" s="4"/>
      <c r="AT189" s="11"/>
      <c r="AU189" s="4"/>
      <c r="AV189" s="11"/>
    </row>
    <row r="190" spans="5:48" x14ac:dyDescent="0.25">
      <c r="E190" s="1"/>
      <c r="F190" s="11"/>
      <c r="G190" s="1"/>
      <c r="H190" s="11"/>
      <c r="I190" s="1"/>
      <c r="J190" s="11"/>
      <c r="K190" s="1"/>
      <c r="L190" s="11"/>
      <c r="N190" s="1"/>
      <c r="O190" s="11"/>
      <c r="P190" s="1"/>
      <c r="Q190" s="11"/>
      <c r="R190" s="1"/>
      <c r="S190" s="11"/>
      <c r="T190" s="1"/>
      <c r="U190" s="11"/>
      <c r="V190" s="11"/>
      <c r="W190" s="4"/>
      <c r="X190" s="11"/>
      <c r="Y190" s="4"/>
      <c r="Z190" s="11"/>
      <c r="AA190" s="4"/>
      <c r="AB190" s="11"/>
      <c r="AC190" s="4"/>
      <c r="AD190" s="11"/>
      <c r="AF190" s="4"/>
      <c r="AG190" s="11"/>
      <c r="AH190" s="4"/>
      <c r="AI190" s="11"/>
      <c r="AJ190" s="4"/>
      <c r="AK190" s="11"/>
      <c r="AL190" s="4"/>
      <c r="AM190" s="11"/>
      <c r="AO190" s="4"/>
      <c r="AP190" s="11"/>
      <c r="AQ190" s="4"/>
      <c r="AR190" s="11"/>
      <c r="AS190" s="4"/>
      <c r="AT190" s="11"/>
      <c r="AU190" s="4"/>
      <c r="AV190" s="11"/>
    </row>
    <row r="191" spans="5:48" x14ac:dyDescent="0.25">
      <c r="E191" s="1"/>
      <c r="F191" s="11"/>
      <c r="G191" s="1"/>
      <c r="H191" s="11"/>
      <c r="I191" s="1"/>
      <c r="J191" s="11"/>
      <c r="K191" s="1"/>
      <c r="L191" s="11"/>
      <c r="N191" s="1"/>
      <c r="O191" s="11"/>
      <c r="P191" s="1"/>
      <c r="Q191" s="11"/>
      <c r="R191" s="1"/>
      <c r="S191" s="11"/>
      <c r="T191" s="1"/>
      <c r="U191" s="11"/>
      <c r="V191" s="11"/>
      <c r="W191" s="4"/>
      <c r="X191" s="11"/>
      <c r="Y191" s="4"/>
      <c r="Z191" s="11"/>
      <c r="AA191" s="4"/>
      <c r="AB191" s="11"/>
      <c r="AC191" s="4"/>
      <c r="AD191" s="11"/>
      <c r="AF191" s="4"/>
      <c r="AG191" s="11"/>
      <c r="AH191" s="4"/>
      <c r="AI191" s="11"/>
      <c r="AJ191" s="4"/>
      <c r="AK191" s="11"/>
      <c r="AL191" s="4"/>
      <c r="AM191" s="11"/>
      <c r="AO191" s="4"/>
      <c r="AP191" s="11"/>
      <c r="AQ191" s="4"/>
      <c r="AR191" s="11"/>
      <c r="AS191" s="4"/>
      <c r="AT191" s="11"/>
      <c r="AU191" s="4"/>
      <c r="AV191" s="11"/>
    </row>
    <row r="192" spans="5:48" x14ac:dyDescent="0.25">
      <c r="E192" s="1"/>
      <c r="F192" s="11"/>
      <c r="G192" s="1"/>
      <c r="H192" s="11"/>
      <c r="I192" s="1"/>
      <c r="J192" s="11"/>
      <c r="K192" s="1"/>
      <c r="L192" s="11"/>
      <c r="N192" s="1"/>
      <c r="O192" s="11"/>
      <c r="P192" s="1"/>
      <c r="Q192" s="11"/>
      <c r="R192" s="1"/>
      <c r="S192" s="11"/>
      <c r="T192" s="1"/>
      <c r="U192" s="11"/>
      <c r="V192" s="11"/>
      <c r="W192" s="4"/>
      <c r="X192" s="11"/>
      <c r="Y192" s="4"/>
      <c r="Z192" s="11"/>
      <c r="AA192" s="4"/>
      <c r="AB192" s="11"/>
      <c r="AC192" s="4"/>
      <c r="AD192" s="11"/>
      <c r="AF192" s="4"/>
      <c r="AG192" s="11"/>
      <c r="AH192" s="4"/>
      <c r="AI192" s="11"/>
      <c r="AJ192" s="4"/>
      <c r="AK192" s="11"/>
      <c r="AL192" s="4"/>
      <c r="AM192" s="11"/>
      <c r="AO192" s="4"/>
      <c r="AP192" s="11"/>
      <c r="AQ192" s="4"/>
      <c r="AR192" s="11"/>
      <c r="AS192" s="4"/>
      <c r="AT192" s="11"/>
      <c r="AU192" s="4"/>
      <c r="AV192" s="11"/>
    </row>
    <row r="193" spans="5:48" x14ac:dyDescent="0.25">
      <c r="E193" s="1"/>
      <c r="F193" s="11"/>
      <c r="G193" s="1"/>
      <c r="H193" s="11"/>
      <c r="I193" s="1"/>
      <c r="J193" s="11"/>
      <c r="K193" s="1"/>
      <c r="L193" s="11"/>
      <c r="N193" s="1"/>
      <c r="O193" s="11"/>
      <c r="P193" s="1"/>
      <c r="Q193" s="11"/>
      <c r="R193" s="1"/>
      <c r="S193" s="11"/>
      <c r="T193" s="1"/>
      <c r="U193" s="11"/>
      <c r="V193" s="11"/>
      <c r="W193" s="4"/>
      <c r="X193" s="11"/>
      <c r="Y193" s="4"/>
      <c r="Z193" s="11"/>
      <c r="AA193" s="4"/>
      <c r="AB193" s="11"/>
      <c r="AC193" s="4"/>
      <c r="AD193" s="11"/>
      <c r="AF193" s="4"/>
      <c r="AG193" s="11"/>
      <c r="AH193" s="4"/>
      <c r="AI193" s="11"/>
      <c r="AJ193" s="4"/>
      <c r="AK193" s="11"/>
      <c r="AL193" s="4"/>
      <c r="AM193" s="11"/>
      <c r="AO193" s="4"/>
      <c r="AP193" s="11"/>
      <c r="AQ193" s="4"/>
      <c r="AR193" s="11"/>
      <c r="AS193" s="4"/>
      <c r="AT193" s="11"/>
      <c r="AU193" s="4"/>
      <c r="AV193" s="11"/>
    </row>
    <row r="194" spans="5:48" x14ac:dyDescent="0.25">
      <c r="E194" s="1"/>
      <c r="F194" s="11"/>
      <c r="G194" s="1"/>
      <c r="H194" s="11"/>
      <c r="I194" s="1"/>
      <c r="J194" s="11"/>
      <c r="K194" s="1"/>
      <c r="L194" s="11"/>
      <c r="N194" s="1"/>
      <c r="O194" s="11"/>
      <c r="P194" s="1"/>
      <c r="Q194" s="11"/>
      <c r="R194" s="1"/>
      <c r="S194" s="11"/>
      <c r="T194" s="1"/>
      <c r="U194" s="11"/>
      <c r="V194" s="11"/>
      <c r="W194" s="4"/>
      <c r="X194" s="11"/>
      <c r="Y194" s="4"/>
      <c r="Z194" s="11"/>
      <c r="AA194" s="4"/>
      <c r="AB194" s="11"/>
      <c r="AC194" s="4"/>
      <c r="AD194" s="11"/>
      <c r="AF194" s="4"/>
      <c r="AG194" s="11"/>
      <c r="AH194" s="4"/>
      <c r="AI194" s="11"/>
      <c r="AJ194" s="4"/>
      <c r="AK194" s="11"/>
      <c r="AL194" s="4"/>
      <c r="AM194" s="11"/>
      <c r="AO194" s="4"/>
      <c r="AP194" s="11"/>
      <c r="AQ194" s="4"/>
      <c r="AR194" s="11"/>
      <c r="AS194" s="4"/>
      <c r="AT194" s="11"/>
      <c r="AU194" s="4"/>
      <c r="AV194" s="11"/>
    </row>
    <row r="195" spans="5:48" x14ac:dyDescent="0.25">
      <c r="E195" s="1"/>
      <c r="F195" s="11"/>
      <c r="G195" s="1"/>
      <c r="H195" s="11"/>
      <c r="I195" s="1"/>
      <c r="J195" s="11"/>
      <c r="K195" s="1"/>
      <c r="L195" s="11"/>
      <c r="N195" s="1"/>
      <c r="O195" s="11"/>
      <c r="P195" s="1"/>
      <c r="Q195" s="11"/>
      <c r="R195" s="1"/>
      <c r="S195" s="11"/>
      <c r="T195" s="1"/>
      <c r="U195" s="11"/>
      <c r="V195" s="11"/>
      <c r="W195" s="4"/>
      <c r="X195" s="11"/>
      <c r="Y195" s="4"/>
      <c r="Z195" s="11"/>
      <c r="AA195" s="4"/>
      <c r="AB195" s="11"/>
      <c r="AC195" s="4"/>
      <c r="AD195" s="11"/>
      <c r="AF195" s="4"/>
      <c r="AG195" s="11"/>
      <c r="AH195" s="4"/>
      <c r="AI195" s="11"/>
      <c r="AJ195" s="4"/>
      <c r="AK195" s="11"/>
      <c r="AL195" s="4"/>
      <c r="AM195" s="11"/>
      <c r="AO195" s="4"/>
      <c r="AP195" s="11"/>
      <c r="AQ195" s="4"/>
      <c r="AR195" s="11"/>
      <c r="AS195" s="4"/>
      <c r="AT195" s="11"/>
      <c r="AU195" s="4"/>
      <c r="AV195" s="11"/>
    </row>
    <row r="196" spans="5:48" x14ac:dyDescent="0.25">
      <c r="E196" s="1"/>
      <c r="F196" s="11"/>
      <c r="G196" s="1"/>
      <c r="H196" s="11"/>
      <c r="I196" s="1"/>
      <c r="J196" s="11"/>
      <c r="K196" s="1"/>
      <c r="L196" s="11"/>
      <c r="N196" s="1"/>
      <c r="O196" s="11"/>
      <c r="P196" s="1"/>
      <c r="Q196" s="11"/>
      <c r="R196" s="1"/>
      <c r="S196" s="11"/>
      <c r="T196" s="1"/>
      <c r="U196" s="11"/>
      <c r="V196" s="11"/>
      <c r="W196" s="4"/>
      <c r="X196" s="11"/>
      <c r="Y196" s="4"/>
      <c r="Z196" s="11"/>
      <c r="AA196" s="4"/>
      <c r="AB196" s="11"/>
      <c r="AC196" s="4"/>
      <c r="AD196" s="11"/>
      <c r="AF196" s="4"/>
      <c r="AG196" s="11"/>
      <c r="AH196" s="4"/>
      <c r="AI196" s="11"/>
      <c r="AJ196" s="4"/>
      <c r="AK196" s="11"/>
      <c r="AL196" s="4"/>
      <c r="AM196" s="11"/>
      <c r="AO196" s="4"/>
      <c r="AP196" s="11"/>
      <c r="AQ196" s="4"/>
      <c r="AR196" s="11"/>
      <c r="AS196" s="4"/>
      <c r="AT196" s="11"/>
      <c r="AU196" s="4"/>
      <c r="AV196" s="11"/>
    </row>
    <row r="197" spans="5:48" x14ac:dyDescent="0.25">
      <c r="E197" s="1"/>
      <c r="F197" s="11"/>
      <c r="G197" s="1"/>
      <c r="H197" s="11"/>
      <c r="I197" s="1"/>
      <c r="J197" s="11"/>
      <c r="K197" s="1"/>
      <c r="L197" s="11"/>
      <c r="N197" s="1"/>
      <c r="O197" s="11"/>
      <c r="P197" s="1"/>
      <c r="Q197" s="11"/>
      <c r="R197" s="1"/>
      <c r="S197" s="11"/>
      <c r="T197" s="1"/>
      <c r="U197" s="11"/>
      <c r="V197" s="11"/>
      <c r="W197" s="4"/>
      <c r="X197" s="11"/>
      <c r="Y197" s="4"/>
      <c r="Z197" s="11"/>
      <c r="AA197" s="4"/>
      <c r="AB197" s="11"/>
      <c r="AC197" s="4"/>
      <c r="AD197" s="11"/>
      <c r="AF197" s="4"/>
      <c r="AG197" s="11"/>
      <c r="AH197" s="4"/>
      <c r="AI197" s="11"/>
      <c r="AJ197" s="4"/>
      <c r="AK197" s="11"/>
      <c r="AL197" s="4"/>
      <c r="AM197" s="11"/>
      <c r="AO197" s="4"/>
      <c r="AP197" s="11"/>
      <c r="AQ197" s="4"/>
      <c r="AR197" s="11"/>
      <c r="AS197" s="4"/>
      <c r="AT197" s="11"/>
      <c r="AU197" s="4"/>
      <c r="AV197" s="11"/>
    </row>
    <row r="198" spans="5:48" x14ac:dyDescent="0.25">
      <c r="E198" s="1"/>
      <c r="F198" s="11"/>
      <c r="G198" s="1"/>
      <c r="H198" s="11"/>
      <c r="I198" s="1"/>
      <c r="J198" s="11"/>
      <c r="K198" s="1"/>
      <c r="L198" s="11"/>
      <c r="N198" s="1"/>
      <c r="O198" s="11"/>
      <c r="P198" s="1"/>
      <c r="Q198" s="11"/>
      <c r="R198" s="1"/>
      <c r="S198" s="11"/>
      <c r="T198" s="1"/>
      <c r="U198" s="11"/>
      <c r="V198" s="11"/>
      <c r="W198" s="4"/>
      <c r="X198" s="11"/>
      <c r="Y198" s="4"/>
      <c r="Z198" s="11"/>
      <c r="AA198" s="4"/>
      <c r="AB198" s="11"/>
      <c r="AC198" s="4"/>
      <c r="AD198" s="11"/>
      <c r="AF198" s="4"/>
      <c r="AG198" s="11"/>
      <c r="AH198" s="4"/>
      <c r="AI198" s="11"/>
      <c r="AJ198" s="4"/>
      <c r="AK198" s="11"/>
      <c r="AL198" s="4"/>
      <c r="AM198" s="11"/>
      <c r="AO198" s="4"/>
      <c r="AP198" s="11"/>
      <c r="AQ198" s="4"/>
      <c r="AR198" s="11"/>
      <c r="AS198" s="4"/>
      <c r="AT198" s="11"/>
      <c r="AU198" s="4"/>
      <c r="AV198" s="11"/>
    </row>
    <row r="199" spans="5:48" x14ac:dyDescent="0.25">
      <c r="E199" s="1"/>
      <c r="F199" s="11"/>
      <c r="G199" s="1"/>
      <c r="H199" s="11"/>
      <c r="I199" s="1"/>
      <c r="J199" s="11"/>
      <c r="K199" s="1"/>
      <c r="L199" s="11"/>
      <c r="N199" s="1"/>
      <c r="O199" s="11"/>
      <c r="P199" s="1"/>
      <c r="Q199" s="11"/>
      <c r="R199" s="1"/>
      <c r="S199" s="11"/>
      <c r="T199" s="1"/>
      <c r="U199" s="11"/>
      <c r="V199" s="11"/>
      <c r="W199" s="4"/>
      <c r="X199" s="11"/>
      <c r="Y199" s="4"/>
      <c r="Z199" s="11"/>
      <c r="AA199" s="4"/>
      <c r="AB199" s="11"/>
      <c r="AC199" s="4"/>
      <c r="AD199" s="11"/>
      <c r="AF199" s="4"/>
      <c r="AG199" s="11"/>
      <c r="AH199" s="4"/>
      <c r="AI199" s="11"/>
      <c r="AJ199" s="4"/>
      <c r="AK199" s="11"/>
      <c r="AL199" s="4"/>
      <c r="AM199" s="11"/>
      <c r="AO199" s="4"/>
      <c r="AP199" s="11"/>
      <c r="AQ199" s="4"/>
      <c r="AR199" s="11"/>
      <c r="AS199" s="4"/>
      <c r="AT199" s="11"/>
      <c r="AU199" s="4"/>
      <c r="AV199" s="11"/>
    </row>
    <row r="200" spans="5:48" x14ac:dyDescent="0.25">
      <c r="E200" s="1"/>
      <c r="F200" s="11"/>
      <c r="G200" s="1"/>
      <c r="H200" s="11"/>
      <c r="I200" s="1"/>
      <c r="J200" s="11"/>
      <c r="K200" s="1"/>
      <c r="L200" s="11"/>
      <c r="N200" s="1"/>
      <c r="O200" s="11"/>
      <c r="P200" s="1"/>
      <c r="Q200" s="11"/>
      <c r="R200" s="1"/>
      <c r="S200" s="11"/>
      <c r="T200" s="1"/>
      <c r="U200" s="11"/>
      <c r="V200" s="11"/>
      <c r="W200" s="4"/>
      <c r="X200" s="11"/>
      <c r="Y200" s="4"/>
      <c r="Z200" s="11"/>
      <c r="AA200" s="4"/>
      <c r="AB200" s="11"/>
      <c r="AC200" s="4"/>
      <c r="AD200" s="11"/>
      <c r="AF200" s="4"/>
      <c r="AG200" s="11"/>
      <c r="AH200" s="4"/>
      <c r="AI200" s="11"/>
      <c r="AJ200" s="4"/>
      <c r="AK200" s="11"/>
      <c r="AL200" s="4"/>
      <c r="AM200" s="11"/>
      <c r="AO200" s="4"/>
      <c r="AP200" s="11"/>
      <c r="AQ200" s="4"/>
      <c r="AR200" s="11"/>
      <c r="AS200" s="4"/>
      <c r="AT200" s="11"/>
      <c r="AU200" s="4"/>
      <c r="AV200" s="11"/>
    </row>
    <row r="201" spans="5:48" x14ac:dyDescent="0.25">
      <c r="E201" s="1"/>
      <c r="F201" s="11"/>
      <c r="G201" s="1"/>
      <c r="H201" s="11"/>
      <c r="I201" s="1"/>
      <c r="J201" s="11"/>
      <c r="K201" s="1"/>
      <c r="L201" s="11"/>
      <c r="N201" s="1"/>
      <c r="O201" s="11"/>
      <c r="P201" s="1"/>
      <c r="Q201" s="11"/>
      <c r="R201" s="1"/>
      <c r="S201" s="11"/>
      <c r="T201" s="1"/>
      <c r="U201" s="11"/>
      <c r="V201" s="11"/>
      <c r="W201" s="4"/>
      <c r="X201" s="11"/>
      <c r="Y201" s="4"/>
      <c r="Z201" s="11"/>
      <c r="AA201" s="4"/>
      <c r="AB201" s="11"/>
      <c r="AC201" s="4"/>
      <c r="AD201" s="11"/>
      <c r="AF201" s="4"/>
      <c r="AG201" s="11"/>
      <c r="AH201" s="4"/>
      <c r="AI201" s="11"/>
      <c r="AJ201" s="4"/>
      <c r="AK201" s="11"/>
      <c r="AL201" s="4"/>
      <c r="AM201" s="11"/>
      <c r="AO201" s="4"/>
      <c r="AP201" s="11"/>
      <c r="AQ201" s="4"/>
      <c r="AR201" s="11"/>
      <c r="AS201" s="4"/>
      <c r="AT201" s="11"/>
      <c r="AU201" s="4"/>
      <c r="AV201" s="11"/>
    </row>
    <row r="202" spans="5:48" x14ac:dyDescent="0.25">
      <c r="E202" s="1"/>
      <c r="F202" s="11"/>
      <c r="G202" s="1"/>
      <c r="H202" s="11"/>
      <c r="I202" s="1"/>
      <c r="J202" s="11"/>
      <c r="K202" s="1"/>
      <c r="L202" s="11"/>
      <c r="N202" s="1"/>
      <c r="O202" s="11"/>
      <c r="P202" s="1"/>
      <c r="Q202" s="11"/>
      <c r="R202" s="1"/>
      <c r="S202" s="11"/>
      <c r="T202" s="1"/>
      <c r="U202" s="11"/>
      <c r="V202" s="11"/>
      <c r="W202" s="1"/>
      <c r="X202" s="11"/>
      <c r="Y202" s="1"/>
      <c r="Z202" s="11"/>
      <c r="AA202" s="1"/>
      <c r="AB202" s="11"/>
      <c r="AC202" s="1"/>
      <c r="AD202" s="11"/>
      <c r="AF202" s="4"/>
      <c r="AG202" s="11"/>
      <c r="AH202" s="4"/>
      <c r="AI202" s="11"/>
      <c r="AJ202" s="4"/>
      <c r="AK202" s="11"/>
      <c r="AL202" s="4"/>
      <c r="AM202" s="11"/>
      <c r="AO202" s="4"/>
      <c r="AP202" s="11"/>
      <c r="AQ202" s="4"/>
      <c r="AR202" s="11"/>
      <c r="AS202" s="4"/>
      <c r="AT202" s="11"/>
      <c r="AU202" s="4"/>
      <c r="AV202" s="11"/>
    </row>
    <row r="203" spans="5:48" x14ac:dyDescent="0.25">
      <c r="E203" s="1"/>
      <c r="F203" s="11"/>
      <c r="G203" s="1"/>
      <c r="H203" s="11"/>
      <c r="I203" s="1"/>
      <c r="J203" s="11"/>
      <c r="K203" s="1"/>
      <c r="L203" s="11"/>
      <c r="N203" s="1"/>
      <c r="O203" s="11"/>
      <c r="P203" s="1"/>
      <c r="Q203" s="11"/>
      <c r="R203" s="1"/>
      <c r="S203" s="11"/>
      <c r="T203" s="1"/>
      <c r="U203" s="11"/>
      <c r="V203" s="11"/>
      <c r="W203" s="1"/>
      <c r="X203" s="11"/>
      <c r="Y203" s="1"/>
      <c r="Z203" s="11"/>
      <c r="AA203" s="1"/>
      <c r="AB203" s="11"/>
      <c r="AC203" s="1"/>
      <c r="AD203" s="11"/>
      <c r="AF203" s="4"/>
      <c r="AG203" s="11"/>
      <c r="AH203" s="4"/>
      <c r="AI203" s="11"/>
      <c r="AJ203" s="4"/>
      <c r="AK203" s="11"/>
      <c r="AL203" s="4"/>
      <c r="AM203" s="11"/>
      <c r="AO203" s="4"/>
      <c r="AP203" s="11"/>
      <c r="AQ203" s="4"/>
      <c r="AR203" s="11"/>
      <c r="AS203" s="4"/>
      <c r="AT203" s="11"/>
      <c r="AU203" s="4"/>
      <c r="AV203" s="11"/>
    </row>
    <row r="204" spans="5:48" x14ac:dyDescent="0.25">
      <c r="E204" s="1"/>
      <c r="F204" s="11"/>
      <c r="G204" s="1"/>
      <c r="H204" s="11"/>
      <c r="I204" s="1"/>
      <c r="J204" s="11"/>
      <c r="K204" s="1"/>
      <c r="L204" s="11"/>
      <c r="N204" s="1"/>
      <c r="O204" s="11"/>
      <c r="P204" s="1"/>
      <c r="Q204" s="11"/>
      <c r="R204" s="1"/>
      <c r="S204" s="11"/>
      <c r="T204" s="1"/>
      <c r="U204" s="11"/>
      <c r="V204" s="11"/>
      <c r="W204" s="1"/>
      <c r="X204" s="11"/>
      <c r="Y204" s="1"/>
      <c r="Z204" s="11"/>
      <c r="AA204" s="1"/>
      <c r="AB204" s="11"/>
      <c r="AC204" s="1"/>
      <c r="AD204" s="11"/>
      <c r="AF204" s="4"/>
      <c r="AG204" s="11"/>
      <c r="AH204" s="4"/>
      <c r="AI204" s="11"/>
      <c r="AJ204" s="4"/>
      <c r="AK204" s="11"/>
      <c r="AL204" s="4"/>
      <c r="AM204" s="11"/>
      <c r="AO204" s="4"/>
      <c r="AP204" s="11"/>
      <c r="AQ204" s="4"/>
      <c r="AR204" s="11"/>
      <c r="AS204" s="4"/>
      <c r="AT204" s="11"/>
      <c r="AU204" s="4"/>
      <c r="AV204" s="11"/>
    </row>
    <row r="205" spans="5:48" x14ac:dyDescent="0.25">
      <c r="E205" s="1"/>
      <c r="F205" s="11"/>
      <c r="G205" s="1"/>
      <c r="H205" s="11"/>
      <c r="I205" s="1"/>
      <c r="J205" s="11"/>
      <c r="K205" s="1"/>
      <c r="L205" s="11"/>
      <c r="N205" s="1"/>
      <c r="O205" s="11"/>
      <c r="P205" s="1"/>
      <c r="Q205" s="11"/>
      <c r="R205" s="1"/>
      <c r="S205" s="11"/>
      <c r="T205" s="1"/>
      <c r="U205" s="11"/>
      <c r="V205" s="11"/>
      <c r="W205" s="1"/>
      <c r="X205" s="11"/>
      <c r="Y205" s="1"/>
      <c r="Z205" s="11"/>
      <c r="AA205" s="1"/>
      <c r="AB205" s="11"/>
      <c r="AC205" s="1"/>
      <c r="AD205" s="11"/>
      <c r="AF205" s="4"/>
      <c r="AG205" s="11"/>
      <c r="AH205" s="4"/>
      <c r="AI205" s="11"/>
      <c r="AJ205" s="4"/>
      <c r="AK205" s="11"/>
      <c r="AL205" s="4"/>
      <c r="AM205" s="11"/>
      <c r="AO205" s="4"/>
      <c r="AP205" s="11"/>
      <c r="AQ205" s="4"/>
      <c r="AR205" s="11"/>
      <c r="AS205" s="4"/>
      <c r="AT205" s="11"/>
      <c r="AU205" s="4"/>
      <c r="AV205" s="11"/>
    </row>
    <row r="206" spans="5:48" x14ac:dyDescent="0.25">
      <c r="E206" s="1"/>
      <c r="F206" s="11"/>
      <c r="G206" s="1"/>
      <c r="H206" s="11"/>
      <c r="I206" s="1"/>
      <c r="J206" s="11"/>
      <c r="K206" s="1"/>
      <c r="L206" s="11"/>
      <c r="N206" s="1"/>
      <c r="O206" s="11"/>
      <c r="P206" s="1"/>
      <c r="Q206" s="11"/>
      <c r="R206" s="1"/>
      <c r="S206" s="11"/>
      <c r="T206" s="1"/>
      <c r="U206" s="11"/>
      <c r="V206" s="11"/>
      <c r="W206" s="1"/>
      <c r="X206" s="11"/>
      <c r="Y206" s="1"/>
      <c r="Z206" s="11"/>
      <c r="AA206" s="1"/>
      <c r="AB206" s="11"/>
      <c r="AC206" s="1"/>
      <c r="AD206" s="11"/>
      <c r="AF206" s="4"/>
      <c r="AG206" s="11"/>
      <c r="AH206" s="4"/>
      <c r="AI206" s="11"/>
      <c r="AJ206" s="4"/>
      <c r="AK206" s="11"/>
      <c r="AL206" s="4"/>
      <c r="AM206" s="11"/>
      <c r="AO206" s="4"/>
      <c r="AP206" s="11"/>
      <c r="AQ206" s="4"/>
      <c r="AR206" s="11"/>
      <c r="AS206" s="4"/>
      <c r="AT206" s="11"/>
      <c r="AU206" s="4"/>
      <c r="AV206" s="11"/>
    </row>
    <row r="207" spans="5:48" x14ac:dyDescent="0.25">
      <c r="E207" s="1"/>
      <c r="F207" s="11"/>
      <c r="G207" s="1"/>
      <c r="H207" s="11"/>
      <c r="I207" s="1"/>
      <c r="J207" s="11"/>
      <c r="K207" s="1"/>
      <c r="L207" s="11"/>
      <c r="N207" s="1"/>
      <c r="O207" s="11"/>
      <c r="P207" s="1"/>
      <c r="Q207" s="11"/>
      <c r="R207" s="1"/>
      <c r="S207" s="11"/>
      <c r="T207" s="1"/>
      <c r="U207" s="11"/>
      <c r="V207" s="11"/>
      <c r="W207" s="1"/>
      <c r="X207" s="11"/>
      <c r="Y207" s="1"/>
      <c r="Z207" s="11"/>
      <c r="AA207" s="1"/>
      <c r="AB207" s="11"/>
      <c r="AC207" s="1"/>
      <c r="AD207" s="11"/>
      <c r="AF207" s="4"/>
      <c r="AG207" s="11"/>
      <c r="AH207" s="4"/>
      <c r="AI207" s="11"/>
      <c r="AJ207" s="4"/>
      <c r="AK207" s="11"/>
      <c r="AL207" s="4"/>
      <c r="AM207" s="11"/>
      <c r="AO207" s="4"/>
      <c r="AP207" s="11"/>
      <c r="AQ207" s="4"/>
      <c r="AR207" s="11"/>
      <c r="AS207" s="4"/>
      <c r="AT207" s="11"/>
      <c r="AU207" s="4"/>
      <c r="AV207" s="11"/>
    </row>
    <row r="208" spans="5:48" x14ac:dyDescent="0.25">
      <c r="E208" s="1"/>
      <c r="F208" s="11"/>
      <c r="G208" s="1"/>
      <c r="H208" s="11"/>
      <c r="I208" s="1"/>
      <c r="J208" s="11"/>
      <c r="K208" s="1"/>
      <c r="L208" s="11"/>
      <c r="N208" s="1"/>
      <c r="O208" s="11"/>
      <c r="P208" s="1"/>
      <c r="Q208" s="11"/>
      <c r="R208" s="1"/>
      <c r="S208" s="11"/>
      <c r="T208" s="1"/>
      <c r="U208" s="11"/>
      <c r="V208" s="11"/>
      <c r="W208" s="1"/>
      <c r="X208" s="11"/>
      <c r="Y208" s="1"/>
      <c r="Z208" s="11"/>
      <c r="AA208" s="1"/>
      <c r="AB208" s="11"/>
      <c r="AC208" s="1"/>
      <c r="AD208" s="11"/>
      <c r="AF208" s="4"/>
      <c r="AG208" s="11"/>
      <c r="AH208" s="4"/>
      <c r="AI208" s="11"/>
      <c r="AJ208" s="4"/>
      <c r="AK208" s="11"/>
      <c r="AL208" s="4"/>
      <c r="AM208" s="11"/>
      <c r="AO208" s="4"/>
      <c r="AP208" s="11"/>
      <c r="AQ208" s="4"/>
      <c r="AR208" s="11"/>
      <c r="AS208" s="4"/>
      <c r="AT208" s="11"/>
      <c r="AU208" s="4"/>
      <c r="AV208" s="11"/>
    </row>
    <row r="209" spans="5:48" x14ac:dyDescent="0.25">
      <c r="E209" s="1"/>
      <c r="F209" s="11"/>
      <c r="G209" s="1"/>
      <c r="H209" s="11"/>
      <c r="I209" s="1"/>
      <c r="J209" s="11"/>
      <c r="K209" s="1"/>
      <c r="L209" s="11"/>
      <c r="N209" s="1"/>
      <c r="O209" s="11"/>
      <c r="P209" s="1"/>
      <c r="Q209" s="11"/>
      <c r="R209" s="1"/>
      <c r="S209" s="11"/>
      <c r="T209" s="1"/>
      <c r="U209" s="11"/>
      <c r="W209" s="1"/>
      <c r="X209" s="11"/>
      <c r="Y209" s="1"/>
      <c r="Z209" s="11"/>
      <c r="AA209" s="1"/>
      <c r="AB209" s="11"/>
      <c r="AC209" s="1"/>
      <c r="AD209" s="11"/>
      <c r="AF209" s="4"/>
      <c r="AG209" s="11"/>
      <c r="AH209" s="4"/>
      <c r="AI209" s="11"/>
      <c r="AJ209" s="4"/>
      <c r="AK209" s="11"/>
      <c r="AL209" s="4"/>
      <c r="AM209" s="11"/>
      <c r="AO209" s="4"/>
      <c r="AP209" s="11"/>
      <c r="AQ209" s="4"/>
      <c r="AR209" s="11"/>
      <c r="AS209" s="4"/>
      <c r="AT209" s="11"/>
      <c r="AU209" s="4"/>
      <c r="AV209" s="11"/>
    </row>
    <row r="210" spans="5:48" x14ac:dyDescent="0.25">
      <c r="E210" s="1"/>
      <c r="F210" s="11"/>
      <c r="G210" s="1"/>
      <c r="H210" s="11"/>
      <c r="I210" s="1"/>
      <c r="J210" s="11"/>
      <c r="K210" s="1"/>
      <c r="L210" s="11"/>
      <c r="N210" s="1"/>
      <c r="O210" s="11"/>
      <c r="P210" s="1"/>
      <c r="Q210" s="11"/>
      <c r="R210" s="1"/>
      <c r="S210" s="11"/>
      <c r="T210" s="1"/>
      <c r="U210" s="11"/>
      <c r="W210" s="1"/>
      <c r="X210" s="11"/>
      <c r="Y210" s="1"/>
      <c r="Z210" s="11"/>
      <c r="AA210" s="1"/>
      <c r="AB210" s="11"/>
      <c r="AC210" s="1"/>
      <c r="AD210" s="11"/>
      <c r="AF210" s="4"/>
      <c r="AG210" s="11"/>
      <c r="AH210" s="4"/>
      <c r="AI210" s="11"/>
      <c r="AJ210" s="4"/>
      <c r="AK210" s="11"/>
      <c r="AL210" s="4"/>
      <c r="AM210" s="11"/>
      <c r="AO210" s="4"/>
      <c r="AP210" s="11"/>
      <c r="AQ210" s="4"/>
      <c r="AR210" s="11"/>
      <c r="AS210" s="4"/>
      <c r="AT210" s="11"/>
      <c r="AU210" s="4"/>
      <c r="AV210" s="11"/>
    </row>
    <row r="211" spans="5:48" x14ac:dyDescent="0.25">
      <c r="F211" s="11"/>
      <c r="G211" s="1"/>
      <c r="H211" s="11"/>
      <c r="I211" s="1"/>
      <c r="J211" s="11"/>
      <c r="K211" s="1"/>
      <c r="L211" s="11"/>
      <c r="W211" s="1"/>
      <c r="X211" s="11"/>
      <c r="Y211" s="1"/>
      <c r="Z211" s="11"/>
      <c r="AA211" s="1"/>
      <c r="AB211" s="11"/>
      <c r="AC211" s="1"/>
      <c r="AD211" s="11"/>
      <c r="AF211" s="4"/>
      <c r="AG211" s="11"/>
      <c r="AH211" s="4"/>
      <c r="AI211" s="11"/>
      <c r="AJ211" s="4"/>
      <c r="AK211" s="11"/>
      <c r="AL211" s="4"/>
      <c r="AM211" s="11"/>
      <c r="AO211" s="4"/>
      <c r="AP211" s="11"/>
      <c r="AQ211" s="4"/>
      <c r="AR211" s="11"/>
      <c r="AS211" s="4"/>
      <c r="AT211" s="11"/>
      <c r="AU211" s="4"/>
      <c r="AV211" s="11"/>
    </row>
    <row r="212" spans="5:48" x14ac:dyDescent="0.25">
      <c r="E212" s="1"/>
      <c r="F212" s="11"/>
      <c r="G212" s="1"/>
      <c r="H212" s="11"/>
      <c r="I212" s="1"/>
      <c r="J212" s="11"/>
      <c r="K212" s="1"/>
      <c r="L212" s="11"/>
      <c r="W212" s="1"/>
      <c r="X212" s="11"/>
      <c r="Y212" s="1"/>
      <c r="Z212" s="11"/>
      <c r="AA212" s="1"/>
      <c r="AB212" s="11"/>
      <c r="AC212" s="1"/>
      <c r="AD212" s="11"/>
      <c r="AO212" s="4"/>
      <c r="AP212" s="11"/>
      <c r="AQ212" s="4"/>
      <c r="AR212" s="11"/>
      <c r="AS212" s="4"/>
      <c r="AT212" s="11"/>
      <c r="AU212" s="4"/>
      <c r="AV212" s="11"/>
    </row>
    <row r="213" spans="5:48" x14ac:dyDescent="0.25">
      <c r="E213" s="1"/>
      <c r="F213" s="11"/>
      <c r="G213" s="1"/>
      <c r="H213" s="11"/>
      <c r="I213" s="1"/>
      <c r="J213" s="11"/>
      <c r="K213" s="1"/>
      <c r="L213" s="11"/>
      <c r="W213" s="1"/>
      <c r="X213" s="11"/>
      <c r="Y213" s="1"/>
      <c r="Z213" s="11"/>
      <c r="AA213" s="1"/>
      <c r="AB213" s="11"/>
      <c r="AC213" s="1"/>
      <c r="AD213" s="11"/>
      <c r="AO213" s="4"/>
      <c r="AP213" s="11"/>
      <c r="AQ213" s="4"/>
      <c r="AR213" s="11"/>
      <c r="AS213" s="4"/>
      <c r="AT213" s="11"/>
      <c r="AU213" s="4"/>
      <c r="AV213" s="11"/>
    </row>
    <row r="214" spans="5:48" x14ac:dyDescent="0.25">
      <c r="E214" s="1"/>
      <c r="F214" s="11"/>
      <c r="G214" s="1"/>
      <c r="H214" s="11"/>
      <c r="I214" s="1"/>
      <c r="J214" s="11"/>
      <c r="K214" s="1"/>
      <c r="L214" s="11"/>
      <c r="W214" s="1"/>
      <c r="X214" s="11"/>
      <c r="Y214" s="1"/>
      <c r="Z214" s="11"/>
      <c r="AA214" s="1"/>
      <c r="AB214" s="11"/>
      <c r="AC214" s="1"/>
      <c r="AD214" s="11"/>
      <c r="AO214" s="4"/>
      <c r="AP214" s="11"/>
      <c r="AQ214" s="4"/>
      <c r="AR214" s="11"/>
      <c r="AS214" s="4"/>
      <c r="AT214" s="11"/>
      <c r="AU214" s="4"/>
      <c r="AV214" s="11"/>
    </row>
    <row r="215" spans="5:48" x14ac:dyDescent="0.25">
      <c r="E215" s="1"/>
      <c r="F215" s="11"/>
      <c r="G215" s="1"/>
      <c r="H215" s="11"/>
      <c r="I215" s="1"/>
      <c r="J215" s="11"/>
      <c r="K215" s="1"/>
      <c r="L215" s="11"/>
      <c r="W215" s="1"/>
      <c r="X215" s="11"/>
      <c r="Y215" s="1"/>
      <c r="Z215" s="11"/>
      <c r="AA215" s="1"/>
      <c r="AB215" s="11"/>
      <c r="AC215" s="1"/>
      <c r="AD215" s="11"/>
      <c r="AO215" s="4"/>
      <c r="AP215" s="11"/>
      <c r="AQ215" s="4"/>
      <c r="AR215" s="11"/>
      <c r="AS215" s="4"/>
      <c r="AT215" s="11"/>
      <c r="AU215" s="4"/>
      <c r="AV215" s="11"/>
    </row>
    <row r="216" spans="5:48" x14ac:dyDescent="0.25">
      <c r="E216" s="1"/>
      <c r="F216" s="11"/>
      <c r="G216" s="1"/>
      <c r="H216" s="11"/>
      <c r="I216" s="1"/>
      <c r="J216" s="11"/>
      <c r="K216" s="1"/>
      <c r="L216" s="11"/>
      <c r="W216" s="1"/>
      <c r="X216" s="11"/>
      <c r="Y216" s="1"/>
      <c r="Z216" s="11"/>
      <c r="AA216" s="1"/>
      <c r="AB216" s="11"/>
      <c r="AC216" s="1"/>
      <c r="AD216" s="11"/>
      <c r="AO216" s="4"/>
      <c r="AP216" s="11"/>
      <c r="AQ216" s="4"/>
      <c r="AR216" s="11"/>
      <c r="AS216" s="4"/>
      <c r="AT216" s="11"/>
      <c r="AU216" s="4"/>
      <c r="AV216" s="11"/>
    </row>
    <row r="217" spans="5:48" x14ac:dyDescent="0.25">
      <c r="E217" s="1"/>
      <c r="F217" s="11"/>
      <c r="G217" s="1"/>
      <c r="H217" s="11"/>
      <c r="I217" s="1"/>
      <c r="J217" s="11"/>
      <c r="K217" s="1"/>
      <c r="L217" s="11"/>
      <c r="N217" s="1"/>
      <c r="O217" s="11"/>
      <c r="P217" s="1"/>
      <c r="Q217" s="11"/>
      <c r="R217" s="1"/>
      <c r="S217" s="11"/>
      <c r="T217" s="1"/>
      <c r="U217" s="11"/>
      <c r="W217" s="1"/>
      <c r="X217" s="11"/>
      <c r="Y217" s="1"/>
      <c r="Z217" s="11"/>
      <c r="AA217" s="1"/>
      <c r="AB217" s="11"/>
      <c r="AC217" s="1"/>
      <c r="AD217" s="11"/>
      <c r="AF217" s="4"/>
      <c r="AG217" s="11"/>
      <c r="AH217" s="4"/>
      <c r="AI217" s="11"/>
      <c r="AJ217" s="4"/>
      <c r="AK217" s="11"/>
      <c r="AL217" s="4"/>
      <c r="AM217" s="11"/>
      <c r="AO217" s="1"/>
      <c r="AP217" s="1"/>
      <c r="AQ217" s="1"/>
      <c r="AR217" s="1"/>
      <c r="AS217" s="1"/>
      <c r="AT217" s="1"/>
      <c r="AU217" s="1"/>
      <c r="AV217" s="1"/>
    </row>
    <row r="218" spans="5:48" x14ac:dyDescent="0.25">
      <c r="E218" s="1"/>
      <c r="F218" s="11"/>
      <c r="G218" s="1"/>
      <c r="H218" s="11"/>
      <c r="I218" s="1"/>
      <c r="J218" s="11"/>
      <c r="K218" s="1"/>
      <c r="L218" s="11"/>
      <c r="N218" s="1"/>
      <c r="O218" s="11"/>
      <c r="P218" s="1"/>
      <c r="Q218" s="11"/>
      <c r="R218" s="1"/>
      <c r="S218" s="11"/>
      <c r="T218" s="1"/>
      <c r="U218" s="11"/>
      <c r="W218" s="1"/>
      <c r="X218" s="1"/>
      <c r="Y218" s="1"/>
      <c r="Z218" s="1"/>
      <c r="AA218" s="1"/>
      <c r="AB218" s="1"/>
      <c r="AC218" s="1"/>
      <c r="AD218" s="1"/>
      <c r="AF218" s="4"/>
      <c r="AG218" s="11"/>
      <c r="AH218" s="4"/>
      <c r="AI218" s="11"/>
      <c r="AJ218" s="4"/>
      <c r="AK218" s="11"/>
      <c r="AL218" s="4"/>
      <c r="AM218" s="11"/>
    </row>
    <row r="219" spans="5:48" x14ac:dyDescent="0.25">
      <c r="E219" s="1"/>
      <c r="F219" s="11"/>
      <c r="G219" s="1"/>
      <c r="H219" s="11"/>
      <c r="I219" s="1"/>
      <c r="J219" s="11"/>
      <c r="K219" s="1"/>
      <c r="L219" s="11"/>
      <c r="N219" s="1"/>
      <c r="O219" s="11"/>
      <c r="P219" s="1"/>
      <c r="Q219" s="11"/>
      <c r="R219" s="1"/>
      <c r="S219" s="11"/>
      <c r="T219" s="1"/>
      <c r="U219" s="11"/>
      <c r="W219" s="1"/>
      <c r="X219" s="1"/>
      <c r="Y219" s="1"/>
      <c r="Z219" s="1"/>
      <c r="AA219" s="1"/>
      <c r="AB219" s="1"/>
      <c r="AC219" s="1"/>
      <c r="AD219" s="1"/>
      <c r="AF219" s="4"/>
      <c r="AG219" s="11"/>
      <c r="AH219" s="4"/>
      <c r="AI219" s="11"/>
      <c r="AJ219" s="4"/>
      <c r="AK219" s="11"/>
      <c r="AL219" s="4"/>
      <c r="AM219" s="11"/>
    </row>
    <row r="220" spans="5:48" x14ac:dyDescent="0.25">
      <c r="F220" s="11"/>
      <c r="G220" s="1"/>
      <c r="H220" s="11"/>
      <c r="I220" s="1"/>
      <c r="J220" s="11"/>
      <c r="K220" s="1"/>
      <c r="L220" s="11"/>
      <c r="W220" s="1"/>
      <c r="X220" s="1"/>
      <c r="Y220" s="1"/>
      <c r="Z220" s="1"/>
      <c r="AA220" s="1"/>
      <c r="AB220" s="1"/>
      <c r="AC220" s="1"/>
      <c r="AD220" s="1"/>
    </row>
    <row r="221" spans="5:48" x14ac:dyDescent="0.25">
      <c r="F221" s="11"/>
      <c r="G221" s="1"/>
      <c r="H221" s="11"/>
      <c r="I221" s="1"/>
      <c r="J221" s="11"/>
      <c r="K221" s="1"/>
      <c r="L221" s="11"/>
      <c r="W221" s="1"/>
      <c r="X221" s="1"/>
      <c r="Y221" s="1"/>
      <c r="Z221" s="1"/>
      <c r="AA221" s="1"/>
      <c r="AB221" s="1"/>
      <c r="AC221" s="1"/>
      <c r="AD221" s="1"/>
    </row>
    <row r="222" spans="5:48" x14ac:dyDescent="0.25">
      <c r="F222" s="11"/>
      <c r="G222" s="1"/>
      <c r="H222" s="11"/>
      <c r="I222" s="1"/>
      <c r="J222" s="11"/>
      <c r="K222" s="1"/>
      <c r="L222" s="11"/>
      <c r="W222" s="1"/>
      <c r="X222" s="1"/>
      <c r="Y222" s="1"/>
      <c r="Z222" s="1"/>
      <c r="AA222" s="1"/>
      <c r="AB222" s="1"/>
      <c r="AC222" s="1"/>
      <c r="AD222" s="1"/>
    </row>
    <row r="223" spans="5:48" x14ac:dyDescent="0.25">
      <c r="E223" s="1"/>
      <c r="F223" s="11"/>
      <c r="G223" s="1"/>
      <c r="H223" s="11"/>
      <c r="I223" s="1"/>
      <c r="J223" s="11"/>
      <c r="K223" s="1"/>
      <c r="L223" s="11"/>
      <c r="W223" s="1"/>
      <c r="X223" s="1"/>
      <c r="Y223" s="1"/>
      <c r="Z223" s="1"/>
      <c r="AA223" s="1"/>
      <c r="AB223" s="1"/>
      <c r="AC223" s="1"/>
      <c r="AD223" s="1"/>
    </row>
    <row r="224" spans="5:48" x14ac:dyDescent="0.25">
      <c r="E224" s="1"/>
      <c r="F224" s="11"/>
      <c r="G224" s="1"/>
      <c r="H224" s="11"/>
      <c r="I224" s="1"/>
      <c r="J224" s="11"/>
      <c r="K224" s="1"/>
      <c r="L224" s="11"/>
      <c r="W224" s="1"/>
      <c r="X224" s="1"/>
      <c r="Y224" s="1"/>
      <c r="Z224" s="1"/>
      <c r="AA224" s="1"/>
      <c r="AB224" s="1"/>
      <c r="AC224" s="1"/>
      <c r="AD224" s="1"/>
    </row>
    <row r="225" spans="5:30" x14ac:dyDescent="0.25">
      <c r="E225" s="1"/>
      <c r="F225" s="11"/>
      <c r="G225" s="1"/>
      <c r="H225" s="11"/>
      <c r="I225" s="1"/>
      <c r="J225" s="11"/>
      <c r="K225" s="1"/>
      <c r="L225" s="11"/>
      <c r="W225" s="1"/>
      <c r="X225" s="1"/>
      <c r="Y225" s="1"/>
      <c r="Z225" s="1"/>
      <c r="AA225" s="1"/>
      <c r="AB225" s="1"/>
      <c r="AC225" s="1"/>
      <c r="AD225" s="1"/>
    </row>
    <row r="226" spans="5:30" x14ac:dyDescent="0.25">
      <c r="E226" s="1"/>
      <c r="F226" s="11"/>
      <c r="G226" s="1"/>
      <c r="H226" s="11"/>
      <c r="I226" s="1"/>
      <c r="J226" s="11"/>
      <c r="K226" s="1"/>
      <c r="L226" s="11"/>
      <c r="W226" s="1"/>
      <c r="X226" s="1"/>
      <c r="Y226" s="1"/>
      <c r="Z226" s="1"/>
      <c r="AA226" s="1"/>
      <c r="AB226" s="1"/>
      <c r="AC226" s="1"/>
      <c r="AD226" s="1"/>
    </row>
    <row r="227" spans="5:30" x14ac:dyDescent="0.25">
      <c r="E227" s="1"/>
      <c r="F227" s="11"/>
      <c r="G227" s="1"/>
      <c r="H227" s="11"/>
      <c r="I227" s="1"/>
      <c r="J227" s="11"/>
      <c r="K227" s="1"/>
      <c r="L227" s="11"/>
      <c r="W227" s="1"/>
      <c r="X227" s="1"/>
      <c r="Y227" s="1"/>
      <c r="Z227" s="1"/>
      <c r="AA227" s="1"/>
      <c r="AB227" s="1"/>
      <c r="AC227" s="1"/>
      <c r="AD227" s="1"/>
    </row>
    <row r="228" spans="5:30" x14ac:dyDescent="0.25">
      <c r="E228" s="1"/>
      <c r="F228" s="11"/>
      <c r="G228" s="1"/>
      <c r="H228" s="11"/>
      <c r="I228" s="1"/>
      <c r="J228" s="11"/>
      <c r="K228" s="1"/>
      <c r="L228" s="11"/>
      <c r="W228" s="1"/>
      <c r="X228" s="1"/>
      <c r="Y228" s="1"/>
      <c r="Z228" s="1"/>
      <c r="AA228" s="1"/>
      <c r="AB228" s="1"/>
      <c r="AC228" s="1"/>
      <c r="AD228" s="1"/>
    </row>
    <row r="229" spans="5:30" x14ac:dyDescent="0.25">
      <c r="E229" s="1"/>
      <c r="F229" s="11"/>
      <c r="G229" s="1"/>
      <c r="H229" s="11"/>
      <c r="I229" s="1"/>
      <c r="J229" s="11"/>
      <c r="K229" s="1"/>
      <c r="L229" s="11"/>
      <c r="W229" s="1"/>
      <c r="X229" s="1"/>
      <c r="Y229" s="1"/>
      <c r="Z229" s="1"/>
      <c r="AA229" s="1"/>
      <c r="AB229" s="1"/>
      <c r="AC229" s="1"/>
      <c r="AD229" s="1"/>
    </row>
    <row r="230" spans="5:30" x14ac:dyDescent="0.25">
      <c r="E230" s="1"/>
      <c r="F230" s="11"/>
      <c r="G230" s="1"/>
      <c r="H230" s="11"/>
      <c r="I230" s="1"/>
      <c r="J230" s="11"/>
      <c r="K230" s="1"/>
      <c r="L230" s="11"/>
      <c r="W230" s="1"/>
      <c r="X230" s="1"/>
      <c r="Y230" s="1"/>
      <c r="Z230" s="1"/>
      <c r="AA230" s="1"/>
      <c r="AB230" s="1"/>
      <c r="AC230" s="1"/>
      <c r="AD230" s="1"/>
    </row>
    <row r="231" spans="5:30" x14ac:dyDescent="0.25">
      <c r="E231" s="1"/>
      <c r="F231" s="11"/>
      <c r="G231" s="1"/>
      <c r="H231" s="11"/>
      <c r="I231" s="1"/>
      <c r="J231" s="11"/>
      <c r="K231" s="1"/>
      <c r="L231" s="11"/>
      <c r="W231" s="1"/>
      <c r="X231" s="1"/>
      <c r="Y231" s="1"/>
      <c r="Z231" s="1"/>
      <c r="AA231" s="1"/>
      <c r="AB231" s="1"/>
      <c r="AC231" s="1"/>
      <c r="AD231" s="1"/>
    </row>
    <row r="232" spans="5:30" x14ac:dyDescent="0.25">
      <c r="E232" s="1"/>
      <c r="F232" s="11"/>
      <c r="G232" s="1"/>
      <c r="H232" s="11"/>
      <c r="I232" s="1"/>
      <c r="J232" s="11"/>
      <c r="K232" s="1"/>
      <c r="L232" s="11"/>
      <c r="W232" s="1"/>
      <c r="X232" s="1"/>
      <c r="Y232" s="1"/>
      <c r="Z232" s="1"/>
      <c r="AA232" s="1"/>
      <c r="AB232" s="1"/>
      <c r="AC232" s="1"/>
      <c r="AD232" s="1"/>
    </row>
    <row r="233" spans="5:30" x14ac:dyDescent="0.25">
      <c r="E233" s="1"/>
      <c r="F233" s="11"/>
      <c r="G233" s="1"/>
      <c r="H233" s="11"/>
      <c r="I233" s="1"/>
      <c r="J233" s="11"/>
      <c r="K233" s="1"/>
      <c r="L233" s="11"/>
      <c r="W233" s="1"/>
      <c r="X233" s="1"/>
      <c r="Y233" s="1"/>
      <c r="Z233" s="1"/>
      <c r="AA233" s="1"/>
      <c r="AB233" s="1"/>
      <c r="AC233" s="1"/>
      <c r="AD233" s="1"/>
    </row>
    <row r="234" spans="5:30" x14ac:dyDescent="0.25">
      <c r="E234" s="1"/>
      <c r="F234" s="11"/>
      <c r="G234" s="1"/>
      <c r="H234" s="11"/>
      <c r="I234" s="1"/>
      <c r="J234" s="11"/>
      <c r="K234" s="1"/>
      <c r="L234" s="11"/>
      <c r="W234" s="1"/>
      <c r="X234" s="1"/>
      <c r="Y234" s="1"/>
      <c r="Z234" s="1"/>
      <c r="AA234" s="1"/>
      <c r="AB234" s="1"/>
      <c r="AC234" s="1"/>
      <c r="AD234" s="1"/>
    </row>
    <row r="235" spans="5:30" x14ac:dyDescent="0.25">
      <c r="E235" s="1"/>
      <c r="F235" s="11"/>
      <c r="G235" s="1"/>
      <c r="H235" s="11"/>
      <c r="I235" s="1"/>
      <c r="J235" s="11"/>
      <c r="K235" s="1"/>
      <c r="L235" s="11"/>
      <c r="W235" s="1"/>
      <c r="X235" s="1"/>
      <c r="Y235" s="1"/>
      <c r="Z235" s="1"/>
      <c r="AA235" s="1"/>
      <c r="AB235" s="1"/>
      <c r="AC235" s="1"/>
      <c r="AD235" s="1"/>
    </row>
    <row r="236" spans="5:30" x14ac:dyDescent="0.25">
      <c r="E236" s="1"/>
      <c r="F236" s="11"/>
      <c r="G236" s="1"/>
      <c r="H236" s="11"/>
      <c r="I236" s="1"/>
      <c r="J236" s="11"/>
      <c r="K236" s="1"/>
      <c r="L236" s="11"/>
      <c r="W236" s="1"/>
      <c r="X236" s="1"/>
      <c r="Y236" s="1"/>
      <c r="Z236" s="1"/>
      <c r="AA236" s="1"/>
      <c r="AB236" s="1"/>
      <c r="AC236" s="1"/>
      <c r="AD236" s="1"/>
    </row>
    <row r="237" spans="5:30" x14ac:dyDescent="0.25">
      <c r="E237" s="1"/>
      <c r="F237" s="11"/>
      <c r="G237" s="1"/>
      <c r="H237" s="11"/>
      <c r="I237" s="1"/>
      <c r="J237" s="11"/>
      <c r="K237" s="1"/>
      <c r="L237" s="11"/>
      <c r="W237" s="1"/>
      <c r="X237" s="1"/>
      <c r="Y237" s="1"/>
      <c r="Z237" s="1"/>
      <c r="AA237" s="1"/>
      <c r="AB237" s="1"/>
      <c r="AC237" s="1"/>
      <c r="AD237" s="1"/>
    </row>
    <row r="238" spans="5:30" x14ac:dyDescent="0.25">
      <c r="E238" s="1"/>
      <c r="F238" s="11"/>
      <c r="G238" s="1"/>
      <c r="H238" s="11"/>
      <c r="I238" s="1"/>
      <c r="J238" s="11"/>
      <c r="K238" s="1"/>
      <c r="L238" s="11"/>
      <c r="W238" s="1"/>
      <c r="X238" s="1"/>
      <c r="Y238" s="1"/>
      <c r="Z238" s="1"/>
      <c r="AA238" s="1"/>
      <c r="AB238" s="1"/>
      <c r="AC238" s="1"/>
      <c r="AD238" s="1"/>
    </row>
    <row r="239" spans="5:30" x14ac:dyDescent="0.25">
      <c r="E239" s="1"/>
      <c r="F239" s="11"/>
      <c r="G239" s="1"/>
      <c r="H239" s="11"/>
      <c r="I239" s="1"/>
      <c r="J239" s="11"/>
      <c r="K239" s="1"/>
      <c r="L239" s="11"/>
      <c r="W239" s="1"/>
      <c r="X239" s="1"/>
      <c r="Y239" s="1"/>
      <c r="Z239" s="1"/>
      <c r="AA239" s="1"/>
      <c r="AB239" s="1"/>
      <c r="AC239" s="1"/>
      <c r="AD239" s="1"/>
    </row>
    <row r="240" spans="5:30" x14ac:dyDescent="0.25">
      <c r="E240" s="1"/>
      <c r="F240" s="11"/>
      <c r="G240" s="1"/>
      <c r="H240" s="11"/>
      <c r="I240" s="1"/>
      <c r="J240" s="11"/>
      <c r="K240" s="1"/>
      <c r="L240" s="11"/>
      <c r="W240" s="1"/>
      <c r="X240" s="1"/>
      <c r="Y240" s="1"/>
      <c r="Z240" s="1"/>
      <c r="AA240" s="1"/>
      <c r="AB240" s="1"/>
      <c r="AC240" s="1"/>
      <c r="AD240" s="1"/>
    </row>
    <row r="241" spans="5:30" x14ac:dyDescent="0.25">
      <c r="E241" s="1"/>
      <c r="F241" s="11"/>
      <c r="G241" s="1"/>
      <c r="H241" s="11"/>
      <c r="I241" s="1"/>
      <c r="J241" s="11"/>
      <c r="K241" s="1"/>
      <c r="L241" s="11"/>
      <c r="W241" s="1"/>
      <c r="X241" s="1"/>
      <c r="Y241" s="1"/>
      <c r="Z241" s="1"/>
      <c r="AA241" s="1"/>
      <c r="AB241" s="1"/>
      <c r="AC241" s="1"/>
      <c r="AD241" s="1"/>
    </row>
    <row r="242" spans="5:30" x14ac:dyDescent="0.25">
      <c r="E242" s="1"/>
      <c r="F242" s="11"/>
      <c r="G242" s="1"/>
      <c r="H242" s="11"/>
      <c r="I242" s="1"/>
      <c r="J242" s="11"/>
      <c r="K242" s="1"/>
      <c r="L242" s="11"/>
      <c r="W242" s="1"/>
      <c r="X242" s="1"/>
      <c r="Y242" s="1"/>
      <c r="Z242" s="1"/>
      <c r="AA242" s="1"/>
      <c r="AB242" s="1"/>
      <c r="AC242" s="1"/>
      <c r="AD242" s="1"/>
    </row>
    <row r="243" spans="5:30" x14ac:dyDescent="0.25">
      <c r="E243" s="1"/>
      <c r="F243" s="11"/>
      <c r="G243" s="1"/>
      <c r="H243" s="11"/>
      <c r="I243" s="1"/>
      <c r="J243" s="11"/>
      <c r="K243" s="1"/>
      <c r="L243" s="11"/>
      <c r="W243" s="1"/>
      <c r="X243" s="1"/>
      <c r="Y243" s="1"/>
      <c r="Z243" s="1"/>
      <c r="AA243" s="1"/>
      <c r="AB243" s="1"/>
      <c r="AC243" s="1"/>
      <c r="AD243" s="1"/>
    </row>
    <row r="244" spans="5:30" x14ac:dyDescent="0.25">
      <c r="E244" s="1"/>
      <c r="F244" s="11"/>
      <c r="G244" s="1"/>
      <c r="H244" s="11"/>
      <c r="I244" s="1"/>
      <c r="J244" s="11"/>
      <c r="K244" s="1"/>
      <c r="L244" s="11"/>
      <c r="W244" s="1"/>
      <c r="X244" s="1"/>
      <c r="Y244" s="1"/>
      <c r="Z244" s="1"/>
      <c r="AA244" s="1"/>
      <c r="AB244" s="1"/>
      <c r="AC244" s="1"/>
      <c r="AD244" s="1"/>
    </row>
    <row r="245" spans="5:30" x14ac:dyDescent="0.25">
      <c r="E245" s="1"/>
      <c r="F245" s="11"/>
      <c r="G245" s="1"/>
      <c r="H245" s="11"/>
      <c r="I245" s="1"/>
      <c r="J245" s="11"/>
      <c r="K245" s="1"/>
      <c r="L245" s="11"/>
      <c r="W245" s="1"/>
      <c r="X245" s="1"/>
      <c r="Y245" s="1"/>
      <c r="Z245" s="1"/>
      <c r="AA245" s="1"/>
      <c r="AB245" s="1"/>
      <c r="AC245" s="1"/>
      <c r="AD245" s="1"/>
    </row>
    <row r="246" spans="5:30" x14ac:dyDescent="0.25">
      <c r="E246" s="1"/>
      <c r="F246" s="11"/>
      <c r="G246" s="1"/>
      <c r="H246" s="11"/>
      <c r="I246" s="1"/>
      <c r="J246" s="11"/>
      <c r="K246" s="1"/>
      <c r="L246" s="11"/>
      <c r="W246" s="1"/>
      <c r="X246" s="1"/>
      <c r="Y246" s="1"/>
      <c r="Z246" s="1"/>
      <c r="AA246" s="1"/>
      <c r="AB246" s="1"/>
      <c r="AC246" s="1"/>
      <c r="AD246" s="1"/>
    </row>
    <row r="247" spans="5:30" x14ac:dyDescent="0.25">
      <c r="E247" s="1"/>
      <c r="F247" s="11"/>
      <c r="G247" s="1"/>
      <c r="H247" s="11"/>
      <c r="I247" s="1"/>
      <c r="J247" s="11"/>
      <c r="K247" s="1"/>
      <c r="L247" s="11"/>
      <c r="W247" s="1"/>
      <c r="X247" s="1"/>
      <c r="Y247" s="1"/>
      <c r="Z247" s="1"/>
      <c r="AA247" s="1"/>
      <c r="AB247" s="1"/>
      <c r="AC247" s="1"/>
      <c r="AD247" s="1"/>
    </row>
    <row r="248" spans="5:30" x14ac:dyDescent="0.25">
      <c r="E248" s="1"/>
      <c r="F248" s="11"/>
      <c r="G248" s="1"/>
      <c r="H248" s="11"/>
      <c r="I248" s="1"/>
      <c r="J248" s="11"/>
      <c r="K248" s="1"/>
      <c r="L248" s="11"/>
      <c r="W248" s="1"/>
      <c r="X248" s="1"/>
      <c r="Y248" s="1"/>
      <c r="Z248" s="1"/>
      <c r="AA248" s="1"/>
      <c r="AB248" s="1"/>
      <c r="AC248" s="1"/>
      <c r="AD248" s="1"/>
    </row>
    <row r="249" spans="5:30" x14ac:dyDescent="0.25">
      <c r="E249" s="1"/>
      <c r="F249" s="11"/>
      <c r="G249" s="1"/>
      <c r="H249" s="11"/>
      <c r="I249" s="1"/>
      <c r="J249" s="11"/>
      <c r="K249" s="1"/>
      <c r="L249" s="11"/>
      <c r="W249" s="1"/>
      <c r="X249" s="1"/>
      <c r="Y249" s="1"/>
      <c r="Z249" s="1"/>
      <c r="AA249" s="1"/>
      <c r="AB249" s="1"/>
      <c r="AC249" s="1"/>
      <c r="AD249" s="1"/>
    </row>
    <row r="250" spans="5:30" x14ac:dyDescent="0.25">
      <c r="E250" s="1"/>
      <c r="F250" s="11"/>
      <c r="G250" s="1"/>
      <c r="H250" s="11"/>
      <c r="I250" s="1"/>
      <c r="J250" s="11"/>
      <c r="K250" s="1"/>
      <c r="L250" s="11"/>
      <c r="W250" s="1"/>
      <c r="X250" s="1"/>
      <c r="Y250" s="1"/>
      <c r="Z250" s="1"/>
      <c r="AA250" s="1"/>
      <c r="AB250" s="1"/>
      <c r="AC250" s="1"/>
      <c r="AD250" s="1"/>
    </row>
    <row r="251" spans="5:30" x14ac:dyDescent="0.25">
      <c r="E251" s="1"/>
      <c r="F251" s="11"/>
      <c r="G251" s="1"/>
      <c r="H251" s="11"/>
      <c r="I251" s="1"/>
      <c r="J251" s="11"/>
      <c r="K251" s="1"/>
      <c r="L251" s="11"/>
      <c r="W251" s="1"/>
      <c r="X251" s="1"/>
      <c r="Y251" s="1"/>
      <c r="Z251" s="1"/>
      <c r="AA251" s="1"/>
      <c r="AB251" s="1"/>
      <c r="AC251" s="1"/>
      <c r="AD251" s="1"/>
    </row>
    <row r="252" spans="5:30" x14ac:dyDescent="0.25">
      <c r="E252" s="1"/>
      <c r="F252" s="11"/>
      <c r="G252" s="1"/>
      <c r="H252" s="11"/>
      <c r="I252" s="1"/>
      <c r="J252" s="11"/>
      <c r="K252" s="1"/>
      <c r="L252" s="11"/>
      <c r="W252" s="1"/>
      <c r="X252" s="1"/>
      <c r="Y252" s="1"/>
      <c r="Z252" s="1"/>
      <c r="AA252" s="1"/>
      <c r="AB252" s="1"/>
      <c r="AC252" s="1"/>
      <c r="AD252" s="1"/>
    </row>
    <row r="253" spans="5:30" x14ac:dyDescent="0.25">
      <c r="E253" s="1"/>
      <c r="F253" s="11"/>
      <c r="G253" s="1"/>
      <c r="H253" s="11"/>
      <c r="I253" s="1"/>
      <c r="J253" s="11"/>
      <c r="K253" s="1"/>
      <c r="L253" s="11"/>
      <c r="W253" s="1"/>
      <c r="X253" s="1"/>
      <c r="Y253" s="1"/>
      <c r="Z253" s="1"/>
      <c r="AA253" s="1"/>
      <c r="AB253" s="1"/>
      <c r="AC253" s="1"/>
      <c r="AD253" s="1"/>
    </row>
    <row r="254" spans="5:30" x14ac:dyDescent="0.25">
      <c r="E254" s="1"/>
      <c r="F254" s="11"/>
      <c r="G254" s="1"/>
      <c r="H254" s="11"/>
      <c r="I254" s="1"/>
      <c r="J254" s="11"/>
      <c r="K254" s="1"/>
      <c r="L254" s="11"/>
      <c r="W254" s="1"/>
      <c r="X254" s="1"/>
      <c r="Y254" s="1"/>
      <c r="Z254" s="1"/>
      <c r="AA254" s="1"/>
      <c r="AB254" s="1"/>
      <c r="AC254" s="1"/>
      <c r="AD254" s="1"/>
    </row>
    <row r="255" spans="5:30" x14ac:dyDescent="0.25">
      <c r="E255" s="1"/>
      <c r="F255" s="11"/>
      <c r="G255" s="1"/>
      <c r="H255" s="11"/>
      <c r="I255" s="1"/>
      <c r="J255" s="11"/>
      <c r="K255" s="1"/>
      <c r="L255" s="11"/>
      <c r="W255" s="1"/>
      <c r="X255" s="1"/>
      <c r="Y255" s="1"/>
      <c r="Z255" s="1"/>
      <c r="AA255" s="1"/>
      <c r="AB255" s="1"/>
      <c r="AC255" s="1"/>
      <c r="AD255" s="1"/>
    </row>
    <row r="256" spans="5:30" x14ac:dyDescent="0.25">
      <c r="E256" s="1"/>
      <c r="F256" s="11"/>
      <c r="G256" s="1"/>
      <c r="H256" s="11"/>
      <c r="I256" s="1"/>
      <c r="J256" s="11"/>
      <c r="K256" s="1"/>
      <c r="L256" s="11"/>
      <c r="W256" s="1"/>
      <c r="X256" s="1"/>
      <c r="Y256" s="1"/>
      <c r="Z256" s="1"/>
      <c r="AA256" s="1"/>
      <c r="AB256" s="1"/>
      <c r="AC256" s="1"/>
      <c r="AD256" s="1"/>
    </row>
    <row r="257" spans="5:30" x14ac:dyDescent="0.25">
      <c r="E257" s="1"/>
      <c r="F257" s="11"/>
      <c r="G257" s="1"/>
      <c r="H257" s="11"/>
      <c r="I257" s="1"/>
      <c r="J257" s="11"/>
      <c r="K257" s="1"/>
      <c r="L257" s="11"/>
      <c r="W257" s="1"/>
      <c r="X257" s="1"/>
      <c r="Y257" s="1"/>
      <c r="Z257" s="1"/>
      <c r="AA257" s="1"/>
      <c r="AB257" s="1"/>
      <c r="AC257" s="1"/>
      <c r="AD257" s="1"/>
    </row>
    <row r="258" spans="5:30" x14ac:dyDescent="0.25">
      <c r="E258" s="1"/>
      <c r="F258" s="11"/>
      <c r="G258" s="1"/>
      <c r="H258" s="11"/>
      <c r="I258" s="1"/>
      <c r="J258" s="11"/>
      <c r="K258" s="1"/>
      <c r="L258" s="11"/>
      <c r="W258" s="1"/>
      <c r="X258" s="1"/>
      <c r="Y258" s="1"/>
      <c r="Z258" s="1"/>
      <c r="AA258" s="1"/>
      <c r="AB258" s="1"/>
      <c r="AC258" s="1"/>
      <c r="AD258" s="1"/>
    </row>
    <row r="259" spans="5:30" x14ac:dyDescent="0.25">
      <c r="E259" s="1"/>
      <c r="F259" s="11"/>
      <c r="G259" s="1"/>
      <c r="H259" s="11"/>
      <c r="I259" s="1"/>
      <c r="J259" s="11"/>
      <c r="K259" s="1"/>
      <c r="L259" s="11"/>
      <c r="W259" s="1"/>
      <c r="X259" s="1"/>
      <c r="Y259" s="1"/>
      <c r="Z259" s="1"/>
      <c r="AA259" s="1"/>
      <c r="AB259" s="1"/>
      <c r="AC259" s="1"/>
      <c r="AD259" s="1"/>
    </row>
    <row r="260" spans="5:30" x14ac:dyDescent="0.25">
      <c r="E260" s="1"/>
      <c r="F260" s="11"/>
      <c r="G260" s="1"/>
      <c r="H260" s="11"/>
      <c r="I260" s="1"/>
      <c r="J260" s="11"/>
      <c r="K260" s="1"/>
      <c r="L260" s="11"/>
      <c r="W260" s="1"/>
      <c r="X260" s="1"/>
      <c r="Y260" s="1"/>
      <c r="Z260" s="1"/>
      <c r="AA260" s="1"/>
      <c r="AB260" s="1"/>
      <c r="AC260" s="1"/>
      <c r="AD260" s="1"/>
    </row>
    <row r="261" spans="5:30" x14ac:dyDescent="0.25">
      <c r="E261" s="1"/>
      <c r="F261" s="11"/>
      <c r="G261" s="1"/>
      <c r="H261" s="11"/>
      <c r="I261" s="1"/>
      <c r="J261" s="11"/>
      <c r="K261" s="1"/>
      <c r="L261" s="11"/>
      <c r="W261" s="1"/>
      <c r="X261" s="1"/>
      <c r="Y261" s="1"/>
      <c r="Z261" s="1"/>
      <c r="AA261" s="1"/>
      <c r="AB261" s="1"/>
      <c r="AC261" s="1"/>
      <c r="AD261" s="1"/>
    </row>
    <row r="262" spans="5:30" x14ac:dyDescent="0.25">
      <c r="E262" s="1"/>
      <c r="F262" s="11"/>
      <c r="G262" s="1"/>
      <c r="H262" s="11"/>
      <c r="I262" s="1"/>
      <c r="J262" s="11"/>
      <c r="K262" s="1"/>
      <c r="L262" s="11"/>
      <c r="W262" s="1"/>
      <c r="X262" s="1"/>
      <c r="Y262" s="1"/>
      <c r="Z262" s="1"/>
      <c r="AA262" s="1"/>
      <c r="AB262" s="1"/>
      <c r="AC262" s="1"/>
      <c r="AD262" s="1"/>
    </row>
    <row r="263" spans="5:30" x14ac:dyDescent="0.25">
      <c r="E263" s="1"/>
      <c r="F263" s="11"/>
      <c r="G263" s="1"/>
      <c r="H263" s="11"/>
      <c r="I263" s="1"/>
      <c r="J263" s="11"/>
      <c r="K263" s="1"/>
      <c r="L263" s="11"/>
      <c r="W263" s="1"/>
      <c r="X263" s="1"/>
      <c r="Y263" s="1"/>
      <c r="Z263" s="1"/>
      <c r="AA263" s="1"/>
      <c r="AB263" s="1"/>
      <c r="AC263" s="1"/>
      <c r="AD263" s="1"/>
    </row>
    <row r="264" spans="5:30" x14ac:dyDescent="0.25">
      <c r="E264" s="1"/>
      <c r="F264" s="11"/>
      <c r="G264" s="1"/>
      <c r="H264" s="11"/>
      <c r="I264" s="1"/>
      <c r="J264" s="11"/>
      <c r="K264" s="1"/>
      <c r="L264" s="11"/>
      <c r="W264" s="1"/>
      <c r="X264" s="1"/>
      <c r="Y264" s="1"/>
      <c r="Z264" s="1"/>
      <c r="AA264" s="1"/>
      <c r="AB264" s="1"/>
      <c r="AC264" s="1"/>
      <c r="AD264" s="1"/>
    </row>
    <row r="265" spans="5:30" x14ac:dyDescent="0.25">
      <c r="E265" s="1"/>
      <c r="F265" s="11"/>
      <c r="G265" s="1"/>
      <c r="H265" s="11"/>
      <c r="I265" s="1"/>
      <c r="J265" s="11"/>
      <c r="K265" s="1"/>
      <c r="L265" s="11"/>
      <c r="W265" s="1"/>
      <c r="X265" s="1"/>
      <c r="Y265" s="1"/>
      <c r="Z265" s="1"/>
      <c r="AA265" s="1"/>
      <c r="AB265" s="1"/>
      <c r="AC265" s="1"/>
      <c r="AD265" s="1"/>
    </row>
    <row r="266" spans="5:30" x14ac:dyDescent="0.25">
      <c r="E266" s="1"/>
      <c r="F266" s="11"/>
      <c r="G266" s="1"/>
      <c r="H266" s="11"/>
      <c r="I266" s="1"/>
      <c r="J266" s="11"/>
      <c r="K266" s="1"/>
      <c r="L266" s="11"/>
      <c r="W266" s="1"/>
      <c r="X266" s="1"/>
      <c r="Y266" s="1"/>
      <c r="Z266" s="1"/>
      <c r="AA266" s="1"/>
      <c r="AB266" s="1"/>
      <c r="AC266" s="1"/>
      <c r="AD266" s="1"/>
    </row>
    <row r="267" spans="5:30" x14ac:dyDescent="0.25">
      <c r="E267" s="1"/>
      <c r="F267" s="11"/>
      <c r="G267" s="1"/>
      <c r="H267" s="11"/>
      <c r="I267" s="1"/>
      <c r="J267" s="11"/>
      <c r="K267" s="1"/>
      <c r="L267" s="11"/>
      <c r="W267" s="1"/>
      <c r="X267" s="1"/>
      <c r="Y267" s="1"/>
      <c r="Z267" s="1"/>
      <c r="AA267" s="1"/>
      <c r="AB267" s="1"/>
      <c r="AC267" s="1"/>
      <c r="AD267" s="1"/>
    </row>
    <row r="268" spans="5:30" x14ac:dyDescent="0.25">
      <c r="E268" s="1"/>
      <c r="F268" s="11"/>
      <c r="G268" s="1"/>
      <c r="H268" s="11"/>
      <c r="I268" s="1"/>
      <c r="J268" s="11"/>
      <c r="K268" s="1"/>
      <c r="L268" s="11"/>
      <c r="W268" s="1"/>
      <c r="X268" s="1"/>
      <c r="Y268" s="1"/>
      <c r="Z268" s="1"/>
      <c r="AA268" s="1"/>
      <c r="AB268" s="1"/>
      <c r="AC268" s="1"/>
      <c r="AD268" s="1"/>
    </row>
    <row r="269" spans="5:30" x14ac:dyDescent="0.25">
      <c r="E269" s="1"/>
      <c r="F269" s="11"/>
      <c r="G269" s="1"/>
      <c r="H269" s="11"/>
      <c r="I269" s="1"/>
      <c r="J269" s="11"/>
      <c r="K269" s="1"/>
      <c r="L269" s="11"/>
      <c r="W269" s="1"/>
      <c r="X269" s="1"/>
      <c r="Y269" s="1"/>
      <c r="Z269" s="1"/>
      <c r="AA269" s="1"/>
      <c r="AB269" s="1"/>
      <c r="AC269" s="1"/>
      <c r="AD269" s="1"/>
    </row>
    <row r="270" spans="5:30" x14ac:dyDescent="0.25">
      <c r="E270" s="1"/>
      <c r="F270" s="11"/>
      <c r="G270" s="1"/>
      <c r="H270" s="11"/>
      <c r="I270" s="1"/>
      <c r="J270" s="11"/>
      <c r="K270" s="1"/>
      <c r="L270" s="11"/>
      <c r="W270" s="1"/>
      <c r="X270" s="1"/>
      <c r="Y270" s="1"/>
      <c r="Z270" s="1"/>
      <c r="AA270" s="1"/>
      <c r="AB270" s="1"/>
      <c r="AC270" s="1"/>
      <c r="AD270" s="1"/>
    </row>
    <row r="271" spans="5:30" x14ac:dyDescent="0.25">
      <c r="E271" s="1"/>
      <c r="F271" s="11"/>
      <c r="G271" s="1"/>
      <c r="H271" s="11"/>
      <c r="I271" s="1"/>
      <c r="J271" s="11"/>
      <c r="K271" s="1"/>
      <c r="L271" s="11"/>
      <c r="W271" s="1"/>
      <c r="X271" s="1"/>
      <c r="Y271" s="1"/>
      <c r="Z271" s="1"/>
      <c r="AA271" s="1"/>
      <c r="AB271" s="1"/>
      <c r="AC271" s="1"/>
      <c r="AD271" s="1"/>
    </row>
    <row r="272" spans="5:30" x14ac:dyDescent="0.25">
      <c r="E272" s="1"/>
      <c r="F272" s="11"/>
      <c r="G272" s="1"/>
      <c r="H272" s="11"/>
      <c r="I272" s="1"/>
      <c r="J272" s="11"/>
      <c r="K272" s="1"/>
      <c r="L272" s="11"/>
      <c r="W272" s="1"/>
      <c r="X272" s="1"/>
      <c r="Y272" s="1"/>
      <c r="Z272" s="1"/>
      <c r="AA272" s="1"/>
      <c r="AB272" s="1"/>
      <c r="AC272" s="1"/>
      <c r="AD272" s="1"/>
    </row>
    <row r="273" spans="5:30" x14ac:dyDescent="0.25">
      <c r="E273" s="1"/>
      <c r="F273" s="11"/>
      <c r="G273" s="1"/>
      <c r="H273" s="11"/>
      <c r="I273" s="1"/>
      <c r="J273" s="11"/>
      <c r="K273" s="1"/>
      <c r="L273" s="11"/>
      <c r="W273" s="1"/>
      <c r="X273" s="1"/>
      <c r="Y273" s="1"/>
      <c r="Z273" s="1"/>
      <c r="AA273" s="1"/>
      <c r="AB273" s="1"/>
      <c r="AC273" s="1"/>
      <c r="AD273" s="1"/>
    </row>
    <row r="274" spans="5:30" x14ac:dyDescent="0.25">
      <c r="E274" s="1"/>
      <c r="F274" s="11"/>
      <c r="G274" s="1"/>
      <c r="H274" s="11"/>
      <c r="I274" s="1"/>
      <c r="J274" s="11"/>
      <c r="K274" s="1"/>
      <c r="L274" s="11"/>
      <c r="W274" s="1"/>
      <c r="X274" s="1"/>
      <c r="Y274" s="1"/>
      <c r="Z274" s="1"/>
      <c r="AA274" s="1"/>
      <c r="AB274" s="1"/>
      <c r="AC274" s="1"/>
      <c r="AD274" s="1"/>
    </row>
    <row r="275" spans="5:30" x14ac:dyDescent="0.25">
      <c r="E275" s="1"/>
      <c r="F275" s="11"/>
      <c r="G275" s="1"/>
      <c r="H275" s="11"/>
      <c r="I275" s="1"/>
      <c r="J275" s="11"/>
      <c r="K275" s="1"/>
      <c r="L275" s="11"/>
      <c r="W275" s="1"/>
      <c r="X275" s="1"/>
      <c r="Y275" s="1"/>
      <c r="Z275" s="1"/>
      <c r="AA275" s="1"/>
      <c r="AB275" s="1"/>
      <c r="AC275" s="1"/>
      <c r="AD275" s="1"/>
    </row>
    <row r="276" spans="5:30" x14ac:dyDescent="0.25">
      <c r="E276" s="1"/>
      <c r="F276" s="11"/>
      <c r="G276" s="1"/>
      <c r="H276" s="11"/>
      <c r="I276" s="1"/>
      <c r="J276" s="11"/>
      <c r="K276" s="1"/>
      <c r="L276" s="11"/>
      <c r="W276" s="1"/>
      <c r="X276" s="1"/>
      <c r="Y276" s="1"/>
      <c r="Z276" s="1"/>
      <c r="AA276" s="1"/>
      <c r="AB276" s="1"/>
      <c r="AC276" s="1"/>
      <c r="AD276" s="1"/>
    </row>
    <row r="277" spans="5:30" x14ac:dyDescent="0.25">
      <c r="E277" s="1"/>
      <c r="F277" s="11"/>
      <c r="G277" s="1"/>
      <c r="H277" s="11"/>
      <c r="I277" s="1"/>
      <c r="J277" s="11"/>
      <c r="K277" s="1"/>
      <c r="L277" s="11"/>
      <c r="W277" s="1"/>
      <c r="X277" s="1"/>
      <c r="Y277" s="1"/>
      <c r="Z277" s="1"/>
      <c r="AA277" s="1"/>
      <c r="AB277" s="1"/>
      <c r="AC277" s="1"/>
      <c r="AD277" s="1"/>
    </row>
    <row r="278" spans="5:30" x14ac:dyDescent="0.25">
      <c r="E278" s="1"/>
      <c r="F278" s="11"/>
      <c r="G278" s="1"/>
      <c r="H278" s="11"/>
      <c r="I278" s="1"/>
      <c r="J278" s="11"/>
      <c r="K278" s="1"/>
      <c r="L278" s="11"/>
      <c r="W278" s="1"/>
      <c r="X278" s="1"/>
      <c r="Y278" s="1"/>
      <c r="Z278" s="1"/>
      <c r="AA278" s="1"/>
      <c r="AB278" s="1"/>
      <c r="AC278" s="1"/>
      <c r="AD278" s="1"/>
    </row>
    <row r="279" spans="5:30" x14ac:dyDescent="0.25">
      <c r="E279" s="1"/>
      <c r="F279" s="11"/>
      <c r="G279" s="1"/>
      <c r="H279" s="11"/>
      <c r="I279" s="1"/>
      <c r="J279" s="11"/>
      <c r="K279" s="1"/>
      <c r="L279" s="11"/>
      <c r="W279" s="1"/>
      <c r="X279" s="1"/>
      <c r="Y279" s="1"/>
      <c r="Z279" s="1"/>
      <c r="AA279" s="1"/>
      <c r="AB279" s="1"/>
      <c r="AC279" s="1"/>
      <c r="AD279" s="1"/>
    </row>
    <row r="280" spans="5:30" x14ac:dyDescent="0.25">
      <c r="E280" s="1"/>
      <c r="F280" s="11"/>
      <c r="G280" s="1"/>
      <c r="H280" s="11"/>
      <c r="I280" s="1"/>
      <c r="J280" s="11"/>
      <c r="K280" s="1"/>
      <c r="L280" s="11"/>
      <c r="W280" s="1"/>
      <c r="X280" s="1"/>
      <c r="Y280" s="1"/>
      <c r="Z280" s="1"/>
      <c r="AA280" s="1"/>
      <c r="AB280" s="1"/>
      <c r="AC280" s="1"/>
      <c r="AD280" s="1"/>
    </row>
    <row r="281" spans="5:30" x14ac:dyDescent="0.25">
      <c r="E281" s="1"/>
      <c r="F281" s="11"/>
      <c r="G281" s="1"/>
      <c r="H281" s="11"/>
      <c r="I281" s="1"/>
      <c r="J281" s="11"/>
      <c r="K281" s="1"/>
      <c r="L281" s="11"/>
      <c r="W281" s="1"/>
      <c r="X281" s="1"/>
      <c r="Y281" s="1"/>
      <c r="Z281" s="1"/>
      <c r="AA281" s="1"/>
      <c r="AB281" s="1"/>
      <c r="AC281" s="1"/>
      <c r="AD281" s="1"/>
    </row>
    <row r="282" spans="5:30" x14ac:dyDescent="0.25">
      <c r="E282" s="1"/>
      <c r="F282" s="11"/>
      <c r="G282" s="1"/>
      <c r="H282" s="11"/>
      <c r="I282" s="1"/>
      <c r="J282" s="11"/>
      <c r="K282" s="1"/>
      <c r="L282" s="11"/>
      <c r="W282" s="1"/>
      <c r="X282" s="1"/>
      <c r="Y282" s="1"/>
      <c r="Z282" s="1"/>
      <c r="AA282" s="1"/>
      <c r="AB282" s="1"/>
      <c r="AC282" s="1"/>
      <c r="AD282" s="1"/>
    </row>
    <row r="283" spans="5:30" x14ac:dyDescent="0.25">
      <c r="E283" s="1"/>
      <c r="F283" s="11"/>
      <c r="G283" s="1"/>
      <c r="H283" s="11"/>
      <c r="I283" s="1"/>
      <c r="J283" s="11"/>
      <c r="K283" s="1"/>
      <c r="L283" s="11"/>
      <c r="W283" s="1"/>
      <c r="X283" s="1"/>
      <c r="Y283" s="1"/>
      <c r="Z283" s="1"/>
      <c r="AA283" s="1"/>
      <c r="AB283" s="1"/>
      <c r="AC283" s="1"/>
      <c r="AD283" s="1"/>
    </row>
    <row r="284" spans="5:30" x14ac:dyDescent="0.25">
      <c r="E284" s="1"/>
      <c r="F284" s="11"/>
      <c r="G284" s="1"/>
      <c r="H284" s="11"/>
      <c r="I284" s="1"/>
      <c r="J284" s="11"/>
      <c r="K284" s="1"/>
      <c r="L284" s="11"/>
      <c r="W284" s="1"/>
      <c r="X284" s="1"/>
      <c r="Y284" s="1"/>
      <c r="Z284" s="1"/>
      <c r="AA284" s="1"/>
      <c r="AB284" s="1"/>
      <c r="AC284" s="1"/>
      <c r="AD284" s="1"/>
    </row>
    <row r="285" spans="5:30" x14ac:dyDescent="0.25">
      <c r="E285" s="1"/>
      <c r="F285" s="11"/>
      <c r="G285" s="1"/>
      <c r="H285" s="11"/>
      <c r="I285" s="1"/>
      <c r="J285" s="11"/>
      <c r="K285" s="1"/>
      <c r="L285" s="11"/>
      <c r="W285" s="1"/>
      <c r="X285" s="1"/>
      <c r="Y285" s="1"/>
      <c r="Z285" s="1"/>
      <c r="AA285" s="1"/>
      <c r="AB285" s="1"/>
      <c r="AC285" s="1"/>
      <c r="AD285" s="1"/>
    </row>
    <row r="286" spans="5:30" x14ac:dyDescent="0.25">
      <c r="E286" s="1"/>
      <c r="F286" s="11"/>
      <c r="G286" s="1"/>
      <c r="H286" s="11"/>
      <c r="I286" s="1"/>
      <c r="J286" s="11"/>
      <c r="K286" s="1"/>
      <c r="L286" s="11"/>
      <c r="W286" s="1"/>
      <c r="X286" s="1"/>
      <c r="Y286" s="1"/>
      <c r="Z286" s="1"/>
      <c r="AA286" s="1"/>
      <c r="AB286" s="1"/>
      <c r="AC286" s="1"/>
      <c r="AD286" s="1"/>
    </row>
    <row r="287" spans="5:30" x14ac:dyDescent="0.25">
      <c r="E287" s="1"/>
      <c r="F287" s="11"/>
      <c r="G287" s="1"/>
      <c r="H287" s="11"/>
      <c r="I287" s="1"/>
      <c r="J287" s="11"/>
      <c r="K287" s="1"/>
      <c r="L287" s="11"/>
      <c r="W287" s="1"/>
      <c r="X287" s="1"/>
      <c r="Y287" s="1"/>
      <c r="Z287" s="1"/>
      <c r="AA287" s="1"/>
      <c r="AB287" s="1"/>
      <c r="AC287" s="1"/>
      <c r="AD287" s="1"/>
    </row>
    <row r="288" spans="5:30" x14ac:dyDescent="0.25">
      <c r="E288" s="1"/>
      <c r="F288" s="11"/>
      <c r="G288" s="1"/>
      <c r="H288" s="11"/>
      <c r="I288" s="1"/>
      <c r="J288" s="11"/>
      <c r="K288" s="1"/>
      <c r="L288" s="11"/>
      <c r="W288" s="1"/>
      <c r="X288" s="1"/>
      <c r="Y288" s="1"/>
      <c r="Z288" s="1"/>
      <c r="AA288" s="1"/>
      <c r="AB288" s="1"/>
      <c r="AC288" s="1"/>
      <c r="AD288" s="1"/>
    </row>
    <row r="289" spans="5:30" x14ac:dyDescent="0.25">
      <c r="E289" s="1"/>
      <c r="F289" s="11"/>
      <c r="G289" s="1"/>
      <c r="H289" s="11"/>
      <c r="I289" s="1"/>
      <c r="J289" s="11"/>
      <c r="K289" s="1"/>
      <c r="L289" s="11"/>
      <c r="W289" s="1"/>
      <c r="X289" s="1"/>
      <c r="Y289" s="1"/>
      <c r="Z289" s="1"/>
      <c r="AA289" s="1"/>
      <c r="AB289" s="1"/>
      <c r="AC289" s="1"/>
      <c r="AD289" s="1"/>
    </row>
    <row r="290" spans="5:30" x14ac:dyDescent="0.25">
      <c r="E290" s="1"/>
      <c r="F290" s="11"/>
      <c r="G290" s="1"/>
      <c r="H290" s="11"/>
      <c r="I290" s="1"/>
      <c r="J290" s="11"/>
      <c r="K290" s="1"/>
      <c r="L290" s="11"/>
      <c r="W290" s="1"/>
      <c r="X290" s="1"/>
      <c r="Y290" s="1"/>
      <c r="Z290" s="1"/>
      <c r="AA290" s="1"/>
      <c r="AB290" s="1"/>
      <c r="AC290" s="1"/>
      <c r="AD290" s="1"/>
    </row>
    <row r="291" spans="5:30" x14ac:dyDescent="0.25">
      <c r="E291" s="1"/>
      <c r="F291" s="11"/>
      <c r="G291" s="1"/>
      <c r="H291" s="11"/>
      <c r="I291" s="1"/>
      <c r="J291" s="11"/>
      <c r="K291" s="1"/>
      <c r="L291" s="11"/>
      <c r="W291" s="1"/>
      <c r="X291" s="1"/>
      <c r="Y291" s="1"/>
      <c r="Z291" s="1"/>
      <c r="AA291" s="1"/>
      <c r="AB291" s="1"/>
      <c r="AC291" s="1"/>
      <c r="AD291" s="1"/>
    </row>
    <row r="292" spans="5:30" x14ac:dyDescent="0.25">
      <c r="E292" s="1"/>
      <c r="F292" s="11"/>
      <c r="G292" s="1"/>
      <c r="H292" s="11"/>
      <c r="I292" s="1"/>
      <c r="J292" s="11"/>
      <c r="K292" s="1"/>
      <c r="L292" s="11"/>
      <c r="W292" s="1"/>
      <c r="X292" s="1"/>
      <c r="Y292" s="1"/>
      <c r="Z292" s="1"/>
      <c r="AA292" s="1"/>
      <c r="AB292" s="1"/>
      <c r="AC292" s="1"/>
      <c r="AD292" s="1"/>
    </row>
    <row r="293" spans="5:30" x14ac:dyDescent="0.25">
      <c r="E293" s="1"/>
      <c r="F293" s="11"/>
      <c r="G293" s="1"/>
      <c r="H293" s="11"/>
      <c r="I293" s="1"/>
      <c r="J293" s="11"/>
      <c r="K293" s="1"/>
      <c r="L293" s="11"/>
      <c r="W293" s="1"/>
      <c r="X293" s="1"/>
      <c r="Y293" s="1"/>
      <c r="Z293" s="1"/>
      <c r="AA293" s="1"/>
      <c r="AB293" s="1"/>
      <c r="AC293" s="1"/>
      <c r="AD293" s="1"/>
    </row>
    <row r="294" spans="5:30" x14ac:dyDescent="0.25">
      <c r="E294" s="1"/>
      <c r="F294" s="11"/>
      <c r="G294" s="1"/>
      <c r="H294" s="11"/>
      <c r="I294" s="1"/>
      <c r="J294" s="11"/>
      <c r="K294" s="1"/>
      <c r="L294" s="11"/>
      <c r="W294" s="1"/>
      <c r="X294" s="1"/>
      <c r="Y294" s="1"/>
      <c r="Z294" s="1"/>
      <c r="AA294" s="1"/>
      <c r="AB294" s="1"/>
      <c r="AC294" s="1"/>
      <c r="AD294" s="1"/>
    </row>
    <row r="295" spans="5:30" x14ac:dyDescent="0.25">
      <c r="E295" s="1"/>
      <c r="F295" s="11"/>
      <c r="G295" s="1"/>
      <c r="H295" s="11"/>
      <c r="I295" s="1"/>
      <c r="J295" s="11"/>
      <c r="K295" s="1"/>
      <c r="L295" s="11"/>
      <c r="W295" s="1"/>
      <c r="X295" s="1"/>
      <c r="Y295" s="1"/>
      <c r="Z295" s="1"/>
      <c r="AA295" s="1"/>
      <c r="AB295" s="1"/>
      <c r="AC295" s="1"/>
      <c r="AD295" s="1"/>
    </row>
    <row r="296" spans="5:30" x14ac:dyDescent="0.25">
      <c r="E296" s="1"/>
      <c r="F296" s="11"/>
      <c r="G296" s="1"/>
      <c r="H296" s="11"/>
      <c r="I296" s="1"/>
      <c r="J296" s="11"/>
      <c r="K296" s="1"/>
      <c r="L296" s="11"/>
      <c r="W296" s="1"/>
      <c r="X296" s="1"/>
      <c r="Y296" s="1"/>
      <c r="Z296" s="1"/>
      <c r="AA296" s="1"/>
      <c r="AB296" s="1"/>
      <c r="AC296" s="1"/>
      <c r="AD296" s="1"/>
    </row>
    <row r="297" spans="5:30" x14ac:dyDescent="0.25">
      <c r="E297" s="1"/>
      <c r="F297" s="11"/>
      <c r="G297" s="1"/>
      <c r="H297" s="11"/>
      <c r="I297" s="1"/>
      <c r="J297" s="11"/>
      <c r="K297" s="1"/>
      <c r="L297" s="11"/>
      <c r="W297" s="1"/>
      <c r="X297" s="1"/>
      <c r="Y297" s="1"/>
      <c r="Z297" s="1"/>
      <c r="AA297" s="1"/>
      <c r="AB297" s="1"/>
      <c r="AC297" s="1"/>
      <c r="AD297" s="1"/>
    </row>
    <row r="298" spans="5:30" x14ac:dyDescent="0.25">
      <c r="E298" s="1"/>
      <c r="F298" s="11"/>
      <c r="G298" s="1"/>
      <c r="H298" s="11"/>
      <c r="I298" s="1"/>
      <c r="J298" s="11"/>
      <c r="K298" s="1"/>
      <c r="L298" s="11"/>
      <c r="W298" s="1"/>
      <c r="X298" s="1"/>
      <c r="Y298" s="1"/>
      <c r="Z298" s="1"/>
      <c r="AA298" s="1"/>
      <c r="AB298" s="1"/>
      <c r="AC298" s="1"/>
      <c r="AD298" s="1"/>
    </row>
    <row r="299" spans="5:30" x14ac:dyDescent="0.25">
      <c r="E299" s="1"/>
      <c r="F299" s="11"/>
      <c r="G299" s="1"/>
      <c r="H299" s="11"/>
      <c r="I299" s="1"/>
      <c r="J299" s="11"/>
      <c r="K299" s="1"/>
      <c r="L299" s="11"/>
      <c r="W299" s="1"/>
      <c r="X299" s="1"/>
      <c r="Y299" s="1"/>
      <c r="Z299" s="1"/>
      <c r="AA299" s="1"/>
      <c r="AB299" s="1"/>
      <c r="AC299" s="1"/>
      <c r="AD299" s="1"/>
    </row>
    <row r="300" spans="5:30" x14ac:dyDescent="0.25">
      <c r="E300" s="1"/>
      <c r="F300" s="11"/>
      <c r="G300" s="1"/>
      <c r="H300" s="11"/>
      <c r="I300" s="1"/>
      <c r="J300" s="11"/>
      <c r="K300" s="1"/>
      <c r="L300" s="11"/>
      <c r="W300" s="1"/>
      <c r="X300" s="1"/>
      <c r="Y300" s="1"/>
      <c r="Z300" s="1"/>
      <c r="AA300" s="1"/>
      <c r="AB300" s="1"/>
      <c r="AC300" s="1"/>
      <c r="AD300" s="1"/>
    </row>
    <row r="301" spans="5:30" x14ac:dyDescent="0.25">
      <c r="E301" s="1"/>
      <c r="F301" s="11"/>
      <c r="G301" s="1"/>
      <c r="H301" s="11"/>
      <c r="I301" s="1"/>
      <c r="J301" s="11"/>
      <c r="K301" s="1"/>
      <c r="L301" s="11"/>
      <c r="W301" s="1"/>
      <c r="X301" s="1"/>
      <c r="Y301" s="1"/>
      <c r="Z301" s="1"/>
      <c r="AA301" s="1"/>
      <c r="AB301" s="1"/>
      <c r="AC301" s="1"/>
      <c r="AD301" s="1"/>
    </row>
    <row r="302" spans="5:30" x14ac:dyDescent="0.25">
      <c r="E302" s="1"/>
      <c r="F302" s="11"/>
      <c r="G302" s="1"/>
      <c r="H302" s="11"/>
      <c r="I302" s="1"/>
      <c r="J302" s="11"/>
      <c r="K302" s="1"/>
      <c r="L302" s="11"/>
      <c r="W302" s="1"/>
      <c r="X302" s="1"/>
      <c r="Y302" s="1"/>
      <c r="Z302" s="1"/>
      <c r="AA302" s="1"/>
      <c r="AB302" s="1"/>
      <c r="AC302" s="1"/>
      <c r="AD302" s="1"/>
    </row>
    <row r="303" spans="5:30" x14ac:dyDescent="0.25">
      <c r="E303" s="1"/>
      <c r="F303" s="11"/>
      <c r="G303" s="1"/>
      <c r="H303" s="11"/>
      <c r="I303" s="1"/>
      <c r="J303" s="11"/>
      <c r="K303" s="1"/>
      <c r="L303" s="11"/>
      <c r="W303" s="1"/>
      <c r="X303" s="1"/>
      <c r="Y303" s="1"/>
      <c r="Z303" s="1"/>
      <c r="AA303" s="1"/>
      <c r="AB303" s="1"/>
      <c r="AC303" s="1"/>
      <c r="AD303" s="1"/>
    </row>
    <row r="304" spans="5:30" x14ac:dyDescent="0.25">
      <c r="E304" s="1"/>
      <c r="F304" s="11"/>
      <c r="G304" s="1"/>
      <c r="H304" s="11"/>
      <c r="I304" s="1"/>
      <c r="J304" s="11"/>
      <c r="K304" s="1"/>
      <c r="L304" s="11"/>
      <c r="W304" s="1"/>
      <c r="X304" s="1"/>
      <c r="Y304" s="1"/>
      <c r="Z304" s="1"/>
      <c r="AA304" s="1"/>
      <c r="AB304" s="1"/>
      <c r="AC304" s="1"/>
      <c r="AD304" s="1"/>
    </row>
    <row r="305" spans="5:30" x14ac:dyDescent="0.25">
      <c r="E305" s="1"/>
      <c r="F305" s="11"/>
      <c r="G305" s="1"/>
      <c r="H305" s="11"/>
      <c r="I305" s="1"/>
      <c r="J305" s="11"/>
      <c r="K305" s="1"/>
      <c r="L305" s="11"/>
      <c r="W305" s="1"/>
      <c r="X305" s="1"/>
      <c r="Y305" s="1"/>
      <c r="Z305" s="1"/>
      <c r="AA305" s="1"/>
      <c r="AB305" s="1"/>
      <c r="AC305" s="1"/>
      <c r="AD305" s="1"/>
    </row>
    <row r="306" spans="5:30" x14ac:dyDescent="0.25">
      <c r="E306" s="1"/>
      <c r="F306" s="11"/>
      <c r="G306" s="1"/>
      <c r="H306" s="11"/>
      <c r="I306" s="1"/>
      <c r="J306" s="11"/>
      <c r="K306" s="1"/>
      <c r="L306" s="11"/>
      <c r="W306" s="1"/>
      <c r="X306" s="1"/>
      <c r="Y306" s="1"/>
      <c r="Z306" s="1"/>
      <c r="AA306" s="1"/>
      <c r="AB306" s="1"/>
      <c r="AC306" s="1"/>
      <c r="AD306" s="1"/>
    </row>
    <row r="307" spans="5:30" x14ac:dyDescent="0.25">
      <c r="E307" s="1"/>
      <c r="F307" s="11"/>
      <c r="G307" s="1"/>
      <c r="H307" s="11"/>
      <c r="I307" s="1"/>
      <c r="J307" s="11"/>
      <c r="K307" s="1"/>
      <c r="L307" s="11"/>
      <c r="W307" s="1"/>
      <c r="X307" s="1"/>
      <c r="Y307" s="1"/>
      <c r="Z307" s="1"/>
      <c r="AA307" s="1"/>
      <c r="AB307" s="1"/>
      <c r="AC307" s="1"/>
      <c r="AD307" s="1"/>
    </row>
    <row r="308" spans="5:30" x14ac:dyDescent="0.25">
      <c r="E308" s="1"/>
      <c r="F308" s="11"/>
      <c r="G308" s="1"/>
      <c r="H308" s="11"/>
      <c r="I308" s="1"/>
      <c r="J308" s="11"/>
      <c r="K308" s="1"/>
      <c r="L308" s="11"/>
      <c r="W308" s="1"/>
      <c r="X308" s="1"/>
      <c r="Y308" s="1"/>
      <c r="Z308" s="1"/>
      <c r="AA308" s="1"/>
      <c r="AB308" s="1"/>
      <c r="AC308" s="1"/>
      <c r="AD308" s="1"/>
    </row>
    <row r="309" spans="5:30" x14ac:dyDescent="0.25">
      <c r="E309" s="1"/>
      <c r="F309" s="11"/>
      <c r="G309" s="1"/>
      <c r="H309" s="11"/>
      <c r="I309" s="1"/>
      <c r="J309" s="11"/>
      <c r="K309" s="1"/>
      <c r="L309" s="11"/>
      <c r="W309" s="1"/>
      <c r="X309" s="1"/>
      <c r="Y309" s="1"/>
      <c r="Z309" s="1"/>
      <c r="AA309" s="1"/>
      <c r="AB309" s="1"/>
      <c r="AC309" s="1"/>
      <c r="AD309" s="1"/>
    </row>
    <row r="310" spans="5:30" x14ac:dyDescent="0.25">
      <c r="E310" s="1"/>
      <c r="F310" s="11"/>
      <c r="G310" s="1"/>
      <c r="H310" s="11"/>
      <c r="I310" s="1"/>
      <c r="J310" s="11"/>
      <c r="K310" s="1"/>
      <c r="L310" s="11"/>
      <c r="W310" s="1"/>
      <c r="X310" s="1"/>
      <c r="Y310" s="1"/>
      <c r="Z310" s="1"/>
      <c r="AA310" s="1"/>
      <c r="AB310" s="1"/>
      <c r="AC310" s="1"/>
      <c r="AD310" s="1"/>
    </row>
    <row r="311" spans="5:30" x14ac:dyDescent="0.25">
      <c r="E311" s="1"/>
      <c r="F311" s="11"/>
      <c r="G311" s="1"/>
      <c r="H311" s="11"/>
      <c r="I311" s="1"/>
      <c r="J311" s="11"/>
      <c r="K311" s="1"/>
      <c r="L311" s="11"/>
      <c r="W311" s="1"/>
      <c r="X311" s="1"/>
      <c r="Y311" s="1"/>
      <c r="Z311" s="1"/>
      <c r="AA311" s="1"/>
      <c r="AB311" s="1"/>
      <c r="AC311" s="1"/>
      <c r="AD311" s="1"/>
    </row>
    <row r="312" spans="5:30" x14ac:dyDescent="0.25">
      <c r="E312" s="1"/>
      <c r="F312" s="11"/>
      <c r="G312" s="1"/>
      <c r="H312" s="11"/>
      <c r="I312" s="1"/>
      <c r="J312" s="11"/>
      <c r="K312" s="1"/>
      <c r="L312" s="11"/>
      <c r="W312" s="1"/>
      <c r="X312" s="1"/>
      <c r="Y312" s="1"/>
      <c r="Z312" s="1"/>
      <c r="AA312" s="1"/>
      <c r="AB312" s="1"/>
      <c r="AC312" s="1"/>
      <c r="AD312" s="1"/>
    </row>
    <row r="313" spans="5:30" x14ac:dyDescent="0.25">
      <c r="E313" s="1"/>
      <c r="F313" s="11"/>
      <c r="G313" s="1"/>
      <c r="H313" s="11"/>
      <c r="I313" s="1"/>
      <c r="J313" s="11"/>
      <c r="K313" s="1"/>
      <c r="L313" s="11"/>
      <c r="W313" s="1"/>
      <c r="X313" s="1"/>
      <c r="Y313" s="1"/>
      <c r="Z313" s="1"/>
      <c r="AA313" s="1"/>
      <c r="AB313" s="1"/>
      <c r="AC313" s="1"/>
      <c r="AD313" s="1"/>
    </row>
    <row r="314" spans="5:30" x14ac:dyDescent="0.25">
      <c r="E314" s="1"/>
      <c r="F314" s="11"/>
      <c r="G314" s="1"/>
      <c r="H314" s="11"/>
      <c r="I314" s="1"/>
      <c r="J314" s="11"/>
      <c r="K314" s="1"/>
      <c r="L314" s="11"/>
      <c r="W314" s="1"/>
      <c r="X314" s="1"/>
      <c r="Y314" s="1"/>
      <c r="Z314" s="1"/>
      <c r="AA314" s="1"/>
      <c r="AB314" s="1"/>
      <c r="AC314" s="1"/>
      <c r="AD314" s="1"/>
    </row>
    <row r="315" spans="5:30" x14ac:dyDescent="0.25">
      <c r="E315" s="1"/>
      <c r="F315" s="11"/>
      <c r="G315" s="1"/>
      <c r="H315" s="11"/>
      <c r="I315" s="1"/>
      <c r="J315" s="11"/>
      <c r="K315" s="1"/>
      <c r="L315" s="11"/>
      <c r="W315" s="1"/>
      <c r="X315" s="1"/>
      <c r="Y315" s="1"/>
      <c r="Z315" s="1"/>
      <c r="AA315" s="1"/>
      <c r="AB315" s="1"/>
      <c r="AC315" s="1"/>
      <c r="AD315" s="1"/>
    </row>
    <row r="316" spans="5:30" x14ac:dyDescent="0.25">
      <c r="E316" s="1"/>
      <c r="F316" s="11"/>
      <c r="G316" s="1"/>
      <c r="H316" s="11"/>
      <c r="I316" s="1"/>
      <c r="J316" s="11"/>
      <c r="K316" s="1"/>
      <c r="L316" s="11"/>
      <c r="W316" s="1"/>
      <c r="X316" s="1"/>
      <c r="Y316" s="1"/>
      <c r="Z316" s="1"/>
      <c r="AA316" s="1"/>
      <c r="AB316" s="1"/>
      <c r="AC316" s="1"/>
      <c r="AD316" s="1"/>
    </row>
    <row r="317" spans="5:30" x14ac:dyDescent="0.25">
      <c r="E317" s="1"/>
      <c r="F317" s="11"/>
      <c r="G317" s="1"/>
      <c r="H317" s="11"/>
      <c r="I317" s="1"/>
      <c r="J317" s="11"/>
      <c r="K317" s="1"/>
      <c r="L317" s="11"/>
      <c r="W317" s="1"/>
      <c r="X317" s="1"/>
      <c r="Y317" s="1"/>
      <c r="Z317" s="1"/>
      <c r="AA317" s="1"/>
      <c r="AB317" s="1"/>
      <c r="AC317" s="1"/>
      <c r="AD317" s="1"/>
    </row>
    <row r="318" spans="5:30" x14ac:dyDescent="0.25">
      <c r="E318" s="1"/>
      <c r="F318" s="11"/>
      <c r="G318" s="1"/>
      <c r="H318" s="11"/>
      <c r="I318" s="1"/>
      <c r="J318" s="11"/>
      <c r="K318" s="1"/>
      <c r="L318" s="11"/>
      <c r="W318" s="1"/>
      <c r="X318" s="1"/>
      <c r="Y318" s="1"/>
      <c r="Z318" s="1"/>
      <c r="AA318" s="1"/>
      <c r="AB318" s="1"/>
      <c r="AC318" s="1"/>
      <c r="AD318" s="1"/>
    </row>
    <row r="319" spans="5:30" x14ac:dyDescent="0.25">
      <c r="E319" s="1"/>
      <c r="F319" s="11"/>
      <c r="G319" s="1"/>
      <c r="H319" s="11"/>
      <c r="I319" s="1"/>
      <c r="J319" s="11"/>
      <c r="K319" s="1"/>
      <c r="L319" s="11"/>
      <c r="W319" s="1"/>
      <c r="X319" s="1"/>
      <c r="Y319" s="1"/>
      <c r="Z319" s="1"/>
      <c r="AA319" s="1"/>
      <c r="AB319" s="1"/>
      <c r="AC319" s="1"/>
      <c r="AD319" s="1"/>
    </row>
    <row r="320" spans="5:30" x14ac:dyDescent="0.25">
      <c r="E320" s="1"/>
      <c r="F320" s="11"/>
      <c r="G320" s="1"/>
      <c r="H320" s="11"/>
      <c r="I320" s="1"/>
      <c r="J320" s="11"/>
      <c r="K320" s="1"/>
      <c r="L320" s="11"/>
      <c r="W320" s="1"/>
      <c r="X320" s="1"/>
      <c r="Y320" s="1"/>
      <c r="Z320" s="1"/>
      <c r="AA320" s="1"/>
      <c r="AB320" s="1"/>
      <c r="AC320" s="1"/>
      <c r="AD320" s="1"/>
    </row>
    <row r="321" spans="5:30" x14ac:dyDescent="0.25">
      <c r="E321" s="1"/>
      <c r="F321" s="11"/>
      <c r="G321" s="1"/>
      <c r="H321" s="11"/>
      <c r="I321" s="1"/>
      <c r="J321" s="11"/>
      <c r="K321" s="1"/>
      <c r="L321" s="11"/>
      <c r="W321" s="1"/>
      <c r="X321" s="1"/>
      <c r="Y321" s="1"/>
      <c r="Z321" s="1"/>
      <c r="AA321" s="1"/>
      <c r="AB321" s="1"/>
      <c r="AC321" s="1"/>
      <c r="AD321" s="1"/>
    </row>
    <row r="322" spans="5:30" x14ac:dyDescent="0.25">
      <c r="E322" s="1"/>
      <c r="F322" s="11"/>
      <c r="G322" s="1"/>
      <c r="H322" s="11"/>
      <c r="I322" s="1"/>
      <c r="J322" s="11"/>
      <c r="K322" s="1"/>
      <c r="L322" s="11"/>
      <c r="W322" s="1"/>
      <c r="X322" s="1"/>
      <c r="Y322" s="1"/>
      <c r="Z322" s="1"/>
      <c r="AA322" s="1"/>
      <c r="AB322" s="1"/>
      <c r="AC322" s="1"/>
      <c r="AD322" s="1"/>
    </row>
    <row r="323" spans="5:30" x14ac:dyDescent="0.25">
      <c r="E323" s="1"/>
      <c r="F323" s="11"/>
      <c r="G323" s="1"/>
      <c r="H323" s="11"/>
      <c r="I323" s="1"/>
      <c r="J323" s="11"/>
      <c r="K323" s="1"/>
      <c r="L323" s="11"/>
      <c r="W323" s="1"/>
      <c r="X323" s="1"/>
      <c r="Y323" s="1"/>
      <c r="Z323" s="1"/>
      <c r="AA323" s="1"/>
      <c r="AB323" s="1"/>
      <c r="AC323" s="1"/>
      <c r="AD323" s="1"/>
    </row>
    <row r="324" spans="5:30" x14ac:dyDescent="0.25">
      <c r="E324" s="1"/>
      <c r="F324" s="11"/>
      <c r="G324" s="1"/>
      <c r="H324" s="11"/>
      <c r="I324" s="1"/>
      <c r="J324" s="11"/>
      <c r="K324" s="1"/>
      <c r="L324" s="11"/>
      <c r="W324" s="1"/>
      <c r="X324" s="1"/>
      <c r="Y324" s="1"/>
      <c r="Z324" s="1"/>
      <c r="AA324" s="1"/>
      <c r="AB324" s="1"/>
      <c r="AC324" s="1"/>
      <c r="AD324" s="1"/>
    </row>
    <row r="325" spans="5:30" x14ac:dyDescent="0.25">
      <c r="E325" s="1"/>
      <c r="F325" s="11"/>
      <c r="G325" s="1"/>
      <c r="H325" s="11"/>
      <c r="I325" s="1"/>
      <c r="J325" s="11"/>
      <c r="K325" s="1"/>
      <c r="L325" s="11"/>
      <c r="W325" s="1"/>
      <c r="X325" s="1"/>
      <c r="Y325" s="1"/>
      <c r="Z325" s="1"/>
      <c r="AA325" s="1"/>
      <c r="AB325" s="1"/>
      <c r="AC325" s="1"/>
      <c r="AD325" s="1"/>
    </row>
    <row r="326" spans="5:30" x14ac:dyDescent="0.25">
      <c r="E326" s="1"/>
      <c r="F326" s="11"/>
      <c r="G326" s="1"/>
      <c r="H326" s="11"/>
      <c r="I326" s="1"/>
      <c r="J326" s="11"/>
      <c r="K326" s="1"/>
      <c r="L326" s="11"/>
      <c r="W326" s="1"/>
      <c r="X326" s="1"/>
      <c r="Y326" s="1"/>
      <c r="Z326" s="1"/>
      <c r="AA326" s="1"/>
      <c r="AB326" s="1"/>
      <c r="AC326" s="1"/>
      <c r="AD326" s="1"/>
    </row>
    <row r="327" spans="5:30" x14ac:dyDescent="0.25">
      <c r="E327" s="1"/>
      <c r="F327" s="11"/>
      <c r="G327" s="1"/>
      <c r="H327" s="11"/>
      <c r="I327" s="1"/>
      <c r="J327" s="11"/>
      <c r="K327" s="1"/>
      <c r="L327" s="11"/>
      <c r="W327" s="1"/>
      <c r="X327" s="1"/>
      <c r="Y327" s="1"/>
      <c r="Z327" s="1"/>
      <c r="AA327" s="1"/>
      <c r="AB327" s="1"/>
      <c r="AC327" s="1"/>
      <c r="AD327" s="1"/>
    </row>
    <row r="328" spans="5:30" x14ac:dyDescent="0.25">
      <c r="E328" s="1"/>
      <c r="F328" s="11"/>
      <c r="G328" s="1"/>
      <c r="H328" s="11"/>
      <c r="I328" s="1"/>
      <c r="J328" s="11"/>
      <c r="K328" s="1"/>
      <c r="L328" s="11"/>
      <c r="W328" s="1"/>
      <c r="X328" s="1"/>
      <c r="Y328" s="1"/>
      <c r="Z328" s="1"/>
      <c r="AA328" s="1"/>
      <c r="AB328" s="1"/>
      <c r="AC328" s="1"/>
      <c r="AD328" s="1"/>
    </row>
    <row r="329" spans="5:30" x14ac:dyDescent="0.25">
      <c r="E329" s="1"/>
      <c r="F329" s="11"/>
      <c r="G329" s="1"/>
      <c r="H329" s="11"/>
      <c r="I329" s="1"/>
      <c r="J329" s="11"/>
      <c r="K329" s="1"/>
      <c r="L329" s="11"/>
      <c r="W329" s="1"/>
      <c r="X329" s="1"/>
      <c r="Y329" s="1"/>
      <c r="Z329" s="1"/>
      <c r="AA329" s="1"/>
      <c r="AB329" s="1"/>
      <c r="AC329" s="1"/>
      <c r="AD329" s="1"/>
    </row>
    <row r="330" spans="5:30" x14ac:dyDescent="0.25">
      <c r="E330" s="1"/>
      <c r="F330" s="11"/>
      <c r="G330" s="1"/>
      <c r="H330" s="11"/>
      <c r="I330" s="1"/>
      <c r="J330" s="11"/>
      <c r="K330" s="1"/>
      <c r="L330" s="11"/>
      <c r="W330" s="1"/>
      <c r="X330" s="1"/>
      <c r="Y330" s="1"/>
      <c r="Z330" s="1"/>
      <c r="AA330" s="1"/>
      <c r="AB330" s="1"/>
      <c r="AC330" s="1"/>
      <c r="AD330" s="1"/>
    </row>
    <row r="331" spans="5:30" x14ac:dyDescent="0.25">
      <c r="E331" s="1"/>
      <c r="F331" s="11"/>
      <c r="G331" s="1"/>
      <c r="H331" s="11"/>
      <c r="I331" s="1"/>
      <c r="J331" s="11"/>
      <c r="K331" s="1"/>
      <c r="L331" s="11"/>
      <c r="W331" s="1"/>
      <c r="X331" s="1"/>
      <c r="Y331" s="1"/>
      <c r="Z331" s="1"/>
      <c r="AA331" s="1"/>
      <c r="AB331" s="1"/>
      <c r="AC331" s="1"/>
      <c r="AD331" s="1"/>
    </row>
    <row r="332" spans="5:30" x14ac:dyDescent="0.25">
      <c r="E332" s="1"/>
      <c r="F332" s="11"/>
      <c r="G332" s="1"/>
      <c r="H332" s="11"/>
      <c r="I332" s="1"/>
      <c r="J332" s="11"/>
      <c r="K332" s="1"/>
      <c r="L332" s="11"/>
      <c r="W332" s="1"/>
      <c r="X332" s="1"/>
      <c r="Y332" s="1"/>
      <c r="Z332" s="1"/>
      <c r="AA332" s="1"/>
      <c r="AB332" s="1"/>
      <c r="AC332" s="1"/>
      <c r="AD332" s="1"/>
    </row>
    <row r="333" spans="5:30" x14ac:dyDescent="0.25">
      <c r="E333" s="1"/>
      <c r="F333" s="11"/>
      <c r="G333" s="1"/>
      <c r="H333" s="11"/>
      <c r="I333" s="1"/>
      <c r="J333" s="11"/>
      <c r="K333" s="1"/>
      <c r="L333" s="11"/>
      <c r="W333" s="1"/>
      <c r="X333" s="1"/>
      <c r="Y333" s="1"/>
      <c r="Z333" s="1"/>
      <c r="AA333" s="1"/>
      <c r="AB333" s="1"/>
      <c r="AC333" s="1"/>
      <c r="AD333" s="1"/>
    </row>
    <row r="334" spans="5:30" x14ac:dyDescent="0.25">
      <c r="E334" s="1"/>
      <c r="F334" s="11"/>
      <c r="G334" s="1"/>
      <c r="H334" s="11"/>
      <c r="I334" s="1"/>
      <c r="J334" s="11"/>
      <c r="K334" s="1"/>
      <c r="L334" s="11"/>
      <c r="W334" s="1"/>
      <c r="X334" s="1"/>
      <c r="Y334" s="1"/>
      <c r="Z334" s="1"/>
      <c r="AA334" s="1"/>
      <c r="AB334" s="1"/>
      <c r="AC334" s="1"/>
      <c r="AD334" s="1"/>
    </row>
    <row r="335" spans="5:30" x14ac:dyDescent="0.25">
      <c r="E335" s="1"/>
      <c r="F335" s="11"/>
      <c r="G335" s="1"/>
      <c r="H335" s="11"/>
      <c r="I335" s="1"/>
      <c r="J335" s="11"/>
      <c r="K335" s="1"/>
      <c r="L335" s="11"/>
      <c r="W335" s="1"/>
      <c r="X335" s="1"/>
      <c r="Y335" s="1"/>
      <c r="Z335" s="1"/>
      <c r="AA335" s="1"/>
      <c r="AB335" s="1"/>
      <c r="AC335" s="1"/>
      <c r="AD335" s="1"/>
    </row>
    <row r="336" spans="5:30" x14ac:dyDescent="0.25">
      <c r="E336" s="1"/>
      <c r="F336" s="11"/>
      <c r="G336" s="1"/>
      <c r="H336" s="11"/>
      <c r="I336" s="1"/>
      <c r="J336" s="11"/>
      <c r="K336" s="1"/>
      <c r="L336" s="11"/>
      <c r="W336" s="1"/>
      <c r="X336" s="1"/>
      <c r="Y336" s="1"/>
      <c r="Z336" s="1"/>
      <c r="AA336" s="1"/>
      <c r="AB336" s="1"/>
      <c r="AC336" s="1"/>
      <c r="AD336" s="1"/>
    </row>
    <row r="337" spans="5:30" x14ac:dyDescent="0.25">
      <c r="E337" s="1"/>
      <c r="F337" s="11"/>
      <c r="G337" s="1"/>
      <c r="H337" s="11"/>
      <c r="I337" s="1"/>
      <c r="J337" s="11"/>
      <c r="K337" s="1"/>
      <c r="L337" s="11"/>
      <c r="W337" s="1"/>
      <c r="X337" s="1"/>
      <c r="Y337" s="1"/>
      <c r="Z337" s="1"/>
      <c r="AA337" s="1"/>
      <c r="AB337" s="1"/>
      <c r="AC337" s="1"/>
      <c r="AD337" s="1"/>
    </row>
    <row r="338" spans="5:30" x14ac:dyDescent="0.25">
      <c r="E338" s="1"/>
      <c r="F338" s="11"/>
      <c r="G338" s="1"/>
      <c r="H338" s="11"/>
      <c r="I338" s="1"/>
      <c r="J338" s="11"/>
      <c r="K338" s="1"/>
      <c r="L338" s="11"/>
      <c r="W338" s="1"/>
      <c r="X338" s="1"/>
      <c r="Y338" s="1"/>
      <c r="Z338" s="1"/>
      <c r="AA338" s="1"/>
      <c r="AB338" s="1"/>
      <c r="AC338" s="1"/>
      <c r="AD338" s="1"/>
    </row>
    <row r="339" spans="5:30" x14ac:dyDescent="0.25">
      <c r="E339" s="1"/>
      <c r="F339" s="11"/>
      <c r="G339" s="1"/>
      <c r="H339" s="11"/>
      <c r="I339" s="1"/>
      <c r="J339" s="11"/>
      <c r="K339" s="1"/>
      <c r="L339" s="11"/>
      <c r="W339" s="1"/>
      <c r="X339" s="1"/>
      <c r="Y339" s="1"/>
      <c r="Z339" s="1"/>
      <c r="AA339" s="1"/>
      <c r="AB339" s="1"/>
      <c r="AC339" s="1"/>
      <c r="AD339" s="1"/>
    </row>
    <row r="340" spans="5:30" x14ac:dyDescent="0.25">
      <c r="E340" s="1"/>
      <c r="F340" s="11"/>
      <c r="G340" s="1"/>
      <c r="H340" s="11"/>
      <c r="I340" s="1"/>
      <c r="J340" s="11"/>
      <c r="K340" s="1"/>
      <c r="L340" s="11"/>
      <c r="W340" s="1"/>
      <c r="X340" s="1"/>
      <c r="Y340" s="1"/>
      <c r="Z340" s="1"/>
      <c r="AA340" s="1"/>
      <c r="AB340" s="1"/>
      <c r="AC340" s="1"/>
      <c r="AD340" s="1"/>
    </row>
    <row r="341" spans="5:30" x14ac:dyDescent="0.25">
      <c r="E341" s="1"/>
      <c r="F341" s="11"/>
      <c r="G341" s="1"/>
      <c r="H341" s="11"/>
      <c r="I341" s="1"/>
      <c r="J341" s="11"/>
      <c r="K341" s="1"/>
      <c r="L341" s="11"/>
      <c r="W341" s="1"/>
      <c r="X341" s="1"/>
      <c r="Y341" s="1"/>
      <c r="Z341" s="1"/>
      <c r="AA341" s="1"/>
      <c r="AB341" s="1"/>
      <c r="AC341" s="1"/>
      <c r="AD341" s="1"/>
    </row>
    <row r="342" spans="5:30" x14ac:dyDescent="0.25">
      <c r="E342" s="1"/>
      <c r="F342" s="11"/>
      <c r="G342" s="1"/>
      <c r="H342" s="11"/>
      <c r="I342" s="1"/>
      <c r="J342" s="11"/>
      <c r="K342" s="1"/>
      <c r="L342" s="11"/>
      <c r="W342" s="1"/>
      <c r="X342" s="1"/>
      <c r="Y342" s="1"/>
      <c r="Z342" s="1"/>
      <c r="AA342" s="1"/>
      <c r="AB342" s="1"/>
      <c r="AC342" s="1"/>
      <c r="AD342" s="1"/>
    </row>
    <row r="343" spans="5:30" x14ac:dyDescent="0.25">
      <c r="E343" s="1"/>
      <c r="F343" s="11"/>
      <c r="G343" s="1"/>
      <c r="H343" s="11"/>
      <c r="I343" s="1"/>
      <c r="J343" s="11"/>
      <c r="K343" s="1"/>
      <c r="L343" s="11"/>
      <c r="W343" s="1"/>
      <c r="X343" s="1"/>
      <c r="Y343" s="1"/>
      <c r="Z343" s="1"/>
      <c r="AA343" s="1"/>
      <c r="AB343" s="1"/>
      <c r="AC343" s="1"/>
      <c r="AD343" s="1"/>
    </row>
    <row r="344" spans="5:30" x14ac:dyDescent="0.25">
      <c r="E344" s="1"/>
      <c r="F344" s="11"/>
      <c r="G344" s="1"/>
      <c r="H344" s="11"/>
      <c r="I344" s="1"/>
      <c r="J344" s="11"/>
      <c r="K344" s="1"/>
      <c r="L344" s="11"/>
      <c r="W344" s="1"/>
      <c r="X344" s="1"/>
      <c r="Y344" s="1"/>
      <c r="Z344" s="1"/>
      <c r="AA344" s="1"/>
      <c r="AB344" s="1"/>
      <c r="AC344" s="1"/>
      <c r="AD344" s="1"/>
    </row>
    <row r="345" spans="5:30" x14ac:dyDescent="0.25">
      <c r="E345" s="1"/>
      <c r="F345" s="11"/>
      <c r="G345" s="1"/>
      <c r="H345" s="11"/>
      <c r="I345" s="1"/>
      <c r="J345" s="11"/>
      <c r="K345" s="1"/>
      <c r="L345" s="11"/>
      <c r="W345" s="1"/>
      <c r="X345" s="1"/>
      <c r="Y345" s="1"/>
      <c r="Z345" s="1"/>
      <c r="AA345" s="1"/>
      <c r="AB345" s="1"/>
      <c r="AC345" s="1"/>
      <c r="AD345" s="1"/>
    </row>
    <row r="346" spans="5:30" x14ac:dyDescent="0.25">
      <c r="E346" s="1"/>
      <c r="F346" s="11"/>
      <c r="G346" s="1"/>
      <c r="H346" s="11"/>
      <c r="I346" s="1"/>
      <c r="J346" s="11"/>
      <c r="K346" s="1"/>
      <c r="L346" s="11"/>
      <c r="W346" s="1"/>
      <c r="X346" s="1"/>
      <c r="Y346" s="1"/>
      <c r="Z346" s="1"/>
      <c r="AA346" s="1"/>
      <c r="AB346" s="1"/>
      <c r="AC346" s="1"/>
      <c r="AD346" s="1"/>
    </row>
    <row r="347" spans="5:30" x14ac:dyDescent="0.25">
      <c r="E347" s="1"/>
      <c r="F347" s="11"/>
      <c r="G347" s="1"/>
      <c r="H347" s="11"/>
      <c r="I347" s="1"/>
      <c r="J347" s="11"/>
      <c r="K347" s="1"/>
      <c r="L347" s="11"/>
      <c r="W347" s="1"/>
      <c r="X347" s="1"/>
      <c r="Y347" s="1"/>
      <c r="Z347" s="1"/>
      <c r="AA347" s="1"/>
      <c r="AB347" s="1"/>
      <c r="AC347" s="1"/>
      <c r="AD347" s="1"/>
    </row>
    <row r="348" spans="5:30" x14ac:dyDescent="0.25">
      <c r="E348" s="1"/>
      <c r="F348" s="11"/>
      <c r="G348" s="1"/>
      <c r="H348" s="11"/>
      <c r="I348" s="1"/>
      <c r="J348" s="11"/>
      <c r="K348" s="1"/>
      <c r="L348" s="11"/>
      <c r="W348" s="1"/>
      <c r="X348" s="1"/>
      <c r="Y348" s="1"/>
      <c r="Z348" s="1"/>
      <c r="AA348" s="1"/>
      <c r="AB348" s="1"/>
      <c r="AC348" s="1"/>
      <c r="AD348" s="1"/>
    </row>
    <row r="349" spans="5:30" x14ac:dyDescent="0.25">
      <c r="E349" s="1"/>
      <c r="F349" s="11"/>
      <c r="G349" s="1"/>
      <c r="H349" s="11"/>
      <c r="I349" s="1"/>
      <c r="J349" s="11"/>
      <c r="K349" s="1"/>
      <c r="L349" s="11"/>
      <c r="W349" s="1"/>
      <c r="X349" s="1"/>
      <c r="Y349" s="1"/>
      <c r="Z349" s="1"/>
      <c r="AA349" s="1"/>
      <c r="AB349" s="1"/>
      <c r="AC349" s="1"/>
      <c r="AD349" s="1"/>
    </row>
    <row r="350" spans="5:30" x14ac:dyDescent="0.25">
      <c r="E350" s="1"/>
      <c r="F350" s="11"/>
      <c r="G350" s="1"/>
      <c r="H350" s="11"/>
      <c r="I350" s="1"/>
      <c r="J350" s="11"/>
      <c r="K350" s="1"/>
      <c r="L350" s="11"/>
      <c r="W350" s="1"/>
      <c r="X350" s="1"/>
      <c r="Y350" s="1"/>
      <c r="Z350" s="1"/>
      <c r="AA350" s="1"/>
      <c r="AB350" s="1"/>
      <c r="AC350" s="1"/>
      <c r="AD350" s="1"/>
    </row>
    <row r="351" spans="5:30" x14ac:dyDescent="0.25">
      <c r="E351" s="1"/>
      <c r="F351" s="11"/>
      <c r="G351" s="1"/>
      <c r="H351" s="11"/>
      <c r="I351" s="1"/>
      <c r="J351" s="11"/>
      <c r="K351" s="1"/>
      <c r="L351" s="11"/>
      <c r="W351" s="1"/>
      <c r="X351" s="1"/>
      <c r="Y351" s="1"/>
      <c r="Z351" s="1"/>
      <c r="AA351" s="1"/>
      <c r="AB351" s="1"/>
      <c r="AC351" s="1"/>
      <c r="AD351" s="1"/>
    </row>
    <row r="352" spans="5:30" x14ac:dyDescent="0.25">
      <c r="E352" s="1"/>
      <c r="F352" s="11"/>
      <c r="G352" s="1"/>
      <c r="H352" s="11"/>
      <c r="I352" s="1"/>
      <c r="J352" s="11"/>
      <c r="K352" s="1"/>
      <c r="L352" s="11"/>
      <c r="W352" s="1"/>
      <c r="X352" s="1"/>
      <c r="Y352" s="1"/>
      <c r="Z352" s="1"/>
      <c r="AA352" s="1"/>
      <c r="AB352" s="1"/>
      <c r="AC352" s="1"/>
      <c r="AD352" s="1"/>
    </row>
    <row r="353" spans="5:30" x14ac:dyDescent="0.25">
      <c r="E353" s="1"/>
      <c r="F353" s="11"/>
      <c r="G353" s="1"/>
      <c r="H353" s="11"/>
      <c r="I353" s="1"/>
      <c r="J353" s="11"/>
      <c r="K353" s="1"/>
      <c r="L353" s="11"/>
      <c r="W353" s="1"/>
      <c r="X353" s="1"/>
      <c r="Y353" s="1"/>
      <c r="Z353" s="1"/>
      <c r="AA353" s="1"/>
      <c r="AB353" s="1"/>
      <c r="AC353" s="1"/>
      <c r="AD353" s="1"/>
    </row>
    <row r="354" spans="5:30" x14ac:dyDescent="0.25">
      <c r="E354" s="1"/>
      <c r="F354" s="11"/>
      <c r="G354" s="1"/>
      <c r="H354" s="11"/>
      <c r="I354" s="1"/>
      <c r="J354" s="11"/>
      <c r="K354" s="1"/>
      <c r="L354" s="11"/>
      <c r="W354" s="1"/>
      <c r="X354" s="1"/>
      <c r="Y354" s="1"/>
      <c r="Z354" s="1"/>
      <c r="AA354" s="1"/>
      <c r="AB354" s="1"/>
      <c r="AC354" s="1"/>
      <c r="AD354" s="1"/>
    </row>
    <row r="355" spans="5:30" x14ac:dyDescent="0.25">
      <c r="E355" s="1"/>
      <c r="F355" s="11"/>
      <c r="G355" s="1"/>
      <c r="H355" s="11"/>
      <c r="I355" s="1"/>
      <c r="J355" s="11"/>
      <c r="K355" s="1"/>
      <c r="L355" s="11"/>
      <c r="W355" s="1"/>
      <c r="X355" s="1"/>
      <c r="Y355" s="1"/>
      <c r="Z355" s="1"/>
      <c r="AA355" s="1"/>
      <c r="AB355" s="1"/>
      <c r="AC355" s="1"/>
      <c r="AD355" s="1"/>
    </row>
    <row r="356" spans="5:30" x14ac:dyDescent="0.25">
      <c r="E356" s="1"/>
      <c r="F356" s="11"/>
      <c r="G356" s="1"/>
      <c r="H356" s="11"/>
      <c r="I356" s="1"/>
      <c r="J356" s="11"/>
      <c r="K356" s="1"/>
      <c r="L356" s="11"/>
      <c r="W356" s="1"/>
      <c r="X356" s="1"/>
      <c r="Y356" s="1"/>
      <c r="Z356" s="1"/>
      <c r="AA356" s="1"/>
      <c r="AB356" s="1"/>
      <c r="AC356" s="1"/>
      <c r="AD356" s="1"/>
    </row>
    <row r="357" spans="5:30" x14ac:dyDescent="0.25">
      <c r="E357" s="1"/>
      <c r="F357" s="11"/>
      <c r="G357" s="1"/>
      <c r="H357" s="11"/>
      <c r="I357" s="1"/>
      <c r="J357" s="11"/>
      <c r="K357" s="1"/>
      <c r="L357" s="11"/>
      <c r="W357" s="1"/>
      <c r="X357" s="1"/>
      <c r="Y357" s="1"/>
      <c r="Z357" s="1"/>
      <c r="AA357" s="1"/>
      <c r="AB357" s="1"/>
      <c r="AC357" s="1"/>
      <c r="AD357" s="1"/>
    </row>
    <row r="358" spans="5:30" x14ac:dyDescent="0.25">
      <c r="E358" s="1"/>
      <c r="F358" s="11"/>
      <c r="G358" s="1"/>
      <c r="H358" s="11"/>
      <c r="I358" s="1"/>
      <c r="J358" s="11"/>
      <c r="K358" s="1"/>
      <c r="L358" s="11"/>
      <c r="W358" s="1"/>
      <c r="X358" s="1"/>
      <c r="Y358" s="1"/>
      <c r="Z358" s="1"/>
      <c r="AA358" s="1"/>
      <c r="AB358" s="1"/>
      <c r="AC358" s="1"/>
      <c r="AD358" s="1"/>
    </row>
    <row r="359" spans="5:30" x14ac:dyDescent="0.25">
      <c r="E359" s="1"/>
      <c r="F359" s="11"/>
      <c r="G359" s="1"/>
      <c r="H359" s="11"/>
      <c r="I359" s="1"/>
      <c r="J359" s="11"/>
      <c r="K359" s="1"/>
      <c r="L359" s="11"/>
      <c r="W359" s="1"/>
      <c r="X359" s="1"/>
      <c r="Y359" s="1"/>
      <c r="Z359" s="1"/>
      <c r="AA359" s="1"/>
      <c r="AB359" s="1"/>
      <c r="AC359" s="1"/>
      <c r="AD359" s="1"/>
    </row>
    <row r="360" spans="5:30" x14ac:dyDescent="0.25">
      <c r="E360" s="1"/>
      <c r="F360" s="11"/>
      <c r="G360" s="1"/>
      <c r="H360" s="11"/>
      <c r="I360" s="1"/>
      <c r="J360" s="11"/>
      <c r="K360" s="1"/>
      <c r="L360" s="11"/>
      <c r="W360" s="1"/>
      <c r="X360" s="1"/>
      <c r="Y360" s="1"/>
      <c r="Z360" s="1"/>
      <c r="AA360" s="1"/>
      <c r="AB360" s="1"/>
      <c r="AC360" s="1"/>
      <c r="AD360" s="1"/>
    </row>
    <row r="361" spans="5:30" x14ac:dyDescent="0.25">
      <c r="E361" s="1"/>
      <c r="F361" s="11"/>
      <c r="G361" s="1"/>
      <c r="H361" s="11"/>
      <c r="I361" s="1"/>
      <c r="J361" s="11"/>
      <c r="K361" s="1"/>
      <c r="L361" s="11"/>
      <c r="W361" s="1"/>
      <c r="X361" s="1"/>
      <c r="Y361" s="1"/>
      <c r="Z361" s="1"/>
      <c r="AA361" s="1"/>
      <c r="AB361" s="1"/>
      <c r="AC361" s="1"/>
      <c r="AD361" s="1"/>
    </row>
    <row r="362" spans="5:30" x14ac:dyDescent="0.25">
      <c r="E362" s="1"/>
      <c r="F362" s="11"/>
      <c r="G362" s="1"/>
      <c r="H362" s="11"/>
      <c r="I362" s="1"/>
      <c r="J362" s="11"/>
      <c r="K362" s="1"/>
      <c r="L362" s="11"/>
      <c r="W362" s="1"/>
      <c r="X362" s="1"/>
      <c r="Y362" s="1"/>
      <c r="Z362" s="1"/>
      <c r="AA362" s="1"/>
      <c r="AB362" s="1"/>
      <c r="AC362" s="1"/>
      <c r="AD362" s="1"/>
    </row>
    <row r="363" spans="5:30" x14ac:dyDescent="0.25">
      <c r="E363" s="1"/>
      <c r="F363" s="11"/>
      <c r="G363" s="1"/>
      <c r="H363" s="11"/>
      <c r="I363" s="1"/>
      <c r="J363" s="11"/>
      <c r="K363" s="1"/>
      <c r="L363" s="11"/>
      <c r="W363" s="1"/>
      <c r="X363" s="1"/>
      <c r="Y363" s="1"/>
      <c r="Z363" s="1"/>
      <c r="AA363" s="1"/>
      <c r="AB363" s="1"/>
      <c r="AC363" s="1"/>
      <c r="AD363" s="1"/>
    </row>
    <row r="364" spans="5:30" x14ac:dyDescent="0.25">
      <c r="E364" s="1"/>
      <c r="F364" s="11"/>
      <c r="G364" s="1"/>
      <c r="H364" s="11"/>
      <c r="I364" s="1"/>
      <c r="J364" s="11"/>
      <c r="K364" s="1"/>
      <c r="L364" s="11"/>
      <c r="W364" s="1"/>
      <c r="X364" s="1"/>
      <c r="Y364" s="1"/>
      <c r="Z364" s="1"/>
      <c r="AA364" s="1"/>
      <c r="AB364" s="1"/>
      <c r="AC364" s="1"/>
      <c r="AD364" s="1"/>
    </row>
    <row r="365" spans="5:30" x14ac:dyDescent="0.25">
      <c r="E365" s="1"/>
      <c r="F365" s="11"/>
      <c r="G365" s="1"/>
      <c r="H365" s="11"/>
      <c r="I365" s="1"/>
      <c r="J365" s="11"/>
      <c r="K365" s="1"/>
      <c r="L365" s="11"/>
      <c r="W365" s="1"/>
      <c r="X365" s="1"/>
      <c r="Y365" s="1"/>
      <c r="Z365" s="1"/>
      <c r="AA365" s="1"/>
      <c r="AB365" s="1"/>
      <c r="AC365" s="1"/>
      <c r="AD365" s="1"/>
    </row>
    <row r="366" spans="5:30" x14ac:dyDescent="0.25">
      <c r="E366" s="1"/>
      <c r="F366" s="11"/>
      <c r="G366" s="1"/>
      <c r="H366" s="11"/>
      <c r="I366" s="1"/>
      <c r="J366" s="11"/>
      <c r="K366" s="1"/>
      <c r="L366" s="11"/>
      <c r="W366" s="1"/>
      <c r="X366" s="1"/>
      <c r="Y366" s="1"/>
      <c r="Z366" s="1"/>
      <c r="AA366" s="1"/>
      <c r="AB366" s="1"/>
      <c r="AC366" s="1"/>
      <c r="AD366" s="1"/>
    </row>
    <row r="367" spans="5:30" x14ac:dyDescent="0.25">
      <c r="E367" s="1"/>
      <c r="F367" s="11"/>
      <c r="G367" s="1"/>
      <c r="H367" s="11"/>
      <c r="I367" s="1"/>
      <c r="J367" s="11"/>
      <c r="K367" s="1"/>
      <c r="L367" s="11"/>
      <c r="W367" s="1"/>
      <c r="X367" s="1"/>
      <c r="Y367" s="1"/>
      <c r="Z367" s="1"/>
      <c r="AA367" s="1"/>
      <c r="AB367" s="1"/>
      <c r="AC367" s="1"/>
      <c r="AD367" s="1"/>
    </row>
    <row r="368" spans="5:30" x14ac:dyDescent="0.25">
      <c r="E368" s="1"/>
      <c r="F368" s="11"/>
      <c r="G368" s="1"/>
      <c r="H368" s="11"/>
      <c r="I368" s="1"/>
      <c r="J368" s="11"/>
      <c r="K368" s="1"/>
      <c r="L368" s="11"/>
      <c r="W368" s="1"/>
      <c r="X368" s="1"/>
      <c r="Y368" s="1"/>
      <c r="Z368" s="1"/>
      <c r="AA368" s="1"/>
      <c r="AB368" s="1"/>
      <c r="AC368" s="1"/>
      <c r="AD368" s="1"/>
    </row>
    <row r="369" spans="5:30" x14ac:dyDescent="0.25">
      <c r="E369" s="1"/>
      <c r="F369" s="11"/>
      <c r="G369" s="1"/>
      <c r="H369" s="11"/>
      <c r="I369" s="1"/>
      <c r="J369" s="11"/>
      <c r="K369" s="1"/>
      <c r="L369" s="11"/>
      <c r="W369" s="1"/>
      <c r="X369" s="1"/>
      <c r="Y369" s="1"/>
      <c r="Z369" s="1"/>
      <c r="AA369" s="1"/>
      <c r="AB369" s="1"/>
      <c r="AC369" s="1"/>
      <c r="AD369" s="1"/>
    </row>
    <row r="370" spans="5:30" x14ac:dyDescent="0.25">
      <c r="E370" s="1"/>
      <c r="F370" s="11"/>
      <c r="G370" s="1"/>
      <c r="H370" s="11"/>
      <c r="I370" s="1"/>
      <c r="J370" s="11"/>
      <c r="K370" s="1"/>
      <c r="L370" s="11"/>
      <c r="W370" s="1"/>
      <c r="X370" s="1"/>
      <c r="Y370" s="1"/>
      <c r="Z370" s="1"/>
      <c r="AA370" s="1"/>
      <c r="AB370" s="1"/>
      <c r="AC370" s="1"/>
      <c r="AD370" s="1"/>
    </row>
    <row r="371" spans="5:30" x14ac:dyDescent="0.25">
      <c r="E371" s="1"/>
      <c r="F371" s="11"/>
      <c r="G371" s="1"/>
      <c r="H371" s="11"/>
      <c r="I371" s="1"/>
      <c r="J371" s="11"/>
      <c r="K371" s="1"/>
      <c r="L371" s="11"/>
      <c r="W371" s="1"/>
      <c r="X371" s="1"/>
      <c r="Y371" s="1"/>
      <c r="Z371" s="1"/>
      <c r="AA371" s="1"/>
      <c r="AB371" s="1"/>
      <c r="AC371" s="1"/>
      <c r="AD371" s="1"/>
    </row>
    <row r="372" spans="5:30" x14ac:dyDescent="0.25">
      <c r="E372" s="1"/>
      <c r="F372" s="11"/>
      <c r="G372" s="1"/>
      <c r="H372" s="11"/>
      <c r="I372" s="1"/>
      <c r="J372" s="11"/>
      <c r="K372" s="1"/>
      <c r="L372" s="11"/>
      <c r="W372" s="1"/>
      <c r="X372" s="1"/>
      <c r="Y372" s="1"/>
      <c r="Z372" s="1"/>
      <c r="AA372" s="1"/>
      <c r="AB372" s="1"/>
      <c r="AC372" s="1"/>
      <c r="AD372" s="1"/>
    </row>
    <row r="373" spans="5:30" x14ac:dyDescent="0.25">
      <c r="E373" s="1"/>
      <c r="F373" s="11"/>
      <c r="G373" s="1"/>
      <c r="H373" s="11"/>
      <c r="I373" s="1"/>
      <c r="J373" s="11"/>
      <c r="K373" s="1"/>
      <c r="L373" s="11"/>
      <c r="W373" s="1"/>
      <c r="X373" s="1"/>
      <c r="Y373" s="1"/>
      <c r="Z373" s="1"/>
      <c r="AA373" s="1"/>
      <c r="AB373" s="1"/>
      <c r="AC373" s="1"/>
      <c r="AD373" s="1"/>
    </row>
    <row r="374" spans="5:30" x14ac:dyDescent="0.25">
      <c r="E374" s="1"/>
      <c r="F374" s="11"/>
      <c r="G374" s="1"/>
      <c r="H374" s="11"/>
      <c r="I374" s="1"/>
      <c r="J374" s="11"/>
      <c r="K374" s="1"/>
      <c r="L374" s="11"/>
      <c r="W374" s="1"/>
      <c r="X374" s="1"/>
      <c r="Y374" s="1"/>
      <c r="Z374" s="1"/>
      <c r="AA374" s="1"/>
      <c r="AB374" s="1"/>
      <c r="AC374" s="1"/>
      <c r="AD374" s="1"/>
    </row>
    <row r="375" spans="5:30" x14ac:dyDescent="0.25">
      <c r="E375" s="1"/>
      <c r="F375" s="11"/>
      <c r="G375" s="1"/>
      <c r="H375" s="11"/>
      <c r="I375" s="1"/>
      <c r="J375" s="11"/>
      <c r="K375" s="1"/>
      <c r="L375" s="11"/>
      <c r="W375" s="1"/>
      <c r="X375" s="1"/>
      <c r="Y375" s="1"/>
      <c r="Z375" s="1"/>
      <c r="AA375" s="1"/>
      <c r="AB375" s="1"/>
      <c r="AC375" s="1"/>
      <c r="AD375" s="1"/>
    </row>
    <row r="376" spans="5:30" x14ac:dyDescent="0.25">
      <c r="E376" s="1"/>
      <c r="F376" s="11"/>
      <c r="G376" s="1"/>
      <c r="H376" s="11"/>
      <c r="I376" s="1"/>
      <c r="J376" s="11"/>
      <c r="K376" s="1"/>
      <c r="L376" s="11"/>
      <c r="W376" s="1"/>
      <c r="X376" s="1"/>
      <c r="Y376" s="1"/>
      <c r="Z376" s="1"/>
      <c r="AA376" s="1"/>
      <c r="AB376" s="1"/>
      <c r="AC376" s="1"/>
      <c r="AD376" s="1"/>
    </row>
    <row r="377" spans="5:30" x14ac:dyDescent="0.25">
      <c r="E377" s="1"/>
      <c r="F377" s="11"/>
      <c r="G377" s="1"/>
      <c r="H377" s="11"/>
      <c r="I377" s="1"/>
      <c r="J377" s="11"/>
      <c r="K377" s="1"/>
      <c r="L377" s="11"/>
      <c r="W377" s="1"/>
      <c r="X377" s="1"/>
      <c r="Y377" s="1"/>
      <c r="Z377" s="1"/>
      <c r="AA377" s="1"/>
      <c r="AB377" s="1"/>
      <c r="AC377" s="1"/>
      <c r="AD377" s="1"/>
    </row>
    <row r="378" spans="5:30" x14ac:dyDescent="0.25">
      <c r="E378" s="1"/>
      <c r="F378" s="11"/>
      <c r="G378" s="1"/>
      <c r="H378" s="11"/>
      <c r="I378" s="1"/>
      <c r="J378" s="11"/>
      <c r="K378" s="1"/>
      <c r="L378" s="11"/>
      <c r="W378" s="1"/>
      <c r="X378" s="1"/>
      <c r="Y378" s="1"/>
      <c r="Z378" s="1"/>
      <c r="AA378" s="1"/>
      <c r="AB378" s="1"/>
      <c r="AC378" s="1"/>
      <c r="AD378" s="1"/>
    </row>
    <row r="379" spans="5:30" x14ac:dyDescent="0.25">
      <c r="E379" s="1"/>
      <c r="F379" s="11"/>
      <c r="G379" s="1"/>
      <c r="H379" s="11"/>
      <c r="I379" s="1"/>
      <c r="J379" s="11"/>
      <c r="K379" s="1"/>
      <c r="L379" s="11"/>
      <c r="W379" s="1"/>
      <c r="X379" s="1"/>
      <c r="Y379" s="1"/>
      <c r="Z379" s="1"/>
      <c r="AA379" s="1"/>
      <c r="AB379" s="1"/>
      <c r="AC379" s="1"/>
      <c r="AD379" s="1"/>
    </row>
    <row r="380" spans="5:30" x14ac:dyDescent="0.25">
      <c r="E380" s="1"/>
      <c r="F380" s="11"/>
      <c r="G380" s="1"/>
      <c r="H380" s="11"/>
      <c r="I380" s="1"/>
      <c r="J380" s="11"/>
      <c r="K380" s="1"/>
      <c r="L380" s="11"/>
      <c r="W380" s="1"/>
      <c r="X380" s="1"/>
      <c r="Y380" s="1"/>
      <c r="Z380" s="1"/>
      <c r="AA380" s="1"/>
      <c r="AB380" s="1"/>
      <c r="AC380" s="1"/>
      <c r="AD380" s="1"/>
    </row>
    <row r="381" spans="5:30" x14ac:dyDescent="0.25">
      <c r="E381" s="1"/>
      <c r="F381" s="11"/>
      <c r="G381" s="1"/>
      <c r="H381" s="11"/>
      <c r="I381" s="1"/>
      <c r="J381" s="11"/>
      <c r="K381" s="1"/>
      <c r="L381" s="11"/>
      <c r="W381" s="1"/>
      <c r="X381" s="1"/>
      <c r="Y381" s="1"/>
      <c r="Z381" s="1"/>
      <c r="AA381" s="1"/>
      <c r="AB381" s="1"/>
      <c r="AC381" s="1"/>
      <c r="AD381" s="1"/>
    </row>
    <row r="382" spans="5:30" x14ac:dyDescent="0.25">
      <c r="E382" s="1"/>
      <c r="F382" s="11"/>
      <c r="G382" s="1"/>
      <c r="H382" s="11"/>
      <c r="I382" s="1"/>
      <c r="J382" s="11"/>
      <c r="K382" s="1"/>
      <c r="L382" s="11"/>
      <c r="W382" s="1"/>
      <c r="X382" s="1"/>
      <c r="Y382" s="1"/>
      <c r="Z382" s="1"/>
      <c r="AA382" s="1"/>
      <c r="AB382" s="1"/>
      <c r="AC382" s="1"/>
      <c r="AD382" s="1"/>
    </row>
    <row r="383" spans="5:30" x14ac:dyDescent="0.25">
      <c r="E383" s="1"/>
      <c r="F383" s="11"/>
      <c r="G383" s="1"/>
      <c r="H383" s="11"/>
      <c r="I383" s="1"/>
      <c r="J383" s="11"/>
      <c r="K383" s="1"/>
      <c r="L383" s="11"/>
      <c r="W383" s="1"/>
      <c r="X383" s="1"/>
      <c r="Y383" s="1"/>
      <c r="Z383" s="1"/>
      <c r="AA383" s="1"/>
      <c r="AB383" s="1"/>
      <c r="AC383" s="1"/>
      <c r="AD383" s="1"/>
    </row>
    <row r="384" spans="5:30" x14ac:dyDescent="0.25">
      <c r="E384" s="1"/>
      <c r="F384" s="11"/>
      <c r="G384" s="1"/>
      <c r="H384" s="11"/>
      <c r="I384" s="1"/>
      <c r="J384" s="11"/>
      <c r="K384" s="1"/>
      <c r="L384" s="11"/>
      <c r="W384" s="1"/>
      <c r="X384" s="1"/>
      <c r="Y384" s="1"/>
      <c r="Z384" s="1"/>
      <c r="AA384" s="1"/>
      <c r="AB384" s="1"/>
      <c r="AC384" s="1"/>
      <c r="AD384" s="1"/>
    </row>
    <row r="385" spans="5:30" x14ac:dyDescent="0.25">
      <c r="E385" s="1"/>
      <c r="F385" s="11"/>
      <c r="G385" s="1"/>
      <c r="H385" s="11"/>
      <c r="I385" s="1"/>
      <c r="J385" s="11"/>
      <c r="K385" s="1"/>
      <c r="L385" s="11"/>
      <c r="W385" s="1"/>
      <c r="X385" s="1"/>
      <c r="Y385" s="1"/>
      <c r="Z385" s="1"/>
      <c r="AA385" s="1"/>
      <c r="AB385" s="1"/>
      <c r="AC385" s="1"/>
      <c r="AD385" s="1"/>
    </row>
    <row r="386" spans="5:30" x14ac:dyDescent="0.25">
      <c r="E386" s="1"/>
      <c r="F386" s="11"/>
      <c r="G386" s="1"/>
      <c r="H386" s="11"/>
      <c r="I386" s="1"/>
      <c r="J386" s="11"/>
      <c r="K386" s="1"/>
      <c r="L386" s="11"/>
      <c r="W386" s="1"/>
      <c r="X386" s="1"/>
      <c r="Y386" s="1"/>
      <c r="Z386" s="1"/>
      <c r="AA386" s="1"/>
      <c r="AB386" s="1"/>
      <c r="AC386" s="1"/>
      <c r="AD386" s="1"/>
    </row>
    <row r="387" spans="5:30" x14ac:dyDescent="0.25">
      <c r="E387" s="1"/>
      <c r="F387" s="11"/>
      <c r="G387" s="1"/>
      <c r="H387" s="11"/>
      <c r="I387" s="1"/>
      <c r="J387" s="11"/>
      <c r="K387" s="1"/>
      <c r="L387" s="11"/>
      <c r="W387" s="1"/>
      <c r="X387" s="1"/>
      <c r="Y387" s="1"/>
      <c r="Z387" s="1"/>
      <c r="AA387" s="1"/>
      <c r="AB387" s="1"/>
      <c r="AC387" s="1"/>
      <c r="AD387" s="1"/>
    </row>
    <row r="388" spans="5:30" x14ac:dyDescent="0.25">
      <c r="E388" s="1"/>
      <c r="F388" s="11"/>
      <c r="G388" s="1"/>
      <c r="H388" s="11"/>
      <c r="I388" s="1"/>
      <c r="J388" s="11"/>
      <c r="K388" s="1"/>
      <c r="L388" s="11"/>
      <c r="W388" s="1"/>
      <c r="X388" s="1"/>
      <c r="Y388" s="1"/>
      <c r="Z388" s="1"/>
      <c r="AA388" s="1"/>
      <c r="AB388" s="1"/>
      <c r="AC388" s="1"/>
      <c r="AD388" s="1"/>
    </row>
    <row r="389" spans="5:30" x14ac:dyDescent="0.25">
      <c r="E389" s="1"/>
      <c r="F389" s="11"/>
      <c r="G389" s="1"/>
      <c r="H389" s="11"/>
      <c r="I389" s="1"/>
      <c r="J389" s="11"/>
      <c r="K389" s="1"/>
      <c r="L389" s="11"/>
      <c r="W389" s="1"/>
      <c r="X389" s="1"/>
      <c r="Y389" s="1"/>
      <c r="Z389" s="1"/>
      <c r="AA389" s="1"/>
      <c r="AB389" s="1"/>
      <c r="AC389" s="1"/>
      <c r="AD389" s="1"/>
    </row>
    <row r="390" spans="5:30" x14ac:dyDescent="0.25">
      <c r="E390" s="1"/>
      <c r="F390" s="11"/>
      <c r="G390" s="1"/>
      <c r="H390" s="11"/>
      <c r="I390" s="1"/>
      <c r="J390" s="11"/>
      <c r="K390" s="1"/>
      <c r="L390" s="11"/>
      <c r="W390" s="1"/>
      <c r="X390" s="1"/>
      <c r="Y390" s="1"/>
      <c r="Z390" s="1"/>
      <c r="AA390" s="1"/>
      <c r="AB390" s="1"/>
      <c r="AC390" s="1"/>
      <c r="AD390" s="1"/>
    </row>
    <row r="391" spans="5:30" x14ac:dyDescent="0.25">
      <c r="E391" s="1"/>
      <c r="F391" s="11"/>
      <c r="G391" s="1"/>
      <c r="H391" s="11"/>
      <c r="I391" s="1"/>
      <c r="J391" s="11"/>
      <c r="K391" s="1"/>
      <c r="L391" s="11"/>
      <c r="W391" s="1"/>
      <c r="X391" s="1"/>
      <c r="Y391" s="1"/>
      <c r="Z391" s="1"/>
      <c r="AA391" s="1"/>
      <c r="AB391" s="1"/>
      <c r="AC391" s="1"/>
      <c r="AD391" s="1"/>
    </row>
    <row r="392" spans="5:30" x14ac:dyDescent="0.25">
      <c r="E392" s="1"/>
      <c r="F392" s="11"/>
      <c r="G392" s="1"/>
      <c r="H392" s="11"/>
      <c r="I392" s="1"/>
      <c r="J392" s="11"/>
      <c r="K392" s="1"/>
      <c r="L392" s="11"/>
      <c r="W392" s="1"/>
      <c r="X392" s="1"/>
      <c r="Y392" s="1"/>
      <c r="Z392" s="1"/>
      <c r="AA392" s="1"/>
      <c r="AB392" s="1"/>
      <c r="AC392" s="1"/>
      <c r="AD392" s="1"/>
    </row>
    <row r="393" spans="5:30" x14ac:dyDescent="0.25">
      <c r="E393" s="1"/>
      <c r="F393" s="11"/>
      <c r="G393" s="1"/>
      <c r="H393" s="11"/>
      <c r="I393" s="1"/>
      <c r="J393" s="11"/>
      <c r="K393" s="1"/>
      <c r="L393" s="11"/>
      <c r="W393" s="1"/>
      <c r="X393" s="1"/>
      <c r="Y393" s="1"/>
      <c r="Z393" s="1"/>
      <c r="AA393" s="1"/>
      <c r="AB393" s="1"/>
      <c r="AC393" s="1"/>
      <c r="AD393" s="1"/>
    </row>
    <row r="394" spans="5:30" x14ac:dyDescent="0.25">
      <c r="E394" s="1"/>
      <c r="F394" s="11"/>
      <c r="G394" s="1"/>
      <c r="H394" s="11"/>
      <c r="I394" s="1"/>
      <c r="J394" s="11"/>
      <c r="K394" s="1"/>
      <c r="L394" s="11"/>
      <c r="W394" s="1"/>
      <c r="X394" s="1"/>
      <c r="Y394" s="1"/>
      <c r="Z394" s="1"/>
      <c r="AA394" s="1"/>
      <c r="AB394" s="1"/>
      <c r="AC394" s="1"/>
      <c r="AD394" s="1"/>
    </row>
    <row r="395" spans="5:30" x14ac:dyDescent="0.25">
      <c r="E395" s="1"/>
      <c r="F395" s="11"/>
      <c r="G395" s="1"/>
      <c r="H395" s="11"/>
      <c r="I395" s="1"/>
      <c r="J395" s="11"/>
      <c r="K395" s="1"/>
      <c r="L395" s="11"/>
      <c r="W395" s="1"/>
      <c r="X395" s="1"/>
      <c r="Y395" s="1"/>
      <c r="Z395" s="1"/>
      <c r="AA395" s="1"/>
      <c r="AB395" s="1"/>
      <c r="AC395" s="1"/>
      <c r="AD395" s="1"/>
    </row>
    <row r="396" spans="5:30" x14ac:dyDescent="0.25">
      <c r="E396" s="1"/>
      <c r="F396" s="11"/>
      <c r="G396" s="1"/>
      <c r="H396" s="11"/>
      <c r="I396" s="1"/>
      <c r="J396" s="11"/>
      <c r="K396" s="1"/>
      <c r="L396" s="11"/>
      <c r="W396" s="1"/>
      <c r="X396" s="1"/>
      <c r="Y396" s="1"/>
      <c r="Z396" s="1"/>
      <c r="AA396" s="1"/>
      <c r="AB396" s="1"/>
      <c r="AC396" s="1"/>
      <c r="AD396" s="1"/>
    </row>
    <row r="397" spans="5:30" x14ac:dyDescent="0.25">
      <c r="E397" s="1"/>
      <c r="F397" s="11"/>
      <c r="G397" s="1"/>
      <c r="H397" s="11"/>
      <c r="I397" s="1"/>
      <c r="J397" s="11"/>
      <c r="K397" s="1"/>
      <c r="L397" s="11"/>
      <c r="W397" s="1"/>
      <c r="X397" s="1"/>
      <c r="Y397" s="1"/>
      <c r="Z397" s="1"/>
      <c r="AA397" s="1"/>
      <c r="AB397" s="1"/>
      <c r="AC397" s="1"/>
      <c r="AD397" s="1"/>
    </row>
    <row r="398" spans="5:30" x14ac:dyDescent="0.25">
      <c r="E398" s="1"/>
      <c r="F398" s="11"/>
      <c r="G398" s="1"/>
      <c r="H398" s="11"/>
      <c r="I398" s="1"/>
      <c r="J398" s="11"/>
      <c r="K398" s="1"/>
      <c r="L398" s="11"/>
      <c r="W398" s="1"/>
      <c r="X398" s="1"/>
      <c r="Y398" s="1"/>
      <c r="Z398" s="1"/>
      <c r="AA398" s="1"/>
      <c r="AB398" s="1"/>
      <c r="AC398" s="1"/>
      <c r="AD398" s="1"/>
    </row>
    <row r="399" spans="5:30" x14ac:dyDescent="0.25">
      <c r="E399" s="1"/>
      <c r="F399" s="11"/>
      <c r="G399" s="1"/>
      <c r="H399" s="11"/>
      <c r="I399" s="1"/>
      <c r="J399" s="11"/>
      <c r="K399" s="1"/>
      <c r="L399" s="11"/>
      <c r="W399" s="1"/>
      <c r="X399" s="1"/>
      <c r="Y399" s="1"/>
      <c r="Z399" s="1"/>
      <c r="AA399" s="1"/>
      <c r="AB399" s="1"/>
      <c r="AC399" s="1"/>
      <c r="AD399" s="1"/>
    </row>
    <row r="400" spans="5:30" x14ac:dyDescent="0.25">
      <c r="E400" s="1"/>
      <c r="F400" s="11"/>
      <c r="G400" s="1"/>
      <c r="H400" s="11"/>
      <c r="I400" s="1"/>
      <c r="J400" s="11"/>
      <c r="K400" s="1"/>
      <c r="L400" s="11"/>
      <c r="W400" s="1"/>
      <c r="X400" s="1"/>
      <c r="Y400" s="1"/>
      <c r="Z400" s="1"/>
      <c r="AA400" s="1"/>
      <c r="AB400" s="1"/>
      <c r="AC400" s="1"/>
      <c r="AD400" s="1"/>
    </row>
    <row r="401" spans="5:30" x14ac:dyDescent="0.25">
      <c r="E401" s="1"/>
      <c r="F401" s="1"/>
      <c r="G401" s="1"/>
      <c r="H401" s="1"/>
      <c r="I401" s="1"/>
      <c r="J401" s="1"/>
      <c r="K401" s="1"/>
      <c r="L401" s="1"/>
      <c r="W401" s="1"/>
      <c r="X401" s="1"/>
      <c r="Y401" s="1"/>
      <c r="Z401" s="1"/>
      <c r="AA401" s="1"/>
      <c r="AB401" s="1"/>
      <c r="AC401" s="1"/>
      <c r="AD401" s="1"/>
    </row>
    <row r="402" spans="5:30" x14ac:dyDescent="0.25">
      <c r="E402" s="1"/>
      <c r="F402" s="1"/>
      <c r="G402" s="1"/>
      <c r="H402" s="1"/>
      <c r="I402" s="1"/>
      <c r="J402" s="1"/>
      <c r="K402" s="1"/>
      <c r="L402" s="1"/>
      <c r="W402" s="1"/>
      <c r="X402" s="1"/>
      <c r="Y402" s="1"/>
      <c r="Z402" s="1"/>
      <c r="AA402" s="1"/>
      <c r="AB402" s="1"/>
      <c r="AC402" s="1"/>
      <c r="AD402" s="1"/>
    </row>
    <row r="403" spans="5:30" x14ac:dyDescent="0.25">
      <c r="E403" s="1"/>
      <c r="F403" s="1"/>
      <c r="G403" s="1"/>
      <c r="H403" s="1"/>
      <c r="I403" s="1"/>
      <c r="J403" s="1"/>
      <c r="K403" s="1"/>
      <c r="L403" s="1"/>
      <c r="W403" s="1"/>
      <c r="X403" s="1"/>
      <c r="Y403" s="1"/>
      <c r="Z403" s="1"/>
      <c r="AA403" s="1"/>
      <c r="AB403" s="1"/>
      <c r="AC403" s="1"/>
      <c r="AD403" s="1"/>
    </row>
    <row r="404" spans="5:30" x14ac:dyDescent="0.25">
      <c r="E404" s="1"/>
      <c r="F404" s="1"/>
      <c r="G404" s="1"/>
      <c r="H404" s="1"/>
      <c r="I404" s="1"/>
      <c r="J404" s="1"/>
      <c r="K404" s="1"/>
      <c r="L404" s="1"/>
      <c r="W404" s="1"/>
      <c r="X404" s="1"/>
      <c r="Y404" s="1"/>
      <c r="Z404" s="1"/>
      <c r="AA404" s="1"/>
      <c r="AB404" s="1"/>
      <c r="AC404" s="1"/>
      <c r="AD404" s="1"/>
    </row>
    <row r="405" spans="5:30" x14ac:dyDescent="0.25">
      <c r="E405" s="1"/>
      <c r="F405" s="1"/>
      <c r="G405" s="1"/>
      <c r="H405" s="1"/>
      <c r="I405" s="1"/>
      <c r="J405" s="1"/>
      <c r="K405" s="1"/>
      <c r="L405" s="1"/>
      <c r="W405" s="1"/>
      <c r="X405" s="1"/>
      <c r="Y405" s="1"/>
      <c r="Z405" s="1"/>
      <c r="AA405" s="1"/>
      <c r="AB405" s="1"/>
      <c r="AC405" s="1"/>
      <c r="AD405" s="1"/>
    </row>
    <row r="406" spans="5:30" x14ac:dyDescent="0.25">
      <c r="E406" s="1"/>
      <c r="F406" s="1"/>
      <c r="G406" s="1"/>
      <c r="H406" s="1"/>
      <c r="I406" s="1"/>
      <c r="J406" s="1"/>
      <c r="K406" s="1"/>
      <c r="L406" s="1"/>
      <c r="W406" s="1"/>
      <c r="X406" s="1"/>
      <c r="Y406" s="1"/>
      <c r="Z406" s="1"/>
      <c r="AA406" s="1"/>
      <c r="AB406" s="1"/>
      <c r="AC406" s="1"/>
      <c r="AD406" s="1"/>
    </row>
    <row r="407" spans="5:30" x14ac:dyDescent="0.25">
      <c r="E407" s="1"/>
      <c r="F407" s="1"/>
      <c r="G407" s="1"/>
      <c r="H407" s="1"/>
      <c r="I407" s="1"/>
      <c r="J407" s="1"/>
      <c r="K407" s="1"/>
      <c r="L407" s="1"/>
      <c r="W407" s="1"/>
      <c r="X407" s="1"/>
      <c r="Y407" s="1"/>
      <c r="Z407" s="1"/>
      <c r="AA407" s="1"/>
      <c r="AB407" s="1"/>
      <c r="AC407" s="1"/>
      <c r="AD407" s="1"/>
    </row>
    <row r="408" spans="5:30" x14ac:dyDescent="0.25">
      <c r="E408" s="1"/>
      <c r="F408" s="1"/>
      <c r="G408" s="1"/>
      <c r="H408" s="1"/>
      <c r="I408" s="1"/>
      <c r="J408" s="1"/>
      <c r="K408" s="1"/>
      <c r="L408" s="1"/>
      <c r="W408" s="1"/>
      <c r="X408" s="1"/>
      <c r="Y408" s="1"/>
      <c r="Z408" s="1"/>
      <c r="AA408" s="1"/>
      <c r="AB408" s="1"/>
      <c r="AC408" s="1"/>
      <c r="AD408" s="1"/>
    </row>
    <row r="409" spans="5:30" x14ac:dyDescent="0.25">
      <c r="E409" s="1"/>
      <c r="F409" s="1"/>
      <c r="G409" s="1"/>
      <c r="H409" s="1"/>
      <c r="I409" s="1"/>
      <c r="J409" s="1"/>
      <c r="K409" s="1"/>
      <c r="L409" s="1"/>
      <c r="W409" s="1"/>
      <c r="X409" s="1"/>
      <c r="Y409" s="1"/>
      <c r="Z409" s="1"/>
      <c r="AA409" s="1"/>
      <c r="AB409" s="1"/>
      <c r="AC409" s="1"/>
      <c r="AD409" s="1"/>
    </row>
    <row r="410" spans="5:30" x14ac:dyDescent="0.25">
      <c r="E410" s="1"/>
      <c r="F410" s="1"/>
      <c r="G410" s="1"/>
      <c r="H410" s="1"/>
      <c r="I410" s="1"/>
      <c r="J410" s="1"/>
      <c r="K410" s="1"/>
      <c r="L410" s="1"/>
      <c r="W410" s="1"/>
      <c r="X410" s="1"/>
      <c r="Y410" s="1"/>
      <c r="Z410" s="1"/>
      <c r="AA410" s="1"/>
      <c r="AB410" s="1"/>
      <c r="AC410" s="1"/>
      <c r="AD410" s="1"/>
    </row>
    <row r="411" spans="5:30" x14ac:dyDescent="0.25">
      <c r="E411" s="1"/>
      <c r="F411" s="1"/>
      <c r="G411" s="1"/>
      <c r="H411" s="1"/>
      <c r="I411" s="1"/>
      <c r="J411" s="1"/>
      <c r="K411" s="1"/>
      <c r="L411" s="1"/>
      <c r="W411" s="1"/>
      <c r="X411" s="1"/>
      <c r="Y411" s="1"/>
      <c r="Z411" s="1"/>
      <c r="AA411" s="1"/>
      <c r="AB411" s="1"/>
      <c r="AC411" s="1"/>
      <c r="AD411" s="1"/>
    </row>
    <row r="412" spans="5:30" x14ac:dyDescent="0.25">
      <c r="E412" s="1"/>
      <c r="F412" s="1"/>
      <c r="G412" s="1"/>
      <c r="H412" s="1"/>
      <c r="I412" s="1"/>
      <c r="J412" s="1"/>
      <c r="K412" s="1"/>
      <c r="L412" s="1"/>
      <c r="W412" s="1"/>
      <c r="X412" s="1"/>
      <c r="Y412" s="1"/>
      <c r="Z412" s="1"/>
      <c r="AA412" s="1"/>
      <c r="AB412" s="1"/>
      <c r="AC412" s="1"/>
      <c r="AD412" s="1"/>
    </row>
    <row r="413" spans="5:30" x14ac:dyDescent="0.25">
      <c r="E413" s="1"/>
      <c r="F413" s="1"/>
      <c r="G413" s="1"/>
      <c r="H413" s="1"/>
      <c r="I413" s="1"/>
      <c r="J413" s="1"/>
      <c r="K413" s="1"/>
      <c r="L413" s="1"/>
      <c r="W413" s="1"/>
      <c r="X413" s="1"/>
      <c r="Y413" s="1"/>
      <c r="Z413" s="1"/>
      <c r="AA413" s="1"/>
      <c r="AB413" s="1"/>
      <c r="AC413" s="1"/>
      <c r="AD413" s="1"/>
    </row>
    <row r="414" spans="5:30" x14ac:dyDescent="0.25">
      <c r="E414" s="1"/>
      <c r="F414" s="1"/>
      <c r="G414" s="1"/>
      <c r="H414" s="1"/>
      <c r="I414" s="1"/>
      <c r="J414" s="1"/>
      <c r="K414" s="1"/>
      <c r="L414" s="1"/>
      <c r="W414" s="1"/>
      <c r="X414" s="1"/>
      <c r="Y414" s="1"/>
      <c r="Z414" s="1"/>
      <c r="AA414" s="1"/>
      <c r="AB414" s="1"/>
      <c r="AC414" s="1"/>
      <c r="AD414" s="1"/>
    </row>
    <row r="415" spans="5:30" x14ac:dyDescent="0.25">
      <c r="E415" s="1"/>
      <c r="F415" s="1"/>
      <c r="G415" s="1"/>
      <c r="H415" s="1"/>
      <c r="I415" s="1"/>
      <c r="J415" s="1"/>
      <c r="K415" s="1"/>
      <c r="L415" s="1"/>
      <c r="W415" s="1"/>
      <c r="X415" s="1"/>
      <c r="Y415" s="1"/>
      <c r="Z415" s="1"/>
      <c r="AA415" s="1"/>
      <c r="AB415" s="1"/>
      <c r="AC415" s="1"/>
      <c r="AD415" s="1"/>
    </row>
    <row r="416" spans="5:30" x14ac:dyDescent="0.25">
      <c r="E416" s="1"/>
      <c r="F416" s="1"/>
      <c r="G416" s="1"/>
      <c r="H416" s="1"/>
      <c r="I416" s="1"/>
      <c r="J416" s="1"/>
      <c r="K416" s="1"/>
      <c r="L416" s="1"/>
      <c r="W416" s="1"/>
      <c r="X416" s="1"/>
      <c r="Y416" s="1"/>
      <c r="Z416" s="1"/>
      <c r="AA416" s="1"/>
      <c r="AB416" s="1"/>
      <c r="AC416" s="1"/>
      <c r="AD416" s="1"/>
    </row>
    <row r="417" spans="5:30" x14ac:dyDescent="0.25">
      <c r="E417" s="1"/>
      <c r="F417" s="1"/>
      <c r="G417" s="1"/>
      <c r="H417" s="1"/>
      <c r="I417" s="1"/>
      <c r="J417" s="1"/>
      <c r="K417" s="1"/>
      <c r="L417" s="1"/>
      <c r="W417" s="1"/>
      <c r="X417" s="1"/>
      <c r="Y417" s="1"/>
      <c r="Z417" s="1"/>
      <c r="AA417" s="1"/>
      <c r="AB417" s="1"/>
      <c r="AC417" s="1"/>
      <c r="AD417" s="1"/>
    </row>
    <row r="418" spans="5:30" x14ac:dyDescent="0.25">
      <c r="E418" s="1"/>
      <c r="F418" s="1"/>
      <c r="G418" s="1"/>
      <c r="H418" s="1"/>
      <c r="I418" s="1"/>
      <c r="J418" s="1"/>
      <c r="K418" s="1"/>
      <c r="L418" s="1"/>
      <c r="W418" s="1"/>
      <c r="X418" s="1"/>
      <c r="Y418" s="1"/>
      <c r="Z418" s="1"/>
      <c r="AA418" s="1"/>
      <c r="AB418" s="1"/>
      <c r="AC418" s="1"/>
      <c r="AD418" s="1"/>
    </row>
    <row r="419" spans="5:30" x14ac:dyDescent="0.25">
      <c r="E419" s="1"/>
      <c r="F419" s="1"/>
      <c r="G419" s="1"/>
      <c r="H419" s="1"/>
      <c r="I419" s="1"/>
      <c r="J419" s="1"/>
      <c r="K419" s="1"/>
      <c r="L419" s="1"/>
      <c r="W419" s="1"/>
      <c r="X419" s="1"/>
      <c r="Y419" s="1"/>
      <c r="Z419" s="1"/>
      <c r="AA419" s="1"/>
      <c r="AB419" s="1"/>
      <c r="AC419" s="1"/>
      <c r="AD419" s="1"/>
    </row>
    <row r="420" spans="5:30" x14ac:dyDescent="0.25">
      <c r="E420" s="1"/>
      <c r="F420" s="1"/>
      <c r="G420" s="1"/>
      <c r="H420" s="1"/>
      <c r="I420" s="1"/>
      <c r="J420" s="1"/>
      <c r="K420" s="1"/>
      <c r="L420" s="1"/>
      <c r="W420" s="1"/>
      <c r="X420" s="1"/>
      <c r="Y420" s="1"/>
      <c r="Z420" s="1"/>
      <c r="AA420" s="1"/>
      <c r="AB420" s="1"/>
      <c r="AC420" s="1"/>
      <c r="AD420" s="1"/>
    </row>
    <row r="421" spans="5:30" x14ac:dyDescent="0.25">
      <c r="E421" s="1"/>
      <c r="F421" s="1"/>
      <c r="G421" s="1"/>
      <c r="H421" s="1"/>
      <c r="I421" s="1"/>
      <c r="J421" s="1"/>
      <c r="K421" s="1"/>
      <c r="L421" s="1"/>
      <c r="W421" s="1"/>
      <c r="X421" s="1"/>
      <c r="Y421" s="1"/>
      <c r="Z421" s="1"/>
      <c r="AA421" s="1"/>
      <c r="AB421" s="1"/>
      <c r="AC421" s="1"/>
      <c r="AD421" s="1"/>
    </row>
    <row r="422" spans="5:30" x14ac:dyDescent="0.25">
      <c r="E422" s="1"/>
      <c r="F422" s="1"/>
      <c r="G422" s="1"/>
      <c r="H422" s="1"/>
      <c r="I422" s="1"/>
      <c r="J422" s="1"/>
      <c r="K422" s="1"/>
      <c r="L422" s="1"/>
      <c r="W422" s="1"/>
      <c r="X422" s="1"/>
      <c r="Y422" s="1"/>
      <c r="Z422" s="1"/>
      <c r="AA422" s="1"/>
      <c r="AB422" s="1"/>
      <c r="AC422" s="1"/>
      <c r="AD422" s="1"/>
    </row>
    <row r="423" spans="5:30" x14ac:dyDescent="0.25">
      <c r="E423" s="1"/>
      <c r="F423" s="1"/>
      <c r="G423" s="1"/>
      <c r="H423" s="1"/>
      <c r="I423" s="1"/>
      <c r="J423" s="1"/>
      <c r="K423" s="1"/>
      <c r="L423" s="1"/>
      <c r="W423" s="1"/>
      <c r="X423" s="1"/>
      <c r="Y423" s="1"/>
      <c r="Z423" s="1"/>
      <c r="AA423" s="1"/>
      <c r="AB423" s="1"/>
      <c r="AC423" s="1"/>
      <c r="AD423" s="1"/>
    </row>
    <row r="424" spans="5:30" x14ac:dyDescent="0.25">
      <c r="E424" s="1"/>
      <c r="F424" s="1"/>
      <c r="G424" s="1"/>
      <c r="H424" s="1"/>
      <c r="I424" s="1"/>
      <c r="J424" s="1"/>
      <c r="K424" s="1"/>
      <c r="L424" s="1"/>
      <c r="W424" s="1"/>
      <c r="X424" s="1"/>
      <c r="Y424" s="1"/>
      <c r="Z424" s="1"/>
      <c r="AA424" s="1"/>
      <c r="AB424" s="1"/>
      <c r="AC424" s="1"/>
      <c r="AD424" s="1"/>
    </row>
    <row r="425" spans="5:30" x14ac:dyDescent="0.25">
      <c r="E425" s="1"/>
      <c r="F425" s="1"/>
      <c r="G425" s="1"/>
      <c r="H425" s="1"/>
      <c r="I425" s="1"/>
      <c r="J425" s="1"/>
      <c r="K425" s="1"/>
      <c r="L425" s="1"/>
      <c r="W425" s="1"/>
      <c r="X425" s="1"/>
      <c r="Y425" s="1"/>
      <c r="Z425" s="1"/>
      <c r="AA425" s="1"/>
      <c r="AB425" s="1"/>
      <c r="AC425" s="1"/>
      <c r="AD425" s="1"/>
    </row>
    <row r="426" spans="5:30" x14ac:dyDescent="0.25">
      <c r="E426" s="1"/>
      <c r="F426" s="1"/>
      <c r="G426" s="1"/>
      <c r="H426" s="1"/>
      <c r="I426" s="1"/>
      <c r="J426" s="1"/>
      <c r="K426" s="1"/>
      <c r="L426" s="1"/>
      <c r="W426" s="1"/>
      <c r="X426" s="1"/>
      <c r="Y426" s="1"/>
      <c r="Z426" s="1"/>
      <c r="AA426" s="1"/>
      <c r="AB426" s="1"/>
      <c r="AC426" s="1"/>
      <c r="AD426" s="1"/>
    </row>
    <row r="427" spans="5:30" x14ac:dyDescent="0.25">
      <c r="E427" s="1"/>
      <c r="F427" s="1"/>
      <c r="G427" s="1"/>
      <c r="H427" s="1"/>
      <c r="I427" s="1"/>
      <c r="J427" s="1"/>
      <c r="K427" s="1"/>
      <c r="L427" s="1"/>
      <c r="W427" s="1"/>
      <c r="X427" s="1"/>
      <c r="Y427" s="1"/>
      <c r="Z427" s="1"/>
      <c r="AA427" s="1"/>
      <c r="AB427" s="1"/>
      <c r="AC427" s="1"/>
      <c r="AD427" s="1"/>
    </row>
    <row r="428" spans="5:30" x14ac:dyDescent="0.25">
      <c r="E428" s="1"/>
      <c r="F428" s="1"/>
      <c r="G428" s="1"/>
      <c r="H428" s="1"/>
      <c r="I428" s="1"/>
      <c r="J428" s="1"/>
      <c r="K428" s="1"/>
      <c r="L428" s="1"/>
      <c r="W428" s="1"/>
      <c r="X428" s="1"/>
      <c r="Y428" s="1"/>
      <c r="Z428" s="1"/>
      <c r="AA428" s="1"/>
      <c r="AB428" s="1"/>
      <c r="AC428" s="1"/>
      <c r="AD428" s="1"/>
    </row>
    <row r="429" spans="5:30" x14ac:dyDescent="0.25">
      <c r="E429" s="1"/>
      <c r="F429" s="1"/>
      <c r="G429" s="1"/>
      <c r="H429" s="1"/>
      <c r="I429" s="1"/>
      <c r="J429" s="1"/>
      <c r="K429" s="1"/>
      <c r="L429" s="1"/>
      <c r="W429" s="1"/>
      <c r="X429" s="1"/>
      <c r="Y429" s="1"/>
      <c r="Z429" s="1"/>
      <c r="AA429" s="1"/>
      <c r="AB429" s="1"/>
      <c r="AC429" s="1"/>
      <c r="AD429" s="1"/>
    </row>
    <row r="430" spans="5:30" x14ac:dyDescent="0.25">
      <c r="E430" s="1"/>
      <c r="F430" s="1"/>
      <c r="G430" s="1"/>
      <c r="H430" s="1"/>
      <c r="I430" s="1"/>
      <c r="J430" s="1"/>
      <c r="K430" s="1"/>
      <c r="L430" s="1"/>
      <c r="W430" s="1"/>
      <c r="X430" s="1"/>
      <c r="Y430" s="1"/>
      <c r="Z430" s="1"/>
      <c r="AA430" s="1"/>
      <c r="AB430" s="1"/>
      <c r="AC430" s="1"/>
      <c r="AD430" s="1"/>
    </row>
    <row r="431" spans="5:30" x14ac:dyDescent="0.25">
      <c r="E431" s="1"/>
      <c r="F431" s="1"/>
      <c r="G431" s="1"/>
      <c r="H431" s="1"/>
      <c r="I431" s="1"/>
      <c r="J431" s="1"/>
      <c r="K431" s="1"/>
      <c r="L431" s="1"/>
      <c r="W431" s="1"/>
      <c r="X431" s="1"/>
      <c r="Y431" s="1"/>
      <c r="Z431" s="1"/>
      <c r="AA431" s="1"/>
      <c r="AB431" s="1"/>
      <c r="AC431" s="1"/>
      <c r="AD431" s="1"/>
    </row>
    <row r="432" spans="5:30" x14ac:dyDescent="0.25">
      <c r="E432" s="1"/>
      <c r="F432" s="1"/>
      <c r="G432" s="1"/>
      <c r="H432" s="1"/>
      <c r="I432" s="1"/>
      <c r="J432" s="1"/>
      <c r="K432" s="1"/>
      <c r="L432" s="1"/>
      <c r="W432" s="1"/>
      <c r="X432" s="1"/>
      <c r="Y432" s="1"/>
      <c r="Z432" s="1"/>
      <c r="AA432" s="1"/>
      <c r="AB432" s="1"/>
      <c r="AC432" s="1"/>
      <c r="AD432" s="1"/>
    </row>
    <row r="433" spans="5:30" x14ac:dyDescent="0.25">
      <c r="E433" s="1"/>
      <c r="F433" s="1"/>
      <c r="G433" s="1"/>
      <c r="H433" s="1"/>
      <c r="I433" s="1"/>
      <c r="J433" s="1"/>
      <c r="K433" s="1"/>
      <c r="L433" s="1"/>
      <c r="W433" s="1"/>
      <c r="X433" s="1"/>
      <c r="Y433" s="1"/>
      <c r="Z433" s="1"/>
      <c r="AA433" s="1"/>
      <c r="AB433" s="1"/>
      <c r="AC433" s="1"/>
      <c r="AD433" s="1"/>
    </row>
    <row r="434" spans="5:30" x14ac:dyDescent="0.25">
      <c r="E434" s="1"/>
      <c r="F434" s="1"/>
      <c r="G434" s="1"/>
      <c r="H434" s="1"/>
      <c r="I434" s="1"/>
      <c r="J434" s="1"/>
      <c r="K434" s="1"/>
      <c r="L434" s="1"/>
      <c r="W434" s="1"/>
      <c r="X434" s="1"/>
      <c r="Y434" s="1"/>
      <c r="Z434" s="1"/>
      <c r="AA434" s="1"/>
      <c r="AB434" s="1"/>
      <c r="AC434" s="1"/>
      <c r="AD434" s="1"/>
    </row>
    <row r="435" spans="5:30" x14ac:dyDescent="0.25">
      <c r="E435" s="1"/>
      <c r="F435" s="1"/>
      <c r="G435" s="1"/>
      <c r="H435" s="1"/>
      <c r="I435" s="1"/>
      <c r="J435" s="1"/>
      <c r="K435" s="1"/>
      <c r="L435" s="1"/>
      <c r="W435" s="1"/>
      <c r="X435" s="1"/>
      <c r="Y435" s="1"/>
      <c r="Z435" s="1"/>
      <c r="AA435" s="1"/>
      <c r="AB435" s="1"/>
      <c r="AC435" s="1"/>
      <c r="AD435" s="1"/>
    </row>
    <row r="436" spans="5:30" x14ac:dyDescent="0.25">
      <c r="E436" s="1"/>
      <c r="F436" s="1"/>
      <c r="G436" s="1"/>
      <c r="H436" s="1"/>
      <c r="I436" s="1"/>
      <c r="J436" s="1"/>
      <c r="K436" s="1"/>
      <c r="L436" s="1"/>
      <c r="W436" s="1"/>
      <c r="X436" s="1"/>
      <c r="Y436" s="1"/>
      <c r="Z436" s="1"/>
      <c r="AA436" s="1"/>
      <c r="AB436" s="1"/>
      <c r="AC436" s="1"/>
      <c r="AD436" s="1"/>
    </row>
    <row r="437" spans="5:30" x14ac:dyDescent="0.25">
      <c r="E437" s="1"/>
      <c r="F437" s="1"/>
      <c r="G437" s="1"/>
      <c r="H437" s="1"/>
      <c r="I437" s="1"/>
      <c r="J437" s="1"/>
      <c r="K437" s="1"/>
      <c r="L437" s="1"/>
      <c r="W437" s="1"/>
      <c r="X437" s="1"/>
      <c r="Y437" s="1"/>
      <c r="Z437" s="1"/>
      <c r="AA437" s="1"/>
      <c r="AB437" s="1"/>
      <c r="AC437" s="1"/>
      <c r="AD437" s="1"/>
    </row>
    <row r="438" spans="5:30" x14ac:dyDescent="0.25">
      <c r="E438" s="1"/>
      <c r="F438" s="1"/>
      <c r="G438" s="1"/>
      <c r="H438" s="1"/>
      <c r="I438" s="1"/>
      <c r="J438" s="1"/>
      <c r="K438" s="1"/>
      <c r="L438" s="1"/>
      <c r="W438" s="1"/>
      <c r="X438" s="1"/>
      <c r="Y438" s="1"/>
      <c r="Z438" s="1"/>
      <c r="AA438" s="1"/>
      <c r="AB438" s="1"/>
      <c r="AC438" s="1"/>
      <c r="AD438" s="1"/>
    </row>
    <row r="439" spans="5:30" x14ac:dyDescent="0.25">
      <c r="E439" s="1"/>
      <c r="F439" s="1"/>
      <c r="G439" s="1"/>
      <c r="H439" s="1"/>
      <c r="I439" s="1"/>
      <c r="J439" s="1"/>
      <c r="K439" s="1"/>
      <c r="L439" s="1"/>
      <c r="W439" s="1"/>
      <c r="X439" s="1"/>
      <c r="Y439" s="1"/>
      <c r="Z439" s="1"/>
      <c r="AA439" s="1"/>
      <c r="AB439" s="1"/>
      <c r="AC439" s="1"/>
      <c r="AD439" s="1"/>
    </row>
    <row r="440" spans="5:30" x14ac:dyDescent="0.25">
      <c r="E440" s="1"/>
      <c r="F440" s="1"/>
      <c r="G440" s="1"/>
      <c r="H440" s="1"/>
      <c r="I440" s="1"/>
      <c r="J440" s="1"/>
      <c r="K440" s="1"/>
      <c r="L440" s="1"/>
      <c r="W440" s="1"/>
      <c r="X440" s="1"/>
      <c r="Y440" s="1"/>
      <c r="Z440" s="1"/>
      <c r="AA440" s="1"/>
      <c r="AB440" s="1"/>
      <c r="AC440" s="1"/>
      <c r="AD440" s="1"/>
    </row>
    <row r="441" spans="5:30" x14ac:dyDescent="0.25">
      <c r="E441" s="1"/>
      <c r="F441" s="1"/>
      <c r="G441" s="1"/>
      <c r="H441" s="1"/>
      <c r="I441" s="1"/>
      <c r="J441" s="1"/>
      <c r="K441" s="1"/>
      <c r="L441" s="1"/>
      <c r="W441" s="1"/>
      <c r="X441" s="1"/>
      <c r="Y441" s="1"/>
      <c r="Z441" s="1"/>
      <c r="AA441" s="1"/>
      <c r="AB441" s="1"/>
      <c r="AC441" s="1"/>
      <c r="AD441" s="1"/>
    </row>
    <row r="442" spans="5:30" x14ac:dyDescent="0.25">
      <c r="E442" s="1"/>
      <c r="F442" s="1"/>
      <c r="G442" s="1"/>
      <c r="H442" s="1"/>
      <c r="I442" s="1"/>
      <c r="J442" s="1"/>
      <c r="K442" s="1"/>
      <c r="L442" s="1"/>
      <c r="W442" s="1"/>
      <c r="X442" s="1"/>
      <c r="Y442" s="1"/>
      <c r="Z442" s="1"/>
      <c r="AA442" s="1"/>
      <c r="AB442" s="1"/>
      <c r="AC442" s="1"/>
      <c r="AD442" s="1"/>
    </row>
    <row r="443" spans="5:30" x14ac:dyDescent="0.25">
      <c r="E443" s="1"/>
      <c r="F443" s="1"/>
      <c r="G443" s="1"/>
      <c r="H443" s="1"/>
      <c r="I443" s="1"/>
      <c r="J443" s="1"/>
      <c r="K443" s="1"/>
      <c r="L443" s="1"/>
      <c r="W443" s="1"/>
      <c r="X443" s="1"/>
      <c r="Y443" s="1"/>
      <c r="Z443" s="1"/>
      <c r="AA443" s="1"/>
      <c r="AB443" s="1"/>
      <c r="AC443" s="1"/>
      <c r="AD443" s="1"/>
    </row>
    <row r="444" spans="5:30" x14ac:dyDescent="0.25">
      <c r="E444" s="1"/>
      <c r="F444" s="1"/>
      <c r="G444" s="1"/>
      <c r="H444" s="1"/>
      <c r="I444" s="1"/>
      <c r="J444" s="1"/>
      <c r="K444" s="1"/>
      <c r="L444" s="1"/>
      <c r="W444" s="1"/>
      <c r="X444" s="1"/>
      <c r="Y444" s="1"/>
      <c r="Z444" s="1"/>
      <c r="AA444" s="1"/>
      <c r="AB444" s="1"/>
      <c r="AC444" s="1"/>
      <c r="AD444" s="1"/>
    </row>
    <row r="445" spans="5:30" x14ac:dyDescent="0.25">
      <c r="E445" s="1"/>
      <c r="F445" s="1"/>
      <c r="G445" s="1"/>
      <c r="H445" s="1"/>
      <c r="I445" s="1"/>
      <c r="J445" s="1"/>
      <c r="K445" s="1"/>
      <c r="L445" s="1"/>
      <c r="W445" s="1"/>
      <c r="X445" s="1"/>
      <c r="Y445" s="1"/>
      <c r="Z445" s="1"/>
      <c r="AA445" s="1"/>
      <c r="AB445" s="1"/>
      <c r="AC445" s="1"/>
      <c r="AD445" s="1"/>
    </row>
    <row r="446" spans="5:30" x14ac:dyDescent="0.25">
      <c r="E446" s="1"/>
      <c r="F446" s="1"/>
      <c r="G446" s="1"/>
      <c r="H446" s="1"/>
      <c r="I446" s="1"/>
      <c r="J446" s="1"/>
      <c r="K446" s="1"/>
      <c r="L446" s="1"/>
      <c r="W446" s="1"/>
      <c r="X446" s="1"/>
      <c r="Y446" s="1"/>
      <c r="Z446" s="1"/>
      <c r="AA446" s="1"/>
      <c r="AB446" s="1"/>
      <c r="AC446" s="1"/>
      <c r="AD446" s="1"/>
    </row>
    <row r="447" spans="5:30" x14ac:dyDescent="0.25">
      <c r="E447" s="1"/>
      <c r="F447" s="1"/>
      <c r="G447" s="1"/>
      <c r="H447" s="1"/>
      <c r="I447" s="1"/>
      <c r="J447" s="1"/>
      <c r="K447" s="1"/>
      <c r="L447" s="1"/>
      <c r="W447" s="1"/>
      <c r="X447" s="1"/>
      <c r="Y447" s="1"/>
      <c r="Z447" s="1"/>
      <c r="AA447" s="1"/>
      <c r="AB447" s="1"/>
      <c r="AC447" s="1"/>
      <c r="AD447" s="1"/>
    </row>
    <row r="448" spans="5:30" x14ac:dyDescent="0.25">
      <c r="E448" s="1"/>
      <c r="F448" s="1"/>
      <c r="G448" s="1"/>
      <c r="H448" s="1"/>
      <c r="I448" s="1"/>
      <c r="J448" s="1"/>
      <c r="K448" s="1"/>
      <c r="L448" s="1"/>
      <c r="W448" s="1"/>
      <c r="X448" s="1"/>
      <c r="Y448" s="1"/>
      <c r="Z448" s="1"/>
      <c r="AA448" s="1"/>
      <c r="AB448" s="1"/>
      <c r="AC448" s="1"/>
      <c r="AD448" s="1"/>
    </row>
    <row r="449" spans="5:30" x14ac:dyDescent="0.25">
      <c r="E449" s="1"/>
      <c r="F449" s="1"/>
      <c r="G449" s="1"/>
      <c r="H449" s="1"/>
      <c r="I449" s="1"/>
      <c r="J449" s="1"/>
      <c r="K449" s="1"/>
      <c r="L449" s="1"/>
      <c r="W449" s="1"/>
      <c r="X449" s="1"/>
      <c r="Y449" s="1"/>
      <c r="Z449" s="1"/>
      <c r="AA449" s="1"/>
      <c r="AB449" s="1"/>
      <c r="AC449" s="1"/>
      <c r="AD449" s="1"/>
    </row>
    <row r="450" spans="5:30" x14ac:dyDescent="0.25">
      <c r="E450" s="1"/>
      <c r="F450" s="1"/>
      <c r="G450" s="1"/>
      <c r="H450" s="1"/>
      <c r="I450" s="1"/>
      <c r="J450" s="1"/>
      <c r="K450" s="1"/>
      <c r="L450" s="1"/>
      <c r="W450" s="1"/>
      <c r="X450" s="1"/>
      <c r="Y450" s="1"/>
      <c r="Z450" s="1"/>
      <c r="AA450" s="1"/>
      <c r="AB450" s="1"/>
      <c r="AC450" s="1"/>
      <c r="AD450" s="1"/>
    </row>
    <row r="451" spans="5:30" x14ac:dyDescent="0.25">
      <c r="E451" s="1"/>
      <c r="F451" s="1"/>
      <c r="G451" s="1"/>
      <c r="H451" s="1"/>
      <c r="I451" s="1"/>
      <c r="J451" s="1"/>
      <c r="K451" s="1"/>
      <c r="L451" s="1"/>
      <c r="W451" s="1"/>
      <c r="X451" s="1"/>
      <c r="Y451" s="1"/>
      <c r="Z451" s="1"/>
      <c r="AA451" s="1"/>
      <c r="AB451" s="1"/>
      <c r="AC451" s="1"/>
      <c r="AD451" s="1"/>
    </row>
    <row r="452" spans="5:30" x14ac:dyDescent="0.25">
      <c r="E452" s="1"/>
      <c r="F452" s="1"/>
      <c r="G452" s="1"/>
      <c r="H452" s="1"/>
      <c r="I452" s="1"/>
      <c r="J452" s="1"/>
      <c r="K452" s="1"/>
      <c r="L452" s="1"/>
      <c r="W452" s="1"/>
      <c r="X452" s="1"/>
      <c r="Y452" s="1"/>
      <c r="Z452" s="1"/>
      <c r="AA452" s="1"/>
      <c r="AB452" s="1"/>
      <c r="AC452" s="1"/>
      <c r="AD452" s="1"/>
    </row>
    <row r="453" spans="5:30" x14ac:dyDescent="0.25">
      <c r="E453" s="1"/>
      <c r="F453" s="1"/>
      <c r="G453" s="1"/>
      <c r="H453" s="1"/>
      <c r="I453" s="1"/>
      <c r="J453" s="1"/>
      <c r="K453" s="1"/>
      <c r="L453" s="1"/>
      <c r="W453" s="1"/>
      <c r="X453" s="1"/>
      <c r="Y453" s="1"/>
      <c r="Z453" s="1"/>
      <c r="AA453" s="1"/>
      <c r="AB453" s="1"/>
      <c r="AC453" s="1"/>
      <c r="AD453" s="1"/>
    </row>
    <row r="454" spans="5:30" x14ac:dyDescent="0.25">
      <c r="E454" s="1"/>
      <c r="F454" s="1"/>
      <c r="G454" s="1"/>
      <c r="H454" s="1"/>
      <c r="I454" s="1"/>
      <c r="J454" s="1"/>
      <c r="K454" s="1"/>
      <c r="L454" s="1"/>
      <c r="W454" s="1"/>
      <c r="X454" s="1"/>
      <c r="Y454" s="1"/>
      <c r="Z454" s="1"/>
      <c r="AA454" s="1"/>
      <c r="AB454" s="1"/>
      <c r="AC454" s="1"/>
      <c r="AD454" s="1"/>
    </row>
    <row r="455" spans="5:30" x14ac:dyDescent="0.25">
      <c r="E455" s="1"/>
      <c r="F455" s="1"/>
      <c r="G455" s="1"/>
      <c r="H455" s="1"/>
      <c r="I455" s="1"/>
      <c r="J455" s="1"/>
      <c r="K455" s="1"/>
      <c r="L455" s="1"/>
      <c r="W455" s="1"/>
      <c r="X455" s="1"/>
      <c r="Y455" s="1"/>
      <c r="Z455" s="1"/>
      <c r="AA455" s="1"/>
      <c r="AB455" s="1"/>
      <c r="AC455" s="1"/>
      <c r="AD455" s="1"/>
    </row>
    <row r="456" spans="5:30" x14ac:dyDescent="0.25">
      <c r="E456" s="1"/>
      <c r="F456" s="1"/>
      <c r="G456" s="1"/>
      <c r="H456" s="1"/>
      <c r="I456" s="1"/>
      <c r="J456" s="1"/>
      <c r="K456" s="1"/>
      <c r="L456" s="1"/>
      <c r="W456" s="1"/>
      <c r="X456" s="1"/>
      <c r="Y456" s="1"/>
      <c r="Z456" s="1"/>
      <c r="AA456" s="1"/>
      <c r="AB456" s="1"/>
      <c r="AC456" s="1"/>
      <c r="AD456" s="1"/>
    </row>
    <row r="457" spans="5:30" x14ac:dyDescent="0.25">
      <c r="E457" s="1"/>
      <c r="F457" s="1"/>
      <c r="G457" s="1"/>
      <c r="H457" s="1"/>
      <c r="I457" s="1"/>
      <c r="J457" s="1"/>
      <c r="K457" s="1"/>
      <c r="L457" s="1"/>
      <c r="W457" s="1"/>
      <c r="X457" s="1"/>
      <c r="Y457" s="1"/>
      <c r="Z457" s="1"/>
      <c r="AA457" s="1"/>
      <c r="AB457" s="1"/>
      <c r="AC457" s="1"/>
      <c r="AD457" s="1"/>
    </row>
    <row r="458" spans="5:30" x14ac:dyDescent="0.25">
      <c r="E458" s="1"/>
      <c r="F458" s="1"/>
      <c r="G458" s="1"/>
      <c r="H458" s="1"/>
      <c r="I458" s="1"/>
      <c r="J458" s="1"/>
      <c r="K458" s="1"/>
      <c r="L458" s="1"/>
      <c r="W458" s="1"/>
      <c r="X458" s="1"/>
      <c r="Y458" s="1"/>
      <c r="Z458" s="1"/>
      <c r="AA458" s="1"/>
      <c r="AB458" s="1"/>
      <c r="AC458" s="1"/>
      <c r="AD458" s="1"/>
    </row>
    <row r="459" spans="5:30" x14ac:dyDescent="0.25">
      <c r="E459" s="1"/>
      <c r="F459" s="1"/>
      <c r="G459" s="1"/>
      <c r="H459" s="1"/>
      <c r="I459" s="1"/>
      <c r="J459" s="1"/>
      <c r="K459" s="1"/>
      <c r="L459" s="1"/>
      <c r="W459" s="1"/>
      <c r="X459" s="1"/>
      <c r="Y459" s="1"/>
      <c r="Z459" s="1"/>
      <c r="AA459" s="1"/>
      <c r="AB459" s="1"/>
      <c r="AC459" s="1"/>
      <c r="AD459" s="1"/>
    </row>
    <row r="460" spans="5:30" x14ac:dyDescent="0.25">
      <c r="E460" s="1"/>
      <c r="F460" s="1"/>
      <c r="G460" s="1"/>
      <c r="H460" s="1"/>
      <c r="I460" s="1"/>
      <c r="J460" s="1"/>
      <c r="K460" s="1"/>
      <c r="L460" s="1"/>
      <c r="W460" s="1"/>
      <c r="X460" s="1"/>
      <c r="Y460" s="1"/>
      <c r="Z460" s="1"/>
      <c r="AA460" s="1"/>
      <c r="AB460" s="1"/>
      <c r="AC460" s="1"/>
      <c r="AD460" s="1"/>
    </row>
    <row r="461" spans="5:30" x14ac:dyDescent="0.25">
      <c r="E461" s="1"/>
      <c r="F461" s="1"/>
      <c r="G461" s="1"/>
      <c r="H461" s="1"/>
      <c r="I461" s="1"/>
      <c r="J461" s="1"/>
      <c r="K461" s="1"/>
      <c r="L461" s="1"/>
      <c r="W461" s="1"/>
      <c r="X461" s="1"/>
      <c r="Y461" s="1"/>
      <c r="Z461" s="1"/>
      <c r="AA461" s="1"/>
      <c r="AB461" s="1"/>
      <c r="AC461" s="1"/>
      <c r="AD461" s="1"/>
    </row>
    <row r="462" spans="5:30" x14ac:dyDescent="0.25">
      <c r="E462" s="1"/>
      <c r="F462" s="1"/>
      <c r="G462" s="1"/>
      <c r="H462" s="1"/>
      <c r="I462" s="1"/>
      <c r="J462" s="1"/>
      <c r="K462" s="1"/>
      <c r="L462" s="1"/>
      <c r="W462" s="1"/>
      <c r="X462" s="1"/>
      <c r="Y462" s="1"/>
      <c r="Z462" s="1"/>
      <c r="AA462" s="1"/>
      <c r="AB462" s="1"/>
      <c r="AC462" s="1"/>
      <c r="AD462" s="1"/>
    </row>
    <row r="463" spans="5:30" x14ac:dyDescent="0.25">
      <c r="E463" s="1"/>
      <c r="F463" s="1"/>
      <c r="G463" s="1"/>
      <c r="H463" s="1"/>
      <c r="I463" s="1"/>
      <c r="J463" s="1"/>
      <c r="K463" s="1"/>
      <c r="L463" s="1"/>
      <c r="W463" s="1"/>
      <c r="X463" s="1"/>
      <c r="Y463" s="1"/>
      <c r="Z463" s="1"/>
      <c r="AA463" s="1"/>
      <c r="AB463" s="1"/>
      <c r="AC463" s="1"/>
      <c r="AD463" s="1"/>
    </row>
    <row r="464" spans="5:30" x14ac:dyDescent="0.25">
      <c r="E464" s="1"/>
      <c r="F464" s="1"/>
      <c r="G464" s="1"/>
      <c r="H464" s="1"/>
      <c r="I464" s="1"/>
      <c r="J464" s="1"/>
      <c r="K464" s="1"/>
      <c r="L464" s="1"/>
      <c r="W464" s="1"/>
      <c r="X464" s="1"/>
      <c r="Y464" s="1"/>
      <c r="Z464" s="1"/>
      <c r="AA464" s="1"/>
      <c r="AB464" s="1"/>
      <c r="AC464" s="1"/>
      <c r="AD464" s="1"/>
    </row>
    <row r="465" spans="5:30" x14ac:dyDescent="0.25">
      <c r="E465" s="1"/>
      <c r="F465" s="1"/>
      <c r="G465" s="1"/>
      <c r="H465" s="1"/>
      <c r="I465" s="1"/>
      <c r="J465" s="1"/>
      <c r="K465" s="1"/>
      <c r="L465" s="1"/>
      <c r="W465" s="1"/>
      <c r="X465" s="1"/>
      <c r="Y465" s="1"/>
      <c r="Z465" s="1"/>
      <c r="AA465" s="1"/>
      <c r="AB465" s="1"/>
      <c r="AC465" s="1"/>
      <c r="AD465" s="1"/>
    </row>
    <row r="466" spans="5:30" x14ac:dyDescent="0.25">
      <c r="E466" s="1"/>
      <c r="F466" s="1"/>
      <c r="G466" s="1"/>
      <c r="H466" s="1"/>
      <c r="I466" s="1"/>
      <c r="J466" s="1"/>
      <c r="K466" s="1"/>
      <c r="L466" s="1"/>
      <c r="W466" s="1"/>
      <c r="X466" s="1"/>
      <c r="Y466" s="1"/>
      <c r="Z466" s="1"/>
      <c r="AA466" s="1"/>
      <c r="AB466" s="1"/>
      <c r="AC466" s="1"/>
      <c r="AD466" s="1"/>
    </row>
    <row r="467" spans="5:30" x14ac:dyDescent="0.25">
      <c r="E467" s="1"/>
      <c r="F467" s="1"/>
      <c r="G467" s="1"/>
      <c r="H467" s="1"/>
      <c r="I467" s="1"/>
      <c r="J467" s="1"/>
      <c r="K467" s="1"/>
      <c r="L467" s="1"/>
      <c r="W467" s="1"/>
      <c r="X467" s="1"/>
      <c r="Y467" s="1"/>
      <c r="Z467" s="1"/>
      <c r="AA467" s="1"/>
      <c r="AB467" s="1"/>
      <c r="AC467" s="1"/>
      <c r="AD467" s="1"/>
    </row>
    <row r="468" spans="5:30" x14ac:dyDescent="0.25">
      <c r="E468" s="1"/>
      <c r="F468" s="1"/>
      <c r="G468" s="1"/>
      <c r="H468" s="1"/>
      <c r="I468" s="1"/>
      <c r="J468" s="1"/>
      <c r="K468" s="1"/>
      <c r="L468" s="1"/>
      <c r="W468" s="1"/>
      <c r="X468" s="1"/>
      <c r="Y468" s="1"/>
      <c r="Z468" s="1"/>
      <c r="AA468" s="1"/>
      <c r="AB468" s="1"/>
      <c r="AC468" s="1"/>
      <c r="AD468" s="1"/>
    </row>
    <row r="469" spans="5:30" x14ac:dyDescent="0.25">
      <c r="E469" s="1"/>
      <c r="F469" s="1"/>
      <c r="G469" s="1"/>
      <c r="H469" s="1"/>
      <c r="I469" s="1"/>
      <c r="J469" s="1"/>
      <c r="K469" s="1"/>
      <c r="L469" s="1"/>
      <c r="W469" s="1"/>
      <c r="X469" s="1"/>
      <c r="Y469" s="1"/>
      <c r="Z469" s="1"/>
      <c r="AA469" s="1"/>
      <c r="AB469" s="1"/>
      <c r="AC469" s="1"/>
      <c r="AD469" s="1"/>
    </row>
    <row r="470" spans="5:30" x14ac:dyDescent="0.25">
      <c r="E470" s="1"/>
      <c r="F470" s="1"/>
      <c r="G470" s="1"/>
      <c r="H470" s="1"/>
      <c r="I470" s="1"/>
      <c r="J470" s="1"/>
      <c r="K470" s="1"/>
      <c r="L470" s="1"/>
      <c r="W470" s="1"/>
      <c r="X470" s="1"/>
      <c r="Y470" s="1"/>
      <c r="Z470" s="1"/>
      <c r="AA470" s="1"/>
      <c r="AB470" s="1"/>
      <c r="AC470" s="1"/>
      <c r="AD470" s="1"/>
    </row>
    <row r="471" spans="5:30" x14ac:dyDescent="0.25">
      <c r="E471" s="1"/>
      <c r="F471" s="1"/>
      <c r="G471" s="1"/>
      <c r="H471" s="1"/>
      <c r="I471" s="1"/>
      <c r="J471" s="1"/>
      <c r="K471" s="1"/>
      <c r="L471" s="1"/>
      <c r="W471" s="1"/>
      <c r="X471" s="1"/>
      <c r="Y471" s="1"/>
      <c r="Z471" s="1"/>
      <c r="AA471" s="1"/>
      <c r="AB471" s="1"/>
      <c r="AC471" s="1"/>
      <c r="AD471" s="1"/>
    </row>
    <row r="472" spans="5:30" x14ac:dyDescent="0.25">
      <c r="E472" s="1"/>
      <c r="F472" s="1"/>
      <c r="G472" s="1"/>
      <c r="H472" s="1"/>
      <c r="I472" s="1"/>
      <c r="J472" s="1"/>
      <c r="K472" s="1"/>
      <c r="L472" s="1"/>
      <c r="W472" s="1"/>
      <c r="X472" s="1"/>
      <c r="Y472" s="1"/>
      <c r="Z472" s="1"/>
      <c r="AA472" s="1"/>
      <c r="AB472" s="1"/>
      <c r="AC472" s="1"/>
      <c r="AD472" s="1"/>
    </row>
    <row r="473" spans="5:30" x14ac:dyDescent="0.25">
      <c r="E473" s="1"/>
      <c r="F473" s="1"/>
      <c r="G473" s="1"/>
      <c r="H473" s="1"/>
      <c r="I473" s="1"/>
      <c r="J473" s="1"/>
      <c r="K473" s="1"/>
      <c r="L473" s="1"/>
      <c r="W473" s="1"/>
      <c r="X473" s="1"/>
      <c r="Y473" s="1"/>
      <c r="Z473" s="1"/>
      <c r="AA473" s="1"/>
      <c r="AB473" s="1"/>
      <c r="AC473" s="1"/>
      <c r="AD473" s="1"/>
    </row>
    <row r="474" spans="5:30" x14ac:dyDescent="0.25">
      <c r="E474" s="1"/>
      <c r="F474" s="1"/>
      <c r="G474" s="1"/>
      <c r="H474" s="1"/>
      <c r="I474" s="1"/>
      <c r="J474" s="1"/>
      <c r="K474" s="1"/>
      <c r="L474" s="1"/>
      <c r="W474" s="1"/>
      <c r="X474" s="1"/>
      <c r="Y474" s="1"/>
      <c r="Z474" s="1"/>
      <c r="AA474" s="1"/>
      <c r="AB474" s="1"/>
      <c r="AC474" s="1"/>
      <c r="AD474" s="1"/>
    </row>
    <row r="475" spans="5:30" x14ac:dyDescent="0.25">
      <c r="E475" s="1"/>
      <c r="F475" s="1"/>
      <c r="G475" s="1"/>
      <c r="H475" s="1"/>
      <c r="I475" s="1"/>
      <c r="J475" s="1"/>
      <c r="K475" s="1"/>
      <c r="L475" s="1"/>
      <c r="W475" s="1"/>
      <c r="X475" s="1"/>
      <c r="Y475" s="1"/>
      <c r="Z475" s="1"/>
      <c r="AA475" s="1"/>
      <c r="AB475" s="1"/>
      <c r="AC475" s="1"/>
      <c r="AD475" s="1"/>
    </row>
    <row r="476" spans="5:30" x14ac:dyDescent="0.25">
      <c r="E476" s="1"/>
      <c r="F476" s="1"/>
      <c r="G476" s="1"/>
      <c r="H476" s="1"/>
      <c r="I476" s="1"/>
      <c r="J476" s="1"/>
      <c r="K476" s="1"/>
      <c r="L476" s="1"/>
      <c r="W476" s="1"/>
      <c r="X476" s="1"/>
      <c r="Y476" s="1"/>
      <c r="Z476" s="1"/>
      <c r="AA476" s="1"/>
      <c r="AB476" s="1"/>
      <c r="AC476" s="1"/>
      <c r="AD476" s="1"/>
    </row>
    <row r="477" spans="5:30" x14ac:dyDescent="0.25">
      <c r="E477" s="1"/>
      <c r="F477" s="1"/>
      <c r="G477" s="1"/>
      <c r="H477" s="1"/>
      <c r="I477" s="1"/>
      <c r="J477" s="1"/>
      <c r="K477" s="1"/>
      <c r="L477" s="1"/>
      <c r="W477" s="1"/>
      <c r="X477" s="1"/>
      <c r="Y477" s="1"/>
      <c r="Z477" s="1"/>
      <c r="AA477" s="1"/>
      <c r="AB477" s="1"/>
      <c r="AC477" s="1"/>
      <c r="AD477" s="1"/>
    </row>
  </sheetData>
  <mergeCells count="4">
    <mergeCell ref="E1:K1"/>
    <mergeCell ref="N1:T1"/>
    <mergeCell ref="W1:AC1"/>
    <mergeCell ref="AO1:AU1"/>
  </mergeCells>
  <conditionalFormatting sqref="E223:E235 E212:E219 N217:N219 P217:P219 R217:R219 T217:T219 W202:W217 Y202:Y217 AA202:AA217 AC202:AC217 E3:E210 G3:G400 I3:I400 K3:K400 N3:N210 P3:P210 R3:R210 T3:T210">
    <cfRule type="colorScale" priority="8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236:E239">
    <cfRule type="colorScale" priority="8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240:E358">
    <cfRule type="colorScale" priority="8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401:L477 E359:E400">
    <cfRule type="colorScale" priority="8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96:AF211 AH96:AH211 AJ96:AJ211 AL96:AL211 AO3:AO211 AQ3:AQ211 AS3:AS211 AU3:AU211 W3:W201 AA3:AA201 AC3:AC201 Y3:Y201">
    <cfRule type="cellIs" dxfId="91" priority="78" operator="lessThanOrEqual">
      <formula>-5</formula>
    </cfRule>
    <cfRule type="cellIs" dxfId="90" priority="79" operator="greaterThanOrEqual">
      <formula>5</formula>
    </cfRule>
  </conditionalFormatting>
  <conditionalFormatting sqref="AF96:AF211 AH96:AH211 AJ96:AJ211 AL96:AL211 AO3:AO211 AQ3:AQ211 AS3:AS211 AU3:AU211 W3:W201 AA3:AA201 AC3:AC201 Y3:Y201">
    <cfRule type="cellIs" dxfId="89" priority="77" stopIfTrue="1" operator="greaterThanOrEqual">
      <formula>10</formula>
    </cfRule>
  </conditionalFormatting>
  <conditionalFormatting sqref="AF96:AF211 AH96:AH211 AJ96:AJ211 AL96:AL211 AO3:AO211 AQ3:AQ211 AS3:AS211 AU3:AU211 W3:W201 AA3:AA201 AC3:AC201 Y3:Y201">
    <cfRule type="cellIs" dxfId="88" priority="76" stopIfTrue="1" operator="lessThanOrEqual">
      <formula>-10</formula>
    </cfRule>
  </conditionalFormatting>
  <conditionalFormatting sqref="O217:O219 Q217:Q219 S217:S219 U217:U219 AG96:AG211 AI96:AI211 AK96:AK211 AM96:AM211 AP3:AP211 AR3:AR211 AT3:AT211 AV3:AV211 V96:V208 U3:V3 F3:F400 H3:H400 J3:J400 L3:L400 V4:V94 U4:U210 O3:O210 Q3:Q210 S3:S210 AB3:AB217 AD3:AD217 Z3:Z217 X3:X217">
    <cfRule type="cellIs" dxfId="87" priority="51" operator="notBetween">
      <formula>4</formula>
      <formula>-4</formula>
    </cfRule>
  </conditionalFormatting>
  <conditionalFormatting sqref="W218:AD239">
    <cfRule type="colorScale" priority="3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240:AD358">
    <cfRule type="colorScale" priority="29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359:AD477">
    <cfRule type="colorScale" priority="2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217:AF219 AH217:AH219 AJ217:AJ219 AL217:AL219">
    <cfRule type="cellIs" dxfId="86" priority="15" operator="lessThanOrEqual">
      <formula>-5</formula>
    </cfRule>
    <cfRule type="cellIs" dxfId="85" priority="16" operator="greaterThanOrEqual">
      <formula>5</formula>
    </cfRule>
  </conditionalFormatting>
  <conditionalFormatting sqref="AF217:AF219 AH217:AH219 AJ217:AJ219 AL217:AL219">
    <cfRule type="cellIs" dxfId="84" priority="14" stopIfTrue="1" operator="greaterThanOrEqual">
      <formula>10</formula>
    </cfRule>
  </conditionalFormatting>
  <conditionalFormatting sqref="AF217:AF219 AH217:AH219 AJ217:AJ219 AL217:AL219">
    <cfRule type="cellIs" dxfId="83" priority="13" stopIfTrue="1" operator="lessThanOrEqual">
      <formula>-10</formula>
    </cfRule>
  </conditionalFormatting>
  <conditionalFormatting sqref="AG217:AG219">
    <cfRule type="cellIs" dxfId="82" priority="12" operator="notBetween">
      <formula>4</formula>
      <formula>-4</formula>
    </cfRule>
  </conditionalFormatting>
  <conditionalFormatting sqref="AI217:AI219">
    <cfRule type="cellIs" dxfId="81" priority="11" operator="notBetween">
      <formula>4</formula>
      <formula>-4</formula>
    </cfRule>
  </conditionalFormatting>
  <conditionalFormatting sqref="AK217:AK219">
    <cfRule type="cellIs" dxfId="80" priority="10" operator="notBetween">
      <formula>4</formula>
      <formula>-4</formula>
    </cfRule>
  </conditionalFormatting>
  <conditionalFormatting sqref="AM217:AM219">
    <cfRule type="cellIs" dxfId="79" priority="9" operator="notBetween">
      <formula>4</formula>
      <formula>-4</formula>
    </cfRule>
  </conditionalFormatting>
  <conditionalFormatting sqref="AO212:AO216 AQ212:AQ216 AS212:AS216 AU212:AU216">
    <cfRule type="cellIs" dxfId="78" priority="7" operator="lessThanOrEqual">
      <formula>-5</formula>
    </cfRule>
    <cfRule type="cellIs" dxfId="77" priority="8" operator="greaterThanOrEqual">
      <formula>5</formula>
    </cfRule>
  </conditionalFormatting>
  <conditionalFormatting sqref="AO212:AO216 AQ212:AQ216 AS212:AS216 AU212:AU216">
    <cfRule type="cellIs" dxfId="76" priority="6" stopIfTrue="1" operator="greaterThanOrEqual">
      <formula>10</formula>
    </cfRule>
  </conditionalFormatting>
  <conditionalFormatting sqref="AO212:AO216 AQ212:AQ216 AS212:AS216 AU212:AU216">
    <cfRule type="cellIs" dxfId="75" priority="5" stopIfTrue="1" operator="lessThanOrEqual">
      <formula>-10</formula>
    </cfRule>
  </conditionalFormatting>
  <conditionalFormatting sqref="AP212:AP216">
    <cfRule type="cellIs" dxfId="74" priority="4" operator="notBetween">
      <formula>4</formula>
      <formula>-4</formula>
    </cfRule>
  </conditionalFormatting>
  <conditionalFormatting sqref="AR212:AR216">
    <cfRule type="cellIs" dxfId="73" priority="3" operator="notBetween">
      <formula>4</formula>
      <formula>-4</formula>
    </cfRule>
  </conditionalFormatting>
  <conditionalFormatting sqref="AT212:AT216">
    <cfRule type="cellIs" dxfId="72" priority="2" operator="notBetween">
      <formula>4</formula>
      <formula>-4</formula>
    </cfRule>
  </conditionalFormatting>
  <conditionalFormatting sqref="AV212:AV216">
    <cfRule type="cellIs" dxfId="71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23"/>
  <sheetViews>
    <sheetView topLeftCell="B1" zoomScale="70" zoomScaleNormal="70" zoomScalePageLayoutView="70" workbookViewId="0">
      <selection activeCell="R22" sqref="R22"/>
    </sheetView>
  </sheetViews>
  <sheetFormatPr defaultColWidth="8.85546875" defaultRowHeight="18.75" x14ac:dyDescent="0.3"/>
  <cols>
    <col min="1" max="3" width="8.85546875" style="15"/>
    <col min="4" max="4" width="59.7109375" style="15" customWidth="1"/>
    <col min="5" max="32" width="8.85546875" customWidth="1"/>
    <col min="33" max="33" width="11.28515625" customWidth="1"/>
    <col min="34" max="54" width="8.85546875" customWidth="1"/>
  </cols>
  <sheetData>
    <row r="1" spans="1:96" ht="26.25" x14ac:dyDescent="0.4">
      <c r="E1" s="38" t="s">
        <v>115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5"/>
      <c r="AG1" s="5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5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</row>
    <row r="2" spans="1:96" x14ac:dyDescent="0.3">
      <c r="E2" s="40" t="s">
        <v>119</v>
      </c>
      <c r="F2" s="40"/>
      <c r="G2" s="40"/>
      <c r="H2" s="40"/>
      <c r="I2" s="40"/>
      <c r="J2" s="40"/>
      <c r="K2" s="40"/>
      <c r="L2" s="40"/>
      <c r="M2" s="6"/>
      <c r="N2" s="40" t="s">
        <v>120</v>
      </c>
      <c r="O2" s="40"/>
      <c r="P2" s="40"/>
      <c r="Q2" s="40"/>
      <c r="R2" s="40"/>
      <c r="S2" s="40"/>
      <c r="T2" s="40"/>
      <c r="U2" s="40"/>
      <c r="V2" s="7"/>
      <c r="W2" s="41" t="s">
        <v>20</v>
      </c>
      <c r="X2" s="41"/>
      <c r="Y2" s="41"/>
      <c r="Z2" s="41"/>
      <c r="AA2" s="8"/>
      <c r="AB2" s="39" t="s">
        <v>21</v>
      </c>
      <c r="AC2" s="39"/>
      <c r="AD2" s="39"/>
      <c r="AE2" s="39"/>
      <c r="AF2" s="27"/>
      <c r="AG2" s="24" t="s">
        <v>121</v>
      </c>
      <c r="AH2" s="24"/>
      <c r="AI2" s="27"/>
      <c r="AJ2" s="27"/>
      <c r="AK2" s="27"/>
      <c r="AL2" s="27"/>
      <c r="AM2" s="27"/>
      <c r="AN2" s="6"/>
      <c r="AO2" s="40"/>
      <c r="AP2" s="40"/>
      <c r="AQ2" s="40"/>
      <c r="AR2" s="40"/>
      <c r="AS2" s="40"/>
      <c r="AT2" s="40"/>
      <c r="AU2" s="40"/>
      <c r="AV2" s="40"/>
      <c r="AW2" s="7"/>
      <c r="AX2" s="8"/>
      <c r="AY2" s="7"/>
      <c r="AZ2" s="41"/>
      <c r="BA2" s="41"/>
      <c r="BB2" s="41"/>
      <c r="BC2" s="41"/>
      <c r="BD2" s="41"/>
      <c r="BE2" s="8"/>
      <c r="BF2" s="39"/>
      <c r="BG2" s="39"/>
      <c r="BH2" s="39"/>
      <c r="BI2" s="39"/>
      <c r="BJ2" s="39"/>
      <c r="BK2" s="8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6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7"/>
      <c r="CH2" s="41"/>
      <c r="CI2" s="41"/>
      <c r="CJ2" s="41"/>
      <c r="CK2" s="41"/>
      <c r="CL2" s="41"/>
      <c r="CM2" s="8"/>
      <c r="CN2" s="39"/>
      <c r="CO2" s="39"/>
      <c r="CP2" s="39"/>
      <c r="CQ2" s="39"/>
      <c r="CR2" s="39"/>
    </row>
    <row r="3" spans="1:96" x14ac:dyDescent="0.3">
      <c r="A3" s="15" t="str">
        <f>'Raw Data'!A2</f>
        <v>State</v>
      </c>
      <c r="B3" s="15" t="str">
        <f>'Raw Data'!B2</f>
        <v>Start</v>
      </c>
      <c r="C3" s="15" t="str">
        <f>'Raw Data'!C2</f>
        <v>End</v>
      </c>
      <c r="D3" s="15" t="str">
        <f>'Raw Data'!D2</f>
        <v>Sequence</v>
      </c>
      <c r="E3" s="8">
        <v>3</v>
      </c>
      <c r="F3" s="8" t="s">
        <v>19</v>
      </c>
      <c r="G3" s="8">
        <v>30</v>
      </c>
      <c r="H3" s="8" t="s">
        <v>19</v>
      </c>
      <c r="I3" s="8">
        <v>300</v>
      </c>
      <c r="J3" s="8" t="s">
        <v>19</v>
      </c>
      <c r="K3" s="8">
        <v>3000</v>
      </c>
      <c r="L3" s="8" t="s">
        <v>19</v>
      </c>
      <c r="M3" s="9"/>
      <c r="N3" s="8">
        <v>3</v>
      </c>
      <c r="O3" s="8" t="s">
        <v>19</v>
      </c>
      <c r="P3" s="8">
        <v>30</v>
      </c>
      <c r="Q3" s="8" t="s">
        <v>19</v>
      </c>
      <c r="R3" s="8">
        <v>300</v>
      </c>
      <c r="S3" s="8" t="s">
        <v>19</v>
      </c>
      <c r="T3" s="8">
        <v>3000</v>
      </c>
      <c r="U3" s="8" t="s">
        <v>19</v>
      </c>
      <c r="V3" s="10"/>
      <c r="W3" s="10">
        <v>3</v>
      </c>
      <c r="X3" s="10">
        <v>30</v>
      </c>
      <c r="Y3" s="10">
        <v>300</v>
      </c>
      <c r="Z3" s="10">
        <v>3000</v>
      </c>
      <c r="AA3" s="8"/>
      <c r="AB3" s="10">
        <v>3</v>
      </c>
      <c r="AC3" s="10">
        <v>30</v>
      </c>
      <c r="AD3" s="10">
        <v>300</v>
      </c>
      <c r="AE3" s="10">
        <v>3000</v>
      </c>
      <c r="AF3" s="8"/>
      <c r="AG3" s="8"/>
      <c r="AH3" s="8"/>
      <c r="AI3" s="8"/>
      <c r="AJ3" s="8"/>
      <c r="AK3" s="8"/>
      <c r="AL3" s="8"/>
      <c r="AM3" s="8"/>
      <c r="AN3" s="9"/>
      <c r="AO3" s="8"/>
      <c r="AP3" s="8"/>
      <c r="AQ3" s="8"/>
      <c r="AR3" s="8"/>
      <c r="AS3" s="8"/>
      <c r="AT3" s="8"/>
      <c r="AU3" s="8"/>
      <c r="AV3" s="8"/>
      <c r="AW3" s="10"/>
      <c r="AX3" s="8"/>
      <c r="AY3" s="10"/>
      <c r="AZ3" s="10"/>
      <c r="BA3" s="10"/>
      <c r="BB3" s="10"/>
      <c r="BC3" s="10"/>
      <c r="BD3" s="8"/>
      <c r="BE3" s="8"/>
      <c r="BF3" s="10"/>
      <c r="BG3" s="10"/>
      <c r="BH3" s="10"/>
      <c r="BI3" s="10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9"/>
      <c r="BW3" s="8"/>
      <c r="BX3" s="8"/>
      <c r="BY3" s="8"/>
      <c r="BZ3" s="8"/>
      <c r="CA3" s="8"/>
      <c r="CB3" s="8"/>
      <c r="CC3" s="8"/>
      <c r="CD3" s="8"/>
      <c r="CE3" s="8"/>
      <c r="CF3" s="8"/>
      <c r="CG3" s="10"/>
      <c r="CH3" s="10"/>
      <c r="CI3" s="10"/>
      <c r="CJ3" s="10"/>
      <c r="CK3" s="10"/>
      <c r="CL3" s="8"/>
      <c r="CM3" s="8"/>
      <c r="CN3" s="10"/>
      <c r="CO3" s="10"/>
      <c r="CP3" s="10"/>
      <c r="CQ3" s="10"/>
      <c r="CR3" s="8"/>
    </row>
    <row r="4" spans="1:96" ht="21" customHeight="1" x14ac:dyDescent="0.7">
      <c r="A4" s="15" t="str">
        <f>'Raw Data'!A3</f>
        <v>Apo_PLIN3</v>
      </c>
      <c r="B4" s="15">
        <f>'Raw Data'!B3</f>
        <v>-1</v>
      </c>
      <c r="C4" s="15">
        <f>'Raw Data'!C3</f>
        <v>14</v>
      </c>
      <c r="D4" s="15" t="str">
        <f>'Raw Data'!D3</f>
        <v>GHMSADGAEADGSTQV</v>
      </c>
      <c r="E4" s="4">
        <f>'% D'!W3</f>
        <v>0.63500000000000512</v>
      </c>
      <c r="F4" s="11">
        <f>'% D'!X3</f>
        <v>1.4658361512367828</v>
      </c>
      <c r="G4" s="4">
        <f>'% D'!Y3</f>
        <v>-0.33566666666666833</v>
      </c>
      <c r="H4" s="11">
        <f>'% D'!Z3</f>
        <v>0.62444006645297456</v>
      </c>
      <c r="I4" s="4">
        <f>'% D'!AA3</f>
        <v>0.85500000000000398</v>
      </c>
      <c r="J4" s="11">
        <f>'% D'!AB3</f>
        <v>1.6273922000590784</v>
      </c>
      <c r="K4" s="4">
        <f>'% D'!AC3</f>
        <v>2.5506666666666717</v>
      </c>
      <c r="L4" s="11">
        <f>'% D'!AD3</f>
        <v>1.4388554663133977</v>
      </c>
      <c r="N4" s="4">
        <f>'# D'!W3</f>
        <v>8.8999999999999524E-2</v>
      </c>
      <c r="O4" s="11">
        <f>'# D'!X3</f>
        <v>0.2056792177427465</v>
      </c>
      <c r="P4" s="4">
        <f>'# D'!Y3</f>
        <v>-4.6999999999999709E-2</v>
      </c>
      <c r="Q4" s="11">
        <f>'# D'!Z3</f>
        <v>8.7364045487234615E-2</v>
      </c>
      <c r="R4" s="4">
        <f>'# D'!AA3</f>
        <v>0.11933333333333263</v>
      </c>
      <c r="S4" s="11">
        <f>'# D'!AB3</f>
        <v>0.22813079992890384</v>
      </c>
      <c r="T4" s="4">
        <f>'# D'!AC3</f>
        <v>0.35733333333333306</v>
      </c>
      <c r="U4" s="11">
        <f>'# D'!AD3</f>
        <v>0.20109584554868712</v>
      </c>
      <c r="W4" s="14">
        <f>'T-TEST'!S3</f>
        <v>0.35966289345671176</v>
      </c>
      <c r="X4" s="14">
        <f>'T-TEST'!T3</f>
        <v>0.25851879239086034</v>
      </c>
      <c r="Y4" s="14">
        <f>'T-TEST'!U3</f>
        <v>0.30698278752488167</v>
      </c>
      <c r="Z4" s="14">
        <f>'T-TEST'!V3</f>
        <v>1.6798695897569937E-2</v>
      </c>
      <c r="AB4" s="8" t="str">
        <f>IF(AND(ABS(E4)&gt;10,ABS(N4)&gt;=0.4,ABS(W4)&lt;=0.01),"B", IF(AND(ABS(E4)&gt;5, ABS(E4)&lt;10,ABS(N4)&gt;=0.4,ABS(W4)&lt;=0.01),"S","N"))</f>
        <v>N</v>
      </c>
      <c r="AC4" s="8" t="str">
        <f>IF(AND(ABS(G4)&gt;10,ABS(P4)&gt;=0.4,ABS(X4)&lt;=0.01),"B", IF(AND(ABS(G4)&gt;5, ABS(G4)&lt;10,ABS(P4)&gt;=0.4,ABS(X4)&lt;=0.01),"S","N"))</f>
        <v>N</v>
      </c>
      <c r="AD4" s="8" t="str">
        <f>IF(AND(ABS(I4)&gt;10,ABS(R4)&gt;=0.4,ABS(Y4)&lt;=0.01),"B", IF(AND(ABS(I4)&gt;5, ABS(I4)&lt;10,ABS(R4)&gt;=0.4,ABS(Y4)&lt;=0.01),"S","N"))</f>
        <v>N</v>
      </c>
      <c r="AE4" s="8" t="str">
        <f>IF(AND(ABS(K4)&gt;10,ABS(T4)&gt;=0.4,ABS(Z4)&lt;=0.01),"B", IF(AND(ABS(K4)&gt;5, ABS(K4)&lt;10,ABS(T4)&gt;=0.4,ABS(Z4)&lt;=0.01),"S","N"))</f>
        <v>N</v>
      </c>
      <c r="AF4" s="4"/>
      <c r="AG4" s="28" t="s">
        <v>122</v>
      </c>
      <c r="AH4" s="4"/>
      <c r="AI4" s="11"/>
      <c r="AJ4" s="4"/>
      <c r="AK4" s="11"/>
      <c r="AL4" s="4"/>
      <c r="AM4" s="11"/>
      <c r="AO4" s="4"/>
      <c r="AP4" s="11"/>
      <c r="AQ4" s="4"/>
      <c r="AR4" s="11"/>
      <c r="AS4" s="4"/>
      <c r="AT4" s="11"/>
      <c r="AU4" s="4"/>
      <c r="AV4" s="11"/>
      <c r="AY4" s="8"/>
      <c r="AZ4" s="8"/>
      <c r="BA4" s="8"/>
      <c r="BB4" s="8"/>
    </row>
    <row r="5" spans="1:96" x14ac:dyDescent="0.3">
      <c r="A5" s="15" t="str">
        <f>'Raw Data'!A4</f>
        <v>Apo_PLIN3</v>
      </c>
      <c r="B5" s="15">
        <f>'Raw Data'!B4</f>
        <v>0</v>
      </c>
      <c r="C5" s="15">
        <f>'Raw Data'!C4</f>
        <v>14</v>
      </c>
      <c r="D5" s="15" t="str">
        <f>'Raw Data'!D4</f>
        <v>HMSADGAEADGSTQV</v>
      </c>
      <c r="E5" s="4">
        <f>'% D'!W4</f>
        <v>1.694666666666663</v>
      </c>
      <c r="F5" s="11">
        <f>'% D'!X4</f>
        <v>0.42882962501825417</v>
      </c>
      <c r="G5" s="4">
        <f>'% D'!Y4</f>
        <v>1.9436666666666582</v>
      </c>
      <c r="H5" s="11">
        <f>'% D'!Z4</f>
        <v>1.5405502737834347</v>
      </c>
      <c r="I5" s="4">
        <f>'% D'!AA4</f>
        <v>1.4293333333333322</v>
      </c>
      <c r="J5" s="11">
        <f>'% D'!AB4</f>
        <v>1.071359624511375</v>
      </c>
      <c r="K5" s="4">
        <f>'% D'!AC4</f>
        <v>0.58499999999999375</v>
      </c>
      <c r="L5" s="11">
        <f>'% D'!AD4</f>
        <v>0.85720145978490492</v>
      </c>
      <c r="N5" s="4">
        <f>'# D'!W4</f>
        <v>0.22000000000000064</v>
      </c>
      <c r="O5" s="11">
        <f>'# D'!X4</f>
        <v>5.5562636208077942E-2</v>
      </c>
      <c r="P5" s="4">
        <f>'# D'!Y4</f>
        <v>0.25266666666666726</v>
      </c>
      <c r="Q5" s="11">
        <f>'# D'!Z4</f>
        <v>0.20009780662361759</v>
      </c>
      <c r="R5" s="4">
        <f>'# D'!AA4</f>
        <v>0.18599999999999905</v>
      </c>
      <c r="S5" s="11">
        <f>'# D'!AB4</f>
        <v>0.13939091736035053</v>
      </c>
      <c r="T5" s="4">
        <f>'# D'!AC4</f>
        <v>7.6333333333334252E-2</v>
      </c>
      <c r="U5" s="11">
        <f>'# D'!AD4</f>
        <v>0.11173382109420572</v>
      </c>
      <c r="W5" s="14">
        <f>'T-TEST'!S4</f>
        <v>2.1102591768008298E-3</v>
      </c>
      <c r="X5" s="14">
        <f>'T-TEST'!T4</f>
        <v>9.2222576512027657E-2</v>
      </c>
      <c r="Y5" s="14">
        <f>'T-TEST'!U4</f>
        <v>5.8168949736890081E-2</v>
      </c>
      <c r="Z5" s="14">
        <f>'T-TEST'!V4</f>
        <v>0.17373077624809971</v>
      </c>
      <c r="AB5" s="8" t="str">
        <f t="shared" ref="AB5:AB68" si="0">IF(AND(ABS(E5)&gt;10,ABS(N5)&gt;=0.4,ABS(W5)&lt;=0.01),"B", IF(AND(ABS(E5)&gt;5, ABS(E5)&lt;10,ABS(N5)&gt;=0.4,ABS(W5)&lt;=0.01),"S","N"))</f>
        <v>N</v>
      </c>
      <c r="AC5" s="8" t="str">
        <f t="shared" ref="AC5:AC68" si="1">IF(AND(ABS(G5)&gt;10,ABS(P5)&gt;=0.4,ABS(X5)&lt;=0.01),"B", IF(AND(ABS(G5)&gt;5, ABS(G5)&lt;10,ABS(P5)&gt;=0.4,ABS(X5)&lt;=0.01),"S","N"))</f>
        <v>N</v>
      </c>
      <c r="AD5" s="8" t="str">
        <f t="shared" ref="AD5:AD68" si="2">IF(AND(ABS(I5)&gt;10,ABS(R5)&gt;=0.4,ABS(Y5)&lt;=0.01),"B", IF(AND(ABS(I5)&gt;5, ABS(I5)&lt;10,ABS(R5)&gt;=0.4,ABS(Y5)&lt;=0.01),"S","N"))</f>
        <v>N</v>
      </c>
      <c r="AE5" s="8" t="str">
        <f t="shared" ref="AE5:AE68" si="3">IF(AND(ABS(K5)&gt;10,ABS(T5)&gt;=0.4,ABS(Z5)&lt;=0.01),"B", IF(AND(ABS(K5)&gt;5, ABS(K5)&lt;10,ABS(T5)&gt;=0.4,ABS(Z5)&lt;=0.01),"S","N"))</f>
        <v>N</v>
      </c>
      <c r="AF5" s="4"/>
      <c r="AG5" s="11"/>
      <c r="AH5" s="4"/>
      <c r="AI5" s="11"/>
      <c r="AJ5" s="4"/>
      <c r="AK5" s="11"/>
      <c r="AL5" s="4"/>
      <c r="AM5" s="11"/>
      <c r="AO5" s="4"/>
      <c r="AP5" s="11"/>
      <c r="AQ5" s="4"/>
      <c r="AR5" s="11"/>
      <c r="AS5" s="4"/>
      <c r="AT5" s="11"/>
      <c r="AU5" s="4"/>
      <c r="AV5" s="11"/>
      <c r="AY5" s="8"/>
      <c r="AZ5" s="8"/>
      <c r="BA5" s="8"/>
      <c r="BB5" s="8"/>
    </row>
    <row r="6" spans="1:96" x14ac:dyDescent="0.3">
      <c r="A6" s="15" t="str">
        <f>'Raw Data'!A5</f>
        <v>Apo_PLIN3</v>
      </c>
      <c r="B6" s="15">
        <f>'Raw Data'!B5</f>
        <v>14</v>
      </c>
      <c r="C6" s="15">
        <f>'Raw Data'!C5</f>
        <v>26</v>
      </c>
      <c r="D6" s="15" t="str">
        <f>'Raw Data'!D5</f>
        <v>VTVEEPVQQPSVV</v>
      </c>
      <c r="E6" s="4">
        <f>'% D'!W5</f>
        <v>7.0940000000000083</v>
      </c>
      <c r="F6" s="11">
        <f>'% D'!X5</f>
        <v>0.60081714901651262</v>
      </c>
      <c r="G6" s="4">
        <f>'% D'!Y5</f>
        <v>2.346333333333348</v>
      </c>
      <c r="H6" s="11">
        <f>'% D'!Z5</f>
        <v>1.0519715909784553</v>
      </c>
      <c r="I6" s="4">
        <f>'% D'!AA5</f>
        <v>1.424666666666667</v>
      </c>
      <c r="J6" s="11">
        <f>'% D'!AB5</f>
        <v>1.4292952243861576</v>
      </c>
      <c r="K6" s="4">
        <f>'% D'!AC5</f>
        <v>1.4523333333333142</v>
      </c>
      <c r="L6" s="11">
        <f>'% D'!AD5</f>
        <v>0.96696160021704436</v>
      </c>
      <c r="N6" s="4">
        <f>'# D'!W5</f>
        <v>0.63833333333333275</v>
      </c>
      <c r="O6" s="11">
        <f>'# D'!X5</f>
        <v>5.4170496195224516E-2</v>
      </c>
      <c r="P6" s="4">
        <f>'# D'!Y5</f>
        <v>0.21099999999999941</v>
      </c>
      <c r="Q6" s="11">
        <f>'# D'!Z5</f>
        <v>9.482991576748892E-2</v>
      </c>
      <c r="R6" s="4">
        <f>'# D'!AA5</f>
        <v>0.12766666666666815</v>
      </c>
      <c r="S6" s="11">
        <f>'# D'!AB5</f>
        <v>0.12863909817936348</v>
      </c>
      <c r="T6" s="4">
        <f>'# D'!AC5</f>
        <v>0.13033333333333275</v>
      </c>
      <c r="U6" s="11">
        <f>'# D'!AD5</f>
        <v>8.6755651936036987E-2</v>
      </c>
      <c r="W6" s="14">
        <f>'T-TEST'!S5</f>
        <v>9.0602857278610995E-6</v>
      </c>
      <c r="X6" s="14">
        <f>'T-TEST'!T5</f>
        <v>6.4887929615740801E-3</v>
      </c>
      <c r="Y6" s="14">
        <f>'T-TEST'!U5</f>
        <v>0.10863538575720687</v>
      </c>
      <c r="Z6" s="14">
        <f>'T-TEST'!V5</f>
        <v>0.10682167707009251</v>
      </c>
      <c r="AB6" s="8" t="str">
        <f t="shared" si="0"/>
        <v>S</v>
      </c>
      <c r="AC6" s="8" t="str">
        <f t="shared" si="1"/>
        <v>N</v>
      </c>
      <c r="AD6" s="8" t="str">
        <f t="shared" si="2"/>
        <v>N</v>
      </c>
      <c r="AE6" s="8" t="str">
        <f t="shared" si="3"/>
        <v>N</v>
      </c>
      <c r="AF6" s="4"/>
      <c r="AG6" s="11"/>
      <c r="AH6" s="4"/>
      <c r="AI6" s="11"/>
      <c r="AJ6" s="4"/>
      <c r="AK6" s="11"/>
      <c r="AL6" s="4"/>
      <c r="AM6" s="11"/>
      <c r="AO6" s="4"/>
      <c r="AP6" s="11"/>
      <c r="AQ6" s="4"/>
      <c r="AR6" s="11"/>
      <c r="AS6" s="4"/>
      <c r="AT6" s="11"/>
      <c r="AU6" s="4"/>
      <c r="AV6" s="11"/>
      <c r="AY6" s="8"/>
      <c r="AZ6" s="8"/>
      <c r="BA6" s="8"/>
      <c r="BB6" s="8"/>
    </row>
    <row r="7" spans="1:96" x14ac:dyDescent="0.3">
      <c r="A7" s="15" t="str">
        <f>'Raw Data'!A6</f>
        <v>Apo_PLIN3</v>
      </c>
      <c r="B7" s="15">
        <f>'Raw Data'!B6</f>
        <v>14</v>
      </c>
      <c r="C7" s="15">
        <f>'Raw Data'!C6</f>
        <v>32</v>
      </c>
      <c r="D7" s="15" t="str">
        <f>'Raw Data'!D6</f>
        <v>VTVEEPVQQPSVVDRVASM</v>
      </c>
      <c r="E7" s="4">
        <f>'% D'!W6</f>
        <v>20.745999999999995</v>
      </c>
      <c r="F7" s="11">
        <f>'% D'!X6</f>
        <v>1.7478874223578988</v>
      </c>
      <c r="G7" s="4">
        <f>'% D'!Y6</f>
        <v>9.5159999999999982</v>
      </c>
      <c r="H7" s="11">
        <f>'% D'!Z6</f>
        <v>1.1728158917981375</v>
      </c>
      <c r="I7" s="4">
        <f>'% D'!AA6</f>
        <v>0.71100000000001273</v>
      </c>
      <c r="J7" s="11">
        <f>'% D'!AB6</f>
        <v>1.3061620390271944</v>
      </c>
      <c r="K7" s="4">
        <f>'% D'!AC6</f>
        <v>-1.0206666666666706</v>
      </c>
      <c r="L7" s="11">
        <f>'% D'!AD6</f>
        <v>0.75133545432794291</v>
      </c>
      <c r="N7" s="4">
        <f>'# D'!W6</f>
        <v>3.112000000000001</v>
      </c>
      <c r="O7" s="11">
        <f>'# D'!X6</f>
        <v>0.26206626116087811</v>
      </c>
      <c r="P7" s="4">
        <f>'# D'!Y6</f>
        <v>1.4276666666666653</v>
      </c>
      <c r="Q7" s="11">
        <f>'# D'!Z6</f>
        <v>0.17625871485467726</v>
      </c>
      <c r="R7" s="4">
        <f>'# D'!AA6</f>
        <v>0.10666666666666558</v>
      </c>
      <c r="S7" s="11">
        <f>'# D'!AB6</f>
        <v>0.19545568229945434</v>
      </c>
      <c r="T7" s="4">
        <f>'# D'!AC6</f>
        <v>-0.15333333333333421</v>
      </c>
      <c r="U7" s="11">
        <f>'# D'!AD6</f>
        <v>0.11287240537177817</v>
      </c>
      <c r="W7" s="14">
        <f>'T-TEST'!S6</f>
        <v>8.8977390575018747E-6</v>
      </c>
      <c r="X7" s="14">
        <f>'T-TEST'!T6</f>
        <v>2.6320443475598937E-3</v>
      </c>
      <c r="Y7" s="14">
        <f>'T-TEST'!U6</f>
        <v>0.27266024444061254</v>
      </c>
      <c r="Z7" s="14">
        <f>'T-TEST'!V6</f>
        <v>3.1637744289207688E-2</v>
      </c>
      <c r="AB7" s="8" t="str">
        <f t="shared" si="0"/>
        <v>B</v>
      </c>
      <c r="AC7" s="8" t="str">
        <f t="shared" si="1"/>
        <v>S</v>
      </c>
      <c r="AD7" s="8" t="str">
        <f t="shared" si="2"/>
        <v>N</v>
      </c>
      <c r="AE7" s="8" t="str">
        <f t="shared" si="3"/>
        <v>N</v>
      </c>
      <c r="AF7" s="4"/>
      <c r="AG7" s="11"/>
      <c r="AH7" s="4"/>
      <c r="AI7" s="11"/>
      <c r="AJ7" s="4"/>
      <c r="AK7" s="11"/>
      <c r="AL7" s="4"/>
      <c r="AM7" s="11"/>
      <c r="AO7" s="4"/>
      <c r="AP7" s="11"/>
      <c r="AQ7" s="4"/>
      <c r="AR7" s="11"/>
      <c r="AS7" s="4"/>
      <c r="AT7" s="11"/>
      <c r="AU7" s="4"/>
      <c r="AV7" s="11"/>
      <c r="AY7" s="8"/>
      <c r="AZ7" s="8"/>
      <c r="BA7" s="8"/>
      <c r="BB7" s="8"/>
    </row>
    <row r="8" spans="1:96" x14ac:dyDescent="0.3">
      <c r="A8" s="15" t="str">
        <f>'Raw Data'!A7</f>
        <v>Apo_PLIN3</v>
      </c>
      <c r="B8" s="15">
        <f>'Raw Data'!B7</f>
        <v>15</v>
      </c>
      <c r="C8" s="15">
        <f>'Raw Data'!C7</f>
        <v>27</v>
      </c>
      <c r="D8" s="15" t="str">
        <f>'Raw Data'!D7</f>
        <v>TVEEPVQQPSVVD</v>
      </c>
      <c r="E8" s="4">
        <f>'% D'!W7</f>
        <v>10.42266666666665</v>
      </c>
      <c r="F8" s="11">
        <f>'% D'!X7</f>
        <v>0.9929000900453151</v>
      </c>
      <c r="G8" s="4">
        <f>'% D'!Y7</f>
        <v>3.2823333333333409</v>
      </c>
      <c r="H8" s="11">
        <f>'% D'!Z7</f>
        <v>1.2938464227672632</v>
      </c>
      <c r="I8" s="4">
        <f>'% D'!AA7</f>
        <v>1.4883333333333439</v>
      </c>
      <c r="J8" s="11">
        <f>'% D'!AB7</f>
        <v>1.5060489918423869</v>
      </c>
      <c r="K8" s="4">
        <f>'% D'!AC7</f>
        <v>0.57033333333333758</v>
      </c>
      <c r="L8" s="11">
        <f>'% D'!AD7</f>
        <v>1.016115064745291</v>
      </c>
      <c r="N8" s="4">
        <f>'# D'!W7</f>
        <v>0.93833333333333258</v>
      </c>
      <c r="O8" s="11">
        <f>'# D'!X7</f>
        <v>8.9637308670966545E-2</v>
      </c>
      <c r="P8" s="4">
        <f>'# D'!Y7</f>
        <v>0.29566666666666741</v>
      </c>
      <c r="Q8" s="11">
        <f>'# D'!Z7</f>
        <v>0.11680979018876698</v>
      </c>
      <c r="R8" s="4">
        <f>'# D'!AA7</f>
        <v>0.13400000000000034</v>
      </c>
      <c r="S8" s="11">
        <f>'# D'!AB7</f>
        <v>0.13492978130996083</v>
      </c>
      <c r="T8" s="4">
        <f>'# D'!AC7</f>
        <v>5.1000000000001044E-2</v>
      </c>
      <c r="U8" s="11">
        <f>'# D'!AD7</f>
        <v>9.0939663908400498E-2</v>
      </c>
      <c r="W8" s="14">
        <f>'T-TEST'!S7</f>
        <v>5.0673217544591168E-4</v>
      </c>
      <c r="X8" s="14">
        <f>'T-TEST'!T7</f>
        <v>3.6653560359964353E-3</v>
      </c>
      <c r="Y8" s="14">
        <f>'T-TEST'!U7</f>
        <v>8.0050763559402341E-2</v>
      </c>
      <c r="Z8" s="14">
        <f>'T-TEST'!V7</f>
        <v>0.38147771371863609</v>
      </c>
      <c r="AB8" s="8" t="str">
        <f t="shared" si="0"/>
        <v>B</v>
      </c>
      <c r="AC8" s="8" t="str">
        <f t="shared" si="1"/>
        <v>N</v>
      </c>
      <c r="AD8" s="8" t="str">
        <f t="shared" si="2"/>
        <v>N</v>
      </c>
      <c r="AE8" s="8" t="str">
        <f t="shared" si="3"/>
        <v>N</v>
      </c>
      <c r="AF8" s="4"/>
      <c r="AG8" s="11"/>
      <c r="AH8" s="4"/>
      <c r="AI8" s="11"/>
      <c r="AJ8" s="4"/>
      <c r="AK8" s="11"/>
      <c r="AL8" s="4"/>
      <c r="AM8" s="11"/>
      <c r="AO8" s="4"/>
      <c r="AP8" s="11"/>
      <c r="AQ8" s="4"/>
      <c r="AR8" s="11"/>
      <c r="AS8" s="4"/>
      <c r="AT8" s="11"/>
      <c r="AU8" s="4"/>
      <c r="AV8" s="11"/>
      <c r="AY8" s="8"/>
      <c r="AZ8" s="8"/>
      <c r="BA8" s="8"/>
      <c r="BB8" s="8"/>
    </row>
    <row r="9" spans="1:96" x14ac:dyDescent="0.3">
      <c r="A9" s="15" t="str">
        <f>'Raw Data'!A8</f>
        <v>Apo_PLIN3</v>
      </c>
      <c r="B9" s="15">
        <f>'Raw Data'!B8</f>
        <v>16</v>
      </c>
      <c r="C9" s="15">
        <f>'Raw Data'!C8</f>
        <v>25</v>
      </c>
      <c r="D9" s="15" t="str">
        <f>'Raw Data'!D8</f>
        <v>VEEPVQQPSV</v>
      </c>
      <c r="E9" s="4">
        <f>'% D'!W8</f>
        <v>6.0790000000000006</v>
      </c>
      <c r="F9" s="11">
        <f>'% D'!X8</f>
        <v>1.2351525483497616</v>
      </c>
      <c r="G9" s="4">
        <f>'% D'!Y8</f>
        <v>1.0806666666666587</v>
      </c>
      <c r="H9" s="11">
        <f>'% D'!Z8</f>
        <v>1.1891813537784761</v>
      </c>
      <c r="I9" s="4">
        <f>'% D'!AA8</f>
        <v>2.4863333333333486</v>
      </c>
      <c r="J9" s="11">
        <f>'% D'!AB8</f>
        <v>0.99386940993379191</v>
      </c>
      <c r="K9" s="4">
        <f>'% D'!AC8</f>
        <v>1.7196666666666403</v>
      </c>
      <c r="L9" s="11">
        <f>'% D'!AD8</f>
        <v>1.4587586693960066</v>
      </c>
      <c r="N9" s="4">
        <f>'# D'!W8</f>
        <v>0.3653333333333344</v>
      </c>
      <c r="O9" s="11">
        <f>'# D'!X8</f>
        <v>7.3766433945189641E-2</v>
      </c>
      <c r="P9" s="4">
        <f>'# D'!Y8</f>
        <v>6.5000000000000391E-2</v>
      </c>
      <c r="Q9" s="11">
        <f>'# D'!Z8</f>
        <v>7.1089043408605571E-2</v>
      </c>
      <c r="R9" s="4">
        <f>'# D'!AA8</f>
        <v>0.1496666666666675</v>
      </c>
      <c r="S9" s="11">
        <f>'# D'!AB8</f>
        <v>5.9535363079959401E-2</v>
      </c>
      <c r="T9" s="4">
        <f>'# D'!AC8</f>
        <v>0.10333333333333261</v>
      </c>
      <c r="U9" s="11">
        <f>'# D'!AD8</f>
        <v>8.7396264101538279E-2</v>
      </c>
      <c r="W9" s="14">
        <f>'T-TEST'!S8</f>
        <v>3.9526344600009013E-4</v>
      </c>
      <c r="X9" s="14">
        <f>'T-TEST'!T8</f>
        <v>0.15870857578787634</v>
      </c>
      <c r="Y9" s="14">
        <f>'T-TEST'!U8</f>
        <v>1.581214035430022E-2</v>
      </c>
      <c r="Z9" s="14">
        <f>'T-TEST'!V8</f>
        <v>6.1594148612766207E-2</v>
      </c>
      <c r="AB9" s="8" t="str">
        <f t="shared" si="0"/>
        <v>N</v>
      </c>
      <c r="AC9" s="8" t="str">
        <f t="shared" si="1"/>
        <v>N</v>
      </c>
      <c r="AD9" s="8" t="str">
        <f t="shared" si="2"/>
        <v>N</v>
      </c>
      <c r="AE9" s="8" t="str">
        <f t="shared" si="3"/>
        <v>N</v>
      </c>
      <c r="AF9" s="4"/>
      <c r="AG9" s="11"/>
      <c r="AH9" s="4"/>
      <c r="AI9" s="11"/>
      <c r="AJ9" s="4"/>
      <c r="AK9" s="11"/>
      <c r="AL9" s="4"/>
      <c r="AM9" s="11"/>
      <c r="AO9" s="4"/>
      <c r="AP9" s="11"/>
      <c r="AQ9" s="4"/>
      <c r="AR9" s="11"/>
      <c r="AS9" s="4"/>
      <c r="AT9" s="11"/>
      <c r="AU9" s="4"/>
      <c r="AV9" s="11"/>
      <c r="AY9" s="8"/>
      <c r="AZ9" s="8"/>
      <c r="BA9" s="8"/>
      <c r="BB9" s="8"/>
    </row>
    <row r="10" spans="1:96" x14ac:dyDescent="0.3">
      <c r="A10" s="15" t="str">
        <f>'Raw Data'!A9</f>
        <v>Apo_PLIN3</v>
      </c>
      <c r="B10" s="15">
        <f>'Raw Data'!B9</f>
        <v>16</v>
      </c>
      <c r="C10" s="15">
        <f>'Raw Data'!C9</f>
        <v>27</v>
      </c>
      <c r="D10" s="15" t="str">
        <f>'Raw Data'!D9</f>
        <v>VEEPVQQPSVVD</v>
      </c>
      <c r="E10" s="4">
        <f>'% D'!W9</f>
        <v>5.0746666666666584</v>
      </c>
      <c r="F10" s="11">
        <f>'% D'!X9</f>
        <v>0.86273247500744321</v>
      </c>
      <c r="G10" s="4">
        <f>'% D'!Y9</f>
        <v>3.8710000000000022</v>
      </c>
      <c r="H10" s="11">
        <f>'% D'!Z9</f>
        <v>0.86393762368285654</v>
      </c>
      <c r="I10" s="4">
        <f>'% D'!AA9</f>
        <v>3.4026666666666685</v>
      </c>
      <c r="J10" s="11">
        <f>'% D'!AB9</f>
        <v>0.88190535761358468</v>
      </c>
      <c r="K10" s="4">
        <f>'% D'!AC9</f>
        <v>2.3696666666666673</v>
      </c>
      <c r="L10" s="11">
        <f>'% D'!AD9</f>
        <v>1.3881680650166506</v>
      </c>
      <c r="N10" s="4">
        <f>'# D'!W9</f>
        <v>0.40599999999999969</v>
      </c>
      <c r="O10" s="11">
        <f>'# D'!X9</f>
        <v>6.9222504890592881E-2</v>
      </c>
      <c r="P10" s="4">
        <f>'# D'!Y9</f>
        <v>0.30999999999999961</v>
      </c>
      <c r="Q10" s="11">
        <f>'# D'!Z9</f>
        <v>6.9008104996326342E-2</v>
      </c>
      <c r="R10" s="4">
        <f>'# D'!AA9</f>
        <v>0.27199999999999935</v>
      </c>
      <c r="S10" s="11">
        <f>'# D'!AB9</f>
        <v>7.1178787614724265E-2</v>
      </c>
      <c r="T10" s="4">
        <f>'# D'!AC9</f>
        <v>0.18966666666666576</v>
      </c>
      <c r="U10" s="11">
        <f>'# D'!AD9</f>
        <v>0.11148817382547968</v>
      </c>
      <c r="W10" s="14">
        <f>'T-TEST'!S9</f>
        <v>3.1571665071911126E-4</v>
      </c>
      <c r="X10" s="14">
        <f>'T-TEST'!T9</f>
        <v>4.4157116532268851E-4</v>
      </c>
      <c r="Y10" s="14">
        <f>'T-TEST'!U9</f>
        <v>8.0456087060464833E-4</v>
      </c>
      <c r="Z10" s="14">
        <f>'T-TEST'!V9</f>
        <v>3.9773932477478097E-2</v>
      </c>
      <c r="AB10" s="8" t="str">
        <f t="shared" si="0"/>
        <v>S</v>
      </c>
      <c r="AC10" s="8" t="str">
        <f t="shared" si="1"/>
        <v>N</v>
      </c>
      <c r="AD10" s="8" t="str">
        <f t="shared" si="2"/>
        <v>N</v>
      </c>
      <c r="AE10" s="8" t="str">
        <f t="shared" si="3"/>
        <v>N</v>
      </c>
      <c r="AF10" s="4"/>
      <c r="AG10" s="11"/>
      <c r="AH10" s="4"/>
      <c r="AI10" s="11"/>
      <c r="AJ10" s="4"/>
      <c r="AK10" s="11"/>
      <c r="AL10" s="4"/>
      <c r="AM10" s="11"/>
      <c r="AO10" s="4"/>
      <c r="AP10" s="11"/>
      <c r="AQ10" s="4"/>
      <c r="AR10" s="11"/>
      <c r="AS10" s="4"/>
      <c r="AT10" s="11"/>
      <c r="AU10" s="4"/>
      <c r="AV10" s="11"/>
      <c r="AY10" s="8"/>
      <c r="AZ10" s="8"/>
      <c r="BA10" s="8"/>
      <c r="BB10" s="8"/>
    </row>
    <row r="11" spans="1:96" x14ac:dyDescent="0.3">
      <c r="A11" s="15" t="str">
        <f>'Raw Data'!A10</f>
        <v>Apo_PLIN3</v>
      </c>
      <c r="B11" s="15">
        <f>'Raw Data'!B10</f>
        <v>16</v>
      </c>
      <c r="C11" s="15">
        <f>'Raw Data'!C10</f>
        <v>32</v>
      </c>
      <c r="D11" s="15" t="str">
        <f>'Raw Data'!D10</f>
        <v>VEEPVQQPSVVDRVASM</v>
      </c>
      <c r="E11" s="4">
        <f>'% D'!W10</f>
        <v>21.693666666666672</v>
      </c>
      <c r="F11" s="11">
        <f>'% D'!X10</f>
        <v>1.2496327992280913</v>
      </c>
      <c r="G11" s="4">
        <f>'% D'!Y10</f>
        <v>9.9653333333333265</v>
      </c>
      <c r="H11" s="11">
        <f>'% D'!Z10</f>
        <v>1.4556526219313008</v>
      </c>
      <c r="I11" s="4">
        <f>'% D'!AA10</f>
        <v>0.78766666666666652</v>
      </c>
      <c r="J11" s="11">
        <f>'% D'!AB10</f>
        <v>0.85863223897541374</v>
      </c>
      <c r="K11" s="4">
        <f>'% D'!AC10</f>
        <v>-1.8596666666666835</v>
      </c>
      <c r="L11" s="11">
        <f>'% D'!AD10</f>
        <v>0.75991378882238414</v>
      </c>
      <c r="N11" s="4">
        <f>'# D'!W10</f>
        <v>2.8199999999999994</v>
      </c>
      <c r="O11" s="11">
        <f>'# D'!X10</f>
        <v>0.16201578816175755</v>
      </c>
      <c r="P11" s="4">
        <f>'# D'!Y10</f>
        <v>1.2953333333333328</v>
      </c>
      <c r="Q11" s="11">
        <f>'# D'!Z10</f>
        <v>0.18934585558747991</v>
      </c>
      <c r="R11" s="4">
        <f>'# D'!AA10</f>
        <v>0.10233333333333405</v>
      </c>
      <c r="S11" s="11">
        <f>'# D'!AB10</f>
        <v>0.1115535878661869</v>
      </c>
      <c r="T11" s="4">
        <f>'# D'!AC10</f>
        <v>-0.24200000000000088</v>
      </c>
      <c r="U11" s="11">
        <f>'# D'!AD10</f>
        <v>9.8938811085355821E-2</v>
      </c>
      <c r="W11" s="14">
        <f>'T-TEST'!S10</f>
        <v>5.7042576791394268E-6</v>
      </c>
      <c r="X11" s="14">
        <f>'T-TEST'!T10</f>
        <v>3.0999615367974931E-4</v>
      </c>
      <c r="Y11" s="14">
        <f>'T-TEST'!U10</f>
        <v>0.12218757234215173</v>
      </c>
      <c r="Z11" s="14">
        <f>'T-TEST'!V10</f>
        <v>3.9057249977109414E-3</v>
      </c>
      <c r="AB11" s="8" t="str">
        <f t="shared" si="0"/>
        <v>B</v>
      </c>
      <c r="AC11" s="8" t="str">
        <f t="shared" si="1"/>
        <v>S</v>
      </c>
      <c r="AD11" s="8" t="str">
        <f t="shared" si="2"/>
        <v>N</v>
      </c>
      <c r="AE11" s="8" t="str">
        <f t="shared" si="3"/>
        <v>N</v>
      </c>
      <c r="AF11" s="4"/>
      <c r="AG11" s="11"/>
      <c r="AH11" s="4"/>
      <c r="AI11" s="11"/>
      <c r="AJ11" s="4"/>
      <c r="AK11" s="11"/>
      <c r="AL11" s="4"/>
      <c r="AM11" s="11"/>
      <c r="AO11" s="4"/>
      <c r="AP11" s="11"/>
      <c r="AQ11" s="4"/>
      <c r="AR11" s="11"/>
      <c r="AS11" s="4"/>
      <c r="AT11" s="11"/>
      <c r="AU11" s="4"/>
      <c r="AV11" s="11"/>
      <c r="AY11" s="8"/>
      <c r="AZ11" s="8"/>
      <c r="BA11" s="8"/>
      <c r="BB11" s="8"/>
    </row>
    <row r="12" spans="1:96" x14ac:dyDescent="0.3">
      <c r="A12" s="15" t="str">
        <f>'Raw Data'!A11</f>
        <v>Apo_PLIN3</v>
      </c>
      <c r="B12" s="15">
        <f>'Raw Data'!B11</f>
        <v>26</v>
      </c>
      <c r="C12" s="15">
        <f>'Raw Data'!C11</f>
        <v>32</v>
      </c>
      <c r="D12" s="15" t="str">
        <f>'Raw Data'!D11</f>
        <v>VDRVASM</v>
      </c>
      <c r="E12" s="4">
        <f>'% D'!W11</f>
        <v>29.757666666666672</v>
      </c>
      <c r="F12" s="11">
        <f>'% D'!X11</f>
        <v>1.7645960349650811</v>
      </c>
      <c r="G12" s="4">
        <f>'% D'!Y11</f>
        <v>16.840000000000003</v>
      </c>
      <c r="H12" s="11">
        <f>'% D'!Z11</f>
        <v>1.5950954677986502</v>
      </c>
      <c r="I12" s="4">
        <f>'% D'!AA11</f>
        <v>4.7503333333333231</v>
      </c>
      <c r="J12" s="11">
        <f>'% D'!AB11</f>
        <v>0.99345793451167541</v>
      </c>
      <c r="K12" s="4">
        <f>'% D'!AC11</f>
        <v>0.63900000000001</v>
      </c>
      <c r="L12" s="11">
        <f>'% D'!AD11</f>
        <v>1.3505581781457683</v>
      </c>
      <c r="N12" s="4">
        <f>'# D'!W11</f>
        <v>1.4873333333333336</v>
      </c>
      <c r="O12" s="11">
        <f>'# D'!X11</f>
        <v>8.8105988646141886E-2</v>
      </c>
      <c r="P12" s="4">
        <f>'# D'!Y11</f>
        <v>0.84199999999999964</v>
      </c>
      <c r="Q12" s="11">
        <f>'# D'!Z11</f>
        <v>7.9937155250540931E-2</v>
      </c>
      <c r="R12" s="4">
        <f>'# D'!AA11</f>
        <v>0.23766666666666669</v>
      </c>
      <c r="S12" s="11">
        <f>'# D'!AB11</f>
        <v>4.9652136577038555E-2</v>
      </c>
      <c r="T12" s="4">
        <f>'# D'!AC11</f>
        <v>3.1666666666666288E-2</v>
      </c>
      <c r="U12" s="11">
        <f>'# D'!AD11</f>
        <v>6.7512572305532384E-2</v>
      </c>
      <c r="W12" s="14">
        <f>'T-TEST'!S11</f>
        <v>2.0443222260094529E-6</v>
      </c>
      <c r="X12" s="14">
        <f>'T-TEST'!T11</f>
        <v>3.8849001700884205E-5</v>
      </c>
      <c r="Y12" s="14">
        <f>'T-TEST'!U11</f>
        <v>1.0254349421036526E-2</v>
      </c>
      <c r="Z12" s="14">
        <f>'T-TEST'!V11</f>
        <v>0.3546568274720977</v>
      </c>
      <c r="AB12" s="8" t="str">
        <f t="shared" si="0"/>
        <v>B</v>
      </c>
      <c r="AC12" s="8" t="str">
        <f t="shared" si="1"/>
        <v>B</v>
      </c>
      <c r="AD12" s="8" t="str">
        <f t="shared" si="2"/>
        <v>N</v>
      </c>
      <c r="AE12" s="8" t="str">
        <f t="shared" si="3"/>
        <v>N</v>
      </c>
      <c r="AF12" s="4"/>
      <c r="AG12" s="29" t="s">
        <v>123</v>
      </c>
      <c r="AH12" s="4"/>
      <c r="AI12" s="11"/>
      <c r="AJ12" s="4"/>
      <c r="AK12" s="11"/>
      <c r="AL12" s="4"/>
      <c r="AM12" s="11"/>
      <c r="AO12" s="4"/>
      <c r="AP12" s="11"/>
      <c r="AQ12" s="4"/>
      <c r="AR12" s="11"/>
      <c r="AS12" s="4"/>
      <c r="AT12" s="11"/>
      <c r="AU12" s="4"/>
      <c r="AV12" s="11"/>
      <c r="AY12" s="8"/>
      <c r="AZ12" s="8"/>
      <c r="BA12" s="8"/>
      <c r="BB12" s="8"/>
    </row>
    <row r="13" spans="1:96" x14ac:dyDescent="0.3">
      <c r="A13" s="15" t="str">
        <f>'Raw Data'!A12</f>
        <v>Apo_PLIN3</v>
      </c>
      <c r="B13" s="15">
        <f>'Raw Data'!B12</f>
        <v>33</v>
      </c>
      <c r="C13" s="15">
        <f>'Raw Data'!C12</f>
        <v>41</v>
      </c>
      <c r="D13" s="15" t="str">
        <f>'Raw Data'!D12</f>
        <v>PLISSTCDM</v>
      </c>
      <c r="E13" s="4">
        <f>'% D'!W12</f>
        <v>33.845666666666673</v>
      </c>
      <c r="F13" s="11">
        <f>'% D'!X12</f>
        <v>1.4548953627935428</v>
      </c>
      <c r="G13" s="4">
        <f>'% D'!Y12</f>
        <v>18.390000000000008</v>
      </c>
      <c r="H13" s="11">
        <f>'% D'!Z12</f>
        <v>0.89156256904140241</v>
      </c>
      <c r="I13" s="4">
        <f>'% D'!AA12</f>
        <v>9.2293333333333436</v>
      </c>
      <c r="J13" s="11">
        <f>'% D'!AB12</f>
        <v>1.7062183571954357</v>
      </c>
      <c r="K13" s="4">
        <f>'% D'!AC12</f>
        <v>-0.35266666666666424</v>
      </c>
      <c r="L13" s="11">
        <f>'% D'!AD12</f>
        <v>1.2367962299786934</v>
      </c>
      <c r="N13" s="4">
        <f>'# D'!W12</f>
        <v>2.3689999999999998</v>
      </c>
      <c r="O13" s="11">
        <f>'# D'!X12</f>
        <v>0.10178660820852749</v>
      </c>
      <c r="P13" s="4">
        <f>'# D'!Y12</f>
        <v>1.2873333333333323</v>
      </c>
      <c r="Q13" s="11">
        <f>'# D'!Z12</f>
        <v>6.2361481248359968E-2</v>
      </c>
      <c r="R13" s="4">
        <f>'# D'!AA12</f>
        <v>0.64599999999999991</v>
      </c>
      <c r="S13" s="11">
        <f>'# D'!AB12</f>
        <v>0.1189037647315772</v>
      </c>
      <c r="T13" s="4">
        <f>'# D'!AC12</f>
        <v>-2.4666666666666615E-2</v>
      </c>
      <c r="U13" s="11">
        <f>'# D'!AD12</f>
        <v>8.6035750216915424E-2</v>
      </c>
      <c r="W13" s="14">
        <f>'T-TEST'!S12</f>
        <v>8.66978488757494E-6</v>
      </c>
      <c r="X13" s="14">
        <f>'T-TEST'!T12</f>
        <v>5.163474092584137E-6</v>
      </c>
      <c r="Y13" s="14">
        <f>'T-TEST'!U12</f>
        <v>1.895785991384038E-4</v>
      </c>
      <c r="Z13" s="14">
        <f>'T-TEST'!V12</f>
        <v>0.52464881498778182</v>
      </c>
      <c r="AB13" s="8" t="str">
        <f t="shared" si="0"/>
        <v>B</v>
      </c>
      <c r="AC13" s="8" t="str">
        <f t="shared" si="1"/>
        <v>B</v>
      </c>
      <c r="AD13" s="8" t="str">
        <f t="shared" si="2"/>
        <v>S</v>
      </c>
      <c r="AE13" s="8" t="str">
        <f t="shared" si="3"/>
        <v>N</v>
      </c>
      <c r="AF13" s="4"/>
      <c r="AG13" s="29" t="s">
        <v>123</v>
      </c>
      <c r="AH13" s="4"/>
      <c r="AI13" s="11"/>
      <c r="AJ13" s="4"/>
      <c r="AK13" s="11"/>
      <c r="AL13" s="4"/>
      <c r="AM13" s="11"/>
      <c r="AO13" s="4"/>
      <c r="AP13" s="11"/>
      <c r="AQ13" s="4"/>
      <c r="AR13" s="11"/>
      <c r="AS13" s="4"/>
      <c r="AT13" s="11"/>
      <c r="AU13" s="4"/>
      <c r="AV13" s="11"/>
      <c r="AY13" s="8"/>
      <c r="AZ13" s="8"/>
      <c r="BA13" s="8"/>
      <c r="BB13" s="8"/>
    </row>
    <row r="14" spans="1:96" x14ac:dyDescent="0.3">
      <c r="A14" s="15" t="str">
        <f>'Raw Data'!A13</f>
        <v>Apo_PLIN3</v>
      </c>
      <c r="B14" s="15">
        <f>'Raw Data'!B13</f>
        <v>40</v>
      </c>
      <c r="C14" s="15">
        <f>'Raw Data'!C13</f>
        <v>45</v>
      </c>
      <c r="D14" s="15" t="str">
        <f>'Raw Data'!D13</f>
        <v>DMVSAA</v>
      </c>
      <c r="E14" s="4">
        <f>'% D'!W13</f>
        <v>35.590000000000003</v>
      </c>
      <c r="F14" s="11">
        <f>'% D'!X13</f>
        <v>1.3860700131117336</v>
      </c>
      <c r="G14" s="4">
        <f>'% D'!Y13</f>
        <v>27.294000000000004</v>
      </c>
      <c r="H14" s="11">
        <f>'% D'!Z13</f>
        <v>1.0843664795940418</v>
      </c>
      <c r="I14" s="4">
        <f>'% D'!AA13</f>
        <v>10.175666666666665</v>
      </c>
      <c r="J14" s="11">
        <f>'% D'!AB13</f>
        <v>1.0708801407692747</v>
      </c>
      <c r="K14" s="4">
        <f>'% D'!AC13</f>
        <v>2.0666666666663502E-2</v>
      </c>
      <c r="L14" s="11">
        <f>'% D'!AD13</f>
        <v>1.6898168239620741</v>
      </c>
      <c r="N14" s="4">
        <f>'# D'!W13</f>
        <v>1.4236666666666666</v>
      </c>
      <c r="O14" s="11">
        <f>'# D'!X13</f>
        <v>5.5800667565119325E-2</v>
      </c>
      <c r="P14" s="4">
        <f>'# D'!Y13</f>
        <v>1.0920000000000003</v>
      </c>
      <c r="Q14" s="11">
        <f>'# D'!Z13</f>
        <v>4.3667322647087128E-2</v>
      </c>
      <c r="R14" s="4">
        <f>'# D'!AA13</f>
        <v>0.40700000000000025</v>
      </c>
      <c r="S14" s="11">
        <f>'# D'!AB13</f>
        <v>4.2225960104552047E-2</v>
      </c>
      <c r="T14" s="4">
        <f>'# D'!AC13</f>
        <v>3.3333333333285253E-4</v>
      </c>
      <c r="U14" s="11">
        <f>'# D'!AD13</f>
        <v>6.7838277734209862E-2</v>
      </c>
      <c r="W14" s="14">
        <f>'T-TEST'!S13</f>
        <v>6.3118661788892757E-6</v>
      </c>
      <c r="X14" s="14">
        <f>'T-TEST'!T13</f>
        <v>5.0459600049498422E-6</v>
      </c>
      <c r="Y14" s="14">
        <f>'T-TEST'!U13</f>
        <v>2.1569885223055594E-5</v>
      </c>
      <c r="Z14" s="14">
        <f>'T-TEST'!V13</f>
        <v>0.99195755678167374</v>
      </c>
      <c r="AB14" s="8" t="str">
        <f t="shared" si="0"/>
        <v>B</v>
      </c>
      <c r="AC14" s="8" t="str">
        <f t="shared" si="1"/>
        <v>B</v>
      </c>
      <c r="AD14" s="8" t="str">
        <f t="shared" si="2"/>
        <v>B</v>
      </c>
      <c r="AE14" s="8" t="str">
        <f t="shared" si="3"/>
        <v>N</v>
      </c>
      <c r="AF14" s="4"/>
      <c r="AG14" s="29" t="s">
        <v>123</v>
      </c>
      <c r="AH14" s="4"/>
      <c r="AI14" s="11"/>
      <c r="AJ14" s="4"/>
      <c r="AK14" s="11"/>
      <c r="AL14" s="4"/>
      <c r="AM14" s="11"/>
      <c r="AO14" s="4"/>
      <c r="AP14" s="11"/>
      <c r="AQ14" s="4"/>
      <c r="AR14" s="11"/>
      <c r="AS14" s="4"/>
      <c r="AT14" s="11"/>
      <c r="AU14" s="4"/>
      <c r="AV14" s="11"/>
      <c r="AY14" s="8"/>
      <c r="AZ14" s="8"/>
      <c r="BA14" s="8"/>
      <c r="BB14" s="8"/>
    </row>
    <row r="15" spans="1:96" x14ac:dyDescent="0.3">
      <c r="A15" s="15" t="str">
        <f>'Raw Data'!A14</f>
        <v>Apo_PLIN3</v>
      </c>
      <c r="B15" s="15">
        <f>'Raw Data'!B14</f>
        <v>42</v>
      </c>
      <c r="C15" s="15">
        <f>'Raw Data'!C14</f>
        <v>46</v>
      </c>
      <c r="D15" s="15" t="str">
        <f>'Raw Data'!D14</f>
        <v>VSAAY</v>
      </c>
      <c r="E15" s="4">
        <f>'% D'!W14</f>
        <v>39.957999999999998</v>
      </c>
      <c r="F15" s="11">
        <f>'% D'!X14</f>
        <v>1.1179057941995689</v>
      </c>
      <c r="G15" s="4">
        <f>'% D'!Y14</f>
        <v>34.018666666666668</v>
      </c>
      <c r="H15" s="11">
        <f>'% D'!Z14</f>
        <v>1.3495682529676807</v>
      </c>
      <c r="I15" s="4">
        <f>'% D'!AA14</f>
        <v>19.106666666666662</v>
      </c>
      <c r="J15" s="11">
        <f>'% D'!AB14</f>
        <v>1.4413751541953923</v>
      </c>
      <c r="K15" s="4">
        <f>'% D'!AC14</f>
        <v>1.7393333333333345</v>
      </c>
      <c r="L15" s="11">
        <f>'% D'!AD14</f>
        <v>1.3418978025421184</v>
      </c>
      <c r="N15" s="4">
        <f>'# D'!W14</f>
        <v>1.1989999999999998</v>
      </c>
      <c r="O15" s="11">
        <f>'# D'!X14</f>
        <v>3.3185680069305619E-2</v>
      </c>
      <c r="P15" s="4">
        <f>'# D'!Y14</f>
        <v>1.0203333333333331</v>
      </c>
      <c r="Q15" s="11">
        <f>'# D'!Z14</f>
        <v>4.0714055898529181E-2</v>
      </c>
      <c r="R15" s="4">
        <f>'# D'!AA14</f>
        <v>0.57333333333333325</v>
      </c>
      <c r="S15" s="11">
        <f>'# D'!AB14</f>
        <v>4.3169814631124015E-2</v>
      </c>
      <c r="T15" s="4">
        <f>'# D'!AC14</f>
        <v>5.2333333333333121E-2</v>
      </c>
      <c r="U15" s="11">
        <f>'# D'!AD14</f>
        <v>4.041052629338341E-2</v>
      </c>
      <c r="W15" s="14">
        <f>'T-TEST'!S14</f>
        <v>5.3638671773780948E-7</v>
      </c>
      <c r="X15" s="14">
        <f>'T-TEST'!T14</f>
        <v>1.1218578897320036E-5</v>
      </c>
      <c r="Y15" s="14">
        <f>'T-TEST'!U14</f>
        <v>7.7480161051253428E-4</v>
      </c>
      <c r="Z15" s="14">
        <f>'T-TEST'!V14</f>
        <v>3.5788745978044198E-2</v>
      </c>
      <c r="AB15" s="8" t="str">
        <f t="shared" si="0"/>
        <v>B</v>
      </c>
      <c r="AC15" s="8" t="str">
        <f t="shared" si="1"/>
        <v>B</v>
      </c>
      <c r="AD15" s="8" t="str">
        <f t="shared" si="2"/>
        <v>B</v>
      </c>
      <c r="AE15" s="8" t="str">
        <f t="shared" si="3"/>
        <v>N</v>
      </c>
      <c r="AF15" s="4"/>
      <c r="AG15" s="29" t="s">
        <v>123</v>
      </c>
      <c r="AH15" s="4"/>
      <c r="AI15" s="11"/>
      <c r="AJ15" s="4"/>
      <c r="AK15" s="11"/>
      <c r="AL15" s="4"/>
      <c r="AM15" s="11"/>
      <c r="AO15" s="4"/>
      <c r="AP15" s="11"/>
      <c r="AQ15" s="4"/>
      <c r="AR15" s="11"/>
      <c r="AS15" s="4"/>
      <c r="AT15" s="11"/>
      <c r="AU15" s="4"/>
      <c r="AV15" s="11"/>
      <c r="AY15" s="8"/>
      <c r="AZ15" s="8"/>
      <c r="BA15" s="8"/>
      <c r="BB15" s="8"/>
    </row>
    <row r="16" spans="1:96" x14ac:dyDescent="0.3">
      <c r="A16" s="15" t="str">
        <f>'Raw Data'!A15</f>
        <v>Apo_PLIN3</v>
      </c>
      <c r="B16" s="15">
        <f>'Raw Data'!B15</f>
        <v>46</v>
      </c>
      <c r="C16" s="15">
        <f>'Raw Data'!C15</f>
        <v>60</v>
      </c>
      <c r="D16" s="15" t="str">
        <f>'Raw Data'!D15</f>
        <v>YASTKESYPHIKTVC</v>
      </c>
      <c r="E16" s="4">
        <f>'% D'!W15</f>
        <v>31.870999999999999</v>
      </c>
      <c r="F16" s="11">
        <f>'% D'!X15</f>
        <v>1.4527298393092327</v>
      </c>
      <c r="G16" s="4">
        <f>'% D'!Y15</f>
        <v>21.187333333333338</v>
      </c>
      <c r="H16" s="11">
        <f>'% D'!Z15</f>
        <v>1.5506228850703687</v>
      </c>
      <c r="I16" s="4">
        <f>'% D'!AA15</f>
        <v>8.8773333333333184</v>
      </c>
      <c r="J16" s="11">
        <f>'% D'!AB15</f>
        <v>1.6703765433663389</v>
      </c>
      <c r="K16" s="4">
        <f>'% D'!AC15</f>
        <v>-0.56099999999999284</v>
      </c>
      <c r="L16" s="11">
        <f>'% D'!AD15</f>
        <v>1.532031533942225</v>
      </c>
      <c r="N16" s="4">
        <f>'# D'!W15</f>
        <v>3.8243333333333345</v>
      </c>
      <c r="O16" s="11">
        <f>'# D'!X15</f>
        <v>0.17439819319276667</v>
      </c>
      <c r="P16" s="4">
        <f>'# D'!Y15</f>
        <v>2.542666666666666</v>
      </c>
      <c r="Q16" s="11">
        <f>'# D'!Z15</f>
        <v>0.1863726611918248</v>
      </c>
      <c r="R16" s="4">
        <f>'# D'!AA15</f>
        <v>1.0656666666666661</v>
      </c>
      <c r="S16" s="11">
        <f>'# D'!AB15</f>
        <v>0.20056511182011344</v>
      </c>
      <c r="T16" s="4">
        <f>'# D'!AC15</f>
        <v>-6.7333333333333023E-2</v>
      </c>
      <c r="U16" s="11">
        <f>'# D'!AD15</f>
        <v>0.18419130864511063</v>
      </c>
      <c r="W16" s="14">
        <f>'T-TEST'!S15</f>
        <v>2.9128266707003856E-6</v>
      </c>
      <c r="X16" s="14">
        <f>'T-TEST'!T15</f>
        <v>1.4854731102907945E-5</v>
      </c>
      <c r="Y16" s="14">
        <f>'T-TEST'!U15</f>
        <v>3.9339097793749398E-4</v>
      </c>
      <c r="Z16" s="14">
        <f>'T-TEST'!V15</f>
        <v>0.43396448134529836</v>
      </c>
      <c r="AB16" s="8" t="str">
        <f t="shared" si="0"/>
        <v>B</v>
      </c>
      <c r="AC16" s="8" t="str">
        <f t="shared" si="1"/>
        <v>B</v>
      </c>
      <c r="AD16" s="8" t="str">
        <f t="shared" si="2"/>
        <v>S</v>
      </c>
      <c r="AE16" s="8" t="str">
        <f t="shared" si="3"/>
        <v>N</v>
      </c>
      <c r="AF16" s="4"/>
      <c r="AG16" s="29" t="s">
        <v>123</v>
      </c>
      <c r="AH16" s="4"/>
      <c r="AI16" s="11"/>
      <c r="AJ16" s="4"/>
      <c r="AK16" s="11"/>
      <c r="AL16" s="4"/>
      <c r="AM16" s="11"/>
      <c r="AO16" s="4"/>
      <c r="AP16" s="11"/>
      <c r="AQ16" s="4"/>
      <c r="AR16" s="11"/>
      <c r="AS16" s="4"/>
      <c r="AT16" s="11"/>
      <c r="AU16" s="4"/>
      <c r="AV16" s="11"/>
      <c r="AY16" s="8"/>
      <c r="AZ16" s="8"/>
      <c r="BA16" s="8"/>
      <c r="BB16" s="8"/>
    </row>
    <row r="17" spans="1:54" x14ac:dyDescent="0.3">
      <c r="A17" s="15" t="str">
        <f>'Raw Data'!A16</f>
        <v>Apo_PLIN3</v>
      </c>
      <c r="B17" s="15">
        <f>'Raw Data'!B16</f>
        <v>46</v>
      </c>
      <c r="C17" s="15">
        <f>'Raw Data'!C16</f>
        <v>61</v>
      </c>
      <c r="D17" s="15" t="str">
        <f>'Raw Data'!D16</f>
        <v>YASTKESYPHIKTVCD</v>
      </c>
      <c r="E17" s="4">
        <f>'% D'!W16</f>
        <v>29.903666666666673</v>
      </c>
      <c r="F17" s="11">
        <f>'% D'!X16</f>
        <v>1.5479659732607058</v>
      </c>
      <c r="G17" s="4">
        <f>'% D'!Y16</f>
        <v>19.985000000000003</v>
      </c>
      <c r="H17" s="11">
        <f>'% D'!Z16</f>
        <v>1.2967114337921954</v>
      </c>
      <c r="I17" s="4">
        <f>'% D'!AA16</f>
        <v>8.6836666666666744</v>
      </c>
      <c r="J17" s="11">
        <f>'% D'!AB16</f>
        <v>1.0575805885591998</v>
      </c>
      <c r="K17" s="4">
        <f>'% D'!AC16</f>
        <v>-1.5023333333333255</v>
      </c>
      <c r="L17" s="11">
        <f>'% D'!AD16</f>
        <v>1.7130529846656841</v>
      </c>
      <c r="N17" s="4">
        <f>'# D'!W16</f>
        <v>3.8876666666666666</v>
      </c>
      <c r="O17" s="11">
        <f>'# D'!X16</f>
        <v>0.20131986052069334</v>
      </c>
      <c r="P17" s="4">
        <f>'# D'!Y16</f>
        <v>2.5976666666666666</v>
      </c>
      <c r="Q17" s="11">
        <f>'# D'!Z16</f>
        <v>0.16853276315774679</v>
      </c>
      <c r="R17" s="4">
        <f>'# D'!AA16</f>
        <v>1.1290000000000004</v>
      </c>
      <c r="S17" s="11">
        <f>'# D'!AB16</f>
        <v>0.13752347291720876</v>
      </c>
      <c r="T17" s="4">
        <f>'# D'!AC16</f>
        <v>-0.19533333333333136</v>
      </c>
      <c r="U17" s="11">
        <f>'# D'!AD16</f>
        <v>0.22248700839281668</v>
      </c>
      <c r="W17" s="14">
        <f>'T-TEST'!S16</f>
        <v>3.3980429005502594E-6</v>
      </c>
      <c r="X17" s="14">
        <f>'T-TEST'!T16</f>
        <v>1.3997757290821499E-4</v>
      </c>
      <c r="Y17" s="14">
        <f>'T-TEST'!U16</f>
        <v>3.9893766978569914E-5</v>
      </c>
      <c r="Z17" s="14">
        <f>'T-TEST'!V16</f>
        <v>0.12768776108532393</v>
      </c>
      <c r="AB17" s="8" t="str">
        <f t="shared" si="0"/>
        <v>B</v>
      </c>
      <c r="AC17" s="8" t="str">
        <f t="shared" si="1"/>
        <v>B</v>
      </c>
      <c r="AD17" s="8" t="str">
        <f t="shared" si="2"/>
        <v>S</v>
      </c>
      <c r="AE17" s="8" t="str">
        <f t="shared" si="3"/>
        <v>N</v>
      </c>
      <c r="AF17" s="4"/>
      <c r="AG17" s="29" t="s">
        <v>123</v>
      </c>
      <c r="AH17" s="4"/>
      <c r="AI17" s="11"/>
      <c r="AJ17" s="4"/>
      <c r="AK17" s="11"/>
      <c r="AL17" s="4"/>
      <c r="AM17" s="11"/>
      <c r="AO17" s="4"/>
      <c r="AP17" s="11"/>
      <c r="AQ17" s="4"/>
      <c r="AR17" s="11"/>
      <c r="AS17" s="4"/>
      <c r="AT17" s="11"/>
      <c r="AU17" s="4"/>
      <c r="AV17" s="11"/>
      <c r="AY17" s="8"/>
      <c r="AZ17" s="8"/>
      <c r="BA17" s="8"/>
      <c r="BB17" s="8"/>
    </row>
    <row r="18" spans="1:54" x14ac:dyDescent="0.3">
      <c r="A18" s="15" t="str">
        <f>'Raw Data'!A17</f>
        <v>Apo_PLIN3</v>
      </c>
      <c r="B18" s="15">
        <f>'Raw Data'!B17</f>
        <v>62</v>
      </c>
      <c r="C18" s="15">
        <f>'Raw Data'!C17</f>
        <v>73</v>
      </c>
      <c r="D18" s="15" t="str">
        <f>'Raw Data'!D17</f>
        <v>AAEKGVRTLTAA</v>
      </c>
      <c r="E18" s="4">
        <f>'% D'!W17</f>
        <v>43.845333333333329</v>
      </c>
      <c r="F18" s="11">
        <f>'% D'!X17</f>
        <v>1.2511857889483537</v>
      </c>
      <c r="G18" s="4">
        <f>'% D'!Y17</f>
        <v>31.771666666666665</v>
      </c>
      <c r="H18" s="11">
        <f>'% D'!Z17</f>
        <v>1.7778887814943567</v>
      </c>
      <c r="I18" s="4">
        <f>'% D'!AA17</f>
        <v>20.365666666666669</v>
      </c>
      <c r="J18" s="11">
        <f>'% D'!AB17</f>
        <v>1.8483854755857672</v>
      </c>
      <c r="K18" s="4">
        <f>'% D'!AC17</f>
        <v>0.10766666666665969</v>
      </c>
      <c r="L18" s="11">
        <f>'% D'!AD17</f>
        <v>1.5053585097110722</v>
      </c>
      <c r="N18" s="4">
        <f>'# D'!W17</f>
        <v>4.3843333333333332</v>
      </c>
      <c r="O18" s="11">
        <f>'# D'!X17</f>
        <v>0.12513003592692823</v>
      </c>
      <c r="P18" s="4">
        <f>'# D'!Y17</f>
        <v>3.1773333333333338</v>
      </c>
      <c r="Q18" s="11">
        <f>'# D'!Z17</f>
        <v>0.17768830326641405</v>
      </c>
      <c r="R18" s="4">
        <f>'# D'!AA17</f>
        <v>2.0363333333333333</v>
      </c>
      <c r="S18" s="11">
        <f>'# D'!AB17</f>
        <v>0.18475365757901369</v>
      </c>
      <c r="T18" s="4">
        <f>'# D'!AC17</f>
        <v>1.0666666666668156E-2</v>
      </c>
      <c r="U18" s="11">
        <f>'# D'!AD17</f>
        <v>0.15037248157567795</v>
      </c>
      <c r="W18" s="14">
        <f>'T-TEST'!S17</f>
        <v>4.1097215109556919E-7</v>
      </c>
      <c r="X18" s="14">
        <f>'T-TEST'!T17</f>
        <v>2.0357366029034714E-6</v>
      </c>
      <c r="Y18" s="14">
        <f>'T-TEST'!U17</f>
        <v>1.3126239597274149E-5</v>
      </c>
      <c r="Z18" s="14">
        <f>'T-TEST'!V17</f>
        <v>0.87396104944692721</v>
      </c>
      <c r="AB18" s="8" t="str">
        <f t="shared" si="0"/>
        <v>B</v>
      </c>
      <c r="AC18" s="8" t="str">
        <f t="shared" si="1"/>
        <v>B</v>
      </c>
      <c r="AD18" s="8" t="str">
        <f t="shared" si="2"/>
        <v>B</v>
      </c>
      <c r="AE18" s="8" t="str">
        <f t="shared" si="3"/>
        <v>N</v>
      </c>
      <c r="AF18" s="4"/>
      <c r="AG18" s="29" t="s">
        <v>123</v>
      </c>
      <c r="AH18" s="4"/>
      <c r="AI18" s="11"/>
      <c r="AJ18" s="4"/>
      <c r="AK18" s="11"/>
      <c r="AL18" s="4"/>
      <c r="AM18" s="11"/>
      <c r="AO18" s="4"/>
      <c r="AP18" s="11"/>
      <c r="AQ18" s="4"/>
      <c r="AR18" s="11"/>
      <c r="AS18" s="4"/>
      <c r="AT18" s="11"/>
      <c r="AU18" s="4"/>
      <c r="AV18" s="11"/>
      <c r="AY18" s="8"/>
      <c r="AZ18" s="8"/>
      <c r="BA18" s="8"/>
      <c r="BB18" s="8"/>
    </row>
    <row r="19" spans="1:54" x14ac:dyDescent="0.3">
      <c r="A19" s="15" t="str">
        <f>'Raw Data'!A18</f>
        <v>Apo_PLIN3</v>
      </c>
      <c r="B19" s="15">
        <f>'Raw Data'!B18</f>
        <v>66</v>
      </c>
      <c r="C19" s="15">
        <f>'Raw Data'!C18</f>
        <v>76</v>
      </c>
      <c r="D19" s="15" t="str">
        <f>'Raw Data'!D18</f>
        <v>GVRTLTAAAVS</v>
      </c>
      <c r="E19" s="4">
        <f>'% D'!W18</f>
        <v>39.436666666666667</v>
      </c>
      <c r="F19" s="11">
        <f>'% D'!X18</f>
        <v>1.23266651288955</v>
      </c>
      <c r="G19" s="4">
        <f>'% D'!Y18</f>
        <v>32.830999999999996</v>
      </c>
      <c r="H19" s="11">
        <f>'% D'!Z18</f>
        <v>1.2880276337919332</v>
      </c>
      <c r="I19" s="4">
        <f>'% D'!AA18</f>
        <v>20.786666666666669</v>
      </c>
      <c r="J19" s="11">
        <f>'% D'!AB18</f>
        <v>1.935547909459107</v>
      </c>
      <c r="K19" s="4">
        <f>'% D'!AC18</f>
        <v>0.44300000000000495</v>
      </c>
      <c r="L19" s="11">
        <f>'% D'!AD18</f>
        <v>0.97021892089984652</v>
      </c>
      <c r="N19" s="4">
        <f>'# D'!W18</f>
        <v>3.5493333333333323</v>
      </c>
      <c r="O19" s="11">
        <f>'# D'!X18</f>
        <v>0.1108571963541974</v>
      </c>
      <c r="P19" s="4">
        <f>'# D'!Y18</f>
        <v>2.9546666666666668</v>
      </c>
      <c r="Q19" s="11">
        <f>'# D'!Z18</f>
        <v>0.11594918905555379</v>
      </c>
      <c r="R19" s="4">
        <f>'# D'!AA18</f>
        <v>1.8706666666666663</v>
      </c>
      <c r="S19" s="11">
        <f>'# D'!AB18</f>
        <v>0.17414115850681897</v>
      </c>
      <c r="T19" s="4">
        <f>'# D'!AC18</f>
        <v>4.0000000000000036E-2</v>
      </c>
      <c r="U19" s="11">
        <f>'# D'!AD18</f>
        <v>8.7406267794849016E-2</v>
      </c>
      <c r="W19" s="14">
        <f>'T-TEST'!S18</f>
        <v>2.0814545004974051E-7</v>
      </c>
      <c r="X19" s="14">
        <f>'T-TEST'!T18</f>
        <v>3.3337633690150797E-4</v>
      </c>
      <c r="Y19" s="14">
        <f>'T-TEST'!U18</f>
        <v>2.0139849615284522E-4</v>
      </c>
      <c r="Z19" s="14">
        <f>'T-TEST'!V18</f>
        <v>0.32525357417586781</v>
      </c>
      <c r="AB19" s="8" t="str">
        <f t="shared" si="0"/>
        <v>B</v>
      </c>
      <c r="AC19" s="8" t="str">
        <f t="shared" si="1"/>
        <v>B</v>
      </c>
      <c r="AD19" s="8" t="str">
        <f t="shared" si="2"/>
        <v>B</v>
      </c>
      <c r="AE19" s="8" t="str">
        <f t="shared" si="3"/>
        <v>N</v>
      </c>
      <c r="AF19" s="4"/>
      <c r="AG19" s="29" t="s">
        <v>123</v>
      </c>
      <c r="AH19" s="4"/>
      <c r="AI19" s="11"/>
      <c r="AJ19" s="4"/>
      <c r="AK19" s="11"/>
      <c r="AL19" s="4"/>
      <c r="AM19" s="11"/>
      <c r="AO19" s="4"/>
      <c r="AP19" s="11"/>
      <c r="AQ19" s="4"/>
      <c r="AR19" s="11"/>
      <c r="AS19" s="4"/>
      <c r="AT19" s="11"/>
      <c r="AU19" s="4"/>
      <c r="AV19" s="11"/>
      <c r="AY19" s="8"/>
      <c r="AZ19" s="8"/>
      <c r="BA19" s="8"/>
      <c r="BB19" s="8"/>
    </row>
    <row r="20" spans="1:54" x14ac:dyDescent="0.3">
      <c r="A20" s="15" t="str">
        <f>'Raw Data'!A19</f>
        <v>Apo_PLIN3</v>
      </c>
      <c r="B20" s="15">
        <f>'Raw Data'!B19</f>
        <v>73</v>
      </c>
      <c r="C20" s="15">
        <f>'Raw Data'!C19</f>
        <v>82</v>
      </c>
      <c r="D20" s="15" t="str">
        <f>'Raw Data'!D19</f>
        <v>AAVSGAQPIL</v>
      </c>
      <c r="E20" s="4">
        <f>'% D'!W19</f>
        <v>38.972333333333339</v>
      </c>
      <c r="F20" s="11">
        <f>'% D'!X19</f>
        <v>0.85241304081791103</v>
      </c>
      <c r="G20" s="4">
        <f>'% D'!Y19</f>
        <v>22.776333333333334</v>
      </c>
      <c r="H20" s="11">
        <f>'% D'!Z19</f>
        <v>1.220054790947827</v>
      </c>
      <c r="I20" s="4">
        <f>'% D'!AA19</f>
        <v>11.744000000000014</v>
      </c>
      <c r="J20" s="11">
        <f>'% D'!AB19</f>
        <v>1.2302355812418126</v>
      </c>
      <c r="K20" s="4">
        <f>'% D'!AC19</f>
        <v>4.3333333333322344E-2</v>
      </c>
      <c r="L20" s="11">
        <f>'% D'!AD19</f>
        <v>1.1249316233830491</v>
      </c>
      <c r="N20" s="4">
        <f>'# D'!W19</f>
        <v>2.7276666666666665</v>
      </c>
      <c r="O20" s="11">
        <f>'# D'!X19</f>
        <v>5.9602507957851006E-2</v>
      </c>
      <c r="P20" s="4">
        <f>'# D'!Y19</f>
        <v>1.5943333333333332</v>
      </c>
      <c r="Q20" s="11">
        <f>'# D'!Z19</f>
        <v>8.5618508695135487E-2</v>
      </c>
      <c r="R20" s="4">
        <f>'# D'!AA19</f>
        <v>0.82199999999999918</v>
      </c>
      <c r="S20" s="11">
        <f>'# D'!AB19</f>
        <v>8.5803585665007148E-2</v>
      </c>
      <c r="T20" s="4">
        <f>'# D'!AC19</f>
        <v>2.9999999999992255E-3</v>
      </c>
      <c r="U20" s="11">
        <f>'# D'!AD19</f>
        <v>7.8400148802027073E-2</v>
      </c>
      <c r="W20" s="14">
        <f>'T-TEST'!S19</f>
        <v>3.375702577032499E-5</v>
      </c>
      <c r="X20" s="14">
        <f>'T-TEST'!T19</f>
        <v>5.2036345389877298E-4</v>
      </c>
      <c r="Y20" s="14">
        <f>'T-TEST'!U19</f>
        <v>5.4345130311896957E-5</v>
      </c>
      <c r="Z20" s="14">
        <f>'T-TEST'!V19</f>
        <v>0.93086444309587091</v>
      </c>
      <c r="AB20" s="8" t="str">
        <f t="shared" si="0"/>
        <v>B</v>
      </c>
      <c r="AC20" s="8" t="str">
        <f t="shared" si="1"/>
        <v>B</v>
      </c>
      <c r="AD20" s="8" t="str">
        <f t="shared" si="2"/>
        <v>B</v>
      </c>
      <c r="AE20" s="8" t="str">
        <f t="shared" si="3"/>
        <v>N</v>
      </c>
      <c r="AF20" s="4"/>
      <c r="AG20" s="29" t="s">
        <v>123</v>
      </c>
      <c r="AH20" s="4"/>
      <c r="AI20" s="11"/>
      <c r="AJ20" s="4"/>
      <c r="AK20" s="11"/>
      <c r="AL20" s="4"/>
      <c r="AM20" s="11"/>
      <c r="AO20" s="4"/>
      <c r="AP20" s="11"/>
      <c r="AQ20" s="4"/>
      <c r="AR20" s="11"/>
      <c r="AS20" s="4"/>
      <c r="AT20" s="11"/>
      <c r="AU20" s="4"/>
      <c r="AV20" s="11"/>
      <c r="AY20" s="8"/>
      <c r="AZ20" s="8"/>
      <c r="BA20" s="8"/>
      <c r="BB20" s="8"/>
    </row>
    <row r="21" spans="1:54" x14ac:dyDescent="0.3">
      <c r="A21" s="15" t="str">
        <f>'Raw Data'!A20</f>
        <v>Apo_PLIN3</v>
      </c>
      <c r="B21" s="15">
        <f>'Raw Data'!B20</f>
        <v>83</v>
      </c>
      <c r="C21" s="15">
        <f>'Raw Data'!C20</f>
        <v>92</v>
      </c>
      <c r="D21" s="15" t="str">
        <f>'Raw Data'!D20</f>
        <v>SKLEPQIASA</v>
      </c>
      <c r="E21" s="4">
        <f>'% D'!W20</f>
        <v>35.172666666666665</v>
      </c>
      <c r="F21" s="11">
        <f>'% D'!X20</f>
        <v>0.87633938268175482</v>
      </c>
      <c r="G21" s="4">
        <f>'% D'!Y20</f>
        <v>19.963666666666661</v>
      </c>
      <c r="H21" s="11">
        <f>'% D'!Z20</f>
        <v>1.2946599128268585</v>
      </c>
      <c r="I21" s="4">
        <f>'% D'!AA20</f>
        <v>6.1319999999999979</v>
      </c>
      <c r="J21" s="11">
        <f>'% D'!AB20</f>
        <v>1.4105799080477357</v>
      </c>
      <c r="K21" s="4">
        <f>'% D'!AC20</f>
        <v>1.2196666666666687</v>
      </c>
      <c r="L21" s="11">
        <f>'% D'!AD20</f>
        <v>0.88627952482437133</v>
      </c>
      <c r="N21" s="4">
        <f>'# D'!W20</f>
        <v>2.4619999999999997</v>
      </c>
      <c r="O21" s="11">
        <f>'# D'!X20</f>
        <v>6.0879418829958371E-2</v>
      </c>
      <c r="P21" s="4">
        <f>'# D'!Y20</f>
        <v>1.3976666666666664</v>
      </c>
      <c r="Q21" s="11">
        <f>'# D'!Z20</f>
        <v>9.0840763987347056E-2</v>
      </c>
      <c r="R21" s="4">
        <f>'# D'!AA20</f>
        <v>0.42933333333333312</v>
      </c>
      <c r="S21" s="11">
        <f>'# D'!AB20</f>
        <v>9.878109083927368E-2</v>
      </c>
      <c r="T21" s="4">
        <f>'# D'!AC20</f>
        <v>8.5333333333332817E-2</v>
      </c>
      <c r="U21" s="11">
        <f>'# D'!AD20</f>
        <v>6.264296691708944E-2</v>
      </c>
      <c r="W21" s="14">
        <f>'T-TEST'!S20</f>
        <v>2.9767841166989521E-6</v>
      </c>
      <c r="X21" s="14">
        <f>'T-TEST'!T20</f>
        <v>3.964468598678191E-4</v>
      </c>
      <c r="Y21" s="14">
        <f>'T-TEST'!U20</f>
        <v>5.1323763312100445E-4</v>
      </c>
      <c r="Z21" s="14">
        <f>'T-TEST'!V20</f>
        <v>3.9420399645644838E-2</v>
      </c>
      <c r="AB21" s="8" t="str">
        <f t="shared" si="0"/>
        <v>B</v>
      </c>
      <c r="AC21" s="8" t="str">
        <f t="shared" si="1"/>
        <v>B</v>
      </c>
      <c r="AD21" s="8" t="str">
        <f t="shared" si="2"/>
        <v>S</v>
      </c>
      <c r="AE21" s="8" t="str">
        <f t="shared" si="3"/>
        <v>N</v>
      </c>
      <c r="AF21" s="4"/>
      <c r="AG21" s="29" t="s">
        <v>123</v>
      </c>
      <c r="AH21" s="4"/>
      <c r="AI21" s="11"/>
      <c r="AJ21" s="4"/>
      <c r="AK21" s="11"/>
      <c r="AL21" s="4"/>
      <c r="AM21" s="11"/>
      <c r="AO21" s="4"/>
      <c r="AP21" s="11"/>
      <c r="AQ21" s="4"/>
      <c r="AR21" s="11"/>
      <c r="AS21" s="4"/>
      <c r="AT21" s="11"/>
      <c r="AU21" s="4"/>
      <c r="AV21" s="11"/>
      <c r="AY21" s="8"/>
      <c r="AZ21" s="8"/>
      <c r="BA21" s="8"/>
      <c r="BB21" s="8"/>
    </row>
    <row r="22" spans="1:54" x14ac:dyDescent="0.3">
      <c r="A22" s="15" t="str">
        <f>'Raw Data'!A21</f>
        <v>Apo_PLIN3</v>
      </c>
      <c r="B22" s="15">
        <f>'Raw Data'!B21</f>
        <v>95</v>
      </c>
      <c r="C22" s="15">
        <f>'Raw Data'!C21</f>
        <v>103</v>
      </c>
      <c r="D22" s="15" t="str">
        <f>'Raw Data'!D21</f>
        <v>YAHRGLDKL</v>
      </c>
      <c r="E22" s="4">
        <f>'% D'!W21</f>
        <v>17.383333333333329</v>
      </c>
      <c r="F22" s="11">
        <f>'% D'!X21</f>
        <v>1.3198242436044363</v>
      </c>
      <c r="G22" s="4">
        <f>'% D'!Y21</f>
        <v>11.812999999999999</v>
      </c>
      <c r="H22" s="11">
        <f>'% D'!Z21</f>
        <v>1.2993325062174996</v>
      </c>
      <c r="I22" s="4">
        <f>'% D'!AA21</f>
        <v>5.7426666666666648</v>
      </c>
      <c r="J22" s="11">
        <f>'% D'!AB21</f>
        <v>1.3709641721895482</v>
      </c>
      <c r="K22" s="4">
        <f>'% D'!AC21</f>
        <v>-2.0616666666666674</v>
      </c>
      <c r="L22" s="11">
        <f>'% D'!AD21</f>
        <v>0.9398401229919241</v>
      </c>
      <c r="N22" s="4">
        <f>'# D'!W21</f>
        <v>1.2166666666666666</v>
      </c>
      <c r="O22" s="11">
        <f>'# D'!X21</f>
        <v>9.2271059235671929E-2</v>
      </c>
      <c r="P22" s="4">
        <f>'# D'!Y21</f>
        <v>0.82666666666666688</v>
      </c>
      <c r="Q22" s="11">
        <f>'# D'!Z21</f>
        <v>9.026547259491359E-2</v>
      </c>
      <c r="R22" s="4">
        <f>'# D'!AA21</f>
        <v>0.40200000000000014</v>
      </c>
      <c r="S22" s="11">
        <f>'# D'!AB21</f>
        <v>9.567563631255574E-2</v>
      </c>
      <c r="T22" s="4">
        <f>'# D'!AC21</f>
        <v>-0.14433333333333342</v>
      </c>
      <c r="U22" s="11">
        <f>'# D'!AD21</f>
        <v>6.5959403970116154E-2</v>
      </c>
      <c r="W22" s="14">
        <f>'T-TEST'!S21</f>
        <v>1.7597339289282875E-5</v>
      </c>
      <c r="X22" s="14">
        <f>'T-TEST'!T21</f>
        <v>1.8307440539243273E-4</v>
      </c>
      <c r="Y22" s="14">
        <f>'T-TEST'!U21</f>
        <v>7.0217695293509292E-4</v>
      </c>
      <c r="Z22" s="14">
        <f>'T-TEST'!V21</f>
        <v>3.9670532753390317E-2</v>
      </c>
      <c r="AB22" s="8" t="str">
        <f t="shared" si="0"/>
        <v>B</v>
      </c>
      <c r="AC22" s="8" t="str">
        <f t="shared" si="1"/>
        <v>B</v>
      </c>
      <c r="AD22" s="8" t="str">
        <f t="shared" si="2"/>
        <v>S</v>
      </c>
      <c r="AE22" s="8" t="str">
        <f t="shared" si="3"/>
        <v>N</v>
      </c>
      <c r="AF22" s="4"/>
      <c r="AG22" s="29" t="s">
        <v>123</v>
      </c>
      <c r="AH22" s="4"/>
      <c r="AI22" s="11"/>
      <c r="AJ22" s="4"/>
      <c r="AK22" s="11"/>
      <c r="AL22" s="4"/>
      <c r="AM22" s="11"/>
      <c r="AO22" s="4"/>
      <c r="AP22" s="11"/>
      <c r="AQ22" s="4"/>
      <c r="AR22" s="11"/>
      <c r="AS22" s="4"/>
      <c r="AT22" s="11"/>
      <c r="AU22" s="4"/>
      <c r="AV22" s="11"/>
      <c r="AY22" s="8"/>
      <c r="AZ22" s="8"/>
      <c r="BA22" s="8"/>
      <c r="BB22" s="8"/>
    </row>
    <row r="23" spans="1:54" x14ac:dyDescent="0.3">
      <c r="A23" s="15" t="str">
        <f>'Raw Data'!A22</f>
        <v>Apo_PLIN3</v>
      </c>
      <c r="B23" s="15">
        <f>'Raw Data'!B22</f>
        <v>95</v>
      </c>
      <c r="C23" s="15">
        <f>'Raw Data'!C22</f>
        <v>107</v>
      </c>
      <c r="D23" s="15" t="str">
        <f>'Raw Data'!D22</f>
        <v>YAHRGLDKLEENL</v>
      </c>
      <c r="E23" s="4">
        <f>'% D'!W22</f>
        <v>23.205333333333339</v>
      </c>
      <c r="F23" s="11">
        <f>'% D'!X22</f>
        <v>0.35631795369508612</v>
      </c>
      <c r="G23" s="4">
        <f>'% D'!Y22</f>
        <v>13.94166666666667</v>
      </c>
      <c r="H23" s="11">
        <f>'% D'!Z22</f>
        <v>0.64134497955385794</v>
      </c>
      <c r="I23" s="4">
        <f>'% D'!AA22</f>
        <v>4.8646666666666647</v>
      </c>
      <c r="J23" s="11">
        <f>'% D'!AB22</f>
        <v>1.9167301992226373</v>
      </c>
      <c r="K23" s="4">
        <f>'% D'!AC22</f>
        <v>3.2333333333333769E-2</v>
      </c>
      <c r="L23" s="11">
        <f>'% D'!AD22</f>
        <v>0.54810375342267759</v>
      </c>
      <c r="N23" s="4">
        <f>'# D'!W22</f>
        <v>2.5526666666666666</v>
      </c>
      <c r="O23" s="11">
        <f>'# D'!X22</f>
        <v>3.9757572322250821E-2</v>
      </c>
      <c r="P23" s="4">
        <f>'# D'!Y22</f>
        <v>1.5333333333333323</v>
      </c>
      <c r="Q23" s="11">
        <f>'# D'!Z22</f>
        <v>7.0242215358818111E-2</v>
      </c>
      <c r="R23" s="4">
        <f>'# D'!AA22</f>
        <v>0.53466666666666729</v>
      </c>
      <c r="S23" s="11">
        <f>'# D'!AB22</f>
        <v>0.21075745689803338</v>
      </c>
      <c r="T23" s="4">
        <f>'# D'!AC22</f>
        <v>3.3333333333329662E-3</v>
      </c>
      <c r="U23" s="11">
        <f>'# D'!AD22</f>
        <v>6.0524418066711806E-2</v>
      </c>
      <c r="W23" s="14">
        <f>'T-TEST'!S22</f>
        <v>2.3653712898845578E-7</v>
      </c>
      <c r="X23" s="14">
        <f>'T-TEST'!T22</f>
        <v>1.2160724471331515E-4</v>
      </c>
      <c r="Y23" s="14">
        <f>'T-TEST'!U22</f>
        <v>5.8673862769272689E-3</v>
      </c>
      <c r="Z23" s="14">
        <f>'T-TEST'!V22</f>
        <v>0.92364269298403756</v>
      </c>
      <c r="AB23" s="8" t="str">
        <f t="shared" si="0"/>
        <v>B</v>
      </c>
      <c r="AC23" s="8" t="str">
        <f t="shared" si="1"/>
        <v>B</v>
      </c>
      <c r="AD23" s="8" t="str">
        <f t="shared" si="2"/>
        <v>N</v>
      </c>
      <c r="AE23" s="8" t="str">
        <f t="shared" si="3"/>
        <v>N</v>
      </c>
      <c r="AF23" s="4"/>
      <c r="AG23" s="29" t="s">
        <v>123</v>
      </c>
      <c r="AH23" s="4"/>
      <c r="AI23" s="11"/>
      <c r="AJ23" s="4"/>
      <c r="AK23" s="11"/>
      <c r="AL23" s="4"/>
      <c r="AM23" s="11"/>
      <c r="AO23" s="4"/>
      <c r="AP23" s="11"/>
      <c r="AQ23" s="4"/>
      <c r="AR23" s="11"/>
      <c r="AS23" s="4"/>
      <c r="AT23" s="11"/>
      <c r="AU23" s="4"/>
      <c r="AV23" s="11"/>
      <c r="AY23" s="8"/>
      <c r="AZ23" s="8"/>
      <c r="BA23" s="8"/>
      <c r="BB23" s="8"/>
    </row>
    <row r="24" spans="1:54" x14ac:dyDescent="0.3">
      <c r="A24" s="15" t="str">
        <f>'Raw Data'!A23</f>
        <v>Apo_PLIN3</v>
      </c>
      <c r="B24" s="15">
        <f>'Raw Data'!B23</f>
        <v>108</v>
      </c>
      <c r="C24" s="15">
        <f>'Raw Data'!C23</f>
        <v>119</v>
      </c>
      <c r="D24" s="15" t="str">
        <f>'Raw Data'!D23</f>
        <v>PILQQPTEKVLA</v>
      </c>
      <c r="E24" s="4">
        <f>'% D'!W23</f>
        <v>27.633999999999993</v>
      </c>
      <c r="F24" s="11">
        <f>'% D'!X23</f>
        <v>1.2669568390945445</v>
      </c>
      <c r="G24" s="4">
        <f>'% D'!Y23</f>
        <v>9.7806666666666686</v>
      </c>
      <c r="H24" s="11">
        <f>'% D'!Z23</f>
        <v>0.58610698349232748</v>
      </c>
      <c r="I24" s="4">
        <f>'% D'!AA23</f>
        <v>2.0876666666666779</v>
      </c>
      <c r="J24" s="11">
        <f>'% D'!AB23</f>
        <v>1.4858168925804018</v>
      </c>
      <c r="K24" s="4">
        <f>'% D'!AC23</f>
        <v>1.3956666666666706</v>
      </c>
      <c r="L24" s="11">
        <f>'% D'!AD23</f>
        <v>1.4666099414827705</v>
      </c>
      <c r="N24" s="4">
        <f>'# D'!W23</f>
        <v>2.4873333333333338</v>
      </c>
      <c r="O24" s="11">
        <f>'# D'!X23</f>
        <v>0.11426876431747443</v>
      </c>
      <c r="P24" s="4">
        <f>'# D'!Y23</f>
        <v>0.88033333333333452</v>
      </c>
      <c r="Q24" s="11">
        <f>'# D'!Z23</f>
        <v>5.2758058775177488E-2</v>
      </c>
      <c r="R24" s="4">
        <f>'# D'!AA23</f>
        <v>0.18800000000000061</v>
      </c>
      <c r="S24" s="11">
        <f>'# D'!AB23</f>
        <v>0.13414491233442197</v>
      </c>
      <c r="T24" s="4">
        <f>'# D'!AC23</f>
        <v>0.12533333333333285</v>
      </c>
      <c r="U24" s="11">
        <f>'# D'!AD23</f>
        <v>0.13205953056121139</v>
      </c>
      <c r="W24" s="14">
        <f>'T-TEST'!S23</f>
        <v>3.4512607731712364E-5</v>
      </c>
      <c r="X24" s="14">
        <f>'T-TEST'!T23</f>
        <v>4.2442701300125488E-6</v>
      </c>
      <c r="Y24" s="14">
        <f>'T-TEST'!U23</f>
        <v>3.8980239286333887E-2</v>
      </c>
      <c r="Z24" s="14">
        <f>'T-TEST'!V23</f>
        <v>9.461541548137363E-2</v>
      </c>
      <c r="AB24" s="8" t="str">
        <f t="shared" si="0"/>
        <v>B</v>
      </c>
      <c r="AC24" s="8" t="str">
        <f t="shared" si="1"/>
        <v>S</v>
      </c>
      <c r="AD24" s="8" t="str">
        <f t="shared" si="2"/>
        <v>N</v>
      </c>
      <c r="AE24" s="8" t="str">
        <f t="shared" si="3"/>
        <v>N</v>
      </c>
      <c r="AF24" s="4"/>
      <c r="AG24" s="29" t="s">
        <v>123</v>
      </c>
      <c r="AH24" s="4"/>
      <c r="AI24" s="11"/>
      <c r="AJ24" s="4"/>
      <c r="AK24" s="11"/>
      <c r="AL24" s="4"/>
      <c r="AM24" s="11"/>
      <c r="AO24" s="4"/>
      <c r="AP24" s="11"/>
      <c r="AQ24" s="4"/>
      <c r="AR24" s="11"/>
      <c r="AS24" s="4"/>
      <c r="AT24" s="11"/>
      <c r="AU24" s="4"/>
      <c r="AV24" s="11"/>
      <c r="AY24" s="8"/>
      <c r="AZ24" s="8"/>
      <c r="BA24" s="8"/>
      <c r="BB24" s="8"/>
    </row>
    <row r="25" spans="1:54" x14ac:dyDescent="0.3">
      <c r="A25" s="15" t="str">
        <f>'Raw Data'!A24</f>
        <v>Apo_PLIN3</v>
      </c>
      <c r="B25" s="15">
        <f>'Raw Data'!B24</f>
        <v>108</v>
      </c>
      <c r="C25" s="15">
        <f>'Raw Data'!C24</f>
        <v>123</v>
      </c>
      <c r="D25" s="15" t="str">
        <f>'Raw Data'!D24</f>
        <v>PILQQPTEKVLADTKE</v>
      </c>
      <c r="E25" s="4">
        <f>'% D'!W24</f>
        <v>32.149000000000001</v>
      </c>
      <c r="F25" s="11">
        <f>'% D'!X24</f>
        <v>1.498601801191298</v>
      </c>
      <c r="G25" s="4">
        <f>'% D'!Y24</f>
        <v>7.5863333333333358</v>
      </c>
      <c r="H25" s="11">
        <f>'% D'!Z24</f>
        <v>1.5924134039796707</v>
      </c>
      <c r="I25" s="4">
        <f>'% D'!AA24</f>
        <v>0.51433333333334019</v>
      </c>
      <c r="J25" s="11">
        <f>'% D'!AB24</f>
        <v>0.99837081816030659</v>
      </c>
      <c r="K25" s="4">
        <f>'% D'!AC24</f>
        <v>2.1763333333333179</v>
      </c>
      <c r="L25" s="11">
        <f>'% D'!AD24</f>
        <v>1.552305093978271</v>
      </c>
      <c r="N25" s="4">
        <f>'# D'!W24</f>
        <v>4.1793333333333331</v>
      </c>
      <c r="O25" s="11">
        <f>'# D'!X24</f>
        <v>0.19505516127302297</v>
      </c>
      <c r="P25" s="4">
        <f>'# D'!Y24</f>
        <v>0.98599999999999888</v>
      </c>
      <c r="Q25" s="11">
        <f>'# D'!Z24</f>
        <v>0.20699288484681863</v>
      </c>
      <c r="R25" s="4">
        <f>'# D'!AA24</f>
        <v>6.6333333333332689E-2</v>
      </c>
      <c r="S25" s="11">
        <f>'# D'!AB24</f>
        <v>0.12970063945981902</v>
      </c>
      <c r="T25" s="4">
        <f>'# D'!AC24</f>
        <v>0.28300000000000125</v>
      </c>
      <c r="U25" s="11">
        <f>'# D'!AD24</f>
        <v>0.20128176988374666</v>
      </c>
      <c r="W25" s="14">
        <f>'T-TEST'!S24</f>
        <v>6.0938188612818389E-6</v>
      </c>
      <c r="X25" s="14">
        <f>'T-TEST'!T24</f>
        <v>3.1443449810576968E-4</v>
      </c>
      <c r="Y25" s="14">
        <f>'T-TEST'!U24</f>
        <v>0.32090481154550216</v>
      </c>
      <c r="Z25" s="14">
        <f>'T-TEST'!V24</f>
        <v>2.8200236813115308E-2</v>
      </c>
      <c r="AB25" s="8" t="str">
        <f t="shared" si="0"/>
        <v>B</v>
      </c>
      <c r="AC25" s="8" t="str">
        <f t="shared" si="1"/>
        <v>S</v>
      </c>
      <c r="AD25" s="8" t="str">
        <f t="shared" si="2"/>
        <v>N</v>
      </c>
      <c r="AE25" s="8" t="str">
        <f t="shared" si="3"/>
        <v>N</v>
      </c>
      <c r="AF25" s="4"/>
      <c r="AG25" s="29" t="s">
        <v>123</v>
      </c>
      <c r="AH25" s="4"/>
      <c r="AI25" s="11"/>
      <c r="AJ25" s="4"/>
      <c r="AK25" s="11"/>
      <c r="AL25" s="4"/>
      <c r="AM25" s="11"/>
      <c r="AO25" s="4"/>
      <c r="AP25" s="11"/>
      <c r="AQ25" s="4"/>
      <c r="AR25" s="11"/>
      <c r="AS25" s="4"/>
      <c r="AT25" s="11"/>
      <c r="AU25" s="4"/>
      <c r="AV25" s="11"/>
      <c r="AY25" s="8"/>
      <c r="AZ25" s="8"/>
      <c r="BA25" s="8"/>
      <c r="BB25" s="8"/>
    </row>
    <row r="26" spans="1:54" x14ac:dyDescent="0.3">
      <c r="A26" s="15" t="str">
        <f>'Raw Data'!A25</f>
        <v>Apo_PLIN3</v>
      </c>
      <c r="B26" s="15">
        <f>'Raw Data'!B25</f>
        <v>116</v>
      </c>
      <c r="C26" s="15">
        <f>'Raw Data'!C25</f>
        <v>123</v>
      </c>
      <c r="D26" s="15" t="str">
        <f>'Raw Data'!D25</f>
        <v>KVLADTKE</v>
      </c>
      <c r="E26" s="4">
        <f>'% D'!W25</f>
        <v>25.338666666666668</v>
      </c>
      <c r="F26" s="11">
        <f>'% D'!X25</f>
        <v>1.3078043504256809</v>
      </c>
      <c r="G26" s="4">
        <f>'% D'!Y25</f>
        <v>6.9813333333333247</v>
      </c>
      <c r="H26" s="11">
        <f>'% D'!Z25</f>
        <v>1.0822347552560247</v>
      </c>
      <c r="I26" s="4">
        <f>'% D'!AA25</f>
        <v>0.99800000000001177</v>
      </c>
      <c r="J26" s="11">
        <f>'% D'!AB25</f>
        <v>1.1602542005786565</v>
      </c>
      <c r="K26" s="4">
        <f>'% D'!AC25</f>
        <v>0.32933333333333081</v>
      </c>
      <c r="L26" s="11">
        <f>'% D'!AD25</f>
        <v>0.94912268451509751</v>
      </c>
      <c r="N26" s="4">
        <f>'# D'!W25</f>
        <v>1.5203333333333333</v>
      </c>
      <c r="O26" s="11">
        <f>'# D'!X25</f>
        <v>7.8566599724870234E-2</v>
      </c>
      <c r="P26" s="4">
        <f>'# D'!Y25</f>
        <v>0.41899999999999959</v>
      </c>
      <c r="Q26" s="11">
        <f>'# D'!Z25</f>
        <v>6.5070013258887519E-2</v>
      </c>
      <c r="R26" s="4">
        <f>'# D'!AA25</f>
        <v>5.9999999999999609E-2</v>
      </c>
      <c r="S26" s="11">
        <f>'# D'!AB25</f>
        <v>6.9327090195590552E-2</v>
      </c>
      <c r="T26" s="4">
        <f>'# D'!AC25</f>
        <v>1.9333333333333425E-2</v>
      </c>
      <c r="U26" s="11">
        <f>'# D'!AD25</f>
        <v>5.7254235121254979E-2</v>
      </c>
      <c r="W26" s="14">
        <f>'T-TEST'!S25</f>
        <v>1.1906682452437422E-6</v>
      </c>
      <c r="X26" s="14">
        <f>'T-TEST'!T25</f>
        <v>1.4664575350176474E-4</v>
      </c>
      <c r="Y26" s="14">
        <f>'T-TEST'!U25</f>
        <v>0.19636233809065404</v>
      </c>
      <c r="Z26" s="14">
        <f>'T-TEST'!V25</f>
        <v>0.4971619337031169</v>
      </c>
      <c r="AB26" s="8" t="str">
        <f t="shared" si="0"/>
        <v>B</v>
      </c>
      <c r="AC26" s="8" t="str">
        <f t="shared" si="1"/>
        <v>S</v>
      </c>
      <c r="AD26" s="8" t="str">
        <f t="shared" si="2"/>
        <v>N</v>
      </c>
      <c r="AE26" s="8" t="str">
        <f t="shared" si="3"/>
        <v>N</v>
      </c>
      <c r="AF26" s="4"/>
      <c r="AG26" s="29" t="s">
        <v>123</v>
      </c>
      <c r="AH26" s="4"/>
      <c r="AI26" s="11"/>
      <c r="AJ26" s="4"/>
      <c r="AK26" s="11"/>
      <c r="AL26" s="4"/>
      <c r="AM26" s="11"/>
      <c r="AO26" s="4"/>
      <c r="AP26" s="11"/>
      <c r="AQ26" s="4"/>
      <c r="AR26" s="11"/>
      <c r="AS26" s="4"/>
      <c r="AT26" s="11"/>
      <c r="AU26" s="4"/>
      <c r="AV26" s="11"/>
      <c r="AY26" s="8"/>
      <c r="AZ26" s="8"/>
      <c r="BA26" s="8"/>
      <c r="BB26" s="8"/>
    </row>
    <row r="27" spans="1:54" x14ac:dyDescent="0.3">
      <c r="A27" s="15" t="str">
        <f>'Raw Data'!A26</f>
        <v>Apo_PLIN3</v>
      </c>
      <c r="B27" s="15">
        <f>'Raw Data'!B26</f>
        <v>124</v>
      </c>
      <c r="C27" s="15">
        <f>'Raw Data'!C26</f>
        <v>133</v>
      </c>
      <c r="D27" s="15" t="str">
        <f>'Raw Data'!D26</f>
        <v>LVSSKVSGAQ</v>
      </c>
      <c r="E27" s="4">
        <f>'% D'!W26</f>
        <v>19.937333333333328</v>
      </c>
      <c r="F27" s="11">
        <f>'% D'!X26</f>
        <v>0.90795385207226009</v>
      </c>
      <c r="G27" s="4">
        <f>'% D'!Y26</f>
        <v>1.3463333333333338</v>
      </c>
      <c r="H27" s="11">
        <f>'% D'!Z26</f>
        <v>1.504669010172238</v>
      </c>
      <c r="I27" s="4">
        <f>'% D'!AA26</f>
        <v>0.40399999999999636</v>
      </c>
      <c r="J27" s="11">
        <f>'% D'!AB26</f>
        <v>1.8619804988650448</v>
      </c>
      <c r="K27" s="4">
        <f>'% D'!AC26</f>
        <v>-0.32166666666666544</v>
      </c>
      <c r="L27" s="11">
        <f>'% D'!AD26</f>
        <v>1.3402853949480642</v>
      </c>
      <c r="N27" s="4">
        <f>'# D'!W26</f>
        <v>1.5946666666666665</v>
      </c>
      <c r="O27" s="11">
        <f>'# D'!X26</f>
        <v>7.2779715438578932E-2</v>
      </c>
      <c r="P27" s="4">
        <f>'# D'!Y26</f>
        <v>0.1076666666666668</v>
      </c>
      <c r="Q27" s="11">
        <f>'# D'!Z26</f>
        <v>0.12056414757641523</v>
      </c>
      <c r="R27" s="4">
        <f>'# D'!AA26</f>
        <v>3.266666666666751E-2</v>
      </c>
      <c r="S27" s="11">
        <f>'# D'!AB26</f>
        <v>0.14902637611313813</v>
      </c>
      <c r="T27" s="4">
        <f>'# D'!AC26</f>
        <v>-2.5999999999999801E-2</v>
      </c>
      <c r="U27" s="11">
        <f>'# D'!AD26</f>
        <v>0.10706415994560048</v>
      </c>
      <c r="W27" s="14">
        <f>'T-TEST'!S26</f>
        <v>5.982158494104504E-6</v>
      </c>
      <c r="X27" s="14">
        <f>'T-TEST'!T26</f>
        <v>0.15223499126135817</v>
      </c>
      <c r="Y27" s="14">
        <f>'T-TEST'!U26</f>
        <v>0.62526540686440324</v>
      </c>
      <c r="Z27" s="14">
        <f>'T-TEST'!V26</f>
        <v>0.59589488002238333</v>
      </c>
      <c r="AB27" s="8" t="str">
        <f t="shared" si="0"/>
        <v>B</v>
      </c>
      <c r="AC27" s="8" t="str">
        <f t="shared" si="1"/>
        <v>N</v>
      </c>
      <c r="AD27" s="8" t="str">
        <f t="shared" si="2"/>
        <v>N</v>
      </c>
      <c r="AE27" s="8" t="str">
        <f t="shared" si="3"/>
        <v>N</v>
      </c>
      <c r="AF27" s="4"/>
      <c r="AG27" s="11"/>
      <c r="AH27" s="4"/>
      <c r="AI27" s="11"/>
      <c r="AJ27" s="4"/>
      <c r="AK27" s="11"/>
      <c r="AL27" s="4"/>
      <c r="AM27" s="11"/>
      <c r="AO27" s="4"/>
      <c r="AP27" s="11"/>
      <c r="AQ27" s="4"/>
      <c r="AR27" s="11"/>
      <c r="AS27" s="4"/>
      <c r="AT27" s="11"/>
      <c r="AU27" s="4"/>
      <c r="AV27" s="11"/>
      <c r="AY27" s="8"/>
      <c r="AZ27" s="8"/>
      <c r="BA27" s="8"/>
      <c r="BB27" s="8"/>
    </row>
    <row r="28" spans="1:54" x14ac:dyDescent="0.3">
      <c r="A28" s="15" t="str">
        <f>'Raw Data'!A27</f>
        <v>Apo_PLIN3</v>
      </c>
      <c r="B28" s="15">
        <f>'Raw Data'!B27</f>
        <v>124</v>
      </c>
      <c r="C28" s="15">
        <f>'Raw Data'!C27</f>
        <v>134</v>
      </c>
      <c r="D28" s="15" t="str">
        <f>'Raw Data'!D27</f>
        <v>LVSSKVSGAQE</v>
      </c>
      <c r="E28" s="4">
        <f>'% D'!W27</f>
        <v>19.95066666666667</v>
      </c>
      <c r="F28" s="11">
        <f>'% D'!X27</f>
        <v>0.725720914856121</v>
      </c>
      <c r="G28" s="4">
        <f>'% D'!Y27</f>
        <v>2.029999999999994</v>
      </c>
      <c r="H28" s="11">
        <f>'% D'!Z27</f>
        <v>1.0341429537116813</v>
      </c>
      <c r="I28" s="4">
        <f>'% D'!AA27</f>
        <v>0.36733333333332752</v>
      </c>
      <c r="J28" s="11">
        <f>'% D'!AB27</f>
        <v>1.7378866615558199</v>
      </c>
      <c r="K28" s="4">
        <f>'% D'!AC27</f>
        <v>0.26033333333332109</v>
      </c>
      <c r="L28" s="11">
        <f>'% D'!AD27</f>
        <v>0.65313183212866899</v>
      </c>
      <c r="N28" s="4">
        <f>'# D'!W27</f>
        <v>1.7956666666666661</v>
      </c>
      <c r="O28" s="11">
        <f>'# D'!X27</f>
        <v>6.5877877768859006E-2</v>
      </c>
      <c r="P28" s="4">
        <f>'# D'!Y27</f>
        <v>0.18266666666666698</v>
      </c>
      <c r="Q28" s="11">
        <f>'# D'!Z27</f>
        <v>9.336512927636148E-2</v>
      </c>
      <c r="R28" s="4">
        <f>'# D'!AA27</f>
        <v>3.3333333333334103E-2</v>
      </c>
      <c r="S28" s="11">
        <f>'# D'!AB27</f>
        <v>0.15729345344490603</v>
      </c>
      <c r="T28" s="4">
        <f>'# D'!AC27</f>
        <v>2.3666666666666281E-2</v>
      </c>
      <c r="U28" s="11">
        <f>'# D'!AD27</f>
        <v>5.8840014623263298E-2</v>
      </c>
      <c r="W28" s="14">
        <f>'T-TEST'!S27</f>
        <v>2.410686313363607E-4</v>
      </c>
      <c r="X28" s="14">
        <f>'T-TEST'!T27</f>
        <v>2.9127985578031576E-2</v>
      </c>
      <c r="Y28" s="14">
        <f>'T-TEST'!U27</f>
        <v>0.66365553896853569</v>
      </c>
      <c r="Z28" s="14">
        <f>'T-TEST'!V27</f>
        <v>0.39765438991448954</v>
      </c>
      <c r="AB28" s="8" t="str">
        <f t="shared" si="0"/>
        <v>B</v>
      </c>
      <c r="AC28" s="8" t="str">
        <f t="shared" si="1"/>
        <v>N</v>
      </c>
      <c r="AD28" s="8" t="str">
        <f t="shared" si="2"/>
        <v>N</v>
      </c>
      <c r="AE28" s="8" t="str">
        <f t="shared" si="3"/>
        <v>N</v>
      </c>
      <c r="AF28" s="4"/>
      <c r="AG28" s="11"/>
      <c r="AH28" s="4"/>
      <c r="AI28" s="11"/>
      <c r="AJ28" s="4"/>
      <c r="AK28" s="11"/>
      <c r="AL28" s="4"/>
      <c r="AM28" s="11"/>
      <c r="AO28" s="4"/>
      <c r="AP28" s="11"/>
      <c r="AQ28" s="4"/>
      <c r="AR28" s="11"/>
      <c r="AS28" s="4"/>
      <c r="AT28" s="11"/>
      <c r="AU28" s="4"/>
      <c r="AV28" s="11"/>
      <c r="AY28" s="8"/>
      <c r="AZ28" s="8"/>
      <c r="BA28" s="8"/>
      <c r="BB28" s="8"/>
    </row>
    <row r="29" spans="1:54" x14ac:dyDescent="0.3">
      <c r="A29" s="15" t="str">
        <f>'Raw Data'!A28</f>
        <v>Apo_PLIN3</v>
      </c>
      <c r="B29" s="15">
        <f>'Raw Data'!B28</f>
        <v>124</v>
      </c>
      <c r="C29" s="15">
        <f>'Raw Data'!C28</f>
        <v>135</v>
      </c>
      <c r="D29" s="15" t="str">
        <f>'Raw Data'!D28</f>
        <v>LVSSKVSGAQEM</v>
      </c>
      <c r="E29" s="4">
        <f>'% D'!W28</f>
        <v>20.834000000000003</v>
      </c>
      <c r="F29" s="11">
        <f>'% D'!X28</f>
        <v>1.4135063410363071</v>
      </c>
      <c r="G29" s="4">
        <f>'% D'!Y28</f>
        <v>2.0039999999999978</v>
      </c>
      <c r="H29" s="11">
        <f>'% D'!Z28</f>
        <v>1.6932913807051959</v>
      </c>
      <c r="I29" s="4">
        <f>'% D'!AA28</f>
        <v>7.6666666666653782E-3</v>
      </c>
      <c r="J29" s="11">
        <f>'% D'!AB28</f>
        <v>1.4225422253560356</v>
      </c>
      <c r="K29" s="4">
        <f>'% D'!AC28</f>
        <v>-1.5023333333333326</v>
      </c>
      <c r="L29" s="11">
        <f>'% D'!AD28</f>
        <v>1.7700774379220312</v>
      </c>
      <c r="N29" s="4">
        <f>'# D'!W28</f>
        <v>2.0833333333333335</v>
      </c>
      <c r="O29" s="11">
        <f>'# D'!X28</f>
        <v>0.14159164383442668</v>
      </c>
      <c r="P29" s="4">
        <f>'# D'!Y28</f>
        <v>0.20033333333333303</v>
      </c>
      <c r="Q29" s="11">
        <f>'# D'!Z28</f>
        <v>0.16946300112059626</v>
      </c>
      <c r="R29" s="4">
        <f>'# D'!AA28</f>
        <v>6.6666666666748142E-4</v>
      </c>
      <c r="S29" s="11">
        <f>'# D'!AB28</f>
        <v>0.14262102199882398</v>
      </c>
      <c r="T29" s="4">
        <f>'# D'!AC28</f>
        <v>-0.1503333333333341</v>
      </c>
      <c r="U29" s="11">
        <f>'# D'!AD28</f>
        <v>0.17706200339526795</v>
      </c>
      <c r="W29" s="14">
        <f>'T-TEST'!S28</f>
        <v>3.5562334929614153E-6</v>
      </c>
      <c r="X29" s="14">
        <f>'T-TEST'!T28</f>
        <v>4.5974322866037066E-2</v>
      </c>
      <c r="Y29" s="14">
        <f>'T-TEST'!U28</f>
        <v>0.99143091903924918</v>
      </c>
      <c r="Z29" s="14">
        <f>'T-TEST'!V28</f>
        <v>0.1229376322218424</v>
      </c>
      <c r="AB29" s="8" t="str">
        <f t="shared" si="0"/>
        <v>B</v>
      </c>
      <c r="AC29" s="8" t="str">
        <f t="shared" si="1"/>
        <v>N</v>
      </c>
      <c r="AD29" s="8" t="str">
        <f t="shared" si="2"/>
        <v>N</v>
      </c>
      <c r="AE29" s="8" t="str">
        <f t="shared" si="3"/>
        <v>N</v>
      </c>
      <c r="AF29" s="4"/>
      <c r="AG29" s="11"/>
      <c r="AH29" s="4"/>
      <c r="AI29" s="11"/>
      <c r="AJ29" s="4"/>
      <c r="AK29" s="11"/>
      <c r="AL29" s="4"/>
      <c r="AM29" s="11"/>
      <c r="AO29" s="4"/>
      <c r="AP29" s="11"/>
      <c r="AQ29" s="4"/>
      <c r="AR29" s="11"/>
      <c r="AS29" s="4"/>
      <c r="AT29" s="11"/>
      <c r="AU29" s="4"/>
      <c r="AV29" s="11"/>
      <c r="AY29" s="8"/>
      <c r="AZ29" s="8"/>
      <c r="BA29" s="8"/>
      <c r="BB29" s="8"/>
    </row>
    <row r="30" spans="1:54" x14ac:dyDescent="0.3">
      <c r="A30" s="15" t="str">
        <f>'Raw Data'!A29</f>
        <v>Apo_PLIN3</v>
      </c>
      <c r="B30" s="15">
        <f>'Raw Data'!B29</f>
        <v>136</v>
      </c>
      <c r="C30" s="15">
        <f>'Raw Data'!C29</f>
        <v>144</v>
      </c>
      <c r="D30" s="15" t="str">
        <f>'Raw Data'!D29</f>
        <v>VSSAKDTVA</v>
      </c>
      <c r="E30" s="4">
        <f>'% D'!W29</f>
        <v>26.564333333333323</v>
      </c>
      <c r="F30" s="11">
        <f>'% D'!X29</f>
        <v>1.7562192231680074</v>
      </c>
      <c r="G30" s="4">
        <f>'% D'!Y29</f>
        <v>9.1729999999999876</v>
      </c>
      <c r="H30" s="11">
        <f>'% D'!Z29</f>
        <v>1.2450689623764659</v>
      </c>
      <c r="I30" s="4">
        <f>'% D'!AA29</f>
        <v>0.89133333333333553</v>
      </c>
      <c r="J30" s="11">
        <f>'% D'!AB29</f>
        <v>1.6181988444608237</v>
      </c>
      <c r="K30" s="4">
        <f>'% D'!AC29</f>
        <v>-2.6333333333333542E-2</v>
      </c>
      <c r="L30" s="11">
        <f>'% D'!AD29</f>
        <v>1.1568292193640193</v>
      </c>
      <c r="N30" s="4">
        <f>'# D'!W29</f>
        <v>1.8596666666666661</v>
      </c>
      <c r="O30" s="11">
        <f>'# D'!X29</f>
        <v>0.12279634658896268</v>
      </c>
      <c r="P30" s="4">
        <f>'# D'!Y29</f>
        <v>0.64200000000000035</v>
      </c>
      <c r="Q30" s="11">
        <f>'# D'!Z29</f>
        <v>8.657760989037909E-2</v>
      </c>
      <c r="R30" s="4">
        <f>'# D'!AA29</f>
        <v>6.266666666666687E-2</v>
      </c>
      <c r="S30" s="11">
        <f>'# D'!AB29</f>
        <v>0.11285300421715763</v>
      </c>
      <c r="T30" s="4">
        <f>'# D'!AC29</f>
        <v>-1.9999999999997797E-3</v>
      </c>
      <c r="U30" s="11">
        <f>'# D'!AD29</f>
        <v>8.1127061740614501E-2</v>
      </c>
      <c r="W30" s="14">
        <f>'T-TEST'!S29</f>
        <v>8.9154226251598864E-6</v>
      </c>
      <c r="X30" s="14">
        <f>'T-TEST'!T29</f>
        <v>2.6774554383274051E-4</v>
      </c>
      <c r="Y30" s="14">
        <f>'T-TEST'!U29</f>
        <v>0.26448976337420671</v>
      </c>
      <c r="Z30" s="14">
        <f>'T-TEST'!V29</f>
        <v>0.95662784564768244</v>
      </c>
      <c r="AB30" s="8" t="str">
        <f t="shared" si="0"/>
        <v>B</v>
      </c>
      <c r="AC30" s="8" t="str">
        <f t="shared" si="1"/>
        <v>S</v>
      </c>
      <c r="AD30" s="8" t="str">
        <f t="shared" si="2"/>
        <v>N</v>
      </c>
      <c r="AE30" s="8" t="str">
        <f t="shared" si="3"/>
        <v>N</v>
      </c>
      <c r="AF30" s="4"/>
      <c r="AG30" s="29" t="s">
        <v>123</v>
      </c>
      <c r="AH30" s="4"/>
      <c r="AI30" s="11"/>
      <c r="AJ30" s="4"/>
      <c r="AK30" s="11"/>
      <c r="AL30" s="4"/>
      <c r="AM30" s="11"/>
      <c r="AO30" s="4"/>
      <c r="AP30" s="11"/>
      <c r="AQ30" s="4"/>
      <c r="AR30" s="11"/>
      <c r="AS30" s="4"/>
      <c r="AT30" s="11"/>
      <c r="AU30" s="4"/>
      <c r="AV30" s="11"/>
      <c r="AY30" s="8"/>
      <c r="AZ30" s="8"/>
      <c r="BA30" s="8"/>
      <c r="BB30" s="8"/>
    </row>
    <row r="31" spans="1:54" x14ac:dyDescent="0.3">
      <c r="A31" s="15" t="str">
        <f>'Raw Data'!A30</f>
        <v>Apo_PLIN3</v>
      </c>
      <c r="B31" s="15">
        <f>'Raw Data'!B30</f>
        <v>145</v>
      </c>
      <c r="C31" s="15">
        <f>'Raw Data'!C30</f>
        <v>149</v>
      </c>
      <c r="D31" s="15" t="str">
        <f>'Raw Data'!D30</f>
        <v>TQLSE</v>
      </c>
      <c r="E31" s="4">
        <f>'% D'!W30</f>
        <v>34.817333333333323</v>
      </c>
      <c r="F31" s="11">
        <f>'% D'!X30</f>
        <v>0.61632814928870894</v>
      </c>
      <c r="G31" s="4">
        <f>'% D'!Y30</f>
        <v>13.977000000000018</v>
      </c>
      <c r="H31" s="11">
        <f>'% D'!Z30</f>
        <v>1.8310721611421235</v>
      </c>
      <c r="I31" s="4">
        <f>'% D'!AA30</f>
        <v>0.97733333333334826</v>
      </c>
      <c r="J31" s="11">
        <f>'% D'!AB30</f>
        <v>1.5570410833939428</v>
      </c>
      <c r="K31" s="4">
        <f>'% D'!AC30</f>
        <v>-0.94500000000000739</v>
      </c>
      <c r="L31" s="11">
        <f>'% D'!AD30</f>
        <v>1.2342514503623883</v>
      </c>
      <c r="N31" s="4">
        <f>'# D'!W30</f>
        <v>1.0443333333333336</v>
      </c>
      <c r="O31" s="11">
        <f>'# D'!X30</f>
        <v>1.8502926297470502E-2</v>
      </c>
      <c r="P31" s="4">
        <f>'# D'!Y30</f>
        <v>0.41900000000000004</v>
      </c>
      <c r="Q31" s="11">
        <f>'# D'!Z30</f>
        <v>5.4606980377831585E-2</v>
      </c>
      <c r="R31" s="4">
        <f>'# D'!AA30</f>
        <v>2.9333333333333211E-2</v>
      </c>
      <c r="S31" s="11">
        <f>'# D'!AB30</f>
        <v>4.6760656898329624E-2</v>
      </c>
      <c r="T31" s="4">
        <f>'# D'!AC30</f>
        <v>-2.8000000000000469E-2</v>
      </c>
      <c r="U31" s="11">
        <f>'# D'!AD30</f>
        <v>3.6552893271800363E-2</v>
      </c>
      <c r="W31" s="14">
        <f>'T-TEST'!S30</f>
        <v>6.3682378124549824E-8</v>
      </c>
      <c r="X31" s="14">
        <f>'T-TEST'!T30</f>
        <v>7.5154408927324463E-5</v>
      </c>
      <c r="Y31" s="14">
        <f>'T-TEST'!U30</f>
        <v>0.23406689046427001</v>
      </c>
      <c r="Z31" s="14">
        <f>'T-TEST'!V30</f>
        <v>0.15233909894642111</v>
      </c>
      <c r="AB31" s="8" t="str">
        <f t="shared" si="0"/>
        <v>B</v>
      </c>
      <c r="AC31" s="8" t="str">
        <f t="shared" si="1"/>
        <v>B</v>
      </c>
      <c r="AD31" s="8" t="str">
        <f t="shared" si="2"/>
        <v>N</v>
      </c>
      <c r="AE31" s="8" t="str">
        <f t="shared" si="3"/>
        <v>N</v>
      </c>
      <c r="AF31" s="4"/>
      <c r="AG31" s="29" t="s">
        <v>123</v>
      </c>
      <c r="AH31" s="4"/>
      <c r="AI31" s="11"/>
      <c r="AJ31" s="4"/>
      <c r="AK31" s="11"/>
      <c r="AL31" s="4"/>
      <c r="AM31" s="11"/>
      <c r="AO31" s="4"/>
      <c r="AP31" s="11"/>
      <c r="AQ31" s="4"/>
      <c r="AR31" s="11"/>
      <c r="AS31" s="4"/>
      <c r="AT31" s="11"/>
      <c r="AU31" s="4"/>
      <c r="AV31" s="11"/>
      <c r="AY31" s="8"/>
      <c r="AZ31" s="8"/>
      <c r="BA31" s="8"/>
      <c r="BB31" s="8"/>
    </row>
    <row r="32" spans="1:54" x14ac:dyDescent="0.3">
      <c r="A32" s="15" t="str">
        <f>'Raw Data'!A31</f>
        <v>Apo_PLIN3</v>
      </c>
      <c r="B32" s="15">
        <f>'Raw Data'!B31</f>
        <v>148</v>
      </c>
      <c r="C32" s="15">
        <f>'Raw Data'!C31</f>
        <v>152</v>
      </c>
      <c r="D32" s="15" t="str">
        <f>'Raw Data'!D31</f>
        <v>SEAVD</v>
      </c>
      <c r="E32" s="4">
        <f>'% D'!W31</f>
        <v>38.331333333333333</v>
      </c>
      <c r="F32" s="11">
        <f>'% D'!X31</f>
        <v>1.6854712557773555</v>
      </c>
      <c r="G32" s="4">
        <f>'% D'!Y31</f>
        <v>26.115333333333332</v>
      </c>
      <c r="H32" s="11">
        <f>'% D'!Z31</f>
        <v>1.4256256385961725</v>
      </c>
      <c r="I32" s="4">
        <f>'% D'!AA31</f>
        <v>2.8100000000000094</v>
      </c>
      <c r="J32" s="11">
        <f>'% D'!AB31</f>
        <v>1.442417343672747</v>
      </c>
      <c r="K32" s="4">
        <f>'% D'!AC31</f>
        <v>2.2136666666666684</v>
      </c>
      <c r="L32" s="11">
        <f>'% D'!AD31</f>
        <v>1.4053281697826625</v>
      </c>
      <c r="N32" s="4">
        <f>'# D'!W31</f>
        <v>1.1503333333333334</v>
      </c>
      <c r="O32" s="11">
        <f>'# D'!X31</f>
        <v>5.0492424767386884E-2</v>
      </c>
      <c r="P32" s="4">
        <f>'# D'!Y31</f>
        <v>0.78366666666666673</v>
      </c>
      <c r="Q32" s="11">
        <f>'# D'!Z31</f>
        <v>4.2561156013950011E-2</v>
      </c>
      <c r="R32" s="4">
        <f>'# D'!AA31</f>
        <v>8.4333333333333593E-2</v>
      </c>
      <c r="S32" s="11">
        <f>'# D'!AB31</f>
        <v>4.3084816855029462E-2</v>
      </c>
      <c r="T32" s="4">
        <f>'# D'!AC31</f>
        <v>6.6333333333333355E-2</v>
      </c>
      <c r="U32" s="11">
        <f>'# D'!AD31</f>
        <v>4.2246415073828911E-2</v>
      </c>
      <c r="W32" s="14">
        <f>'T-TEST'!S31</f>
        <v>1.8287643022344494E-5</v>
      </c>
      <c r="X32" s="14">
        <f>'T-TEST'!T31</f>
        <v>5.9050214816741718E-5</v>
      </c>
      <c r="Y32" s="14">
        <f>'T-TEST'!U31</f>
        <v>2.0069936618829481E-2</v>
      </c>
      <c r="Z32" s="14">
        <f>'T-TEST'!V31</f>
        <v>1.8417774244399981E-2</v>
      </c>
      <c r="AB32" s="8" t="str">
        <f t="shared" si="0"/>
        <v>B</v>
      </c>
      <c r="AC32" s="8" t="str">
        <f t="shared" si="1"/>
        <v>B</v>
      </c>
      <c r="AD32" s="8" t="str">
        <f t="shared" si="2"/>
        <v>N</v>
      </c>
      <c r="AE32" s="8" t="str">
        <f t="shared" si="3"/>
        <v>N</v>
      </c>
      <c r="AF32" s="4"/>
      <c r="AG32" s="29" t="s">
        <v>123</v>
      </c>
      <c r="AH32" s="4"/>
      <c r="AI32" s="11"/>
      <c r="AJ32" s="4"/>
      <c r="AK32" s="11"/>
      <c r="AL32" s="4"/>
      <c r="AM32" s="11"/>
      <c r="AO32" s="4"/>
      <c r="AP32" s="11"/>
      <c r="AQ32" s="4"/>
      <c r="AR32" s="11"/>
      <c r="AS32" s="4"/>
      <c r="AT32" s="11"/>
      <c r="AU32" s="4"/>
      <c r="AV32" s="11"/>
      <c r="AY32" s="8"/>
      <c r="AZ32" s="8"/>
      <c r="BA32" s="8"/>
      <c r="BB32" s="8"/>
    </row>
    <row r="33" spans="1:54" x14ac:dyDescent="0.3">
      <c r="A33" s="15" t="str">
        <f>'Raw Data'!A32</f>
        <v>Apo_PLIN3</v>
      </c>
      <c r="B33" s="15">
        <f>'Raw Data'!B32</f>
        <v>148</v>
      </c>
      <c r="C33" s="15">
        <f>'Raw Data'!C32</f>
        <v>175</v>
      </c>
      <c r="D33" s="15" t="str">
        <f>'Raw Data'!D32</f>
        <v>SEAVDATRGAVQSGVDKTKSVVTGGVQS</v>
      </c>
      <c r="E33" s="4">
        <f>'% D'!W32</f>
        <v>2.2766666666666566</v>
      </c>
      <c r="F33" s="11">
        <f>'% D'!X32</f>
        <v>0.7481085449974415</v>
      </c>
      <c r="G33" s="4">
        <f>'% D'!Y32</f>
        <v>-0.35300000000000864</v>
      </c>
      <c r="H33" s="11">
        <f>'% D'!Z32</f>
        <v>1.5178968284031584</v>
      </c>
      <c r="I33" s="4">
        <f>'% D'!AA32</f>
        <v>-8.8333333333324049E-2</v>
      </c>
      <c r="J33" s="11">
        <f>'% D'!AB32</f>
        <v>1.3059313789011699</v>
      </c>
      <c r="K33" s="4">
        <f>'% D'!AC32</f>
        <v>-0.11966666666667436</v>
      </c>
      <c r="L33" s="11">
        <f>'% D'!AD32</f>
        <v>1.8199057400227936</v>
      </c>
      <c r="N33" s="4">
        <f>'# D'!W32</f>
        <v>0.59233333333333249</v>
      </c>
      <c r="O33" s="11">
        <f>'# D'!X32</f>
        <v>0.19455703601449303</v>
      </c>
      <c r="P33" s="4">
        <f>'# D'!Y32</f>
        <v>-9.1666666666665009E-2</v>
      </c>
      <c r="Q33" s="11">
        <f>'# D'!Z32</f>
        <v>0.39480619087315127</v>
      </c>
      <c r="R33" s="4">
        <f>'# D'!AA32</f>
        <v>-2.2999999999996135E-2</v>
      </c>
      <c r="S33" s="11">
        <f>'# D'!AB32</f>
        <v>0.33961676236180699</v>
      </c>
      <c r="T33" s="4">
        <f>'# D'!AC32</f>
        <v>-3.1666666666666288E-2</v>
      </c>
      <c r="U33" s="11">
        <f>'# D'!AD32</f>
        <v>0.47302840188507161</v>
      </c>
      <c r="W33" s="14">
        <f>'T-TEST'!S32</f>
        <v>4.3654965568962192E-3</v>
      </c>
      <c r="X33" s="14">
        <f>'T-TEST'!T32</f>
        <v>0.63449079980015011</v>
      </c>
      <c r="Y33" s="14">
        <f>'T-TEST'!U32</f>
        <v>0.8780783281602621</v>
      </c>
      <c r="Z33" s="14">
        <f>'T-TEST'!V32</f>
        <v>0.88206218522482471</v>
      </c>
      <c r="AB33" s="8" t="str">
        <f t="shared" si="0"/>
        <v>N</v>
      </c>
      <c r="AC33" s="8" t="str">
        <f t="shared" si="1"/>
        <v>N</v>
      </c>
      <c r="AD33" s="8" t="str">
        <f t="shared" si="2"/>
        <v>N</v>
      </c>
      <c r="AE33" s="8" t="str">
        <f t="shared" si="3"/>
        <v>N</v>
      </c>
      <c r="AF33" s="4"/>
      <c r="AG33" s="11"/>
      <c r="AH33" s="4"/>
      <c r="AI33" s="11"/>
      <c r="AJ33" s="4"/>
      <c r="AK33" s="11"/>
      <c r="AL33" s="4"/>
      <c r="AM33" s="11"/>
      <c r="AO33" s="4"/>
      <c r="AP33" s="11"/>
      <c r="AQ33" s="4"/>
      <c r="AR33" s="11"/>
      <c r="AS33" s="4"/>
      <c r="AT33" s="11"/>
      <c r="AU33" s="4"/>
      <c r="AV33" s="11"/>
      <c r="AY33" s="8"/>
      <c r="AZ33" s="8"/>
      <c r="BA33" s="8"/>
      <c r="BB33" s="8"/>
    </row>
    <row r="34" spans="1:54" x14ac:dyDescent="0.3">
      <c r="A34" s="15" t="str">
        <f>'Raw Data'!A33</f>
        <v>Apo_PLIN3</v>
      </c>
      <c r="B34" s="15">
        <f>'Raw Data'!B33</f>
        <v>150</v>
      </c>
      <c r="C34" s="15">
        <f>'Raw Data'!C33</f>
        <v>175</v>
      </c>
      <c r="D34" s="15" t="str">
        <f>'Raw Data'!D33</f>
        <v>AVDATRGAVQSGVDKTKSVVTGGVQS</v>
      </c>
      <c r="E34" s="4">
        <f>'% D'!W33</f>
        <v>2.7993333333333155</v>
      </c>
      <c r="F34" s="11">
        <f>'% D'!X33</f>
        <v>0.79954003214970704</v>
      </c>
      <c r="G34" s="4">
        <f>'% D'!Y33</f>
        <v>0.73533333333334383</v>
      </c>
      <c r="H34" s="11">
        <f>'% D'!Z33</f>
        <v>1.8404367640032044</v>
      </c>
      <c r="I34" s="4">
        <f>'% D'!AA33</f>
        <v>0.39033333333333076</v>
      </c>
      <c r="J34" s="11">
        <f>'% D'!AB33</f>
        <v>1.0155220287833684</v>
      </c>
      <c r="K34" s="4">
        <f>'% D'!AC33</f>
        <v>0.50766666666665117</v>
      </c>
      <c r="L34" s="11">
        <f>'% D'!AD33</f>
        <v>1.2370804815729382</v>
      </c>
      <c r="N34" s="4">
        <f>'# D'!W33</f>
        <v>0.67133333333333134</v>
      </c>
      <c r="O34" s="11">
        <f>'# D'!X33</f>
        <v>0.19179392664805925</v>
      </c>
      <c r="P34" s="4">
        <f>'# D'!Y33</f>
        <v>0.17633333333333212</v>
      </c>
      <c r="Q34" s="11">
        <f>'# D'!Z33</f>
        <v>0.44149330729522629</v>
      </c>
      <c r="R34" s="4">
        <f>'# D'!AA33</f>
        <v>9.36666666666639E-2</v>
      </c>
      <c r="S34" s="11">
        <f>'# D'!AB33</f>
        <v>0.24391433810383933</v>
      </c>
      <c r="T34" s="4">
        <f>'# D'!AC33</f>
        <v>0.1213333333333324</v>
      </c>
      <c r="U34" s="11">
        <f>'# D'!AD33</f>
        <v>0.29688497052878826</v>
      </c>
      <c r="W34" s="14">
        <f>'T-TEST'!S33</f>
        <v>2.787773024310367E-3</v>
      </c>
      <c r="X34" s="14">
        <f>'T-TEST'!T33</f>
        <v>0.40400673670203302</v>
      </c>
      <c r="Y34" s="14">
        <f>'T-TEST'!U33</f>
        <v>0.40286756994106998</v>
      </c>
      <c r="Z34" s="14">
        <f>'T-TEST'!V33</f>
        <v>0.37478300002427706</v>
      </c>
      <c r="AB34" s="8" t="str">
        <f t="shared" si="0"/>
        <v>N</v>
      </c>
      <c r="AC34" s="8" t="str">
        <f t="shared" si="1"/>
        <v>N</v>
      </c>
      <c r="AD34" s="8" t="str">
        <f t="shared" si="2"/>
        <v>N</v>
      </c>
      <c r="AE34" s="8" t="str">
        <f t="shared" si="3"/>
        <v>N</v>
      </c>
      <c r="AF34" s="4"/>
      <c r="AG34" s="11"/>
      <c r="AH34" s="4"/>
      <c r="AI34" s="11"/>
      <c r="AJ34" s="4"/>
      <c r="AK34" s="11"/>
      <c r="AL34" s="4"/>
      <c r="AM34" s="11"/>
      <c r="AO34" s="4"/>
      <c r="AP34" s="11"/>
      <c r="AQ34" s="4"/>
      <c r="AR34" s="11"/>
      <c r="AS34" s="4"/>
      <c r="AT34" s="11"/>
      <c r="AU34" s="4"/>
      <c r="AV34" s="11"/>
      <c r="AY34" s="8"/>
      <c r="AZ34" s="8"/>
      <c r="BA34" s="8"/>
      <c r="BB34" s="8"/>
    </row>
    <row r="35" spans="1:54" x14ac:dyDescent="0.3">
      <c r="A35" s="15" t="str">
        <f>'Raw Data'!A34</f>
        <v>Apo_PLIN3</v>
      </c>
      <c r="B35" s="15">
        <f>'Raw Data'!B34</f>
        <v>153</v>
      </c>
      <c r="C35" s="15">
        <f>'Raw Data'!C34</f>
        <v>175</v>
      </c>
      <c r="D35" s="15" t="str">
        <f>'Raw Data'!D34</f>
        <v>ATRGAVQSGVDKTKSVVTGGVQS</v>
      </c>
      <c r="E35" s="4">
        <f>'% D'!W34</f>
        <v>1.1869999999999905</v>
      </c>
      <c r="F35" s="11">
        <f>'% D'!X34</f>
        <v>1.0502224572580232</v>
      </c>
      <c r="G35" s="4">
        <f>'% D'!Y34</f>
        <v>0.86866666666665537</v>
      </c>
      <c r="H35" s="11">
        <f>'% D'!Z34</f>
        <v>1.1251811076708698</v>
      </c>
      <c r="I35" s="4">
        <f>'% D'!AA34</f>
        <v>0.42066666666666208</v>
      </c>
      <c r="J35" s="11">
        <f>'% D'!AB34</f>
        <v>0.30152187154154708</v>
      </c>
      <c r="K35" s="4">
        <f>'% D'!AC34</f>
        <v>3.1666666666666288E-2</v>
      </c>
      <c r="L35" s="11">
        <f>'% D'!AD34</f>
        <v>1.1733132933940138</v>
      </c>
      <c r="N35" s="4">
        <f>'# D'!W34</f>
        <v>0.24966666666666626</v>
      </c>
      <c r="O35" s="11">
        <f>'# D'!X34</f>
        <v>0.22060104645314577</v>
      </c>
      <c r="P35" s="4">
        <f>'# D'!Y34</f>
        <v>0.18233333333333235</v>
      </c>
      <c r="Q35" s="11">
        <f>'# D'!Z34</f>
        <v>0.23641983971896691</v>
      </c>
      <c r="R35" s="4">
        <f>'# D'!AA34</f>
        <v>8.8333333333332931E-2</v>
      </c>
      <c r="S35" s="11">
        <f>'# D'!AB34</f>
        <v>6.3093525400702094E-2</v>
      </c>
      <c r="T35" s="4">
        <f>'# D'!AC34</f>
        <v>6.9999999999996732E-3</v>
      </c>
      <c r="U35" s="11">
        <f>'# D'!AD34</f>
        <v>0.24656106277308712</v>
      </c>
      <c r="W35" s="14">
        <f>'T-TEST'!S34</f>
        <v>5.0251917834313993E-2</v>
      </c>
      <c r="X35" s="14">
        <f>'T-TEST'!T34</f>
        <v>0.13210815876647214</v>
      </c>
      <c r="Y35" s="14">
        <f>'T-TEST'!U34</f>
        <v>2.8958429267757102E-2</v>
      </c>
      <c r="Z35" s="14">
        <f>'T-TEST'!V34</f>
        <v>0.9500505726124574</v>
      </c>
      <c r="AB35" s="8" t="str">
        <f t="shared" si="0"/>
        <v>N</v>
      </c>
      <c r="AC35" s="8" t="str">
        <f t="shared" si="1"/>
        <v>N</v>
      </c>
      <c r="AD35" s="8" t="str">
        <f t="shared" si="2"/>
        <v>N</v>
      </c>
      <c r="AE35" s="8" t="str">
        <f t="shared" si="3"/>
        <v>N</v>
      </c>
      <c r="AF35" s="4"/>
      <c r="AG35" s="11"/>
      <c r="AH35" s="4"/>
      <c r="AI35" s="11"/>
      <c r="AJ35" s="4"/>
      <c r="AK35" s="11"/>
      <c r="AL35" s="4"/>
      <c r="AM35" s="11"/>
      <c r="AO35" s="4"/>
      <c r="AP35" s="11"/>
      <c r="AQ35" s="4"/>
      <c r="AR35" s="11"/>
      <c r="AS35" s="4"/>
      <c r="AT35" s="11"/>
      <c r="AU35" s="4"/>
      <c r="AV35" s="11"/>
      <c r="AY35" s="8"/>
      <c r="AZ35" s="8"/>
      <c r="BA35" s="8"/>
      <c r="BB35" s="8"/>
    </row>
    <row r="36" spans="1:54" x14ac:dyDescent="0.3">
      <c r="A36" s="15" t="str">
        <f>'Raw Data'!A35</f>
        <v>Apo_PLIN3</v>
      </c>
      <c r="B36" s="15">
        <f>'Raw Data'!B35</f>
        <v>175</v>
      </c>
      <c r="C36" s="15">
        <f>'Raw Data'!C35</f>
        <v>183</v>
      </c>
      <c r="D36" s="15" t="str">
        <f>'Raw Data'!D35</f>
        <v>SVMGSRLGQ</v>
      </c>
      <c r="E36" s="4">
        <f>'% D'!W35</f>
        <v>35.274333333333331</v>
      </c>
      <c r="F36" s="11">
        <f>'% D'!X35</f>
        <v>1.3949019152306106</v>
      </c>
      <c r="G36" s="4">
        <f>'% D'!Y35</f>
        <v>19.258999999999993</v>
      </c>
      <c r="H36" s="11">
        <f>'% D'!Z35</f>
        <v>1.6059573532254539</v>
      </c>
      <c r="I36" s="4">
        <f>'% D'!AA35</f>
        <v>6.5736666666666679</v>
      </c>
      <c r="J36" s="11">
        <f>'% D'!AB35</f>
        <v>0.87151053812324553</v>
      </c>
      <c r="K36" s="4">
        <f>'% D'!AC35</f>
        <v>0.67966666666666953</v>
      </c>
      <c r="L36" s="11">
        <f>'% D'!AD35</f>
        <v>0.63472952010585881</v>
      </c>
      <c r="N36" s="4">
        <f>'# D'!W35</f>
        <v>2.4693333333333332</v>
      </c>
      <c r="O36" s="11">
        <f>'# D'!X35</f>
        <v>9.7307850700384335E-2</v>
      </c>
      <c r="P36" s="4">
        <f>'# D'!Y35</f>
        <v>1.3479999999999994</v>
      </c>
      <c r="Q36" s="11">
        <f>'# D'!Z35</f>
        <v>0.11224148968098815</v>
      </c>
      <c r="R36" s="4">
        <f>'# D'!AA35</f>
        <v>0.45966666666666667</v>
      </c>
      <c r="S36" s="11">
        <f>'# D'!AB35</f>
        <v>6.0782561415308439E-2</v>
      </c>
      <c r="T36" s="4">
        <f>'# D'!AC35</f>
        <v>4.7666666666666302E-2</v>
      </c>
      <c r="U36" s="11">
        <f>'# D'!AD35</f>
        <v>4.4643058759611547E-2</v>
      </c>
      <c r="W36" s="14">
        <f>'T-TEST'!S35</f>
        <v>4.1394382147296033E-7</v>
      </c>
      <c r="X36" s="14">
        <f>'T-TEST'!T35</f>
        <v>9.131576785511535E-6</v>
      </c>
      <c r="Y36" s="14">
        <f>'T-TEST'!U35</f>
        <v>9.7419839588599528E-5</v>
      </c>
      <c r="Z36" s="14">
        <f>'T-TEST'!V35</f>
        <v>6.1367650723507541E-2</v>
      </c>
      <c r="AB36" s="8" t="str">
        <f t="shared" si="0"/>
        <v>B</v>
      </c>
      <c r="AC36" s="8" t="str">
        <f t="shared" si="1"/>
        <v>B</v>
      </c>
      <c r="AD36" s="8" t="str">
        <f t="shared" si="2"/>
        <v>S</v>
      </c>
      <c r="AE36" s="8" t="str">
        <f t="shared" si="3"/>
        <v>N</v>
      </c>
      <c r="AF36" s="4"/>
      <c r="AG36" s="29" t="s">
        <v>123</v>
      </c>
      <c r="AH36" s="4"/>
      <c r="AI36" s="11"/>
      <c r="AJ36" s="4"/>
      <c r="AK36" s="11"/>
      <c r="AL36" s="4"/>
      <c r="AM36" s="11"/>
      <c r="AO36" s="4"/>
      <c r="AP36" s="11"/>
      <c r="AQ36" s="4"/>
      <c r="AR36" s="11"/>
      <c r="AS36" s="4"/>
      <c r="AT36" s="11"/>
      <c r="AU36" s="4"/>
      <c r="AV36" s="11"/>
      <c r="AY36" s="8"/>
      <c r="AZ36" s="8"/>
      <c r="BA36" s="8"/>
      <c r="BB36" s="8"/>
    </row>
    <row r="37" spans="1:54" x14ac:dyDescent="0.3">
      <c r="A37" s="15" t="str">
        <f>'Raw Data'!A36</f>
        <v>Apo_PLIN3</v>
      </c>
      <c r="B37" s="15">
        <f>'Raw Data'!B36</f>
        <v>175</v>
      </c>
      <c r="C37" s="15">
        <f>'Raw Data'!C36</f>
        <v>186</v>
      </c>
      <c r="D37" s="15" t="str">
        <f>'Raw Data'!D36</f>
        <v>SVMGSRLGQMVL</v>
      </c>
      <c r="E37" s="4">
        <f>'% D'!W36</f>
        <v>38.292333333333332</v>
      </c>
      <c r="F37" s="11">
        <f>'% D'!X36</f>
        <v>1.0050999078112264</v>
      </c>
      <c r="G37" s="4">
        <f>'% D'!Y36</f>
        <v>27.587000000000003</v>
      </c>
      <c r="H37" s="11">
        <f>'% D'!Z36</f>
        <v>1.3864617816545088</v>
      </c>
      <c r="I37" s="4">
        <f>'% D'!AA36</f>
        <v>18.854666666666667</v>
      </c>
      <c r="J37" s="11">
        <f>'% D'!AB36</f>
        <v>1.3268194726830056</v>
      </c>
      <c r="K37" s="4">
        <f>'% D'!AC36</f>
        <v>2.8913333333333284</v>
      </c>
      <c r="L37" s="11">
        <f>'% D'!AD36</f>
        <v>0.64298778807112056</v>
      </c>
      <c r="N37" s="4">
        <f>'# D'!W36</f>
        <v>3.8290000000000002</v>
      </c>
      <c r="O37" s="11">
        <f>'# D'!X36</f>
        <v>0.10072086344057615</v>
      </c>
      <c r="P37" s="4">
        <f>'# D'!Y36</f>
        <v>2.7586666666666666</v>
      </c>
      <c r="Q37" s="11">
        <f>'# D'!Z36</f>
        <v>0.13908004251417386</v>
      </c>
      <c r="R37" s="4">
        <f>'# D'!AA36</f>
        <v>1.8856666666666664</v>
      </c>
      <c r="S37" s="11">
        <f>'# D'!AB36</f>
        <v>0.13271641002958978</v>
      </c>
      <c r="T37" s="4">
        <f>'# D'!AC36</f>
        <v>0.28899999999999881</v>
      </c>
      <c r="U37" s="11">
        <f>'# D'!AD36</f>
        <v>6.4296452813336749E-2</v>
      </c>
      <c r="W37" s="14">
        <f>'T-TEST'!S36</f>
        <v>5.2969483584331594E-7</v>
      </c>
      <c r="X37" s="14">
        <f>'T-TEST'!T36</f>
        <v>1.3037279360385277E-6</v>
      </c>
      <c r="Y37" s="14">
        <f>'T-TEST'!U36</f>
        <v>9.458262295766585E-6</v>
      </c>
      <c r="Z37" s="14">
        <f>'T-TEST'!V36</f>
        <v>5.8484734121211062E-3</v>
      </c>
      <c r="AB37" s="8" t="str">
        <f t="shared" si="0"/>
        <v>B</v>
      </c>
      <c r="AC37" s="8" t="str">
        <f t="shared" si="1"/>
        <v>B</v>
      </c>
      <c r="AD37" s="8" t="str">
        <f t="shared" si="2"/>
        <v>B</v>
      </c>
      <c r="AE37" s="8" t="str">
        <f t="shared" si="3"/>
        <v>N</v>
      </c>
      <c r="AF37" s="4"/>
      <c r="AG37" s="29" t="s">
        <v>123</v>
      </c>
      <c r="AH37" s="4"/>
      <c r="AI37" s="11"/>
      <c r="AJ37" s="4"/>
      <c r="AK37" s="11"/>
      <c r="AL37" s="4"/>
      <c r="AM37" s="11"/>
      <c r="AO37" s="4"/>
      <c r="AP37" s="11"/>
      <c r="AQ37" s="4"/>
      <c r="AR37" s="11"/>
      <c r="AS37" s="4"/>
      <c r="AT37" s="11"/>
      <c r="AU37" s="4"/>
      <c r="AV37" s="11"/>
      <c r="AY37" s="8"/>
      <c r="AZ37" s="8"/>
      <c r="BA37" s="8"/>
      <c r="BB37" s="8"/>
    </row>
    <row r="38" spans="1:54" x14ac:dyDescent="0.3">
      <c r="A38" s="15" t="str">
        <f>'Raw Data'!A37</f>
        <v>Apo_PLIN3</v>
      </c>
      <c r="B38" s="15">
        <f>'Raw Data'!B37</f>
        <v>184</v>
      </c>
      <c r="C38" s="15">
        <f>'Raw Data'!C37</f>
        <v>190</v>
      </c>
      <c r="D38" s="15" t="str">
        <f>'Raw Data'!D37</f>
        <v>MVLSGVD</v>
      </c>
      <c r="E38" s="4">
        <f>'% D'!W37</f>
        <v>38.220999999999989</v>
      </c>
      <c r="F38" s="11">
        <f>'% D'!X37</f>
        <v>0.9827702512669495</v>
      </c>
      <c r="G38" s="4">
        <f>'% D'!Y37</f>
        <v>24.615333333333339</v>
      </c>
      <c r="H38" s="11">
        <f>'% D'!Z37</f>
        <v>1.3781358258536387</v>
      </c>
      <c r="I38" s="4">
        <f>'% D'!AA37</f>
        <v>19.590333333333341</v>
      </c>
      <c r="J38" s="11">
        <f>'% D'!AB37</f>
        <v>1.7256520820877341</v>
      </c>
      <c r="K38" s="4">
        <f>'% D'!AC37</f>
        <v>5.1226666666666745</v>
      </c>
      <c r="L38" s="11">
        <f>'% D'!AD37</f>
        <v>0.67158462436768995</v>
      </c>
      <c r="N38" s="4">
        <f>'# D'!W37</f>
        <v>1.9109999999999998</v>
      </c>
      <c r="O38" s="11">
        <f>'# D'!X37</f>
        <v>4.9224430067663187E-2</v>
      </c>
      <c r="P38" s="4">
        <f>'# D'!Y37</f>
        <v>1.2306666666666666</v>
      </c>
      <c r="Q38" s="11">
        <f>'# D'!Z37</f>
        <v>6.9028555493399091E-2</v>
      </c>
      <c r="R38" s="4">
        <f>'# D'!AA37</f>
        <v>0.97933333333333339</v>
      </c>
      <c r="S38" s="11">
        <f>'# D'!AB37</f>
        <v>8.6298053853457624E-2</v>
      </c>
      <c r="T38" s="4">
        <f>'# D'!AC37</f>
        <v>0.25633333333333397</v>
      </c>
      <c r="U38" s="11">
        <f>'# D'!AD37</f>
        <v>3.3501700621249485E-2</v>
      </c>
      <c r="W38" s="14">
        <f>'T-TEST'!S37</f>
        <v>3.4920453740779261E-5</v>
      </c>
      <c r="X38" s="14">
        <f>'T-TEST'!T37</f>
        <v>1.6709598446932518E-6</v>
      </c>
      <c r="Y38" s="14">
        <f>'T-TEST'!U37</f>
        <v>1.3560128359800388E-5</v>
      </c>
      <c r="Z38" s="14">
        <f>'T-TEST'!V37</f>
        <v>1.1245276603208227E-3</v>
      </c>
      <c r="AB38" s="8" t="str">
        <f t="shared" si="0"/>
        <v>B</v>
      </c>
      <c r="AC38" s="8" t="str">
        <f t="shared" si="1"/>
        <v>B</v>
      </c>
      <c r="AD38" s="8" t="str">
        <f t="shared" si="2"/>
        <v>B</v>
      </c>
      <c r="AE38" s="8" t="str">
        <f t="shared" si="3"/>
        <v>N</v>
      </c>
      <c r="AF38" s="4"/>
      <c r="AG38" s="29" t="s">
        <v>123</v>
      </c>
      <c r="AH38" s="4"/>
      <c r="AI38" s="11"/>
      <c r="AJ38" s="4"/>
      <c r="AK38" s="11"/>
      <c r="AL38" s="4"/>
      <c r="AM38" s="11"/>
      <c r="AO38" s="4"/>
      <c r="AP38" s="11"/>
      <c r="AQ38" s="4"/>
      <c r="AR38" s="11"/>
      <c r="AS38" s="4"/>
      <c r="AT38" s="11"/>
      <c r="AU38" s="4"/>
      <c r="AV38" s="11"/>
      <c r="AY38" s="8"/>
      <c r="AZ38" s="8"/>
      <c r="BA38" s="8"/>
      <c r="BB38" s="8"/>
    </row>
    <row r="39" spans="1:54" x14ac:dyDescent="0.3">
      <c r="A39" s="15" t="str">
        <f>'Raw Data'!A38</f>
        <v>Apo_PLIN3</v>
      </c>
      <c r="B39" s="15">
        <f>'Raw Data'!B38</f>
        <v>191</v>
      </c>
      <c r="C39" s="15">
        <f>'Raw Data'!C38</f>
        <v>198</v>
      </c>
      <c r="D39" s="15" t="str">
        <f>'Raw Data'!D38</f>
        <v>TVLGKSEE</v>
      </c>
      <c r="E39" s="4">
        <f>'% D'!W38</f>
        <v>32.669333333333341</v>
      </c>
      <c r="F39" s="11">
        <f>'% D'!X38</f>
        <v>1.2784536541698994</v>
      </c>
      <c r="G39" s="4">
        <f>'% D'!Y38</f>
        <v>17.672666666666672</v>
      </c>
      <c r="H39" s="11">
        <f>'% D'!Z38</f>
        <v>1.1384210551557141</v>
      </c>
      <c r="I39" s="4">
        <f>'% D'!AA38</f>
        <v>4.4529999999999959</v>
      </c>
      <c r="J39" s="11">
        <f>'% D'!AB38</f>
        <v>1.1315605444829302</v>
      </c>
      <c r="K39" s="4">
        <f>'% D'!AC38</f>
        <v>-1.4726666666666688</v>
      </c>
      <c r="L39" s="11">
        <f>'% D'!AD38</f>
        <v>0.85670455265950851</v>
      </c>
      <c r="N39" s="4">
        <f>'# D'!W38</f>
        <v>1.9606666666666668</v>
      </c>
      <c r="O39" s="11">
        <f>'# D'!X38</f>
        <v>7.6334687493047185E-2</v>
      </c>
      <c r="P39" s="4">
        <f>'# D'!Y38</f>
        <v>1.0603333333333329</v>
      </c>
      <c r="Q39" s="11">
        <f>'# D'!Z38</f>
        <v>6.8173550562535989E-2</v>
      </c>
      <c r="R39" s="4">
        <f>'# D'!AA38</f>
        <v>0.2673333333333332</v>
      </c>
      <c r="S39" s="11">
        <f>'# D'!AB38</f>
        <v>6.8344458849541462E-2</v>
      </c>
      <c r="T39" s="4">
        <f>'# D'!AC38</f>
        <v>-8.8333333333332931E-2</v>
      </c>
      <c r="U39" s="11">
        <f>'# D'!AD38</f>
        <v>5.1521111110732168E-2</v>
      </c>
      <c r="W39" s="14">
        <f>'T-TEST'!S38</f>
        <v>1.3988508118820655E-5</v>
      </c>
      <c r="X39" s="14">
        <f>'T-TEST'!T38</f>
        <v>2.7164754208423018E-4</v>
      </c>
      <c r="Y39" s="14">
        <f>'T-TEST'!U38</f>
        <v>1.2802009953788544E-2</v>
      </c>
      <c r="Z39" s="14">
        <f>'T-TEST'!V38</f>
        <v>1.3712069569465839E-2</v>
      </c>
      <c r="AB39" s="8" t="str">
        <f t="shared" si="0"/>
        <v>B</v>
      </c>
      <c r="AC39" s="8" t="str">
        <f t="shared" si="1"/>
        <v>B</v>
      </c>
      <c r="AD39" s="8" t="str">
        <f t="shared" si="2"/>
        <v>N</v>
      </c>
      <c r="AE39" s="8" t="str">
        <f t="shared" si="3"/>
        <v>N</v>
      </c>
      <c r="AF39" s="4"/>
      <c r="AG39" s="29" t="s">
        <v>123</v>
      </c>
      <c r="AH39" s="4"/>
      <c r="AI39" s="11"/>
      <c r="AJ39" s="4"/>
      <c r="AK39" s="11"/>
      <c r="AL39" s="4"/>
      <c r="AM39" s="11"/>
      <c r="AO39" s="4"/>
      <c r="AP39" s="11"/>
      <c r="AQ39" s="4"/>
      <c r="AR39" s="11"/>
      <c r="AS39" s="4"/>
      <c r="AT39" s="11"/>
      <c r="AU39" s="4"/>
      <c r="AV39" s="11"/>
      <c r="AY39" s="8"/>
      <c r="AZ39" s="8"/>
      <c r="BA39" s="8"/>
      <c r="BB39" s="8"/>
    </row>
    <row r="40" spans="1:54" x14ac:dyDescent="0.3">
      <c r="A40" s="15" t="str">
        <f>'Raw Data'!A39</f>
        <v>Apo_PLIN3</v>
      </c>
      <c r="B40" s="15">
        <f>'Raw Data'!B39</f>
        <v>199</v>
      </c>
      <c r="C40" s="15">
        <f>'Raw Data'!C39</f>
        <v>210</v>
      </c>
      <c r="D40" s="15" t="str">
        <f>'Raw Data'!D39</f>
        <v>WADNHLPLTDAE</v>
      </c>
      <c r="E40" s="4">
        <f>'% D'!W39</f>
        <v>-12.569333333333331</v>
      </c>
      <c r="F40" s="11">
        <f>'% D'!X39</f>
        <v>1.1917574693445891</v>
      </c>
      <c r="G40" s="4">
        <f>'% D'!Y39</f>
        <v>-19.668333333333333</v>
      </c>
      <c r="H40" s="11">
        <f>'% D'!Z39</f>
        <v>1.3520735654293734</v>
      </c>
      <c r="I40" s="4">
        <f>'% D'!AA39</f>
        <v>-8.9890000000000043</v>
      </c>
      <c r="J40" s="11">
        <f>'% D'!AB39</f>
        <v>0.5057984889292173</v>
      </c>
      <c r="K40" s="4">
        <f>'% D'!AC39</f>
        <v>-0.53966666666666896</v>
      </c>
      <c r="L40" s="11">
        <f>'% D'!AD39</f>
        <v>1.380052718015194</v>
      </c>
      <c r="N40" s="4">
        <f>'# D'!W39</f>
        <v>-1.1313333333333333</v>
      </c>
      <c r="O40" s="11">
        <f>'# D'!X39</f>
        <v>0.10695949997652446</v>
      </c>
      <c r="P40" s="4">
        <f>'# D'!Y39</f>
        <v>-1.7700000000000002</v>
      </c>
      <c r="Q40" s="11">
        <f>'# D'!Z39</f>
        <v>0.12194177017790039</v>
      </c>
      <c r="R40" s="4">
        <f>'# D'!AA39</f>
        <v>-0.80900000000000016</v>
      </c>
      <c r="S40" s="11">
        <f>'# D'!AB39</f>
        <v>4.5786185760570738E-2</v>
      </c>
      <c r="T40" s="4">
        <f>'# D'!AC39</f>
        <v>-4.8333333333332895E-2</v>
      </c>
      <c r="U40" s="11">
        <f>'# D'!AD39</f>
        <v>0.1244676678460466</v>
      </c>
      <c r="W40" s="14">
        <f>'T-TEST'!S39</f>
        <v>4.2402015380581763E-4</v>
      </c>
      <c r="X40" s="14">
        <f>'T-TEST'!T39</f>
        <v>6.6464929253756272E-6</v>
      </c>
      <c r="Y40" s="14">
        <f>'T-TEST'!U39</f>
        <v>4.8951671375441414E-4</v>
      </c>
      <c r="Z40" s="14">
        <f>'T-TEST'!V39</f>
        <v>0.48257378680905294</v>
      </c>
      <c r="AB40" s="8" t="str">
        <f t="shared" si="0"/>
        <v>B</v>
      </c>
      <c r="AC40" s="8" t="str">
        <f t="shared" si="1"/>
        <v>B</v>
      </c>
      <c r="AD40" s="8" t="str">
        <f t="shared" si="2"/>
        <v>S</v>
      </c>
      <c r="AE40" s="8" t="str">
        <f t="shared" si="3"/>
        <v>N</v>
      </c>
      <c r="AF40" s="4"/>
      <c r="AG40" s="11"/>
      <c r="AH40" s="4"/>
      <c r="AI40" s="11"/>
      <c r="AJ40" s="4"/>
      <c r="AK40" s="11"/>
      <c r="AL40" s="4"/>
      <c r="AM40" s="11"/>
      <c r="AO40" s="4"/>
      <c r="AP40" s="11"/>
      <c r="AQ40" s="4"/>
      <c r="AR40" s="11"/>
      <c r="AS40" s="4"/>
      <c r="AT40" s="11"/>
      <c r="AU40" s="4"/>
      <c r="AV40" s="11"/>
      <c r="AY40" s="8"/>
      <c r="AZ40" s="8"/>
      <c r="BA40" s="8"/>
      <c r="BB40" s="8"/>
    </row>
    <row r="41" spans="1:54" x14ac:dyDescent="0.3">
      <c r="A41" s="15" t="str">
        <f>'Raw Data'!A40</f>
        <v>Apo_PLIN3</v>
      </c>
      <c r="B41" s="15">
        <f>'Raw Data'!B40</f>
        <v>199</v>
      </c>
      <c r="C41" s="15">
        <f>'Raw Data'!C40</f>
        <v>211</v>
      </c>
      <c r="D41" s="15" t="str">
        <f>'Raw Data'!D40</f>
        <v>WADNHLPLTDAEL</v>
      </c>
      <c r="E41" s="4">
        <f>'% D'!W40</f>
        <v>-12.858666666666666</v>
      </c>
      <c r="F41" s="11">
        <f>'% D'!X40</f>
        <v>1.6289528988685658</v>
      </c>
      <c r="G41" s="4">
        <f>'% D'!Y40</f>
        <v>-22.521999999999998</v>
      </c>
      <c r="H41" s="11">
        <f>'% D'!Z40</f>
        <v>1.3584612704203787</v>
      </c>
      <c r="I41" s="4">
        <f>'% D'!AA40</f>
        <v>-13.817</v>
      </c>
      <c r="J41" s="11">
        <f>'% D'!AB40</f>
        <v>0.38730796741815043</v>
      </c>
      <c r="K41" s="4">
        <f>'% D'!AC40</f>
        <v>-1.615000000000002</v>
      </c>
      <c r="L41" s="11">
        <f>'% D'!AD40</f>
        <v>1.4336974523299535</v>
      </c>
      <c r="N41" s="4">
        <f>'# D'!W40</f>
        <v>-1.2856666666666665</v>
      </c>
      <c r="O41" s="11">
        <f>'# D'!X40</f>
        <v>0.16280945112192646</v>
      </c>
      <c r="P41" s="4">
        <f>'# D'!Y40</f>
        <v>-2.2523333333333335</v>
      </c>
      <c r="Q41" s="11">
        <f>'# D'!Z40</f>
        <v>0.13576076517877914</v>
      </c>
      <c r="R41" s="4">
        <f>'# D'!AA40</f>
        <v>-1.3819999999999997</v>
      </c>
      <c r="S41" s="11">
        <f>'# D'!AB40</f>
        <v>3.8628983293754519E-2</v>
      </c>
      <c r="T41" s="4">
        <f>'# D'!AC40</f>
        <v>-0.16133333333333333</v>
      </c>
      <c r="U41" s="11">
        <f>'# D'!AD40</f>
        <v>0.14316034349327394</v>
      </c>
      <c r="W41" s="14">
        <f>'T-TEST'!S40</f>
        <v>5.0239429490070127E-5</v>
      </c>
      <c r="X41" s="14">
        <f>'T-TEST'!T40</f>
        <v>1.0932538380153255E-5</v>
      </c>
      <c r="Y41" s="14">
        <f>'T-TEST'!U40</f>
        <v>1.629238565640089E-7</v>
      </c>
      <c r="Z41" s="14">
        <f>'T-TEST'!V40</f>
        <v>8.6659030485637209E-2</v>
      </c>
      <c r="AB41" s="8" t="str">
        <f t="shared" si="0"/>
        <v>B</v>
      </c>
      <c r="AC41" s="8" t="str">
        <f t="shared" si="1"/>
        <v>B</v>
      </c>
      <c r="AD41" s="8" t="str">
        <f t="shared" si="2"/>
        <v>B</v>
      </c>
      <c r="AE41" s="8" t="str">
        <f t="shared" si="3"/>
        <v>N</v>
      </c>
      <c r="AF41" s="4"/>
      <c r="AG41" s="11"/>
      <c r="AH41" s="4"/>
      <c r="AI41" s="11"/>
      <c r="AJ41" s="4"/>
      <c r="AK41" s="11"/>
      <c r="AL41" s="4"/>
      <c r="AM41" s="11"/>
      <c r="AO41" s="4"/>
      <c r="AP41" s="11"/>
      <c r="AQ41" s="4"/>
      <c r="AR41" s="11"/>
      <c r="AS41" s="4"/>
      <c r="AT41" s="11"/>
      <c r="AU41" s="4"/>
      <c r="AV41" s="11"/>
      <c r="AY41" s="8"/>
      <c r="AZ41" s="8"/>
      <c r="BA41" s="8"/>
      <c r="BB41" s="8"/>
    </row>
    <row r="42" spans="1:54" x14ac:dyDescent="0.3">
      <c r="A42" s="15" t="str">
        <f>'Raw Data'!A41</f>
        <v>Apo_PLIN3</v>
      </c>
      <c r="B42" s="15">
        <f>'Raw Data'!B41</f>
        <v>211</v>
      </c>
      <c r="C42" s="15">
        <f>'Raw Data'!C41</f>
        <v>218</v>
      </c>
      <c r="D42" s="15" t="str">
        <f>'Raw Data'!D41</f>
        <v>LARIATSL</v>
      </c>
      <c r="E42" s="4">
        <f>'% D'!W41</f>
        <v>-25.311000000000003</v>
      </c>
      <c r="F42" s="11">
        <f>'% D'!X41</f>
        <v>0.72614437744872673</v>
      </c>
      <c r="G42" s="4">
        <f>'% D'!Y41</f>
        <v>-22.747000000000007</v>
      </c>
      <c r="H42" s="11">
        <f>'% D'!Z41</f>
        <v>1.5811642210789425</v>
      </c>
      <c r="I42" s="4">
        <f>'% D'!AA41</f>
        <v>-4.8380000000000223</v>
      </c>
      <c r="J42" s="11">
        <f>'% D'!AB41</f>
        <v>1.2430474442094366</v>
      </c>
      <c r="K42" s="4">
        <f>'% D'!AC41</f>
        <v>3.0556666666666814</v>
      </c>
      <c r="L42" s="11">
        <f>'% D'!AD41</f>
        <v>1.6059401396649071</v>
      </c>
      <c r="N42" s="4">
        <f>'# D'!W41</f>
        <v>-1.5186666666666668</v>
      </c>
      <c r="O42" s="11">
        <f>'# D'!X41</f>
        <v>4.3846034446173174E-2</v>
      </c>
      <c r="P42" s="4">
        <f>'# D'!Y41</f>
        <v>-1.364666666666666</v>
      </c>
      <c r="Q42" s="11">
        <f>'# D'!Z41</f>
        <v>9.4884327925174497E-2</v>
      </c>
      <c r="R42" s="4">
        <f>'# D'!AA41</f>
        <v>-0.29033333333333333</v>
      </c>
      <c r="S42" s="11">
        <f>'# D'!AB41</f>
        <v>7.4808659494985552E-2</v>
      </c>
      <c r="T42" s="4">
        <f>'# D'!AC41</f>
        <v>0.18366666666666553</v>
      </c>
      <c r="U42" s="11">
        <f>'# D'!AD41</f>
        <v>9.6907246838509195E-2</v>
      </c>
      <c r="W42" s="14">
        <f>'T-TEST'!S41</f>
        <v>6.7744421035868927E-7</v>
      </c>
      <c r="X42" s="14">
        <f>'T-TEST'!T41</f>
        <v>2.9362204603778186E-5</v>
      </c>
      <c r="Y42" s="14">
        <f>'T-TEST'!U41</f>
        <v>1.1188826060503647E-3</v>
      </c>
      <c r="Z42" s="14">
        <f>'T-TEST'!V41</f>
        <v>2.3146183481582282E-2</v>
      </c>
      <c r="AB42" s="8" t="str">
        <f t="shared" si="0"/>
        <v>B</v>
      </c>
      <c r="AC42" s="8" t="str">
        <f t="shared" si="1"/>
        <v>B</v>
      </c>
      <c r="AD42" s="8" t="str">
        <f t="shared" si="2"/>
        <v>N</v>
      </c>
      <c r="AE42" s="8" t="str">
        <f t="shared" si="3"/>
        <v>N</v>
      </c>
      <c r="AF42" s="4"/>
      <c r="AG42" s="11"/>
      <c r="AH42" s="4"/>
      <c r="AI42" s="11"/>
      <c r="AJ42" s="4"/>
      <c r="AK42" s="11"/>
      <c r="AL42" s="4"/>
      <c r="AM42" s="11"/>
      <c r="AO42" s="4"/>
      <c r="AP42" s="11"/>
      <c r="AQ42" s="4"/>
      <c r="AR42" s="11"/>
      <c r="AS42" s="4"/>
      <c r="AT42" s="11"/>
      <c r="AU42" s="4"/>
      <c r="AV42" s="11"/>
      <c r="AY42" s="8"/>
      <c r="AZ42" s="8"/>
      <c r="BA42" s="8"/>
      <c r="BB42" s="8"/>
    </row>
    <row r="43" spans="1:54" x14ac:dyDescent="0.3">
      <c r="A43" s="15" t="str">
        <f>'Raw Data'!A42</f>
        <v>Apo_PLIN3</v>
      </c>
      <c r="B43" s="15">
        <f>'Raw Data'!B42</f>
        <v>211</v>
      </c>
      <c r="C43" s="15">
        <f>'Raw Data'!C42</f>
        <v>221</v>
      </c>
      <c r="D43" s="15" t="str">
        <f>'Raw Data'!D42</f>
        <v>LARIATSLDGF</v>
      </c>
      <c r="E43" s="4">
        <f>'% D'!W42</f>
        <v>-16.479333333333322</v>
      </c>
      <c r="F43" s="11">
        <f>'% D'!X42</f>
        <v>1.0761229639910925</v>
      </c>
      <c r="G43" s="4">
        <f>'% D'!Y42</f>
        <v>-17.060666666666663</v>
      </c>
      <c r="H43" s="11">
        <f>'% D'!Z42</f>
        <v>1.8299823142199945</v>
      </c>
      <c r="I43" s="4">
        <f>'% D'!AA42</f>
        <v>-4.9116666666666617</v>
      </c>
      <c r="J43" s="11">
        <f>'% D'!AB42</f>
        <v>0.68283159649181124</v>
      </c>
      <c r="K43" s="4">
        <f>'% D'!AC42</f>
        <v>0.3683333333333394</v>
      </c>
      <c r="L43" s="11">
        <f>'% D'!AD42</f>
        <v>0.91399308725686756</v>
      </c>
      <c r="N43" s="4">
        <f>'# D'!W42</f>
        <v>-1.483000000000001</v>
      </c>
      <c r="O43" s="11">
        <f>'# D'!X42</f>
        <v>9.6528851394698245E-2</v>
      </c>
      <c r="P43" s="4">
        <f>'# D'!Y42</f>
        <v>-1.5349999999999997</v>
      </c>
      <c r="Q43" s="11">
        <f>'# D'!Z42</f>
        <v>0.16445170393698888</v>
      </c>
      <c r="R43" s="4">
        <f>'# D'!AA42</f>
        <v>-0.44233333333333213</v>
      </c>
      <c r="S43" s="11">
        <f>'# D'!AB42</f>
        <v>6.1344045764376742E-2</v>
      </c>
      <c r="T43" s="4">
        <f>'# D'!AC42</f>
        <v>3.3333333333333215E-2</v>
      </c>
      <c r="U43" s="11">
        <f>'# D'!AD42</f>
        <v>8.2020624909308601E-2</v>
      </c>
      <c r="W43" s="14">
        <f>'T-TEST'!S42</f>
        <v>7.4745901985123404E-6</v>
      </c>
      <c r="X43" s="14">
        <f>'T-TEST'!T42</f>
        <v>2.1706663128824162E-5</v>
      </c>
      <c r="Y43" s="14">
        <f>'T-TEST'!U42</f>
        <v>6.9802489091941379E-5</v>
      </c>
      <c r="Z43" s="14">
        <f>'T-TEST'!V42</f>
        <v>0.41509754450069836</v>
      </c>
      <c r="AB43" s="8" t="str">
        <f t="shared" si="0"/>
        <v>B</v>
      </c>
      <c r="AC43" s="8" t="str">
        <f t="shared" si="1"/>
        <v>B</v>
      </c>
      <c r="AD43" s="8" t="str">
        <f t="shared" si="2"/>
        <v>N</v>
      </c>
      <c r="AE43" s="8" t="str">
        <f t="shared" si="3"/>
        <v>N</v>
      </c>
      <c r="AF43" s="4"/>
      <c r="AG43" s="11"/>
      <c r="AH43" s="4"/>
      <c r="AI43" s="11"/>
      <c r="AJ43" s="4"/>
      <c r="AK43" s="11"/>
      <c r="AL43" s="4"/>
      <c r="AM43" s="11"/>
      <c r="AO43" s="4"/>
      <c r="AP43" s="11"/>
      <c r="AQ43" s="4"/>
      <c r="AR43" s="11"/>
      <c r="AS43" s="4"/>
      <c r="AT43" s="11"/>
      <c r="AU43" s="4"/>
      <c r="AV43" s="11"/>
      <c r="AY43" s="8"/>
      <c r="AZ43" s="8"/>
      <c r="BA43" s="8"/>
      <c r="BB43" s="8"/>
    </row>
    <row r="44" spans="1:54" x14ac:dyDescent="0.3">
      <c r="A44" s="15" t="str">
        <f>'Raw Data'!A43</f>
        <v>Apo_PLIN3</v>
      </c>
      <c r="B44" s="15">
        <f>'Raw Data'!B43</f>
        <v>212</v>
      </c>
      <c r="C44" s="15">
        <f>'Raw Data'!C43</f>
        <v>221</v>
      </c>
      <c r="D44" s="15" t="str">
        <f>'Raw Data'!D43</f>
        <v>ARIATSLDGF</v>
      </c>
      <c r="E44" s="4">
        <f>'% D'!W43</f>
        <v>-13.966999999999992</v>
      </c>
      <c r="F44" s="11">
        <f>'% D'!X43</f>
        <v>0.86274962782121456</v>
      </c>
      <c r="G44" s="4">
        <f>'% D'!Y43</f>
        <v>-11.832000000000008</v>
      </c>
      <c r="H44" s="11">
        <f>'% D'!Z43</f>
        <v>1.5062400496018218</v>
      </c>
      <c r="I44" s="4">
        <f>'% D'!AA43</f>
        <v>-3.5446666666666573</v>
      </c>
      <c r="J44" s="11">
        <f>'% D'!AB43</f>
        <v>1.3198579298106974</v>
      </c>
      <c r="K44" s="4">
        <f>'% D'!AC43</f>
        <v>0.91733333333332467</v>
      </c>
      <c r="L44" s="11">
        <f>'% D'!AD43</f>
        <v>1.1608278241794343</v>
      </c>
      <c r="N44" s="4">
        <f>'# D'!W43</f>
        <v>-1.1173333333333333</v>
      </c>
      <c r="O44" s="11">
        <f>'# D'!X43</f>
        <v>6.9475555642022485E-2</v>
      </c>
      <c r="P44" s="4">
        <f>'# D'!Y43</f>
        <v>-0.94633333333333391</v>
      </c>
      <c r="Q44" s="11">
        <f>'# D'!Z43</f>
        <v>0.12082040219171017</v>
      </c>
      <c r="R44" s="4">
        <f>'# D'!AA43</f>
        <v>-0.28366666666666607</v>
      </c>
      <c r="S44" s="11">
        <f>'# D'!AB43</f>
        <v>0.10574643958077222</v>
      </c>
      <c r="T44" s="4">
        <f>'# D'!AC43</f>
        <v>7.333333333333325E-2</v>
      </c>
      <c r="U44" s="11">
        <f>'# D'!AD43</f>
        <v>9.3094812434164648E-2</v>
      </c>
      <c r="W44" s="14">
        <f>'T-TEST'!S43</f>
        <v>2.5828001016196502E-4</v>
      </c>
      <c r="X44" s="14">
        <f>'T-TEST'!T43</f>
        <v>2.8153652664556525E-4</v>
      </c>
      <c r="Y44" s="14">
        <f>'T-TEST'!U43</f>
        <v>2.7800909107636752E-3</v>
      </c>
      <c r="Z44" s="14">
        <f>'T-TEST'!V43</f>
        <v>0.15993050388269209</v>
      </c>
      <c r="AB44" s="8" t="str">
        <f t="shared" si="0"/>
        <v>B</v>
      </c>
      <c r="AC44" s="8" t="str">
        <f t="shared" si="1"/>
        <v>B</v>
      </c>
      <c r="AD44" s="8" t="str">
        <f t="shared" si="2"/>
        <v>N</v>
      </c>
      <c r="AE44" s="8" t="str">
        <f t="shared" si="3"/>
        <v>N</v>
      </c>
      <c r="AF44" s="4"/>
      <c r="AG44" s="11"/>
      <c r="AH44" s="4"/>
      <c r="AI44" s="11"/>
      <c r="AJ44" s="4"/>
      <c r="AK44" s="11"/>
      <c r="AL44" s="4"/>
      <c r="AM44" s="11"/>
      <c r="AO44" s="4"/>
      <c r="AP44" s="11"/>
      <c r="AQ44" s="4"/>
      <c r="AR44" s="11"/>
      <c r="AS44" s="4"/>
      <c r="AT44" s="11"/>
      <c r="AU44" s="4"/>
      <c r="AV44" s="11"/>
      <c r="AY44" s="8"/>
      <c r="AZ44" s="8"/>
      <c r="BA44" s="8"/>
      <c r="BB44" s="8"/>
    </row>
    <row r="45" spans="1:54" x14ac:dyDescent="0.3">
      <c r="A45" s="15" t="str">
        <f>'Raw Data'!A44</f>
        <v>Apo_PLIN3</v>
      </c>
      <c r="B45" s="15">
        <f>'Raw Data'!B44</f>
        <v>212</v>
      </c>
      <c r="C45" s="15">
        <f>'Raw Data'!C44</f>
        <v>235</v>
      </c>
      <c r="D45" s="15" t="str">
        <f>'Raw Data'!D44</f>
        <v>ARIATSLDGFDVASVQQQRQEQSY</v>
      </c>
      <c r="E45" s="4">
        <f>'% D'!W44</f>
        <v>-9.7236666666666736</v>
      </c>
      <c r="F45" s="11">
        <f>'% D'!X44</f>
        <v>1.5821249543494789</v>
      </c>
      <c r="G45" s="4">
        <f>'% D'!Y44</f>
        <v>-9.2310000000000088</v>
      </c>
      <c r="H45" s="11">
        <f>'% D'!Z44</f>
        <v>0.59845505925984654</v>
      </c>
      <c r="I45" s="4">
        <f>'% D'!AA44</f>
        <v>-3.6456666666666706</v>
      </c>
      <c r="J45" s="11">
        <f>'% D'!AB44</f>
        <v>1.0869539111369093</v>
      </c>
      <c r="K45" s="4">
        <f>'% D'!AC44</f>
        <v>-2.7880000000000109</v>
      </c>
      <c r="L45" s="11">
        <f>'% D'!AD44</f>
        <v>1.2795679278366321</v>
      </c>
      <c r="N45" s="4">
        <f>'# D'!W44</f>
        <v>-2.1393333333333331</v>
      </c>
      <c r="O45" s="11">
        <f>'# D'!X44</f>
        <v>0.34818790994699106</v>
      </c>
      <c r="P45" s="4">
        <f>'# D'!Y44</f>
        <v>-2.0306666666666668</v>
      </c>
      <c r="Q45" s="11">
        <f>'# D'!Z44</f>
        <v>0.13175858349092165</v>
      </c>
      <c r="R45" s="4">
        <f>'# D'!AA44</f>
        <v>-0.80233333333333512</v>
      </c>
      <c r="S45" s="11">
        <f>'# D'!AB44</f>
        <v>0.23873230298593892</v>
      </c>
      <c r="T45" s="4">
        <f>'# D'!AC44</f>
        <v>-0.61333333333333329</v>
      </c>
      <c r="U45" s="11">
        <f>'# D'!AD44</f>
        <v>0.28119554819359605</v>
      </c>
      <c r="W45" s="14">
        <f>'T-TEST'!S44</f>
        <v>1.6219384796701636E-4</v>
      </c>
      <c r="X45" s="14">
        <f>'T-TEST'!T44</f>
        <v>4.2881775595454452E-4</v>
      </c>
      <c r="Y45" s="14">
        <f>'T-TEST'!U44</f>
        <v>2.0783873907878904E-3</v>
      </c>
      <c r="Z45" s="14">
        <f>'T-TEST'!V44</f>
        <v>2.4768304045747612E-2</v>
      </c>
      <c r="AB45" s="8" t="str">
        <f t="shared" si="0"/>
        <v>S</v>
      </c>
      <c r="AC45" s="8" t="str">
        <f t="shared" si="1"/>
        <v>S</v>
      </c>
      <c r="AD45" s="8" t="str">
        <f t="shared" si="2"/>
        <v>N</v>
      </c>
      <c r="AE45" s="8" t="str">
        <f t="shared" si="3"/>
        <v>N</v>
      </c>
      <c r="AF45" s="4"/>
      <c r="AG45" s="11"/>
      <c r="AH45" s="4"/>
      <c r="AI45" s="11"/>
      <c r="AJ45" s="4"/>
      <c r="AK45" s="11"/>
      <c r="AL45" s="4"/>
      <c r="AM45" s="11"/>
      <c r="AO45" s="4"/>
      <c r="AP45" s="11"/>
      <c r="AQ45" s="4"/>
      <c r="AR45" s="11"/>
      <c r="AS45" s="4"/>
      <c r="AT45" s="11"/>
      <c r="AU45" s="4"/>
      <c r="AV45" s="11"/>
      <c r="AY45" s="8"/>
      <c r="AZ45" s="8"/>
      <c r="BA45" s="8"/>
      <c r="BB45" s="8"/>
    </row>
    <row r="46" spans="1:54" x14ac:dyDescent="0.3">
      <c r="A46" s="15" t="str">
        <f>'Raw Data'!A45</f>
        <v>Apo_PLIN3</v>
      </c>
      <c r="B46" s="15">
        <f>'Raw Data'!B45</f>
        <v>219</v>
      </c>
      <c r="C46" s="15">
        <f>'Raw Data'!C45</f>
        <v>235</v>
      </c>
      <c r="D46" s="15" t="str">
        <f>'Raw Data'!D45</f>
        <v>DGFDVASVQQQRQEQSY</v>
      </c>
      <c r="E46" s="4">
        <f>'% D'!W45</f>
        <v>-3.7636666666666656</v>
      </c>
      <c r="F46" s="11">
        <f>'% D'!X45</f>
        <v>1.0039066428649317</v>
      </c>
      <c r="G46" s="4">
        <f>'% D'!Y45</f>
        <v>-2.7896666666666619</v>
      </c>
      <c r="H46" s="11">
        <f>'% D'!Z45</f>
        <v>1.6559360907391871</v>
      </c>
      <c r="I46" s="4">
        <f>'% D'!AA45</f>
        <v>0.24366666666666958</v>
      </c>
      <c r="J46" s="11">
        <f>'% D'!AB45</f>
        <v>0.89121980280900637</v>
      </c>
      <c r="K46" s="4">
        <f>'% D'!AC45</f>
        <v>0.72833333333331041</v>
      </c>
      <c r="L46" s="11">
        <f>'% D'!AD45</f>
        <v>1.4500723493521921</v>
      </c>
      <c r="N46" s="4">
        <f>'# D'!W45</f>
        <v>-0.56433333333333202</v>
      </c>
      <c r="O46" s="11">
        <f>'# D'!X45</f>
        <v>0.15085415317791817</v>
      </c>
      <c r="P46" s="4">
        <f>'# D'!Y45</f>
        <v>-0.418333333333333</v>
      </c>
      <c r="Q46" s="11">
        <f>'# D'!Z45</f>
        <v>0.24813782577728383</v>
      </c>
      <c r="R46" s="4">
        <f>'# D'!AA45</f>
        <v>3.6666666666665293E-2</v>
      </c>
      <c r="S46" s="11">
        <f>'# D'!AB45</f>
        <v>0.13423085824910608</v>
      </c>
      <c r="T46" s="4">
        <f>'# D'!AC45</f>
        <v>0.10900000000000176</v>
      </c>
      <c r="U46" s="11">
        <f>'# D'!AD45</f>
        <v>0.21774926495675712</v>
      </c>
      <c r="W46" s="14">
        <f>'T-TEST'!S45</f>
        <v>3.9772018857233095E-3</v>
      </c>
      <c r="X46" s="14">
        <f>'T-TEST'!T45</f>
        <v>2.1986597365325496E-2</v>
      </c>
      <c r="Y46" s="14">
        <f>'T-TEST'!U45</f>
        <v>0.56005964293340604</v>
      </c>
      <c r="Z46" s="14">
        <f>'T-TEST'!V45</f>
        <v>0.30767383162610679</v>
      </c>
      <c r="AB46" s="8" t="str">
        <f t="shared" si="0"/>
        <v>N</v>
      </c>
      <c r="AC46" s="8" t="str">
        <f t="shared" si="1"/>
        <v>N</v>
      </c>
      <c r="AD46" s="8" t="str">
        <f t="shared" si="2"/>
        <v>N</v>
      </c>
      <c r="AE46" s="8" t="str">
        <f t="shared" si="3"/>
        <v>N</v>
      </c>
      <c r="AF46" s="4"/>
      <c r="AG46" s="11"/>
      <c r="AH46" s="4"/>
      <c r="AI46" s="11"/>
      <c r="AJ46" s="4"/>
      <c r="AK46" s="11"/>
      <c r="AL46" s="4"/>
      <c r="AM46" s="11"/>
      <c r="AO46" s="4"/>
      <c r="AP46" s="11"/>
      <c r="AQ46" s="4"/>
      <c r="AR46" s="11"/>
      <c r="AS46" s="4"/>
      <c r="AT46" s="11"/>
      <c r="AU46" s="4"/>
      <c r="AV46" s="11"/>
      <c r="AY46" s="8"/>
      <c r="AZ46" s="8"/>
      <c r="BA46" s="8"/>
      <c r="BB46" s="8"/>
    </row>
    <row r="47" spans="1:54" x14ac:dyDescent="0.3">
      <c r="A47" s="15" t="str">
        <f>'Raw Data'!A46</f>
        <v>Apo_PLIN3</v>
      </c>
      <c r="B47" s="15">
        <f>'Raw Data'!B46</f>
        <v>222</v>
      </c>
      <c r="C47" s="15">
        <f>'Raw Data'!C46</f>
        <v>234</v>
      </c>
      <c r="D47" s="15" t="str">
        <f>'Raw Data'!D46</f>
        <v>DVASVQQQRQEQS</v>
      </c>
      <c r="E47" s="4">
        <f>'% D'!W46</f>
        <v>0.95166666666666799</v>
      </c>
      <c r="F47" s="11">
        <f>'% D'!X46</f>
        <v>1.2893241104109228</v>
      </c>
      <c r="G47" s="4">
        <f>'% D'!Y46</f>
        <v>-7.6000000000007617E-2</v>
      </c>
      <c r="H47" s="11">
        <f>'% D'!Z46</f>
        <v>1.3919247709690754</v>
      </c>
      <c r="I47" s="4">
        <f>'% D'!AA46</f>
        <v>4.4869999999999806</v>
      </c>
      <c r="J47" s="11">
        <f>'% D'!AB46</f>
        <v>1.675674211772022</v>
      </c>
      <c r="K47" s="4">
        <f>'% D'!AC46</f>
        <v>0.62533333333331598</v>
      </c>
      <c r="L47" s="11">
        <f>'% D'!AD46</f>
        <v>0.86545498843438229</v>
      </c>
      <c r="N47" s="4">
        <f>'# D'!W46</f>
        <v>0.10466666666666669</v>
      </c>
      <c r="O47" s="11">
        <f>'# D'!X46</f>
        <v>0.1420189169760179</v>
      </c>
      <c r="P47" s="4">
        <f>'# D'!Y46</f>
        <v>-8.3333333333328596E-3</v>
      </c>
      <c r="Q47" s="11">
        <f>'# D'!Z46</f>
        <v>0.15289635266662913</v>
      </c>
      <c r="R47" s="4">
        <f>'# D'!AA46</f>
        <v>0.49333333333333407</v>
      </c>
      <c r="S47" s="11">
        <f>'# D'!AB46</f>
        <v>0.18391368965137705</v>
      </c>
      <c r="T47" s="4">
        <f>'# D'!AC46</f>
        <v>6.8666666666665321E-2</v>
      </c>
      <c r="U47" s="11">
        <f>'# D'!AD46</f>
        <v>9.5482197345421432E-2</v>
      </c>
      <c r="W47" s="14">
        <f>'T-TEST'!S46</f>
        <v>0.20987142877453482</v>
      </c>
      <c r="X47" s="14">
        <f>'T-TEST'!T46</f>
        <v>0.9097253469387645</v>
      </c>
      <c r="Y47" s="14">
        <f>'T-TEST'!U46</f>
        <v>7.349792339974813E-3</v>
      </c>
      <c r="Z47" s="14">
        <f>'T-TEST'!V46</f>
        <v>0.20479199158736119</v>
      </c>
      <c r="AB47" s="8" t="str">
        <f t="shared" si="0"/>
        <v>N</v>
      </c>
      <c r="AC47" s="8" t="str">
        <f t="shared" si="1"/>
        <v>N</v>
      </c>
      <c r="AD47" s="8" t="str">
        <f t="shared" si="2"/>
        <v>N</v>
      </c>
      <c r="AE47" s="8" t="str">
        <f t="shared" si="3"/>
        <v>N</v>
      </c>
      <c r="AF47" s="4"/>
      <c r="AG47" s="11"/>
      <c r="AH47" s="4"/>
      <c r="AI47" s="11"/>
      <c r="AJ47" s="4"/>
      <c r="AK47" s="11"/>
      <c r="AL47" s="4"/>
      <c r="AM47" s="11"/>
      <c r="AO47" s="4"/>
      <c r="AP47" s="11"/>
      <c r="AQ47" s="4"/>
      <c r="AR47" s="11"/>
      <c r="AS47" s="4"/>
      <c r="AT47" s="11"/>
      <c r="AU47" s="4"/>
      <c r="AV47" s="11"/>
      <c r="AY47" s="8"/>
      <c r="AZ47" s="8"/>
      <c r="BA47" s="8"/>
      <c r="BB47" s="8"/>
    </row>
    <row r="48" spans="1:54" x14ac:dyDescent="0.3">
      <c r="A48" s="15" t="str">
        <f>'Raw Data'!A47</f>
        <v>Apo_PLIN3</v>
      </c>
      <c r="B48" s="15">
        <f>'Raw Data'!B47</f>
        <v>222</v>
      </c>
      <c r="C48" s="15">
        <f>'Raw Data'!C47</f>
        <v>235</v>
      </c>
      <c r="D48" s="15" t="str">
        <f>'Raw Data'!D47</f>
        <v>DVASVQQQRQEQSY</v>
      </c>
      <c r="E48" s="4">
        <f>'% D'!W47</f>
        <v>-3.6616666666666617</v>
      </c>
      <c r="F48" s="11">
        <f>'% D'!X47</f>
        <v>1.7234739744635064</v>
      </c>
      <c r="G48" s="4">
        <f>'% D'!Y47</f>
        <v>-3.0336666666666616</v>
      </c>
      <c r="H48" s="11">
        <f>'% D'!Z47</f>
        <v>1.5679309461727169</v>
      </c>
      <c r="I48" s="4">
        <f>'% D'!AA47</f>
        <v>1.3343333333333334</v>
      </c>
      <c r="J48" s="11">
        <f>'% D'!AB47</f>
        <v>1.05454502961265</v>
      </c>
      <c r="K48" s="4">
        <f>'% D'!AC47</f>
        <v>0.49466666666666015</v>
      </c>
      <c r="L48" s="11">
        <f>'% D'!AD47</f>
        <v>1.6955620763450117</v>
      </c>
      <c r="N48" s="4">
        <f>'# D'!W47</f>
        <v>-0.43966666666666665</v>
      </c>
      <c r="O48" s="11">
        <f>'# D'!X47</f>
        <v>0.20640676631260316</v>
      </c>
      <c r="P48" s="4">
        <f>'# D'!Y47</f>
        <v>-0.36433333333333451</v>
      </c>
      <c r="Q48" s="11">
        <f>'# D'!Z47</f>
        <v>0.18854102783506993</v>
      </c>
      <c r="R48" s="4">
        <f>'# D'!AA47</f>
        <v>0.16066666666666585</v>
      </c>
      <c r="S48" s="11">
        <f>'# D'!AB47</f>
        <v>0.12618574932015303</v>
      </c>
      <c r="T48" s="4">
        <f>'# D'!AC47</f>
        <v>5.8999999999999275E-2</v>
      </c>
      <c r="U48" s="11">
        <f>'# D'!AD47</f>
        <v>0.20373697936017449</v>
      </c>
      <c r="W48" s="14">
        <f>'T-TEST'!S47</f>
        <v>6.7597985067321658E-3</v>
      </c>
      <c r="X48" s="14">
        <f>'T-TEST'!T47</f>
        <v>4.8264405939137396E-2</v>
      </c>
      <c r="Y48" s="14">
        <f>'T-TEST'!U47</f>
        <v>5.6296377485647149E-2</v>
      </c>
      <c r="Z48" s="14">
        <f>'T-TEST'!V47</f>
        <v>0.51801933947845225</v>
      </c>
      <c r="AB48" s="8" t="str">
        <f t="shared" si="0"/>
        <v>N</v>
      </c>
      <c r="AC48" s="8" t="str">
        <f t="shared" si="1"/>
        <v>N</v>
      </c>
      <c r="AD48" s="8" t="str">
        <f t="shared" si="2"/>
        <v>N</v>
      </c>
      <c r="AE48" s="8" t="str">
        <f t="shared" si="3"/>
        <v>N</v>
      </c>
      <c r="AF48" s="4"/>
      <c r="AG48" s="11"/>
      <c r="AH48" s="4"/>
      <c r="AI48" s="11"/>
      <c r="AJ48" s="4"/>
      <c r="AK48" s="11"/>
      <c r="AL48" s="4"/>
      <c r="AM48" s="11"/>
      <c r="AO48" s="4"/>
      <c r="AP48" s="11"/>
      <c r="AQ48" s="4"/>
      <c r="AR48" s="11"/>
      <c r="AS48" s="4"/>
      <c r="AT48" s="11"/>
      <c r="AU48" s="4"/>
      <c r="AV48" s="11"/>
      <c r="AY48" s="8"/>
      <c r="AZ48" s="8"/>
      <c r="BA48" s="8"/>
      <c r="BB48" s="8"/>
    </row>
    <row r="49" spans="1:54" x14ac:dyDescent="0.3">
      <c r="A49" s="15" t="str">
        <f>'Raw Data'!A48</f>
        <v>Apo_PLIN3</v>
      </c>
      <c r="B49" s="15">
        <f>'Raw Data'!B48</f>
        <v>222</v>
      </c>
      <c r="C49" s="15">
        <f>'Raw Data'!C48</f>
        <v>236</v>
      </c>
      <c r="D49" s="15" t="str">
        <f>'Raw Data'!D48</f>
        <v>DVASVQQQRQEQSYF</v>
      </c>
      <c r="E49" s="4">
        <f>'% D'!W48</f>
        <v>-6.0886666666666613</v>
      </c>
      <c r="F49" s="11">
        <f>'% D'!X48</f>
        <v>1.2609676506368688</v>
      </c>
      <c r="G49" s="4">
        <f>'% D'!Y48</f>
        <v>-8.3710000000000022</v>
      </c>
      <c r="H49" s="11">
        <f>'% D'!Z48</f>
        <v>1.2489917294526862</v>
      </c>
      <c r="I49" s="4">
        <f>'% D'!AA48</f>
        <v>-1.7643333333333402</v>
      </c>
      <c r="J49" s="11">
        <f>'% D'!AB48</f>
        <v>0.34251509154099979</v>
      </c>
      <c r="K49" s="4">
        <f>'% D'!AC48</f>
        <v>0.27566666666666606</v>
      </c>
      <c r="L49" s="11">
        <f>'% D'!AD48</f>
        <v>1.3488014165289925</v>
      </c>
      <c r="N49" s="4">
        <f>'# D'!W48</f>
        <v>-0.79133333333333322</v>
      </c>
      <c r="O49" s="11">
        <f>'# D'!X48</f>
        <v>0.16409616690498152</v>
      </c>
      <c r="P49" s="4">
        <f>'# D'!Y48</f>
        <v>-1.0886666666666667</v>
      </c>
      <c r="Q49" s="11">
        <f>'# D'!Z48</f>
        <v>0.16222509649957484</v>
      </c>
      <c r="R49" s="4">
        <f>'# D'!AA48</f>
        <v>-0.22966666666666669</v>
      </c>
      <c r="S49" s="11">
        <f>'# D'!AB48</f>
        <v>4.3995685315403293E-2</v>
      </c>
      <c r="T49" s="4">
        <f>'# D'!AC48</f>
        <v>3.5999999999999588E-2</v>
      </c>
      <c r="U49" s="11">
        <f>'# D'!AD48</f>
        <v>0.17523707918005818</v>
      </c>
      <c r="W49" s="14">
        <f>'T-TEST'!S48</f>
        <v>3.3108374930563146E-4</v>
      </c>
      <c r="X49" s="14">
        <f>'T-TEST'!T48</f>
        <v>4.9221813142341219E-4</v>
      </c>
      <c r="Y49" s="14">
        <f>'T-TEST'!U48</f>
        <v>4.4187527909427112E-4</v>
      </c>
      <c r="Z49" s="14">
        <f>'T-TEST'!V48</f>
        <v>0.65720177883324116</v>
      </c>
      <c r="AB49" s="8" t="str">
        <f t="shared" si="0"/>
        <v>S</v>
      </c>
      <c r="AC49" s="8" t="str">
        <f t="shared" si="1"/>
        <v>S</v>
      </c>
      <c r="AD49" s="8" t="str">
        <f t="shared" si="2"/>
        <v>N</v>
      </c>
      <c r="AE49" s="8" t="str">
        <f t="shared" si="3"/>
        <v>N</v>
      </c>
      <c r="AF49" s="4"/>
      <c r="AG49" s="11"/>
      <c r="AH49" s="4"/>
      <c r="AI49" s="11"/>
      <c r="AJ49" s="4"/>
      <c r="AK49" s="11"/>
      <c r="AL49" s="4"/>
      <c r="AM49" s="11"/>
      <c r="AO49" s="4"/>
      <c r="AP49" s="11"/>
      <c r="AQ49" s="4"/>
      <c r="AR49" s="11"/>
      <c r="AS49" s="4"/>
      <c r="AT49" s="11"/>
      <c r="AU49" s="4"/>
      <c r="AV49" s="11"/>
      <c r="AY49" s="8"/>
      <c r="AZ49" s="8"/>
      <c r="BA49" s="8"/>
      <c r="BB49" s="8"/>
    </row>
    <row r="50" spans="1:54" x14ac:dyDescent="0.3">
      <c r="A50" s="15" t="str">
        <f>'Raw Data'!A49</f>
        <v>Apo_PLIN3</v>
      </c>
      <c r="B50" s="15">
        <f>'Raw Data'!B49</f>
        <v>223</v>
      </c>
      <c r="C50" s="15">
        <f>'Raw Data'!C49</f>
        <v>235</v>
      </c>
      <c r="D50" s="15" t="str">
        <f>'Raw Data'!D49</f>
        <v>VASVQQQRQEQSY</v>
      </c>
      <c r="E50" s="4">
        <f>'% D'!W49</f>
        <v>-3.9709999999999894</v>
      </c>
      <c r="F50" s="11">
        <f>'% D'!X49</f>
        <v>1.1662621617785844</v>
      </c>
      <c r="G50" s="4">
        <f>'% D'!Y49</f>
        <v>-4.4906666666666837</v>
      </c>
      <c r="H50" s="11">
        <f>'% D'!Z49</f>
        <v>0.50079387530269759</v>
      </c>
      <c r="I50" s="4">
        <f>'% D'!AA49</f>
        <v>1.7366666666666646</v>
      </c>
      <c r="J50" s="11">
        <f>'% D'!AB49</f>
        <v>1.2267175236683161</v>
      </c>
      <c r="K50" s="4">
        <f>'% D'!AC49</f>
        <v>1.3333333333333286</v>
      </c>
      <c r="L50" s="11">
        <f>'% D'!AD49</f>
        <v>1.1838431722684555</v>
      </c>
      <c r="N50" s="4">
        <f>'# D'!W49</f>
        <v>-0.43700000000000028</v>
      </c>
      <c r="O50" s="11">
        <f>'# D'!X49</f>
        <v>0.12784497493224337</v>
      </c>
      <c r="P50" s="4">
        <f>'# D'!Y49</f>
        <v>-0.49399999999999977</v>
      </c>
      <c r="Q50" s="11">
        <f>'# D'!Z49</f>
        <v>5.5121074179966645E-2</v>
      </c>
      <c r="R50" s="4">
        <f>'# D'!AA49</f>
        <v>0.1910000000000025</v>
      </c>
      <c r="S50" s="11">
        <f>'# D'!AB49</f>
        <v>0.13464245321490304</v>
      </c>
      <c r="T50" s="4">
        <f>'# D'!AC49</f>
        <v>0.1466666666666665</v>
      </c>
      <c r="U50" s="11">
        <f>'# D'!AD49</f>
        <v>0.13066695676156664</v>
      </c>
      <c r="W50" s="14">
        <f>'T-TEST'!S49</f>
        <v>2.9347099656854545E-3</v>
      </c>
      <c r="X50" s="14">
        <f>'T-TEST'!T49</f>
        <v>1.6077563515386843E-3</v>
      </c>
      <c r="Y50" s="14">
        <f>'T-TEST'!U49</f>
        <v>2.5503546832501153E-2</v>
      </c>
      <c r="Z50" s="14">
        <f>'T-TEST'!V49</f>
        <v>5.148931102535214E-2</v>
      </c>
      <c r="AB50" s="8" t="str">
        <f t="shared" si="0"/>
        <v>N</v>
      </c>
      <c r="AC50" s="8" t="str">
        <f t="shared" si="1"/>
        <v>N</v>
      </c>
      <c r="AD50" s="8" t="str">
        <f t="shared" si="2"/>
        <v>N</v>
      </c>
      <c r="AE50" s="8" t="str">
        <f t="shared" si="3"/>
        <v>N</v>
      </c>
      <c r="AF50" s="4"/>
      <c r="AG50" s="11"/>
      <c r="AH50" s="4"/>
      <c r="AI50" s="11"/>
      <c r="AJ50" s="4"/>
      <c r="AK50" s="11"/>
      <c r="AL50" s="4"/>
      <c r="AM50" s="11"/>
      <c r="AO50" s="4"/>
      <c r="AP50" s="11"/>
      <c r="AQ50" s="4"/>
      <c r="AR50" s="11"/>
      <c r="AS50" s="4"/>
      <c r="AT50" s="11"/>
      <c r="AU50" s="4"/>
      <c r="AV50" s="11"/>
      <c r="AY50" s="8"/>
      <c r="AZ50" s="8"/>
      <c r="BA50" s="8"/>
      <c r="BB50" s="8"/>
    </row>
    <row r="51" spans="1:54" x14ac:dyDescent="0.3">
      <c r="A51" s="15" t="str">
        <f>'Raw Data'!A50</f>
        <v>Apo_PLIN3</v>
      </c>
      <c r="B51" s="15">
        <f>'Raw Data'!B50</f>
        <v>223</v>
      </c>
      <c r="C51" s="15">
        <f>'Raw Data'!C50</f>
        <v>236</v>
      </c>
      <c r="D51" s="15" t="str">
        <f>'Raw Data'!D50</f>
        <v>VASVQQQRQEQSYF</v>
      </c>
      <c r="E51" s="4">
        <f>'% D'!W50</f>
        <v>-6.6629999999999967</v>
      </c>
      <c r="F51" s="11">
        <f>'% D'!X50</f>
        <v>1.269169026389755</v>
      </c>
      <c r="G51" s="4">
        <f>'% D'!Y50</f>
        <v>-7.8516666666666524</v>
      </c>
      <c r="H51" s="11">
        <f>'% D'!Z50</f>
        <v>2.3009316888011062</v>
      </c>
      <c r="I51" s="4">
        <f>'% D'!AA50</f>
        <v>-1.8533333333333388</v>
      </c>
      <c r="J51" s="11">
        <f>'% D'!AB50</f>
        <v>1.2949656556854676</v>
      </c>
      <c r="K51" s="4">
        <f>'% D'!AC50</f>
        <v>0.7396666666666647</v>
      </c>
      <c r="L51" s="11">
        <f>'% D'!AD50</f>
        <v>0.90811514202043897</v>
      </c>
      <c r="N51" s="4">
        <f>'# D'!W50</f>
        <v>-0.79966666666666608</v>
      </c>
      <c r="O51" s="11">
        <f>'# D'!X50</f>
        <v>0.15224909411776374</v>
      </c>
      <c r="P51" s="4">
        <f>'# D'!Y50</f>
        <v>-0.94199999999999928</v>
      </c>
      <c r="Q51" s="11">
        <f>'# D'!Z50</f>
        <v>0.27627599331671843</v>
      </c>
      <c r="R51" s="4">
        <f>'# D'!AA50</f>
        <v>-0.22233333333333327</v>
      </c>
      <c r="S51" s="11">
        <f>'# D'!AB50</f>
        <v>0.15558686523389548</v>
      </c>
      <c r="T51" s="4">
        <f>'# D'!AC50</f>
        <v>8.9000000000002188E-2</v>
      </c>
      <c r="U51" s="11">
        <f>'# D'!AD50</f>
        <v>0.10884264303871019</v>
      </c>
      <c r="W51" s="14">
        <f>'T-TEST'!S50</f>
        <v>4.3550276579623826E-4</v>
      </c>
      <c r="X51" s="14">
        <f>'T-TEST'!T50</f>
        <v>1.181439417641874E-3</v>
      </c>
      <c r="Y51" s="14">
        <f>'T-TEST'!U50</f>
        <v>4.9351939629616315E-2</v>
      </c>
      <c r="Z51" s="14">
        <f>'T-TEST'!V50</f>
        <v>0.17319892759551872</v>
      </c>
      <c r="AB51" s="8" t="str">
        <f t="shared" si="0"/>
        <v>S</v>
      </c>
      <c r="AC51" s="8" t="str">
        <f t="shared" si="1"/>
        <v>S</v>
      </c>
      <c r="AD51" s="8" t="str">
        <f t="shared" si="2"/>
        <v>N</v>
      </c>
      <c r="AE51" s="8" t="str">
        <f t="shared" si="3"/>
        <v>N</v>
      </c>
      <c r="AF51" s="4"/>
      <c r="AG51" s="11"/>
      <c r="AH51" s="4"/>
      <c r="AI51" s="11"/>
      <c r="AJ51" s="4"/>
      <c r="AK51" s="11"/>
      <c r="AL51" s="4"/>
      <c r="AM51" s="11"/>
      <c r="AO51" s="4"/>
      <c r="AP51" s="11"/>
      <c r="AQ51" s="4"/>
      <c r="AR51" s="11"/>
      <c r="AS51" s="4"/>
      <c r="AT51" s="11"/>
      <c r="AU51" s="4"/>
      <c r="AV51" s="11"/>
      <c r="AY51" s="8"/>
      <c r="AZ51" s="8"/>
      <c r="BA51" s="8"/>
      <c r="BB51" s="8"/>
    </row>
    <row r="52" spans="1:54" x14ac:dyDescent="0.3">
      <c r="A52" s="15" t="str">
        <f>'Raw Data'!A51</f>
        <v>Apo_PLIN3</v>
      </c>
      <c r="B52" s="15">
        <f>'Raw Data'!B51</f>
        <v>225</v>
      </c>
      <c r="C52" s="15">
        <f>'Raw Data'!C51</f>
        <v>235</v>
      </c>
      <c r="D52" s="15" t="str">
        <f>'Raw Data'!D51</f>
        <v>SVQQQRQEQSY</v>
      </c>
      <c r="E52" s="4">
        <f>'% D'!W51</f>
        <v>-4.2383333333333368</v>
      </c>
      <c r="F52" s="11">
        <f>'% D'!X51</f>
        <v>1.0709748134982702</v>
      </c>
      <c r="G52" s="4">
        <f>'% D'!Y51</f>
        <v>-4.8829999999999956</v>
      </c>
      <c r="H52" s="11">
        <f>'% D'!Z51</f>
        <v>1.7686363777081726</v>
      </c>
      <c r="I52" s="4">
        <f>'% D'!AA51</f>
        <v>2.0969999999999942</v>
      </c>
      <c r="J52" s="11">
        <f>'% D'!AB51</f>
        <v>1.3547418478173048</v>
      </c>
      <c r="K52" s="4">
        <f>'% D'!AC51</f>
        <v>-0.17799999999999727</v>
      </c>
      <c r="L52" s="11">
        <f>'% D'!AD51</f>
        <v>0.81356254521143523</v>
      </c>
      <c r="N52" s="4">
        <f>'# D'!W51</f>
        <v>-0.38133333333333397</v>
      </c>
      <c r="O52" s="11">
        <f>'# D'!X51</f>
        <v>9.5946401841812717E-2</v>
      </c>
      <c r="P52" s="4">
        <f>'# D'!Y51</f>
        <v>-0.43966666666666665</v>
      </c>
      <c r="Q52" s="11">
        <f>'# D'!Z51</f>
        <v>0.15905184688565499</v>
      </c>
      <c r="R52" s="4">
        <f>'# D'!AA51</f>
        <v>0.18866666666666632</v>
      </c>
      <c r="S52" s="11">
        <f>'# D'!AB51</f>
        <v>0.12206273076754089</v>
      </c>
      <c r="T52" s="4">
        <f>'# D'!AC51</f>
        <v>-1.6000000000000902E-2</v>
      </c>
      <c r="U52" s="11">
        <f>'# D'!AD51</f>
        <v>7.3332069926185683E-2</v>
      </c>
      <c r="W52" s="14">
        <f>'T-TEST'!S51</f>
        <v>3.7120466126580958E-3</v>
      </c>
      <c r="X52" s="14">
        <f>'T-TEST'!T51</f>
        <v>5.6457726891363516E-3</v>
      </c>
      <c r="Y52" s="14">
        <f>'T-TEST'!U51</f>
        <v>2.1535065369473597E-2</v>
      </c>
      <c r="Z52" s="14">
        <f>'T-TEST'!V51</f>
        <v>0.62545796759366701</v>
      </c>
      <c r="AB52" s="8" t="str">
        <f t="shared" si="0"/>
        <v>N</v>
      </c>
      <c r="AC52" s="8" t="str">
        <f t="shared" si="1"/>
        <v>N</v>
      </c>
      <c r="AD52" s="8" t="str">
        <f t="shared" si="2"/>
        <v>N</v>
      </c>
      <c r="AE52" s="8" t="str">
        <f t="shared" si="3"/>
        <v>N</v>
      </c>
      <c r="AF52" s="4"/>
      <c r="AG52" s="11"/>
      <c r="AH52" s="4"/>
      <c r="AI52" s="11"/>
      <c r="AJ52" s="4"/>
      <c r="AK52" s="11"/>
      <c r="AL52" s="4"/>
      <c r="AM52" s="11"/>
      <c r="AO52" s="4"/>
      <c r="AP52" s="11"/>
      <c r="AQ52" s="4"/>
      <c r="AR52" s="11"/>
      <c r="AS52" s="4"/>
      <c r="AT52" s="11"/>
      <c r="AU52" s="4"/>
      <c r="AV52" s="11"/>
      <c r="AY52" s="8"/>
      <c r="AZ52" s="8"/>
      <c r="BA52" s="8"/>
      <c r="BB52" s="8"/>
    </row>
    <row r="53" spans="1:54" x14ac:dyDescent="0.3">
      <c r="A53" s="15" t="str">
        <f>'Raw Data'!A52</f>
        <v>Apo_PLIN3</v>
      </c>
      <c r="B53" s="15">
        <f>'Raw Data'!B52</f>
        <v>226</v>
      </c>
      <c r="C53" s="15">
        <f>'Raw Data'!C52</f>
        <v>235</v>
      </c>
      <c r="D53" s="15" t="str">
        <f>'Raw Data'!D52</f>
        <v>VQQQRQEQSY</v>
      </c>
      <c r="E53" s="4">
        <f>'% D'!W52</f>
        <v>-7.1803333333333299</v>
      </c>
      <c r="F53" s="11">
        <f>'% D'!X52</f>
        <v>0.70014373863086943</v>
      </c>
      <c r="G53" s="4">
        <f>'% D'!Y52</f>
        <v>-6.1549999999999869</v>
      </c>
      <c r="H53" s="11">
        <f>'% D'!Z52</f>
        <v>1.9316728194177135</v>
      </c>
      <c r="I53" s="4">
        <f>'% D'!AA52</f>
        <v>1.6456666666666564</v>
      </c>
      <c r="J53" s="11">
        <f>'% D'!AB52</f>
        <v>1.1819793776890664</v>
      </c>
      <c r="K53" s="4">
        <f>'% D'!AC52</f>
        <v>-1.168666666666681</v>
      </c>
      <c r="L53" s="11">
        <f>'% D'!AD52</f>
        <v>1.7235398952270242</v>
      </c>
      <c r="N53" s="4">
        <f>'# D'!W52</f>
        <v>-0.57433333333333358</v>
      </c>
      <c r="O53" s="11">
        <f>'# D'!X52</f>
        <v>5.560344086047378E-2</v>
      </c>
      <c r="P53" s="4">
        <f>'# D'!Y52</f>
        <v>-0.4926666666666657</v>
      </c>
      <c r="Q53" s="11">
        <f>'# D'!Z52</f>
        <v>0.15442260590503634</v>
      </c>
      <c r="R53" s="4">
        <f>'# D'!AA52</f>
        <v>0.13200000000000056</v>
      </c>
      <c r="S53" s="11">
        <f>'# D'!AB52</f>
        <v>9.4332914585089939E-2</v>
      </c>
      <c r="T53" s="4">
        <f>'# D'!AC52</f>
        <v>-9.3666666666666565E-2</v>
      </c>
      <c r="U53" s="11">
        <f>'# D'!AD52</f>
        <v>0.13809638120241707</v>
      </c>
      <c r="W53" s="14">
        <f>'T-TEST'!S52</f>
        <v>2.7032188183398688E-3</v>
      </c>
      <c r="X53" s="14">
        <f>'T-TEST'!T52</f>
        <v>3.4568265304753512E-3</v>
      </c>
      <c r="Y53" s="14">
        <f>'T-TEST'!U52</f>
        <v>2.6954926685958659E-2</v>
      </c>
      <c r="Z53" s="14">
        <f>'T-TEST'!V52</f>
        <v>0.18031945107870981</v>
      </c>
      <c r="AB53" s="8" t="str">
        <f t="shared" si="0"/>
        <v>S</v>
      </c>
      <c r="AC53" s="8" t="str">
        <f t="shared" si="1"/>
        <v>S</v>
      </c>
      <c r="AD53" s="8" t="str">
        <f t="shared" si="2"/>
        <v>N</v>
      </c>
      <c r="AE53" s="8" t="str">
        <f t="shared" si="3"/>
        <v>N</v>
      </c>
      <c r="AF53" s="4"/>
      <c r="AG53" s="11"/>
      <c r="AH53" s="4"/>
      <c r="AI53" s="11"/>
      <c r="AJ53" s="4"/>
      <c r="AK53" s="11"/>
      <c r="AL53" s="4"/>
      <c r="AM53" s="11"/>
      <c r="AO53" s="4"/>
      <c r="AP53" s="11"/>
      <c r="AQ53" s="4"/>
      <c r="AR53" s="11"/>
      <c r="AS53" s="4"/>
      <c r="AT53" s="11"/>
      <c r="AU53" s="4"/>
      <c r="AV53" s="11"/>
      <c r="AY53" s="8"/>
      <c r="AZ53" s="8"/>
      <c r="BA53" s="8"/>
      <c r="BB53" s="8"/>
    </row>
    <row r="54" spans="1:54" x14ac:dyDescent="0.3">
      <c r="A54" s="15" t="str">
        <f>'Raw Data'!A53</f>
        <v>Apo_PLIN3</v>
      </c>
      <c r="B54" s="15">
        <f>'Raw Data'!B53</f>
        <v>235</v>
      </c>
      <c r="C54" s="15">
        <f>'Raw Data'!C53</f>
        <v>242</v>
      </c>
      <c r="D54" s="15" t="str">
        <f>'Raw Data'!D53</f>
        <v>YFVRLGSL</v>
      </c>
      <c r="E54" s="4">
        <f>'% D'!W53</f>
        <v>1.6270000000000002</v>
      </c>
      <c r="F54" s="11">
        <f>'% D'!X53</f>
        <v>0.82579023512547778</v>
      </c>
      <c r="G54" s="4">
        <f>'% D'!Y53</f>
        <v>3.9936666666666678</v>
      </c>
      <c r="H54" s="11">
        <f>'% D'!Z53</f>
        <v>0.83495717730519203</v>
      </c>
      <c r="I54" s="4">
        <f>'% D'!AA53</f>
        <v>6.2623333333333306</v>
      </c>
      <c r="J54" s="11">
        <f>'% D'!AB53</f>
        <v>0.87525110066116951</v>
      </c>
      <c r="K54" s="4">
        <f>'% D'!AC53</f>
        <v>6.8969999999999914</v>
      </c>
      <c r="L54" s="11">
        <f>'% D'!AD53</f>
        <v>1.4069370919011834</v>
      </c>
      <c r="N54" s="4">
        <f>'# D'!W53</f>
        <v>9.7666666666666652E-2</v>
      </c>
      <c r="O54" s="11">
        <f>'# D'!X53</f>
        <v>4.9364174517133867E-2</v>
      </c>
      <c r="P54" s="4">
        <f>'# D'!Y53</f>
        <v>0.23933333333333329</v>
      </c>
      <c r="Q54" s="11">
        <f>'# D'!Z53</f>
        <v>4.9966419963246841E-2</v>
      </c>
      <c r="R54" s="4">
        <f>'# D'!AA53</f>
        <v>0.37566666666666659</v>
      </c>
      <c r="S54" s="11">
        <f>'# D'!AB53</f>
        <v>5.2721970720662092E-2</v>
      </c>
      <c r="T54" s="4">
        <f>'# D'!AC53</f>
        <v>0.41366666666666729</v>
      </c>
      <c r="U54" s="11">
        <f>'# D'!AD53</f>
        <v>8.4286968009670921E-2</v>
      </c>
      <c r="W54" s="14">
        <f>'T-TEST'!S53</f>
        <v>1.0896100999645964E-2</v>
      </c>
      <c r="X54" s="14">
        <f>'T-TEST'!T53</f>
        <v>3.0192827627932242E-4</v>
      </c>
      <c r="Y54" s="14">
        <f>'T-TEST'!U53</f>
        <v>1.5332899210420577E-3</v>
      </c>
      <c r="Z54" s="14">
        <f>'T-TEST'!V53</f>
        <v>3.1683545509282818E-4</v>
      </c>
      <c r="AB54" s="8" t="str">
        <f t="shared" si="0"/>
        <v>N</v>
      </c>
      <c r="AC54" s="8" t="str">
        <f t="shared" si="1"/>
        <v>N</v>
      </c>
      <c r="AD54" s="8" t="str">
        <f t="shared" si="2"/>
        <v>N</v>
      </c>
      <c r="AE54" s="8" t="str">
        <f t="shared" si="3"/>
        <v>S</v>
      </c>
      <c r="AF54" s="4"/>
      <c r="AG54" s="11"/>
      <c r="AH54" s="4"/>
      <c r="AI54" s="11"/>
      <c r="AJ54" s="4"/>
      <c r="AK54" s="11"/>
      <c r="AL54" s="4"/>
      <c r="AM54" s="11"/>
      <c r="AO54" s="4"/>
      <c r="AP54" s="11"/>
      <c r="AQ54" s="4"/>
      <c r="AR54" s="11"/>
      <c r="AS54" s="4"/>
      <c r="AT54" s="11"/>
      <c r="AU54" s="4"/>
      <c r="AV54" s="11"/>
      <c r="AY54" s="8"/>
      <c r="AZ54" s="8"/>
      <c r="BA54" s="8"/>
      <c r="BB54" s="8"/>
    </row>
    <row r="55" spans="1:54" x14ac:dyDescent="0.3">
      <c r="A55" s="15" t="str">
        <f>'Raw Data'!A54</f>
        <v>Apo_PLIN3</v>
      </c>
      <c r="B55" s="15">
        <f>'Raw Data'!B54</f>
        <v>236</v>
      </c>
      <c r="C55" s="15">
        <f>'Raw Data'!C54</f>
        <v>242</v>
      </c>
      <c r="D55" s="15" t="str">
        <f>'Raw Data'!D54</f>
        <v>FVRLGSL</v>
      </c>
      <c r="E55" s="4">
        <f>'% D'!W54</f>
        <v>1.7683333333333331</v>
      </c>
      <c r="F55" s="11">
        <f>'% D'!X54</f>
        <v>0.48058152619499256</v>
      </c>
      <c r="G55" s="4">
        <f>'% D'!Y54</f>
        <v>8.1030000000000015</v>
      </c>
      <c r="H55" s="11">
        <f>'% D'!Z54</f>
        <v>1.2805501637798118</v>
      </c>
      <c r="I55" s="4">
        <f>'% D'!AA54</f>
        <v>17.473000000000006</v>
      </c>
      <c r="J55" s="11">
        <f>'% D'!AB54</f>
        <v>1.4087568668247901</v>
      </c>
      <c r="K55" s="4">
        <f>'% D'!AC54</f>
        <v>7.0399999999999991</v>
      </c>
      <c r="L55" s="11">
        <f>'% D'!AD54</f>
        <v>1.379295082294353</v>
      </c>
      <c r="N55" s="4">
        <f>'# D'!W54</f>
        <v>8.8333333333333319E-2</v>
      </c>
      <c r="O55" s="11">
        <f>'# D'!X54</f>
        <v>2.4741469438504509E-2</v>
      </c>
      <c r="P55" s="4">
        <f>'# D'!Y54</f>
        <v>0.40533333333333332</v>
      </c>
      <c r="Q55" s="11">
        <f>'# D'!Z54</f>
        <v>6.3681111595488712E-2</v>
      </c>
      <c r="R55" s="4">
        <f>'# D'!AA54</f>
        <v>0.87366666666666659</v>
      </c>
      <c r="S55" s="11">
        <f>'# D'!AB54</f>
        <v>7.0150650527244895E-2</v>
      </c>
      <c r="T55" s="4">
        <f>'# D'!AC54</f>
        <v>0.35199999999999987</v>
      </c>
      <c r="U55" s="11">
        <f>'# D'!AD54</f>
        <v>6.8943689726793517E-2</v>
      </c>
      <c r="W55" s="14">
        <f>'T-TEST'!S54</f>
        <v>7.4745760524645762E-3</v>
      </c>
      <c r="X55" s="14">
        <f>'T-TEST'!T54</f>
        <v>7.8543691547504411E-4</v>
      </c>
      <c r="Y55" s="14">
        <f>'T-TEST'!U54</f>
        <v>1.5645412129060434E-4</v>
      </c>
      <c r="Z55" s="14">
        <f>'T-TEST'!V54</f>
        <v>6.8183076031267276E-4</v>
      </c>
      <c r="AB55" s="8" t="str">
        <f t="shared" si="0"/>
        <v>N</v>
      </c>
      <c r="AC55" s="8" t="str">
        <f t="shared" si="1"/>
        <v>S</v>
      </c>
      <c r="AD55" s="8" t="str">
        <f t="shared" si="2"/>
        <v>B</v>
      </c>
      <c r="AE55" s="8" t="str">
        <f t="shared" si="3"/>
        <v>N</v>
      </c>
      <c r="AF55" s="4"/>
      <c r="AG55" s="29" t="s">
        <v>123</v>
      </c>
      <c r="AH55" s="4"/>
      <c r="AI55" s="11"/>
      <c r="AJ55" s="4"/>
      <c r="AK55" s="11"/>
      <c r="AL55" s="4"/>
      <c r="AM55" s="11"/>
      <c r="AO55" s="4"/>
      <c r="AP55" s="11"/>
      <c r="AQ55" s="4"/>
      <c r="AR55" s="11"/>
      <c r="AS55" s="4"/>
      <c r="AT55" s="11"/>
      <c r="AU55" s="4"/>
      <c r="AV55" s="11"/>
      <c r="AY55" s="8"/>
      <c r="AZ55" s="8"/>
      <c r="BA55" s="8"/>
      <c r="BB55" s="8"/>
    </row>
    <row r="56" spans="1:54" x14ac:dyDescent="0.3">
      <c r="A56" s="15" t="str">
        <f>'Raw Data'!A55</f>
        <v>Apo_PLIN3</v>
      </c>
      <c r="B56" s="15">
        <f>'Raw Data'!B55</f>
        <v>236</v>
      </c>
      <c r="C56" s="15">
        <f>'Raw Data'!C55</f>
        <v>244</v>
      </c>
      <c r="D56" s="15" t="str">
        <f>'Raw Data'!D55</f>
        <v>FVRLGSLSE</v>
      </c>
      <c r="E56" s="4">
        <f>'% D'!W55</f>
        <v>12.934333333333335</v>
      </c>
      <c r="F56" s="11">
        <f>'% D'!X55</f>
        <v>1.1882450860547098</v>
      </c>
      <c r="G56" s="4">
        <f>'% D'!Y55</f>
        <v>17.286999999999999</v>
      </c>
      <c r="H56" s="11">
        <f>'% D'!Z55</f>
        <v>1.1685705601015022</v>
      </c>
      <c r="I56" s="4">
        <f>'% D'!AA55</f>
        <v>20.837000000000003</v>
      </c>
      <c r="J56" s="11">
        <f>'% D'!AB55</f>
        <v>1.4473936689932212</v>
      </c>
      <c r="K56" s="4">
        <f>'% D'!AC55</f>
        <v>5.8599999999999923</v>
      </c>
      <c r="L56" s="11">
        <f>'% D'!AD55</f>
        <v>1.3376627966216827</v>
      </c>
      <c r="N56" s="4">
        <f>'# D'!W55</f>
        <v>0.90533333333333343</v>
      </c>
      <c r="O56" s="11">
        <f>'# D'!X55</f>
        <v>8.3203629979341331E-2</v>
      </c>
      <c r="P56" s="4">
        <f>'# D'!Y55</f>
        <v>1.2096666666666664</v>
      </c>
      <c r="Q56" s="11">
        <f>'# D'!Z55</f>
        <v>8.1397722982740381E-2</v>
      </c>
      <c r="R56" s="4">
        <f>'# D'!AA55</f>
        <v>1.4590000000000001</v>
      </c>
      <c r="S56" s="11">
        <f>'# D'!AB55</f>
        <v>0.10118168501693878</v>
      </c>
      <c r="T56" s="4">
        <f>'# D'!AC55</f>
        <v>0.41033333333333299</v>
      </c>
      <c r="U56" s="11">
        <f>'# D'!AD55</f>
        <v>9.3941098379000221E-2</v>
      </c>
      <c r="W56" s="14">
        <f>'T-TEST'!S55</f>
        <v>2.5229130586180385E-4</v>
      </c>
      <c r="X56" s="14">
        <f>'T-TEST'!T55</f>
        <v>7.0588095391298548E-4</v>
      </c>
      <c r="Y56" s="14">
        <f>'T-TEST'!U55</f>
        <v>4.6032742609527381E-5</v>
      </c>
      <c r="Z56" s="14">
        <f>'T-TEST'!V55</f>
        <v>4.4418185824174426E-4</v>
      </c>
      <c r="AB56" s="8" t="str">
        <f t="shared" si="0"/>
        <v>B</v>
      </c>
      <c r="AC56" s="8" t="str">
        <f t="shared" si="1"/>
        <v>B</v>
      </c>
      <c r="AD56" s="8" t="str">
        <f t="shared" si="2"/>
        <v>B</v>
      </c>
      <c r="AE56" s="8" t="str">
        <f t="shared" si="3"/>
        <v>S</v>
      </c>
      <c r="AF56" s="4"/>
      <c r="AG56" s="29" t="s">
        <v>123</v>
      </c>
      <c r="AH56" s="4"/>
      <c r="AI56" s="11"/>
      <c r="AJ56" s="4"/>
      <c r="AK56" s="11"/>
      <c r="AL56" s="4"/>
      <c r="AM56" s="11"/>
      <c r="AO56" s="4"/>
      <c r="AP56" s="11"/>
      <c r="AQ56" s="4"/>
      <c r="AR56" s="11"/>
      <c r="AS56" s="4"/>
      <c r="AT56" s="11"/>
      <c r="AU56" s="4"/>
      <c r="AV56" s="11"/>
      <c r="AY56" s="8"/>
      <c r="AZ56" s="8"/>
      <c r="BA56" s="8"/>
      <c r="BB56" s="8"/>
    </row>
    <row r="57" spans="1:54" x14ac:dyDescent="0.3">
      <c r="A57" s="15" t="str">
        <f>'Raw Data'!A56</f>
        <v>Apo_PLIN3</v>
      </c>
      <c r="B57" s="15">
        <f>'Raw Data'!B56</f>
        <v>243</v>
      </c>
      <c r="C57" s="15">
        <f>'Raw Data'!C56</f>
        <v>252</v>
      </c>
      <c r="D57" s="15" t="str">
        <f>'Raw Data'!D56</f>
        <v>SERLRQHAYE</v>
      </c>
      <c r="E57" s="4">
        <f>'% D'!W56</f>
        <v>9.1133333333333333</v>
      </c>
      <c r="F57" s="11">
        <f>'% D'!X56</f>
        <v>1.6484695533055409</v>
      </c>
      <c r="G57" s="4">
        <f>'% D'!Y56</f>
        <v>3.5753333333333313</v>
      </c>
      <c r="H57" s="11">
        <f>'% D'!Z56</f>
        <v>1.2854249377368432</v>
      </c>
      <c r="I57" s="4">
        <f>'% D'!AA56</f>
        <v>0.94133333333333269</v>
      </c>
      <c r="J57" s="11">
        <f>'% D'!AB56</f>
        <v>1.2976529505796663</v>
      </c>
      <c r="K57" s="4">
        <f>'% D'!AC56</f>
        <v>7.6873333333333349</v>
      </c>
      <c r="L57" s="11">
        <f>'% D'!AD56</f>
        <v>2.2318030362129431</v>
      </c>
      <c r="N57" s="4">
        <f>'# D'!W56</f>
        <v>0.72933333333333328</v>
      </c>
      <c r="O57" s="11">
        <f>'# D'!X56</f>
        <v>0.13163322647643153</v>
      </c>
      <c r="P57" s="4">
        <f>'# D'!Y56</f>
        <v>0.28599999999999981</v>
      </c>
      <c r="Q57" s="11">
        <f>'# D'!Z56</f>
        <v>0.10291484883335483</v>
      </c>
      <c r="R57" s="4">
        <f>'# D'!AA56</f>
        <v>7.5666666666666549E-2</v>
      </c>
      <c r="S57" s="11">
        <f>'# D'!AB56</f>
        <v>0.10366984851422036</v>
      </c>
      <c r="T57" s="4">
        <f>'# D'!AC56</f>
        <v>0.61533333333333307</v>
      </c>
      <c r="U57" s="11">
        <f>'# D'!AD56</f>
        <v>0.1780567854842624</v>
      </c>
      <c r="W57" s="14">
        <f>'T-TEST'!S56</f>
        <v>2.4535916112096125E-4</v>
      </c>
      <c r="X57" s="14">
        <f>'T-TEST'!T56</f>
        <v>4.5391375641030381E-3</v>
      </c>
      <c r="Y57" s="14">
        <f>'T-TEST'!U56</f>
        <v>0.16116415726193337</v>
      </c>
      <c r="Z57" s="14">
        <f>'T-TEST'!V56</f>
        <v>1.8690234271156179E-3</v>
      </c>
      <c r="AB57" s="8" t="str">
        <f t="shared" si="0"/>
        <v>S</v>
      </c>
      <c r="AC57" s="8" t="str">
        <f t="shared" si="1"/>
        <v>N</v>
      </c>
      <c r="AD57" s="8" t="str">
        <f t="shared" si="2"/>
        <v>N</v>
      </c>
      <c r="AE57" s="8" t="str">
        <f t="shared" si="3"/>
        <v>S</v>
      </c>
      <c r="AF57" s="4"/>
      <c r="AG57" s="11"/>
      <c r="AH57" s="4"/>
      <c r="AI57" s="11"/>
      <c r="AJ57" s="4"/>
      <c r="AK57" s="11"/>
      <c r="AL57" s="4"/>
      <c r="AM57" s="11"/>
      <c r="AO57" s="4"/>
      <c r="AP57" s="11"/>
      <c r="AQ57" s="4"/>
      <c r="AR57" s="11"/>
      <c r="AS57" s="4"/>
      <c r="AT57" s="11"/>
      <c r="AU57" s="4"/>
      <c r="AV57" s="11"/>
      <c r="AY57" s="8"/>
      <c r="AZ57" s="8"/>
      <c r="BA57" s="8"/>
      <c r="BB57" s="8"/>
    </row>
    <row r="58" spans="1:54" x14ac:dyDescent="0.3">
      <c r="A58" s="15" t="str">
        <f>'Raw Data'!A57</f>
        <v>Apo_PLIN3</v>
      </c>
      <c r="B58" s="15">
        <f>'Raw Data'!B57</f>
        <v>259</v>
      </c>
      <c r="C58" s="15">
        <f>'Raw Data'!C57</f>
        <v>269</v>
      </c>
      <c r="D58" s="15" t="str">
        <f>'Raw Data'!D57</f>
        <v>RATKQRAQEAL</v>
      </c>
      <c r="E58" s="4">
        <f>'% D'!W57</f>
        <v>-3.02</v>
      </c>
      <c r="F58" s="11">
        <f>'% D'!X57</f>
        <v>0.2798908886198902</v>
      </c>
      <c r="G58" s="4">
        <f>'% D'!Y57</f>
        <v>-17.576999999999998</v>
      </c>
      <c r="H58" s="11">
        <f>'% D'!Z57</f>
        <v>1.1407218640955659</v>
      </c>
      <c r="I58" s="4">
        <f>'% D'!AA57</f>
        <v>-33.483999999999995</v>
      </c>
      <c r="J58" s="11">
        <f>'% D'!AB57</f>
        <v>1.4530917027768897</v>
      </c>
      <c r="K58" s="4">
        <f>'% D'!AC57</f>
        <v>-28.734333333333339</v>
      </c>
      <c r="L58" s="11">
        <f>'% D'!AD57</f>
        <v>0.87454696335262816</v>
      </c>
      <c r="N58" s="4">
        <f>'# D'!W57</f>
        <v>-0.27166666666666661</v>
      </c>
      <c r="O58" s="11">
        <f>'# D'!X57</f>
        <v>2.5426634629733186E-2</v>
      </c>
      <c r="P58" s="4">
        <f>'# D'!Y57</f>
        <v>-1.5823333333333334</v>
      </c>
      <c r="Q58" s="11">
        <f>'# D'!Z57</f>
        <v>0.10259207476838919</v>
      </c>
      <c r="R58" s="4">
        <f>'# D'!AA57</f>
        <v>-3.0136666666666665</v>
      </c>
      <c r="S58" s="11">
        <f>'# D'!AB57</f>
        <v>0.13098853917919859</v>
      </c>
      <c r="T58" s="4">
        <f>'# D'!AC57</f>
        <v>-2.5863333333333336</v>
      </c>
      <c r="U58" s="11">
        <f>'# D'!AD57</f>
        <v>7.8855139934155521E-2</v>
      </c>
      <c r="W58" s="14">
        <f>'T-TEST'!S57</f>
        <v>3.1192030032048289E-5</v>
      </c>
      <c r="X58" s="14">
        <f>'T-TEST'!T57</f>
        <v>3.1210742518342406E-6</v>
      </c>
      <c r="Y58" s="14">
        <f>'T-TEST'!U57</f>
        <v>2.5803038998190911E-5</v>
      </c>
      <c r="Z58" s="14">
        <f>'T-TEST'!V57</f>
        <v>6.4354108363792594E-7</v>
      </c>
      <c r="AB58" s="8" t="str">
        <f t="shared" si="0"/>
        <v>N</v>
      </c>
      <c r="AC58" s="8" t="str">
        <f t="shared" si="1"/>
        <v>B</v>
      </c>
      <c r="AD58" s="8" t="str">
        <f t="shared" si="2"/>
        <v>B</v>
      </c>
      <c r="AE58" s="8" t="str">
        <f t="shared" si="3"/>
        <v>B</v>
      </c>
      <c r="AF58" s="4"/>
      <c r="AG58" s="11"/>
      <c r="AH58" s="4"/>
      <c r="AI58" s="11"/>
      <c r="AJ58" s="4"/>
      <c r="AK58" s="11"/>
      <c r="AL58" s="4"/>
      <c r="AM58" s="11"/>
      <c r="AO58" s="4"/>
      <c r="AP58" s="11"/>
      <c r="AQ58" s="4"/>
      <c r="AR58" s="11"/>
      <c r="AS58" s="4"/>
      <c r="AT58" s="11"/>
      <c r="AU58" s="4"/>
      <c r="AV58" s="11"/>
      <c r="AY58" s="8"/>
      <c r="AZ58" s="8"/>
      <c r="BA58" s="8"/>
      <c r="BB58" s="8"/>
    </row>
    <row r="59" spans="1:54" x14ac:dyDescent="0.3">
      <c r="A59" s="15" t="str">
        <f>'Raw Data'!A58</f>
        <v>Apo_PLIN3</v>
      </c>
      <c r="B59" s="15">
        <f>'Raw Data'!B58</f>
        <v>259</v>
      </c>
      <c r="C59" s="15">
        <f>'Raw Data'!C58</f>
        <v>270</v>
      </c>
      <c r="D59" s="15" t="str">
        <f>'Raw Data'!D58</f>
        <v>RATKQRAQEALL</v>
      </c>
      <c r="E59" s="4">
        <f>'% D'!W58</f>
        <v>-2.0906666666666669</v>
      </c>
      <c r="F59" s="11">
        <f>'% D'!X58</f>
        <v>0.54803103842251466</v>
      </c>
      <c r="G59" s="4">
        <f>'% D'!Y58</f>
        <v>-16.489000000000001</v>
      </c>
      <c r="H59" s="11">
        <f>'% D'!Z58</f>
        <v>0.94923934537932175</v>
      </c>
      <c r="I59" s="4">
        <f>'% D'!AA58</f>
        <v>-32.375666666666667</v>
      </c>
      <c r="J59" s="11">
        <f>'% D'!AB58</f>
        <v>1.5906255986077822</v>
      </c>
      <c r="K59" s="4">
        <f>'% D'!AC58</f>
        <v>-29.698333333333334</v>
      </c>
      <c r="L59" s="11">
        <f>'% D'!AD58</f>
        <v>1.5077828403591835</v>
      </c>
      <c r="N59" s="4">
        <f>'# D'!W58</f>
        <v>-0.20900000000000002</v>
      </c>
      <c r="O59" s="11">
        <f>'# D'!X58</f>
        <v>5.4236534829412486E-2</v>
      </c>
      <c r="P59" s="4">
        <f>'# D'!Y58</f>
        <v>-1.649</v>
      </c>
      <c r="Q59" s="11">
        <f>'# D'!Z58</f>
        <v>9.4490954592044082E-2</v>
      </c>
      <c r="R59" s="4">
        <f>'# D'!AA58</f>
        <v>-3.2379999999999995</v>
      </c>
      <c r="S59" s="11">
        <f>'# D'!AB58</f>
        <v>0.15932680287568013</v>
      </c>
      <c r="T59" s="4">
        <f>'# D'!AC58</f>
        <v>-2.97</v>
      </c>
      <c r="U59" s="11">
        <f>'# D'!AD58</f>
        <v>0.15056752448924129</v>
      </c>
      <c r="W59" s="14">
        <f>'T-TEST'!S58</f>
        <v>8.8335426756029384E-4</v>
      </c>
      <c r="X59" s="14">
        <f>'T-TEST'!T58</f>
        <v>4.8554268147816117E-6</v>
      </c>
      <c r="Y59" s="14">
        <f>'T-TEST'!U58</f>
        <v>7.4054334238793401E-5</v>
      </c>
      <c r="Z59" s="14">
        <f>'T-TEST'!V58</f>
        <v>1.3024802764097386E-5</v>
      </c>
      <c r="AB59" s="8" t="str">
        <f t="shared" si="0"/>
        <v>N</v>
      </c>
      <c r="AC59" s="8" t="str">
        <f t="shared" si="1"/>
        <v>B</v>
      </c>
      <c r="AD59" s="8" t="str">
        <f t="shared" si="2"/>
        <v>B</v>
      </c>
      <c r="AE59" s="8" t="str">
        <f t="shared" si="3"/>
        <v>B</v>
      </c>
      <c r="AF59" s="4"/>
      <c r="AG59" s="11"/>
      <c r="AH59" s="4"/>
      <c r="AI59" s="11"/>
      <c r="AJ59" s="4"/>
      <c r="AK59" s="11"/>
      <c r="AL59" s="4"/>
      <c r="AM59" s="11"/>
      <c r="AO59" s="4"/>
      <c r="AP59" s="11"/>
      <c r="AQ59" s="4"/>
      <c r="AR59" s="11"/>
      <c r="AS59" s="4"/>
      <c r="AT59" s="11"/>
      <c r="AU59" s="4"/>
      <c r="AV59" s="11"/>
      <c r="AY59" s="8"/>
      <c r="AZ59" s="8"/>
      <c r="BA59" s="8"/>
      <c r="BB59" s="8"/>
    </row>
    <row r="60" spans="1:54" x14ac:dyDescent="0.3">
      <c r="A60" s="15" t="str">
        <f>'Raw Data'!A59</f>
        <v>Apo_PLIN3</v>
      </c>
      <c r="B60" s="15">
        <f>'Raw Data'!B59</f>
        <v>261</v>
      </c>
      <c r="C60" s="15">
        <f>'Raw Data'!C59</f>
        <v>269</v>
      </c>
      <c r="D60" s="15" t="str">
        <f>'Raw Data'!D59</f>
        <v>TKQRAQEAL</v>
      </c>
      <c r="E60" s="4">
        <f>'% D'!W59</f>
        <v>-3.1156666666666668</v>
      </c>
      <c r="F60" s="11">
        <f>'% D'!X59</f>
        <v>0.99131692960571094</v>
      </c>
      <c r="G60" s="4">
        <f>'% D'!Y59</f>
        <v>-13.853333333333333</v>
      </c>
      <c r="H60" s="11">
        <f>'% D'!Z59</f>
        <v>1.4566527698080864</v>
      </c>
      <c r="I60" s="4">
        <f>'% D'!AA59</f>
        <v>-33.275666666666673</v>
      </c>
      <c r="J60" s="11">
        <f>'% D'!AB59</f>
        <v>1.0404728507402856</v>
      </c>
      <c r="K60" s="4">
        <f>'% D'!AC59</f>
        <v>-28.633999999999993</v>
      </c>
      <c r="L60" s="11">
        <f>'% D'!AD59</f>
        <v>1.3940787073473544</v>
      </c>
      <c r="N60" s="4">
        <f>'# D'!W59</f>
        <v>-0.21833333333333338</v>
      </c>
      <c r="O60" s="11">
        <f>'# D'!X59</f>
        <v>6.9327023118841674E-2</v>
      </c>
      <c r="P60" s="4">
        <f>'# D'!Y59</f>
        <v>-0.96966666666666657</v>
      </c>
      <c r="Q60" s="11">
        <f>'# D'!Z59</f>
        <v>0.10191104370438958</v>
      </c>
      <c r="R60" s="4">
        <f>'# D'!AA59</f>
        <v>-2.328666666666666</v>
      </c>
      <c r="S60" s="11">
        <f>'# D'!AB59</f>
        <v>7.2808126716000454E-2</v>
      </c>
      <c r="T60" s="4">
        <f>'# D'!AC59</f>
        <v>-2.0043333333333333</v>
      </c>
      <c r="U60" s="11">
        <f>'# D'!AD59</f>
        <v>9.7545539090371919E-2</v>
      </c>
      <c r="W60" s="14">
        <f>'T-TEST'!S59</f>
        <v>8.6247004811986459E-3</v>
      </c>
      <c r="X60" s="14">
        <f>'T-TEST'!T59</f>
        <v>3.8280821065379714E-5</v>
      </c>
      <c r="Y60" s="14">
        <f>'T-TEST'!U59</f>
        <v>1.0874075457135038E-4</v>
      </c>
      <c r="Z60" s="14">
        <f>'T-TEST'!V59</f>
        <v>6.5676490627648139E-6</v>
      </c>
      <c r="AB60" s="8" t="str">
        <f t="shared" si="0"/>
        <v>N</v>
      </c>
      <c r="AC60" s="8" t="str">
        <f t="shared" si="1"/>
        <v>B</v>
      </c>
      <c r="AD60" s="8" t="str">
        <f t="shared" si="2"/>
        <v>B</v>
      </c>
      <c r="AE60" s="8" t="str">
        <f t="shared" si="3"/>
        <v>B</v>
      </c>
      <c r="AF60" s="4"/>
      <c r="AG60" s="11"/>
      <c r="AH60" s="4"/>
      <c r="AI60" s="11"/>
      <c r="AJ60" s="4"/>
      <c r="AK60" s="11"/>
      <c r="AL60" s="4"/>
      <c r="AM60" s="11"/>
      <c r="AO60" s="4"/>
      <c r="AP60" s="11"/>
      <c r="AQ60" s="4"/>
      <c r="AR60" s="11"/>
      <c r="AS60" s="4"/>
      <c r="AT60" s="11"/>
      <c r="AU60" s="4"/>
      <c r="AV60" s="11"/>
      <c r="AY60" s="8"/>
      <c r="AZ60" s="8"/>
      <c r="BA60" s="8"/>
      <c r="BB60" s="8"/>
    </row>
    <row r="61" spans="1:54" x14ac:dyDescent="0.3">
      <c r="A61" s="15" t="str">
        <f>'Raw Data'!A60</f>
        <v>Apo_PLIN3</v>
      </c>
      <c r="B61" s="15">
        <f>'Raw Data'!B60</f>
        <v>270</v>
      </c>
      <c r="C61" s="15">
        <f>'Raw Data'!C60</f>
        <v>275</v>
      </c>
      <c r="D61" s="15" t="str">
        <f>'Raw Data'!D60</f>
        <v>LQLSQV</v>
      </c>
      <c r="E61" s="4">
        <f>'% D'!W60</f>
        <v>-21.549333333333333</v>
      </c>
      <c r="F61" s="11">
        <f>'% D'!X60</f>
        <v>2.105072273206221</v>
      </c>
      <c r="G61" s="4">
        <f>'% D'!Y60</f>
        <v>-37.401000000000003</v>
      </c>
      <c r="H61" s="11">
        <f>'% D'!Z60</f>
        <v>1.3597973067364206</v>
      </c>
      <c r="I61" s="4">
        <f>'% D'!AA60</f>
        <v>-59.923333333333346</v>
      </c>
      <c r="J61" s="11">
        <f>'% D'!AB60</f>
        <v>1.1712900317607182</v>
      </c>
      <c r="K61" s="4">
        <f>'% D'!AC60</f>
        <v>-46.643000000000001</v>
      </c>
      <c r="L61" s="11">
        <f>'% D'!AD60</f>
        <v>1.2350515431975784</v>
      </c>
      <c r="N61" s="4">
        <f>'# D'!W60</f>
        <v>-0.86199999999999999</v>
      </c>
      <c r="O61" s="11">
        <f>'# D'!X60</f>
        <v>8.4069119835519776E-2</v>
      </c>
      <c r="P61" s="4">
        <f>'# D'!Y60</f>
        <v>-1.4963333333333333</v>
      </c>
      <c r="Q61" s="11">
        <f>'# D'!Z60</f>
        <v>5.3900543661094619E-2</v>
      </c>
      <c r="R61" s="4">
        <f>'# D'!AA60</f>
        <v>-2.3970000000000002</v>
      </c>
      <c r="S61" s="11">
        <f>'# D'!AB60</f>
        <v>4.7329061789346136E-2</v>
      </c>
      <c r="T61" s="4">
        <f>'# D'!AC60</f>
        <v>-1.8650000000000002</v>
      </c>
      <c r="U61" s="11">
        <f>'# D'!AD60</f>
        <v>4.9374304227115702E-2</v>
      </c>
      <c r="W61" s="14">
        <f>'T-TEST'!S60</f>
        <v>1.2093780946865265E-4</v>
      </c>
      <c r="X61" s="14">
        <f>'T-TEST'!T60</f>
        <v>4.0535059684793954E-7</v>
      </c>
      <c r="Y61" s="14">
        <f>'T-TEST'!U60</f>
        <v>9.3870343638847118E-6</v>
      </c>
      <c r="Z61" s="14">
        <f>'T-TEST'!V60</f>
        <v>1.3222985908298774E-7</v>
      </c>
      <c r="AB61" s="8" t="str">
        <f t="shared" si="0"/>
        <v>B</v>
      </c>
      <c r="AC61" s="8" t="str">
        <f t="shared" si="1"/>
        <v>B</v>
      </c>
      <c r="AD61" s="8" t="str">
        <f t="shared" si="2"/>
        <v>B</v>
      </c>
      <c r="AE61" s="8" t="str">
        <f t="shared" si="3"/>
        <v>B</v>
      </c>
      <c r="AF61" s="4"/>
      <c r="AG61" s="11"/>
      <c r="AH61" s="4"/>
      <c r="AI61" s="11"/>
      <c r="AJ61" s="4"/>
      <c r="AK61" s="11"/>
      <c r="AL61" s="4"/>
      <c r="AM61" s="11"/>
      <c r="AO61" s="4"/>
      <c r="AP61" s="11"/>
      <c r="AQ61" s="4"/>
      <c r="AR61" s="11"/>
      <c r="AS61" s="4"/>
      <c r="AT61" s="11"/>
      <c r="AU61" s="4"/>
      <c r="AV61" s="11"/>
      <c r="AY61" s="8"/>
      <c r="AZ61" s="8"/>
      <c r="BA61" s="8"/>
      <c r="BB61" s="8"/>
    </row>
    <row r="62" spans="1:54" x14ac:dyDescent="0.3">
      <c r="A62" s="15" t="str">
        <f>'Raw Data'!A61</f>
        <v>Apo_PLIN3</v>
      </c>
      <c r="B62" s="15">
        <f>'Raw Data'!B61</f>
        <v>270</v>
      </c>
      <c r="C62" s="15">
        <f>'Raw Data'!C61</f>
        <v>278</v>
      </c>
      <c r="D62" s="15" t="str">
        <f>'Raw Data'!D61</f>
        <v>LQLSQVLSL</v>
      </c>
      <c r="E62" s="4">
        <f>'% D'!W61</f>
        <v>-22.154000000000003</v>
      </c>
      <c r="F62" s="11">
        <f>'% D'!X61</f>
        <v>0.63755561244978876</v>
      </c>
      <c r="G62" s="4">
        <f>'% D'!Y61</f>
        <v>-36.406333333333336</v>
      </c>
      <c r="H62" s="11">
        <f>'% D'!Z61</f>
        <v>1.2685885506121681</v>
      </c>
      <c r="I62" s="4">
        <f>'% D'!AA61</f>
        <v>-60.344000000000015</v>
      </c>
      <c r="J62" s="11">
        <f>'% D'!AB61</f>
        <v>0.65495539573842476</v>
      </c>
      <c r="K62" s="4">
        <f>'% D'!AC61</f>
        <v>-45.811666666666667</v>
      </c>
      <c r="L62" s="11">
        <f>'% D'!AD61</f>
        <v>1.1117199320348969</v>
      </c>
      <c r="N62" s="4">
        <f>'# D'!W61</f>
        <v>-1.5506666666666666</v>
      </c>
      <c r="O62" s="11">
        <f>'# D'!X61</f>
        <v>4.3897690538183584E-2</v>
      </c>
      <c r="P62" s="4">
        <f>'# D'!Y61</f>
        <v>-2.5486666666666671</v>
      </c>
      <c r="Q62" s="11">
        <f>'# D'!Z61</f>
        <v>8.8478308688807614E-2</v>
      </c>
      <c r="R62" s="4">
        <f>'# D'!AA61</f>
        <v>-4.2239999999999993</v>
      </c>
      <c r="S62" s="11">
        <f>'# D'!AB61</f>
        <v>4.5924322003866265E-2</v>
      </c>
      <c r="T62" s="4">
        <f>'# D'!AC61</f>
        <v>-3.206666666666667</v>
      </c>
      <c r="U62" s="11">
        <f>'# D'!AD61</f>
        <v>7.7534695920412455E-2</v>
      </c>
      <c r="W62" s="14">
        <f>'T-TEST'!S61</f>
        <v>9.5813790210502768E-6</v>
      </c>
      <c r="X62" s="14">
        <f>'T-TEST'!T61</f>
        <v>3.1607243652185757E-7</v>
      </c>
      <c r="Y62" s="14">
        <f>'T-TEST'!U61</f>
        <v>1.2452571119188373E-6</v>
      </c>
      <c r="Z62" s="14">
        <f>'T-TEST'!V61</f>
        <v>6.5776668857547029E-8</v>
      </c>
      <c r="AB62" s="8" t="str">
        <f t="shared" si="0"/>
        <v>B</v>
      </c>
      <c r="AC62" s="8" t="str">
        <f t="shared" si="1"/>
        <v>B</v>
      </c>
      <c r="AD62" s="8" t="str">
        <f t="shared" si="2"/>
        <v>B</v>
      </c>
      <c r="AE62" s="8" t="str">
        <f t="shared" si="3"/>
        <v>B</v>
      </c>
      <c r="AF62" s="4"/>
      <c r="AG62" s="11"/>
      <c r="AH62" s="4"/>
      <c r="AI62" s="11"/>
      <c r="AJ62" s="4"/>
      <c r="AK62" s="11"/>
      <c r="AL62" s="4"/>
      <c r="AM62" s="11"/>
      <c r="AO62" s="4"/>
      <c r="AP62" s="11"/>
      <c r="AQ62" s="4"/>
      <c r="AR62" s="11"/>
      <c r="AS62" s="4"/>
      <c r="AT62" s="11"/>
      <c r="AU62" s="4"/>
      <c r="AV62" s="11"/>
      <c r="AY62" s="8"/>
      <c r="AZ62" s="8"/>
      <c r="BA62" s="8"/>
      <c r="BB62" s="8"/>
    </row>
    <row r="63" spans="1:54" x14ac:dyDescent="0.3">
      <c r="A63" s="15" t="str">
        <f>'Raw Data'!A62</f>
        <v>Apo_PLIN3</v>
      </c>
      <c r="B63" s="15">
        <f>'Raw Data'!B62</f>
        <v>273</v>
      </c>
      <c r="C63" s="15">
        <f>'Raw Data'!C62</f>
        <v>278</v>
      </c>
      <c r="D63" s="15" t="str">
        <f>'Raw Data'!D62</f>
        <v>SQVLSL</v>
      </c>
      <c r="E63" s="4">
        <f>'% D'!W62</f>
        <v>-14.699333333333334</v>
      </c>
      <c r="F63" s="11">
        <f>'% D'!X62</f>
        <v>1.1769321863885498</v>
      </c>
      <c r="G63" s="4">
        <f>'% D'!Y62</f>
        <v>-33.725333333333339</v>
      </c>
      <c r="H63" s="11">
        <f>'% D'!Z62</f>
        <v>0.57313811867175146</v>
      </c>
      <c r="I63" s="4">
        <f>'% D'!AA62</f>
        <v>-56.217333333333322</v>
      </c>
      <c r="J63" s="11">
        <f>'% D'!AB62</f>
        <v>0.92787215527510147</v>
      </c>
      <c r="K63" s="4">
        <f>'% D'!AC62</f>
        <v>-39.703666666666663</v>
      </c>
      <c r="L63" s="11">
        <f>'% D'!AD62</f>
        <v>0.63277532519916746</v>
      </c>
      <c r="N63" s="4">
        <f>'# D'!W62</f>
        <v>-0.58833333333333337</v>
      </c>
      <c r="O63" s="11">
        <f>'# D'!X62</f>
        <v>4.7392245356984553E-2</v>
      </c>
      <c r="P63" s="4">
        <f>'# D'!Y62</f>
        <v>-1.349</v>
      </c>
      <c r="Q63" s="11">
        <f>'# D'!Z62</f>
        <v>2.3274923607973841E-2</v>
      </c>
      <c r="R63" s="4">
        <f>'# D'!AA62</f>
        <v>-2.2486666666666668</v>
      </c>
      <c r="S63" s="11">
        <f>'# D'!AB62</f>
        <v>3.6936065072608076E-2</v>
      </c>
      <c r="T63" s="4">
        <f>'# D'!AC62</f>
        <v>-1.5883333333333332</v>
      </c>
      <c r="U63" s="11">
        <f>'# D'!AD62</f>
        <v>2.5486265076445767E-2</v>
      </c>
      <c r="W63" s="14">
        <f>'T-TEST'!S62</f>
        <v>9.2213126428597978E-6</v>
      </c>
      <c r="X63" s="14">
        <f>'T-TEST'!T62</f>
        <v>3.7090971381477316E-7</v>
      </c>
      <c r="Y63" s="14">
        <f>'T-TEST'!U62</f>
        <v>1.5363824950653454E-6</v>
      </c>
      <c r="Z63" s="14">
        <f>'T-TEST'!V62</f>
        <v>1.4490970379253032E-7</v>
      </c>
      <c r="AB63" s="8" t="str">
        <f t="shared" si="0"/>
        <v>B</v>
      </c>
      <c r="AC63" s="8" t="str">
        <f t="shared" si="1"/>
        <v>B</v>
      </c>
      <c r="AD63" s="8" t="str">
        <f t="shared" si="2"/>
        <v>B</v>
      </c>
      <c r="AE63" s="8" t="str">
        <f t="shared" si="3"/>
        <v>B</v>
      </c>
      <c r="AF63" s="4"/>
      <c r="AG63" s="11"/>
      <c r="AH63" s="4"/>
      <c r="AI63" s="11"/>
      <c r="AJ63" s="4"/>
      <c r="AK63" s="11"/>
      <c r="AL63" s="4"/>
      <c r="AM63" s="11"/>
      <c r="AO63" s="4"/>
      <c r="AP63" s="11"/>
      <c r="AQ63" s="4"/>
      <c r="AR63" s="11"/>
      <c r="AS63" s="4"/>
      <c r="AT63" s="11"/>
      <c r="AU63" s="4"/>
      <c r="AV63" s="11"/>
      <c r="AY63" s="8"/>
      <c r="AZ63" s="8"/>
      <c r="BA63" s="8"/>
      <c r="BB63" s="8"/>
    </row>
    <row r="64" spans="1:54" x14ac:dyDescent="0.3">
      <c r="A64" s="15" t="str">
        <f>'Raw Data'!A63</f>
        <v>Apo_PLIN3</v>
      </c>
      <c r="B64" s="15">
        <f>'Raw Data'!B63</f>
        <v>279</v>
      </c>
      <c r="C64" s="15">
        <f>'Raw Data'!C63</f>
        <v>290</v>
      </c>
      <c r="D64" s="15" t="str">
        <f>'Raw Data'!D63</f>
        <v>METVKQGVDQKL</v>
      </c>
      <c r="E64" s="4">
        <f>'% D'!W63</f>
        <v>22.312000000000005</v>
      </c>
      <c r="F64" s="11">
        <f>'% D'!X63</f>
        <v>1.1531601335506378</v>
      </c>
      <c r="G64" s="4">
        <f>'% D'!Y63</f>
        <v>8.5423333333333247</v>
      </c>
      <c r="H64" s="11">
        <f>'% D'!Z63</f>
        <v>1.4491842089985416</v>
      </c>
      <c r="I64" s="4">
        <f>'% D'!AA63</f>
        <v>1.3189999999999884</v>
      </c>
      <c r="J64" s="11">
        <f>'% D'!AB63</f>
        <v>0.26295183165651603</v>
      </c>
      <c r="K64" s="4">
        <f>'% D'!AC63</f>
        <v>1.3919999999999959</v>
      </c>
      <c r="L64" s="11">
        <f>'% D'!AD63</f>
        <v>0.98800504576118475</v>
      </c>
      <c r="N64" s="4">
        <f>'# D'!W63</f>
        <v>2.2313333333333323</v>
      </c>
      <c r="O64" s="11">
        <f>'# D'!X63</f>
        <v>0.11544822857104813</v>
      </c>
      <c r="P64" s="4">
        <f>'# D'!Y63</f>
        <v>0.85400000000000098</v>
      </c>
      <c r="Q64" s="11">
        <f>'# D'!Z63</f>
        <v>0.14511298014071283</v>
      </c>
      <c r="R64" s="4">
        <f>'# D'!AA63</f>
        <v>0.13199999999999967</v>
      </c>
      <c r="S64" s="11">
        <f>'# D'!AB63</f>
        <v>2.6102362600602849E-2</v>
      </c>
      <c r="T64" s="4">
        <f>'# D'!AC63</f>
        <v>0.13933333333333309</v>
      </c>
      <c r="U64" s="11">
        <f>'# D'!AD63</f>
        <v>9.8792337943460151E-2</v>
      </c>
      <c r="W64" s="14">
        <f>'T-TEST'!S63</f>
        <v>1.1205628424779715E-4</v>
      </c>
      <c r="X64" s="14">
        <f>'T-TEST'!T63</f>
        <v>1.0579478896048278E-3</v>
      </c>
      <c r="Y64" s="14">
        <f>'T-TEST'!U63</f>
        <v>2.441377018497556E-4</v>
      </c>
      <c r="Z64" s="14">
        <f>'T-TEST'!V63</f>
        <v>3.6966959269355608E-2</v>
      </c>
      <c r="AB64" s="8" t="str">
        <f t="shared" si="0"/>
        <v>B</v>
      </c>
      <c r="AC64" s="8" t="str">
        <f t="shared" si="1"/>
        <v>S</v>
      </c>
      <c r="AD64" s="8" t="str">
        <f t="shared" si="2"/>
        <v>N</v>
      </c>
      <c r="AE64" s="8" t="str">
        <f t="shared" si="3"/>
        <v>N</v>
      </c>
      <c r="AF64" s="4"/>
      <c r="AG64" s="11"/>
      <c r="AH64" s="4"/>
      <c r="AI64" s="11"/>
      <c r="AJ64" s="4"/>
      <c r="AK64" s="11"/>
      <c r="AL64" s="4"/>
      <c r="AM64" s="11"/>
      <c r="AO64" s="4"/>
      <c r="AP64" s="11"/>
      <c r="AQ64" s="4"/>
      <c r="AR64" s="11"/>
      <c r="AS64" s="4"/>
      <c r="AT64" s="11"/>
      <c r="AU64" s="4"/>
      <c r="AV64" s="11"/>
      <c r="AY64" s="8"/>
      <c r="AZ64" s="8"/>
      <c r="BA64" s="8"/>
      <c r="BB64" s="8"/>
    </row>
    <row r="65" spans="1:54" x14ac:dyDescent="0.3">
      <c r="A65" s="15" t="str">
        <f>'Raw Data'!A64</f>
        <v>Apo_PLIN3</v>
      </c>
      <c r="B65" s="15">
        <f>'Raw Data'!B64</f>
        <v>300</v>
      </c>
      <c r="C65" s="15">
        <f>'Raw Data'!C64</f>
        <v>326</v>
      </c>
      <c r="D65" s="15" t="str">
        <f>'Raw Data'!D64</f>
        <v>MWLSWNQKQLQGPEKEPPKPEQVESRA</v>
      </c>
      <c r="E65" s="4">
        <f>'% D'!W64</f>
        <v>-4.5413333333333412</v>
      </c>
      <c r="F65" s="11">
        <f>'% D'!X64</f>
        <v>1.3487679122370215</v>
      </c>
      <c r="G65" s="4">
        <f>'% D'!Y64</f>
        <v>-5.0730000000000004</v>
      </c>
      <c r="H65" s="11">
        <f>'% D'!Z64</f>
        <v>1.9253598073550959</v>
      </c>
      <c r="I65" s="4">
        <f>'% D'!AA64</f>
        <v>-1.1509999999999891</v>
      </c>
      <c r="J65" s="11">
        <f>'% D'!AB64</f>
        <v>1.543102045328673</v>
      </c>
      <c r="K65" s="4">
        <f>'% D'!AC64</f>
        <v>-1.7403333333333322</v>
      </c>
      <c r="L65" s="11">
        <f>'% D'!AD64</f>
        <v>0.79793263585456997</v>
      </c>
      <c r="N65" s="4">
        <f>'# D'!W64</f>
        <v>-0.95366666666666511</v>
      </c>
      <c r="O65" s="11">
        <f>'# D'!X64</f>
        <v>0.28312948491904461</v>
      </c>
      <c r="P65" s="4">
        <f>'# D'!Y64</f>
        <v>-1.0653333333333315</v>
      </c>
      <c r="Q65" s="11">
        <f>'# D'!Z64</f>
        <v>0.40398472487025405</v>
      </c>
      <c r="R65" s="4">
        <f>'# D'!AA64</f>
        <v>-0.24166666666666714</v>
      </c>
      <c r="S65" s="11">
        <f>'# D'!AB64</f>
        <v>0.3238201312113102</v>
      </c>
      <c r="T65" s="4">
        <f>'# D'!AC64</f>
        <v>-0.36599999999999966</v>
      </c>
      <c r="U65" s="11">
        <f>'# D'!AD64</f>
        <v>0.16731631581406803</v>
      </c>
      <c r="W65" s="14">
        <f>'T-TEST'!S64</f>
        <v>1.4624038925992101E-2</v>
      </c>
      <c r="X65" s="14">
        <f>'T-TEST'!T64</f>
        <v>7.2577263818121244E-3</v>
      </c>
      <c r="Y65" s="14">
        <f>'T-TEST'!U64</f>
        <v>0.18795657925542086</v>
      </c>
      <c r="Z65" s="14">
        <f>'T-TEST'!V64</f>
        <v>1.7347511981477676E-2</v>
      </c>
      <c r="AB65" s="8" t="str">
        <f t="shared" si="0"/>
        <v>N</v>
      </c>
      <c r="AC65" s="8" t="str">
        <f t="shared" si="1"/>
        <v>S</v>
      </c>
      <c r="AD65" s="8" t="str">
        <f t="shared" si="2"/>
        <v>N</v>
      </c>
      <c r="AE65" s="8" t="str">
        <f t="shared" si="3"/>
        <v>N</v>
      </c>
      <c r="AF65" s="4"/>
      <c r="AG65" s="11"/>
      <c r="AH65" s="4"/>
      <c r="AI65" s="11"/>
      <c r="AJ65" s="4"/>
      <c r="AK65" s="11"/>
      <c r="AL65" s="4"/>
      <c r="AM65" s="11"/>
      <c r="AO65" s="4"/>
      <c r="AP65" s="11"/>
      <c r="AQ65" s="4"/>
      <c r="AR65" s="11"/>
      <c r="AS65" s="4"/>
      <c r="AT65" s="11"/>
      <c r="AU65" s="4"/>
      <c r="AV65" s="11"/>
      <c r="AY65" s="8"/>
      <c r="AZ65" s="8"/>
      <c r="BA65" s="8"/>
      <c r="BB65" s="8"/>
    </row>
    <row r="66" spans="1:54" x14ac:dyDescent="0.3">
      <c r="A66" s="15" t="str">
        <f>'Raw Data'!A65</f>
        <v>Apo_PLIN3</v>
      </c>
      <c r="B66" s="15">
        <f>'Raw Data'!B65</f>
        <v>302</v>
      </c>
      <c r="C66" s="15">
        <f>'Raw Data'!C65</f>
        <v>326</v>
      </c>
      <c r="D66" s="15" t="str">
        <f>'Raw Data'!D65</f>
        <v>LSWNQKQLQGPEKEPPKPEQVESRA</v>
      </c>
      <c r="E66" s="4">
        <f>'% D'!W65</f>
        <v>-2.7280000000000015</v>
      </c>
      <c r="F66" s="11">
        <f>'% D'!X65</f>
        <v>1.344838747206629</v>
      </c>
      <c r="G66" s="4">
        <f>'% D'!Y65</f>
        <v>-5.144999999999996</v>
      </c>
      <c r="H66" s="11">
        <f>'% D'!Z65</f>
        <v>1.7285785527637212</v>
      </c>
      <c r="I66" s="4">
        <f>'% D'!AA65</f>
        <v>-1.0159999999999911</v>
      </c>
      <c r="J66" s="11">
        <f>'% D'!AB65</f>
        <v>1.6639448372607832</v>
      </c>
      <c r="K66" s="4">
        <f>'% D'!AC65</f>
        <v>-1.0913333333333384</v>
      </c>
      <c r="L66" s="11">
        <f>'% D'!AD65</f>
        <v>1.1933407370149984</v>
      </c>
      <c r="N66" s="4">
        <f>'# D'!W65</f>
        <v>-0.51833333333333265</v>
      </c>
      <c r="O66" s="11">
        <f>'# D'!X65</f>
        <v>0.25508757198154208</v>
      </c>
      <c r="P66" s="4">
        <f>'# D'!Y65</f>
        <v>-0.97766666666666424</v>
      </c>
      <c r="Q66" s="11">
        <f>'# D'!Z65</f>
        <v>0.32803011936588233</v>
      </c>
      <c r="R66" s="4">
        <f>'# D'!AA65</f>
        <v>-0.19300000000000139</v>
      </c>
      <c r="S66" s="11">
        <f>'# D'!AB65</f>
        <v>0.31594469049360469</v>
      </c>
      <c r="T66" s="4">
        <f>'# D'!AC65</f>
        <v>-0.2073333333333327</v>
      </c>
      <c r="U66" s="11">
        <f>'# D'!AD65</f>
        <v>0.22660844244995881</v>
      </c>
      <c r="W66" s="14">
        <f>'T-TEST'!S65</f>
        <v>8.9015053473907538E-3</v>
      </c>
      <c r="X66" s="14">
        <f>'T-TEST'!T65</f>
        <v>3.1074972329261904E-3</v>
      </c>
      <c r="Y66" s="14">
        <f>'T-TEST'!U65</f>
        <v>0.21023137545216969</v>
      </c>
      <c r="Z66" s="14">
        <f>'T-TEST'!V65</f>
        <v>0.10003589160752303</v>
      </c>
      <c r="AB66" s="8" t="str">
        <f t="shared" si="0"/>
        <v>N</v>
      </c>
      <c r="AC66" s="8" t="str">
        <f t="shared" si="1"/>
        <v>S</v>
      </c>
      <c r="AD66" s="8" t="str">
        <f t="shared" si="2"/>
        <v>N</v>
      </c>
      <c r="AE66" s="8" t="str">
        <f t="shared" si="3"/>
        <v>N</v>
      </c>
      <c r="AF66" s="4"/>
      <c r="AG66" s="11"/>
      <c r="AH66" s="4"/>
      <c r="AI66" s="11"/>
      <c r="AJ66" s="4"/>
      <c r="AK66" s="11"/>
      <c r="AL66" s="4"/>
      <c r="AM66" s="11"/>
      <c r="AO66" s="4"/>
      <c r="AP66" s="11"/>
      <c r="AQ66" s="4"/>
      <c r="AR66" s="11"/>
      <c r="AS66" s="4"/>
      <c r="AT66" s="11"/>
      <c r="AU66" s="4"/>
      <c r="AV66" s="11"/>
      <c r="AY66" s="8"/>
      <c r="AZ66" s="8"/>
      <c r="BA66" s="8"/>
      <c r="BB66" s="8"/>
    </row>
    <row r="67" spans="1:54" x14ac:dyDescent="0.3">
      <c r="A67" s="15" t="str">
        <f>'Raw Data'!A66</f>
        <v>Apo_PLIN3</v>
      </c>
      <c r="B67" s="15">
        <f>'Raw Data'!B66</f>
        <v>302</v>
      </c>
      <c r="C67" s="15">
        <f>'Raw Data'!C66</f>
        <v>329</v>
      </c>
      <c r="D67" s="15" t="str">
        <f>'Raw Data'!D66</f>
        <v>LSWNQKQLQGPEKEPPKPEQVESRALTM</v>
      </c>
      <c r="E67" s="4">
        <f>'% D'!W66</f>
        <v>-7.8443333333333243</v>
      </c>
      <c r="F67" s="11">
        <f>'% D'!X66</f>
        <v>0.99790242063708534</v>
      </c>
      <c r="G67" s="4">
        <f>'% D'!Y66</f>
        <v>-13.931666666666658</v>
      </c>
      <c r="H67" s="11">
        <f>'% D'!Z66</f>
        <v>1.0795083398434808</v>
      </c>
      <c r="I67" s="4">
        <f>'% D'!AA66</f>
        <v>-8.5976666666666546</v>
      </c>
      <c r="J67" s="11">
        <f>'% D'!AB66</f>
        <v>1.8886155397854927</v>
      </c>
      <c r="K67" s="4">
        <f>'% D'!AC66</f>
        <v>-3.9280000000000044</v>
      </c>
      <c r="L67" s="11">
        <f>'% D'!AD66</f>
        <v>1.1287060454162112</v>
      </c>
      <c r="N67" s="4">
        <f>'# D'!W66</f>
        <v>-1.7259999999999991</v>
      </c>
      <c r="O67" s="11">
        <f>'# D'!X66</f>
        <v>0.21947865642470693</v>
      </c>
      <c r="P67" s="4">
        <f>'# D'!Y66</f>
        <v>-3.0649999999999995</v>
      </c>
      <c r="Q67" s="11">
        <f>'# D'!Z66</f>
        <v>0.23727102552805746</v>
      </c>
      <c r="R67" s="4">
        <f>'# D'!AA66</f>
        <v>-1.8916666666666657</v>
      </c>
      <c r="S67" s="11">
        <f>'# D'!AB66</f>
        <v>0.41565309713962967</v>
      </c>
      <c r="T67" s="4">
        <f>'# D'!AC66</f>
        <v>-0.86399999999999899</v>
      </c>
      <c r="U67" s="11">
        <f>'# D'!AD66</f>
        <v>0.24850292139742114</v>
      </c>
      <c r="W67" s="14">
        <f>'T-TEST'!S66</f>
        <v>4.5084155563574755E-5</v>
      </c>
      <c r="X67" s="14">
        <f>'T-TEST'!T66</f>
        <v>1.041068624435886E-5</v>
      </c>
      <c r="Y67" s="14">
        <f>'T-TEST'!U66</f>
        <v>3.7434313694722886E-4</v>
      </c>
      <c r="Z67" s="14">
        <f>'T-TEST'!V66</f>
        <v>1.6236443143025411E-2</v>
      </c>
      <c r="AB67" s="8" t="str">
        <f t="shared" si="0"/>
        <v>S</v>
      </c>
      <c r="AC67" s="8" t="str">
        <f t="shared" si="1"/>
        <v>B</v>
      </c>
      <c r="AD67" s="8" t="str">
        <f t="shared" si="2"/>
        <v>S</v>
      </c>
      <c r="AE67" s="8" t="str">
        <f t="shared" si="3"/>
        <v>N</v>
      </c>
      <c r="AF67" s="4"/>
      <c r="AG67" s="11"/>
      <c r="AH67" s="4"/>
      <c r="AI67" s="11"/>
      <c r="AJ67" s="4"/>
      <c r="AK67" s="11"/>
      <c r="AL67" s="4"/>
      <c r="AM67" s="11"/>
      <c r="AO67" s="4"/>
      <c r="AP67" s="11"/>
      <c r="AQ67" s="4"/>
      <c r="AR67" s="11"/>
      <c r="AS67" s="4"/>
      <c r="AT67" s="11"/>
      <c r="AU67" s="4"/>
      <c r="AV67" s="11"/>
      <c r="AY67" s="8"/>
      <c r="AZ67" s="8"/>
      <c r="BA67" s="8"/>
      <c r="BB67" s="8"/>
    </row>
    <row r="68" spans="1:54" x14ac:dyDescent="0.3">
      <c r="A68" s="15" t="str">
        <f>'Raw Data'!A67</f>
        <v>Apo_PLIN3</v>
      </c>
      <c r="B68" s="15">
        <f>'Raw Data'!B67</f>
        <v>303</v>
      </c>
      <c r="C68" s="15">
        <f>'Raw Data'!C67</f>
        <v>327</v>
      </c>
      <c r="D68" s="15" t="str">
        <f>'Raw Data'!D67</f>
        <v>SWNQKQLQGPEKEPPKPEQVESRAL</v>
      </c>
      <c r="E68" s="4">
        <f>'% D'!W67</f>
        <v>-3.0946666666666758</v>
      </c>
      <c r="F68" s="11">
        <f>'% D'!X67</f>
        <v>1.0294768928117692</v>
      </c>
      <c r="G68" s="4">
        <f>'% D'!Y67</f>
        <v>-3.3683333333333394</v>
      </c>
      <c r="H68" s="11">
        <f>'% D'!Z67</f>
        <v>1.685770934398503</v>
      </c>
      <c r="I68" s="4">
        <f>'% D'!AA67</f>
        <v>-1.5909999999999798</v>
      </c>
      <c r="J68" s="11">
        <f>'% D'!AB67</f>
        <v>0.70493668801561171</v>
      </c>
      <c r="K68" s="4">
        <f>'% D'!AC67</f>
        <v>-1.4033333333333502</v>
      </c>
      <c r="L68" s="11">
        <f>'% D'!AD67</f>
        <v>2.4718892509399177</v>
      </c>
      <c r="N68" s="4">
        <f>'# D'!W67</f>
        <v>-0.58800000000000097</v>
      </c>
      <c r="O68" s="11">
        <f>'# D'!X67</f>
        <v>0.19592039582371382</v>
      </c>
      <c r="P68" s="4">
        <f>'# D'!Y67</f>
        <v>-0.64033333333333253</v>
      </c>
      <c r="Q68" s="11">
        <f>'# D'!Z67</f>
        <v>0.31983567926662437</v>
      </c>
      <c r="R68" s="4">
        <f>'# D'!AA67</f>
        <v>-0.30233333333333334</v>
      </c>
      <c r="S68" s="11">
        <f>'# D'!AB67</f>
        <v>0.13421084108667922</v>
      </c>
      <c r="T68" s="4">
        <f>'# D'!AC67</f>
        <v>-0.2666666666666675</v>
      </c>
      <c r="U68" s="11">
        <f>'# D'!AD67</f>
        <v>0.46911786701048508</v>
      </c>
      <c r="W68" s="14">
        <f>'T-TEST'!S67</f>
        <v>8.5380030425636338E-3</v>
      </c>
      <c r="X68" s="14">
        <f>'T-TEST'!T67</f>
        <v>1.242249438750098E-2</v>
      </c>
      <c r="Y68" s="14">
        <f>'T-TEST'!U67</f>
        <v>2.7103235336777436E-2</v>
      </c>
      <c r="Z68" s="14">
        <f>'T-TEST'!V67</f>
        <v>0.28387149488548735</v>
      </c>
      <c r="AB68" s="8" t="str">
        <f t="shared" si="0"/>
        <v>N</v>
      </c>
      <c r="AC68" s="8" t="str">
        <f t="shared" si="1"/>
        <v>N</v>
      </c>
      <c r="AD68" s="8" t="str">
        <f t="shared" si="2"/>
        <v>N</v>
      </c>
      <c r="AE68" s="8" t="str">
        <f t="shared" si="3"/>
        <v>N</v>
      </c>
      <c r="AF68" s="4"/>
      <c r="AG68" s="11"/>
      <c r="AH68" s="4"/>
      <c r="AI68" s="11"/>
      <c r="AJ68" s="4"/>
      <c r="AK68" s="11"/>
      <c r="AL68" s="4"/>
      <c r="AM68" s="11"/>
      <c r="AO68" s="4"/>
      <c r="AP68" s="11"/>
      <c r="AQ68" s="4"/>
      <c r="AR68" s="11"/>
      <c r="AS68" s="4"/>
      <c r="AT68" s="11"/>
      <c r="AU68" s="4"/>
      <c r="AV68" s="11"/>
      <c r="AY68" s="8"/>
      <c r="AZ68" s="8"/>
      <c r="BA68" s="8"/>
      <c r="BB68" s="8"/>
    </row>
    <row r="69" spans="1:54" x14ac:dyDescent="0.3">
      <c r="A69" s="15" t="str">
        <f>'Raw Data'!A68</f>
        <v>Apo_PLIN3</v>
      </c>
      <c r="B69" s="15">
        <f>'Raw Data'!B68</f>
        <v>330</v>
      </c>
      <c r="C69" s="15">
        <f>'Raw Data'!C68</f>
        <v>337</v>
      </c>
      <c r="D69" s="15" t="str">
        <f>'Raw Data'!D68</f>
        <v>FRDIAQQL</v>
      </c>
      <c r="E69" s="4">
        <f>'% D'!W68</f>
        <v>-1.2593333333333336</v>
      </c>
      <c r="F69" s="11">
        <f>'% D'!X68</f>
        <v>0.48365596432881569</v>
      </c>
      <c r="G69" s="4">
        <f>'% D'!Y68</f>
        <v>-9.0140000000000011</v>
      </c>
      <c r="H69" s="11">
        <f>'% D'!Z68</f>
        <v>0.79623871513854683</v>
      </c>
      <c r="I69" s="4">
        <f>'% D'!AA68</f>
        <v>-39.868000000000002</v>
      </c>
      <c r="J69" s="11">
        <f>'% D'!AB68</f>
        <v>0.76720177673307377</v>
      </c>
      <c r="K69" s="4">
        <f>'% D'!AC68</f>
        <v>-52.609666666666669</v>
      </c>
      <c r="L69" s="11">
        <f>'% D'!AD68</f>
        <v>0.99000655953156391</v>
      </c>
      <c r="N69" s="4">
        <f>'# D'!W68</f>
        <v>-7.5333333333333335E-2</v>
      </c>
      <c r="O69" s="11">
        <f>'# D'!X68</f>
        <v>2.8920117631851608E-2</v>
      </c>
      <c r="P69" s="4">
        <f>'# D'!Y68</f>
        <v>-0.54100000000000015</v>
      </c>
      <c r="Q69" s="11">
        <f>'# D'!Z68</f>
        <v>4.7998761092517675E-2</v>
      </c>
      <c r="R69" s="4">
        <f>'# D'!AA68</f>
        <v>-2.3919999999999995</v>
      </c>
      <c r="S69" s="11">
        <f>'# D'!AB68</f>
        <v>4.6298279005550592E-2</v>
      </c>
      <c r="T69" s="4">
        <f>'# D'!AC68</f>
        <v>-3.1566666666666672</v>
      </c>
      <c r="U69" s="11">
        <f>'# D'!AD68</f>
        <v>5.9430635060798598E-2</v>
      </c>
      <c r="W69" s="14">
        <f>'T-TEST'!S68</f>
        <v>3.1123325254392045E-3</v>
      </c>
      <c r="X69" s="14">
        <f>'T-TEST'!T68</f>
        <v>4.0418712796656294E-4</v>
      </c>
      <c r="Y69" s="14">
        <f>'T-TEST'!U68</f>
        <v>8.8106481462711682E-6</v>
      </c>
      <c r="Z69" s="14">
        <f>'T-TEST'!V68</f>
        <v>5.3061163801176049E-8</v>
      </c>
      <c r="AB69" s="8" t="str">
        <f t="shared" ref="AB69:AB93" si="4">IF(AND(ABS(E69)&gt;10,ABS(N69)&gt;=0.4,ABS(W69)&lt;=0.01),"B", IF(AND(ABS(E69)&gt;5, ABS(E69)&lt;10,ABS(N69)&gt;=0.4,ABS(W69)&lt;=0.01),"S","N"))</f>
        <v>N</v>
      </c>
      <c r="AC69" s="8" t="str">
        <f t="shared" ref="AC69:AC93" si="5">IF(AND(ABS(G69)&gt;10,ABS(P69)&gt;=0.4,ABS(X69)&lt;=0.01),"B", IF(AND(ABS(G69)&gt;5, ABS(G69)&lt;10,ABS(P69)&gt;=0.4,ABS(X69)&lt;=0.01),"S","N"))</f>
        <v>S</v>
      </c>
      <c r="AD69" s="8" t="str">
        <f t="shared" ref="AD69:AD93" si="6">IF(AND(ABS(I69)&gt;10,ABS(R69)&gt;=0.4,ABS(Y69)&lt;=0.01),"B", IF(AND(ABS(I69)&gt;5, ABS(I69)&lt;10,ABS(R69)&gt;=0.4,ABS(Y69)&lt;=0.01),"S","N"))</f>
        <v>B</v>
      </c>
      <c r="AE69" s="8" t="str">
        <f t="shared" ref="AE69:AE93" si="7">IF(AND(ABS(K69)&gt;10,ABS(T69)&gt;=0.4,ABS(Z69)&lt;=0.01),"B", IF(AND(ABS(K69)&gt;5, ABS(K69)&lt;10,ABS(T69)&gt;=0.4,ABS(Z69)&lt;=0.01),"S","N"))</f>
        <v>B</v>
      </c>
      <c r="AF69" s="4"/>
      <c r="AG69" s="11"/>
      <c r="AH69" s="4"/>
      <c r="AI69" s="11"/>
      <c r="AJ69" s="4"/>
      <c r="AK69" s="11"/>
      <c r="AL69" s="4"/>
      <c r="AM69" s="11"/>
      <c r="AO69" s="4"/>
      <c r="AP69" s="11"/>
      <c r="AQ69" s="4"/>
      <c r="AR69" s="11"/>
      <c r="AS69" s="4"/>
      <c r="AT69" s="11"/>
      <c r="AU69" s="4"/>
      <c r="AV69" s="11"/>
      <c r="AY69" s="8"/>
      <c r="AZ69" s="8"/>
      <c r="BA69" s="8"/>
      <c r="BB69" s="8"/>
    </row>
    <row r="70" spans="1:54" x14ac:dyDescent="0.3">
      <c r="A70" s="15" t="str">
        <f>'Raw Data'!A69</f>
        <v>Apo_PLIN3</v>
      </c>
      <c r="B70" s="15">
        <f>'Raw Data'!B69</f>
        <v>330</v>
      </c>
      <c r="C70" s="15">
        <f>'Raw Data'!C69</f>
        <v>339</v>
      </c>
      <c r="D70" s="15" t="str">
        <f>'Raw Data'!D69</f>
        <v>FRDIAQQLQA</v>
      </c>
      <c r="E70" s="4">
        <f>'% D'!W69</f>
        <v>-0.5686666666666671</v>
      </c>
      <c r="F70" s="11">
        <f>'% D'!X69</f>
        <v>0.52351601525128</v>
      </c>
      <c r="G70" s="4">
        <f>'% D'!Y69</f>
        <v>-6.3763333333333332</v>
      </c>
      <c r="H70" s="11">
        <f>'% D'!Z69</f>
        <v>0.66136255444537873</v>
      </c>
      <c r="I70" s="4">
        <f>'% D'!AA69</f>
        <v>-34.07</v>
      </c>
      <c r="J70" s="11">
        <f>'% D'!AB69</f>
        <v>0.80909281686373202</v>
      </c>
      <c r="K70" s="4">
        <f>'% D'!AC69</f>
        <v>-37.385000000000005</v>
      </c>
      <c r="L70" s="11">
        <f>'% D'!AD69</f>
        <v>1.0305919628022067</v>
      </c>
      <c r="N70" s="4">
        <f>'# D'!W69</f>
        <v>-4.5333333333333337E-2</v>
      </c>
      <c r="O70" s="11">
        <f>'# D'!X69</f>
        <v>4.2010413278030442E-2</v>
      </c>
      <c r="P70" s="4">
        <f>'# D'!Y69</f>
        <v>-0.51033333333333342</v>
      </c>
      <c r="Q70" s="11">
        <f>'# D'!Z69</f>
        <v>5.2860964254649936E-2</v>
      </c>
      <c r="R70" s="4">
        <f>'# D'!AA69</f>
        <v>-2.726</v>
      </c>
      <c r="S70" s="11">
        <f>'# D'!AB69</f>
        <v>6.4970728958220425E-2</v>
      </c>
      <c r="T70" s="4">
        <f>'# D'!AC69</f>
        <v>-2.9909999999999997</v>
      </c>
      <c r="U70" s="11">
        <f>'# D'!AD69</f>
        <v>8.2188141137194567E-2</v>
      </c>
      <c r="W70" s="14">
        <f>'T-TEST'!S69</f>
        <v>7.4283476968276557E-2</v>
      </c>
      <c r="X70" s="14">
        <f>'T-TEST'!T69</f>
        <v>2.4301782791374967E-5</v>
      </c>
      <c r="Y70" s="14">
        <f>'T-TEST'!U69</f>
        <v>1.4433017476826724E-4</v>
      </c>
      <c r="Z70" s="14">
        <f>'T-TEST'!V69</f>
        <v>8.6435685304484448E-7</v>
      </c>
      <c r="AB70" s="8" t="str">
        <f t="shared" si="4"/>
        <v>N</v>
      </c>
      <c r="AC70" s="8" t="str">
        <f t="shared" si="5"/>
        <v>S</v>
      </c>
      <c r="AD70" s="8" t="str">
        <f t="shared" si="6"/>
        <v>B</v>
      </c>
      <c r="AE70" s="8" t="str">
        <f t="shared" si="7"/>
        <v>B</v>
      </c>
      <c r="AF70" s="4"/>
      <c r="AG70" s="11"/>
      <c r="AH70" s="4"/>
      <c r="AI70" s="11"/>
      <c r="AJ70" s="4"/>
      <c r="AK70" s="11"/>
      <c r="AL70" s="4"/>
      <c r="AM70" s="11"/>
      <c r="AO70" s="4"/>
      <c r="AP70" s="11"/>
      <c r="AQ70" s="4"/>
      <c r="AR70" s="11"/>
      <c r="AS70" s="4"/>
      <c r="AT70" s="11"/>
      <c r="AU70" s="4"/>
      <c r="AV70" s="11"/>
      <c r="AY70" s="8"/>
      <c r="AZ70" s="8"/>
      <c r="BA70" s="8"/>
      <c r="BB70" s="8"/>
    </row>
    <row r="71" spans="1:54" x14ac:dyDescent="0.3">
      <c r="A71" s="15" t="str">
        <f>'Raw Data'!A70</f>
        <v>Apo_PLIN3</v>
      </c>
      <c r="B71" s="15">
        <f>'Raw Data'!B70</f>
        <v>330</v>
      </c>
      <c r="C71" s="15">
        <f>'Raw Data'!C70</f>
        <v>341</v>
      </c>
      <c r="D71" s="15" t="str">
        <f>'Raw Data'!D70</f>
        <v>FRDIAQQLQATC</v>
      </c>
      <c r="E71" s="4">
        <f>'% D'!W70</f>
        <v>-0.30433333333333312</v>
      </c>
      <c r="F71" s="11">
        <f>'% D'!X70</f>
        <v>0.48001968984662441</v>
      </c>
      <c r="G71" s="4">
        <f>'% D'!Y70</f>
        <v>-6.1026666666666678</v>
      </c>
      <c r="H71" s="11">
        <f>'% D'!Z70</f>
        <v>1.0360344371942443</v>
      </c>
      <c r="I71" s="4">
        <f>'% D'!AA70</f>
        <v>-29.520333333333326</v>
      </c>
      <c r="J71" s="11">
        <f>'% D'!AB70</f>
        <v>0.94055773513216034</v>
      </c>
      <c r="K71" s="4">
        <f>'% D'!AC70</f>
        <v>-29.910333333333327</v>
      </c>
      <c r="L71" s="11">
        <f>'% D'!AD70</f>
        <v>0.93163409994573665</v>
      </c>
      <c r="N71" s="4">
        <f>'# D'!W70</f>
        <v>-3.0666666666666675E-2</v>
      </c>
      <c r="O71" s="11">
        <f>'# D'!X70</f>
        <v>4.8209415803572714E-2</v>
      </c>
      <c r="P71" s="4">
        <f>'# D'!Y70</f>
        <v>-0.6100000000000001</v>
      </c>
      <c r="Q71" s="11">
        <f>'# D'!Z70</f>
        <v>0.10334606300691659</v>
      </c>
      <c r="R71" s="4">
        <f>'# D'!AA70</f>
        <v>-2.9523333333333333</v>
      </c>
      <c r="S71" s="11">
        <f>'# D'!AB70</f>
        <v>9.425141780929891E-2</v>
      </c>
      <c r="T71" s="4">
        <f>'# D'!AC70</f>
        <v>-2.9913333333333338</v>
      </c>
      <c r="U71" s="11">
        <f>'# D'!AD70</f>
        <v>9.3198309666731372E-2</v>
      </c>
      <c r="W71" s="14">
        <f>'T-TEST'!S70</f>
        <v>0.27447781043896541</v>
      </c>
      <c r="X71" s="14">
        <f>'T-TEST'!T70</f>
        <v>3.0043151479100748E-3</v>
      </c>
      <c r="Y71" s="14">
        <f>'T-TEST'!U70</f>
        <v>2.652085058930846E-4</v>
      </c>
      <c r="Z71" s="14">
        <f>'T-TEST'!V70</f>
        <v>2.110327758064023E-7</v>
      </c>
      <c r="AB71" s="8" t="str">
        <f t="shared" si="4"/>
        <v>N</v>
      </c>
      <c r="AC71" s="8" t="str">
        <f t="shared" si="5"/>
        <v>S</v>
      </c>
      <c r="AD71" s="8" t="str">
        <f t="shared" si="6"/>
        <v>B</v>
      </c>
      <c r="AE71" s="8" t="str">
        <f t="shared" si="7"/>
        <v>B</v>
      </c>
      <c r="AF71" s="4"/>
      <c r="AG71" s="11"/>
      <c r="AH71" s="4"/>
      <c r="AI71" s="11"/>
      <c r="AJ71" s="4"/>
      <c r="AK71" s="11"/>
      <c r="AL71" s="4"/>
      <c r="AM71" s="11"/>
      <c r="AO71" s="4"/>
      <c r="AP71" s="11"/>
      <c r="AQ71" s="4"/>
      <c r="AR71" s="11"/>
      <c r="AS71" s="4"/>
      <c r="AT71" s="11"/>
      <c r="AU71" s="4"/>
      <c r="AV71" s="11"/>
      <c r="AY71" s="8"/>
      <c r="AZ71" s="8"/>
      <c r="BA71" s="8"/>
      <c r="BB71" s="8"/>
    </row>
    <row r="72" spans="1:54" x14ac:dyDescent="0.3">
      <c r="A72" s="15" t="str">
        <f>'Raw Data'!A71</f>
        <v>Apo_PLIN3</v>
      </c>
      <c r="B72" s="15">
        <f>'Raw Data'!B71</f>
        <v>340</v>
      </c>
      <c r="C72" s="15">
        <f>'Raw Data'!C71</f>
        <v>347</v>
      </c>
      <c r="D72" s="15" t="str">
        <f>'Raw Data'!D71</f>
        <v>TCTSLGSS</v>
      </c>
      <c r="E72" s="4">
        <f>'% D'!W71</f>
        <v>0.51566666666666805</v>
      </c>
      <c r="F72" s="11">
        <f>'% D'!X71</f>
        <v>0.91924804702937524</v>
      </c>
      <c r="G72" s="4">
        <f>'% D'!Y71</f>
        <v>1.5866666666666589</v>
      </c>
      <c r="H72" s="11">
        <f>'% D'!Z71</f>
        <v>1.1397612176648142</v>
      </c>
      <c r="I72" s="4">
        <f>'% D'!AA71</f>
        <v>-0.65933333333333621</v>
      </c>
      <c r="J72" s="11">
        <f>'% D'!AB71</f>
        <v>0.79529800577101817</v>
      </c>
      <c r="K72" s="4">
        <f>'% D'!AC71</f>
        <v>-0.79800000000000182</v>
      </c>
      <c r="L72" s="11">
        <f>'% D'!AD71</f>
        <v>0.92434074358138785</v>
      </c>
      <c r="N72" s="4">
        <f>'# D'!W71</f>
        <v>3.1000000000000583E-2</v>
      </c>
      <c r="O72" s="11">
        <f>'# D'!X71</f>
        <v>5.5312924758933499E-2</v>
      </c>
      <c r="P72" s="4">
        <f>'# D'!Y71</f>
        <v>9.5000000000000195E-2</v>
      </c>
      <c r="Q72" s="11">
        <f>'# D'!Z71</f>
        <v>6.8176116410169865E-2</v>
      </c>
      <c r="R72" s="4">
        <f>'# D'!AA71</f>
        <v>-3.9333333333332998E-2</v>
      </c>
      <c r="S72" s="11">
        <f>'# D'!AB71</f>
        <v>4.7486315612998209E-2</v>
      </c>
      <c r="T72" s="4">
        <f>'# D'!AC71</f>
        <v>-4.8000000000000043E-2</v>
      </c>
      <c r="U72" s="11">
        <f>'# D'!AD71</f>
        <v>5.5061962661748537E-2</v>
      </c>
      <c r="W72" s="14">
        <f>'T-TEST'!S71</f>
        <v>0.26327595143960841</v>
      </c>
      <c r="X72" s="14">
        <f>'T-TEST'!T71</f>
        <v>2.972731213700635E-2</v>
      </c>
      <c r="Y72" s="14">
        <f>'T-TEST'!U71</f>
        <v>0.16809719128697925</v>
      </c>
      <c r="Z72" s="14">
        <f>'T-TEST'!V71</f>
        <v>0.10264066444324632</v>
      </c>
      <c r="AB72" s="8" t="str">
        <f t="shared" si="4"/>
        <v>N</v>
      </c>
      <c r="AC72" s="8" t="str">
        <f t="shared" si="5"/>
        <v>N</v>
      </c>
      <c r="AD72" s="8" t="str">
        <f t="shared" si="6"/>
        <v>N</v>
      </c>
      <c r="AE72" s="8" t="str">
        <f t="shared" si="7"/>
        <v>N</v>
      </c>
      <c r="AF72" s="4"/>
      <c r="AG72" s="11"/>
      <c r="AH72" s="4"/>
      <c r="AI72" s="11"/>
      <c r="AJ72" s="4"/>
      <c r="AK72" s="11"/>
      <c r="AL72" s="4"/>
      <c r="AM72" s="11"/>
      <c r="AO72" s="4"/>
      <c r="AP72" s="11"/>
      <c r="AQ72" s="4"/>
      <c r="AR72" s="11"/>
      <c r="AS72" s="4"/>
      <c r="AT72" s="11"/>
      <c r="AU72" s="4"/>
      <c r="AV72" s="11"/>
      <c r="AY72" s="8"/>
      <c r="AZ72" s="8"/>
      <c r="BA72" s="8"/>
      <c r="BB72" s="8"/>
    </row>
    <row r="73" spans="1:54" x14ac:dyDescent="0.3">
      <c r="A73" s="15" t="str">
        <f>'Raw Data'!A72</f>
        <v>Apo_PLIN3</v>
      </c>
      <c r="B73" s="15">
        <f>'Raw Data'!B72</f>
        <v>340</v>
      </c>
      <c r="C73" s="15">
        <f>'Raw Data'!C72</f>
        <v>369</v>
      </c>
      <c r="D73" s="15" t="str">
        <f>'Raw Data'!D72</f>
        <v>TCTSLGSSIQGLPTNVKDQVQQARRQVEDL</v>
      </c>
      <c r="E73" s="4">
        <f>'% D'!W72</f>
        <v>-5.4266666666666659</v>
      </c>
      <c r="F73" s="11">
        <f>'% D'!X72</f>
        <v>1.5761027577402165</v>
      </c>
      <c r="G73" s="4">
        <f>'% D'!Y72</f>
        <v>-22.387999999999998</v>
      </c>
      <c r="H73" s="11">
        <f>'% D'!Z72</f>
        <v>1.2360942778490314</v>
      </c>
      <c r="I73" s="4">
        <f>'% D'!AA72</f>
        <v>-25.675333333333349</v>
      </c>
      <c r="J73" s="11">
        <f>'% D'!AB72</f>
        <v>1.5131574130434078</v>
      </c>
      <c r="K73" s="4">
        <f>'% D'!AC72</f>
        <v>-22.260666666666673</v>
      </c>
      <c r="L73" s="11">
        <f>'% D'!AD72</f>
        <v>2.2019050158030078</v>
      </c>
      <c r="N73" s="4">
        <f>'# D'!W72</f>
        <v>-1.4653333333333327</v>
      </c>
      <c r="O73" s="11">
        <f>'# D'!X72</f>
        <v>0.42580658032722146</v>
      </c>
      <c r="P73" s="4">
        <f>'# D'!Y72</f>
        <v>-6.0446666666666662</v>
      </c>
      <c r="Q73" s="11">
        <f>'# D'!Z72</f>
        <v>0.33381459658228463</v>
      </c>
      <c r="R73" s="4">
        <f>'# D'!AA72</f>
        <v>-6.9323333333333377</v>
      </c>
      <c r="S73" s="11">
        <f>'# D'!AB72</f>
        <v>0.40861701063767475</v>
      </c>
      <c r="T73" s="4">
        <f>'# D'!AC72</f>
        <v>-6.0106666666666673</v>
      </c>
      <c r="U73" s="11">
        <f>'# D'!AD72</f>
        <v>0.5947547047427616</v>
      </c>
      <c r="W73" s="14">
        <f>'T-TEST'!S72</f>
        <v>1.1824875495019774E-3</v>
      </c>
      <c r="X73" s="14">
        <f>'T-TEST'!T72</f>
        <v>3.3052630802818831E-6</v>
      </c>
      <c r="Y73" s="14">
        <f>'T-TEST'!U72</f>
        <v>5.1625126498429223E-4</v>
      </c>
      <c r="Z73" s="14">
        <f>'T-TEST'!V72</f>
        <v>7.7874612564867048E-4</v>
      </c>
      <c r="AB73" s="8" t="str">
        <f t="shared" si="4"/>
        <v>S</v>
      </c>
      <c r="AC73" s="8" t="str">
        <f t="shared" si="5"/>
        <v>B</v>
      </c>
      <c r="AD73" s="8" t="str">
        <f t="shared" si="6"/>
        <v>B</v>
      </c>
      <c r="AE73" s="8" t="str">
        <f t="shared" si="7"/>
        <v>B</v>
      </c>
      <c r="AF73" s="4"/>
      <c r="AG73" s="11"/>
      <c r="AH73" s="4"/>
      <c r="AI73" s="11"/>
      <c r="AJ73" s="4"/>
      <c r="AK73" s="11"/>
      <c r="AL73" s="4"/>
      <c r="AM73" s="11"/>
      <c r="AO73" s="4"/>
      <c r="AP73" s="11"/>
      <c r="AQ73" s="4"/>
      <c r="AR73" s="11"/>
      <c r="AS73" s="4"/>
      <c r="AT73" s="11"/>
      <c r="AU73" s="4"/>
      <c r="AV73" s="11"/>
      <c r="AY73" s="8"/>
      <c r="AZ73" s="8"/>
      <c r="BA73" s="8"/>
      <c r="BB73" s="8"/>
    </row>
    <row r="74" spans="1:54" x14ac:dyDescent="0.3">
      <c r="A74" s="15" t="str">
        <f>'Raw Data'!A73</f>
        <v>Apo_PLIN3</v>
      </c>
      <c r="B74" s="15">
        <f>'Raw Data'!B73</f>
        <v>342</v>
      </c>
      <c r="C74" s="15">
        <f>'Raw Data'!C73</f>
        <v>369</v>
      </c>
      <c r="D74" s="15" t="str">
        <f>'Raw Data'!D73</f>
        <v>TSLGSSIQGLPTNVKDQVQQARRQVEDL</v>
      </c>
      <c r="E74" s="4">
        <f>'% D'!W73</f>
        <v>-5.82</v>
      </c>
      <c r="F74" s="11">
        <f>'% D'!X73</f>
        <v>1.1485101960782296</v>
      </c>
      <c r="G74" s="4">
        <f>'% D'!Y73</f>
        <v>-31.039333333333328</v>
      </c>
      <c r="H74" s="11">
        <f>'% D'!Z73</f>
        <v>0.9938798107541118</v>
      </c>
      <c r="I74" s="4">
        <f>'% D'!AA73</f>
        <v>-29.097666666666662</v>
      </c>
      <c r="J74" s="11">
        <f>'% D'!AB73</f>
        <v>1.1754621995976691</v>
      </c>
      <c r="K74" s="4">
        <f>'% D'!AC73</f>
        <v>-24.362666666666676</v>
      </c>
      <c r="L74" s="11">
        <f>'% D'!AD73</f>
        <v>0.79989544845128513</v>
      </c>
      <c r="N74" s="4">
        <f>'# D'!W73</f>
        <v>-1.4549999999999992</v>
      </c>
      <c r="O74" s="11">
        <f>'# D'!X73</f>
        <v>0.28744956324061388</v>
      </c>
      <c r="P74" s="4">
        <f>'# D'!Y73</f>
        <v>-7.7596666666666652</v>
      </c>
      <c r="Q74" s="11">
        <f>'# D'!Z73</f>
        <v>0.24851305615042585</v>
      </c>
      <c r="R74" s="4">
        <f>'# D'!AA73</f>
        <v>-7.2740000000000009</v>
      </c>
      <c r="S74" s="11">
        <f>'# D'!AB73</f>
        <v>0.2936781912633124</v>
      </c>
      <c r="T74" s="4">
        <f>'# D'!AC73</f>
        <v>-6.090666666666662</v>
      </c>
      <c r="U74" s="11">
        <f>'# D'!AD73</f>
        <v>0.19957979634705764</v>
      </c>
      <c r="W74" s="14">
        <f>'T-TEST'!S73</f>
        <v>1.0589780346628025E-3</v>
      </c>
      <c r="X74" s="14">
        <f>'T-TEST'!T73</f>
        <v>3.6887571195022651E-7</v>
      </c>
      <c r="Y74" s="14">
        <f>'T-TEST'!U73</f>
        <v>2.9574871132226551E-6</v>
      </c>
      <c r="Z74" s="14">
        <f>'T-TEST'!V73</f>
        <v>5.1418174405141086E-6</v>
      </c>
      <c r="AB74" s="8" t="str">
        <f t="shared" si="4"/>
        <v>S</v>
      </c>
      <c r="AC74" s="8" t="str">
        <f t="shared" si="5"/>
        <v>B</v>
      </c>
      <c r="AD74" s="8" t="str">
        <f t="shared" si="6"/>
        <v>B</v>
      </c>
      <c r="AE74" s="8" t="str">
        <f t="shared" si="7"/>
        <v>B</v>
      </c>
      <c r="AF74" s="4"/>
      <c r="AG74" s="11"/>
      <c r="AH74" s="4"/>
      <c r="AI74" s="11"/>
      <c r="AJ74" s="4"/>
      <c r="AK74" s="11"/>
      <c r="AL74" s="4"/>
      <c r="AM74" s="11"/>
      <c r="AO74" s="4"/>
      <c r="AP74" s="11"/>
      <c r="AQ74" s="4"/>
      <c r="AR74" s="11"/>
      <c r="AS74" s="4"/>
      <c r="AT74" s="11"/>
      <c r="AU74" s="4"/>
      <c r="AV74" s="11"/>
      <c r="AY74" s="8"/>
      <c r="AZ74" s="8"/>
      <c r="BA74" s="8"/>
      <c r="BB74" s="8"/>
    </row>
    <row r="75" spans="1:54" x14ac:dyDescent="0.3">
      <c r="A75" s="15" t="str">
        <f>'Raw Data'!A74</f>
        <v>Apo_PLIN3</v>
      </c>
      <c r="B75" s="15">
        <f>'Raw Data'!B74</f>
        <v>345</v>
      </c>
      <c r="C75" s="15">
        <f>'Raw Data'!C74</f>
        <v>369</v>
      </c>
      <c r="D75" s="15" t="str">
        <f>'Raw Data'!D74</f>
        <v>GSSIQGLPTNVKDQVQQARRQVEDL</v>
      </c>
      <c r="E75" s="4">
        <f>'% D'!W74</f>
        <v>-10.241666666666665</v>
      </c>
      <c r="F75" s="11">
        <f>'% D'!X74</f>
        <v>1.6022976084566887</v>
      </c>
      <c r="G75" s="4">
        <f>'% D'!Y74</f>
        <v>-35.297999999999995</v>
      </c>
      <c r="H75" s="11">
        <f>'% D'!Z74</f>
        <v>0.58881217510593176</v>
      </c>
      <c r="I75" s="4">
        <f>'% D'!AA74</f>
        <v>-31.658000000000001</v>
      </c>
      <c r="J75" s="11">
        <f>'% D'!AB74</f>
        <v>1.2252197724669132</v>
      </c>
      <c r="K75" s="4">
        <f>'% D'!AC74</f>
        <v>-25.68833333333334</v>
      </c>
      <c r="L75" s="11">
        <f>'% D'!AD74</f>
        <v>1.1626633705741658</v>
      </c>
      <c r="N75" s="4">
        <f>'# D'!W74</f>
        <v>-2.2533333333333334</v>
      </c>
      <c r="O75" s="11">
        <f>'# D'!X74</f>
        <v>0.35259203588381482</v>
      </c>
      <c r="P75" s="4">
        <f>'# D'!Y74</f>
        <v>-7.7653333333333325</v>
      </c>
      <c r="Q75" s="11">
        <f>'# D'!Z74</f>
        <v>0.12934828894183176</v>
      </c>
      <c r="R75" s="4">
        <f>'# D'!AA74</f>
        <v>-6.9643333333333324</v>
      </c>
      <c r="S75" s="11">
        <f>'# D'!AB74</f>
        <v>0.26958983753398436</v>
      </c>
      <c r="T75" s="4">
        <f>'# D'!AC74</f>
        <v>-5.6516666666666673</v>
      </c>
      <c r="U75" s="11">
        <f>'# D'!AD74</f>
        <v>0.2559111180036921</v>
      </c>
      <c r="W75" s="14">
        <f>'T-TEST'!S74</f>
        <v>2.9053656134932101E-4</v>
      </c>
      <c r="X75" s="14">
        <f>'T-TEST'!T74</f>
        <v>4.915278465055769E-7</v>
      </c>
      <c r="Y75" s="14">
        <f>'T-TEST'!U74</f>
        <v>4.825086405914494E-5</v>
      </c>
      <c r="Z75" s="14">
        <f>'T-TEST'!V74</f>
        <v>3.0002870938972663E-5</v>
      </c>
      <c r="AB75" s="8" t="str">
        <f t="shared" si="4"/>
        <v>B</v>
      </c>
      <c r="AC75" s="8" t="str">
        <f t="shared" si="5"/>
        <v>B</v>
      </c>
      <c r="AD75" s="8" t="str">
        <f t="shared" si="6"/>
        <v>B</v>
      </c>
      <c r="AE75" s="8" t="str">
        <f t="shared" si="7"/>
        <v>B</v>
      </c>
      <c r="AF75" s="4"/>
      <c r="AG75" s="11"/>
      <c r="AH75" s="4"/>
      <c r="AI75" s="11"/>
      <c r="AJ75" s="4"/>
      <c r="AK75" s="11"/>
      <c r="AL75" s="4"/>
      <c r="AM75" s="11"/>
      <c r="AO75" s="4"/>
      <c r="AP75" s="11"/>
      <c r="AQ75" s="4"/>
      <c r="AR75" s="11"/>
      <c r="AS75" s="4"/>
      <c r="AT75" s="11"/>
      <c r="AU75" s="4"/>
      <c r="AV75" s="11"/>
      <c r="AY75" s="8"/>
      <c r="AZ75" s="8"/>
      <c r="BA75" s="8"/>
      <c r="BB75" s="8"/>
    </row>
    <row r="76" spans="1:54" x14ac:dyDescent="0.3">
      <c r="A76" s="15" t="str">
        <f>'Raw Data'!A75</f>
        <v>Apo_PLIN3</v>
      </c>
      <c r="B76" s="15">
        <f>'Raw Data'!B75</f>
        <v>370</v>
      </c>
      <c r="C76" s="15">
        <f>'Raw Data'!C75</f>
        <v>384</v>
      </c>
      <c r="D76" s="15" t="str">
        <f>'Raw Data'!D75</f>
        <v>QATFSSIHSFQDLSS</v>
      </c>
      <c r="E76" s="4">
        <f>'% D'!W75</f>
        <v>-12.206000000000003</v>
      </c>
      <c r="F76" s="11">
        <f>'% D'!X75</f>
        <v>1.0437285318990801</v>
      </c>
      <c r="G76" s="4">
        <f>'% D'!Y75</f>
        <v>-7.0189999999999912</v>
      </c>
      <c r="H76" s="11">
        <f>'% D'!Z75</f>
        <v>1.1639308254539333</v>
      </c>
      <c r="I76" s="4">
        <f>'% D'!AA75</f>
        <v>-6.25566666666667</v>
      </c>
      <c r="J76" s="11">
        <f>'% D'!AB75</f>
        <v>0.71796356574823283</v>
      </c>
      <c r="K76" s="4">
        <f>'% D'!AC75</f>
        <v>-3.9416666666666629</v>
      </c>
      <c r="L76" s="11">
        <f>'% D'!AD75</f>
        <v>0.40558289969582029</v>
      </c>
      <c r="N76" s="4">
        <f>'# D'!W75</f>
        <v>-1.5869999999999997</v>
      </c>
      <c r="O76" s="11">
        <f>'# D'!X75</f>
        <v>0.13588184583332541</v>
      </c>
      <c r="P76" s="4">
        <f>'# D'!Y75</f>
        <v>-0.91233333333333366</v>
      </c>
      <c r="Q76" s="11">
        <f>'# D'!Z75</f>
        <v>0.15116268954740014</v>
      </c>
      <c r="R76" s="4">
        <f>'# D'!AA75</f>
        <v>-0.81300000000000061</v>
      </c>
      <c r="S76" s="11">
        <f>'# D'!AB75</f>
        <v>9.3514179193908226E-2</v>
      </c>
      <c r="T76" s="4">
        <f>'# D'!AC75</f>
        <v>-0.51266666666666705</v>
      </c>
      <c r="U76" s="11">
        <f>'# D'!AD75</f>
        <v>5.2810656381866446E-2</v>
      </c>
      <c r="W76" s="14">
        <f>'T-TEST'!S75</f>
        <v>3.0128426260443057E-5</v>
      </c>
      <c r="X76" s="14">
        <f>'T-TEST'!T75</f>
        <v>1.3899023970001736E-3</v>
      </c>
      <c r="Y76" s="14">
        <f>'T-TEST'!U75</f>
        <v>1.4498322341776143E-4</v>
      </c>
      <c r="Z76" s="14">
        <f>'T-TEST'!V75</f>
        <v>1.8308636763126316E-3</v>
      </c>
      <c r="AB76" s="8" t="str">
        <f t="shared" si="4"/>
        <v>B</v>
      </c>
      <c r="AC76" s="8" t="str">
        <f t="shared" si="5"/>
        <v>S</v>
      </c>
      <c r="AD76" s="8" t="str">
        <f t="shared" si="6"/>
        <v>S</v>
      </c>
      <c r="AE76" s="8" t="str">
        <f t="shared" si="7"/>
        <v>N</v>
      </c>
      <c r="AF76" s="4"/>
      <c r="AG76" s="11"/>
      <c r="AH76" s="4"/>
      <c r="AI76" s="11"/>
      <c r="AJ76" s="4"/>
      <c r="AK76" s="11"/>
      <c r="AL76" s="4"/>
      <c r="AM76" s="11"/>
      <c r="AO76" s="4"/>
      <c r="AP76" s="11"/>
      <c r="AQ76" s="4"/>
      <c r="AR76" s="11"/>
      <c r="AS76" s="4"/>
      <c r="AT76" s="11"/>
      <c r="AU76" s="4"/>
      <c r="AV76" s="11"/>
      <c r="AY76" s="8"/>
      <c r="AZ76" s="8"/>
      <c r="BA76" s="8"/>
      <c r="BB76" s="8"/>
    </row>
    <row r="77" spans="1:54" x14ac:dyDescent="0.3">
      <c r="A77" s="15" t="str">
        <f>'Raw Data'!A76</f>
        <v>Apo_PLIN3</v>
      </c>
      <c r="B77" s="15">
        <f>'Raw Data'!B76</f>
        <v>370</v>
      </c>
      <c r="C77" s="15">
        <f>'Raw Data'!C76</f>
        <v>387</v>
      </c>
      <c r="D77" s="15" t="str">
        <f>'Raw Data'!D76</f>
        <v>QATFSSIHSFQDLSSSIL</v>
      </c>
      <c r="E77" s="4">
        <f>'% D'!W76</f>
        <v>-2.158333333333335</v>
      </c>
      <c r="F77" s="11">
        <f>'% D'!X76</f>
        <v>1.1565668915154279</v>
      </c>
      <c r="G77" s="4">
        <f>'% D'!Y76</f>
        <v>-4.8473333333333386</v>
      </c>
      <c r="H77" s="11">
        <f>'% D'!Z76</f>
        <v>1.1942600953031659</v>
      </c>
      <c r="I77" s="4">
        <f>'% D'!AA76</f>
        <v>-6.3733333333333348</v>
      </c>
      <c r="J77" s="11">
        <f>'% D'!AB76</f>
        <v>1.134733724867971</v>
      </c>
      <c r="K77" s="4">
        <f>'% D'!AC76</f>
        <v>-4.1113333333333344</v>
      </c>
      <c r="L77" s="11">
        <f>'% D'!AD76</f>
        <v>1.0487355225119139</v>
      </c>
      <c r="N77" s="4">
        <f>'# D'!W76</f>
        <v>-0.34566666666666634</v>
      </c>
      <c r="O77" s="11">
        <f>'# D'!X76</f>
        <v>0.1850662220386311</v>
      </c>
      <c r="P77" s="4">
        <f>'# D'!Y76</f>
        <v>-0.77566666666666606</v>
      </c>
      <c r="Q77" s="11">
        <f>'# D'!Z76</f>
        <v>0.19115521851323222</v>
      </c>
      <c r="R77" s="4">
        <f>'# D'!AA76</f>
        <v>-1.0200000000000005</v>
      </c>
      <c r="S77" s="11">
        <f>'# D'!AB76</f>
        <v>0.18097171767139397</v>
      </c>
      <c r="T77" s="4">
        <f>'# D'!AC76</f>
        <v>-0.6583333333333341</v>
      </c>
      <c r="U77" s="11">
        <f>'# D'!AD76</f>
        <v>0.16811532728864564</v>
      </c>
      <c r="W77" s="14">
        <f>'T-TEST'!S76</f>
        <v>1.0224674595738141E-2</v>
      </c>
      <c r="X77" s="14">
        <f>'T-TEST'!T76</f>
        <v>6.0911100720637706E-4</v>
      </c>
      <c r="Y77" s="14">
        <f>'T-TEST'!U76</f>
        <v>2.7690155406757966E-4</v>
      </c>
      <c r="Z77" s="14">
        <f>'T-TEST'!V76</f>
        <v>4.0857343426388849E-3</v>
      </c>
      <c r="AB77" s="8" t="str">
        <f t="shared" si="4"/>
        <v>N</v>
      </c>
      <c r="AC77" s="8" t="str">
        <f t="shared" si="5"/>
        <v>N</v>
      </c>
      <c r="AD77" s="8" t="str">
        <f t="shared" si="6"/>
        <v>S</v>
      </c>
      <c r="AE77" s="8" t="str">
        <f t="shared" si="7"/>
        <v>N</v>
      </c>
      <c r="AF77" s="4"/>
      <c r="AG77" s="11"/>
      <c r="AH77" s="4"/>
      <c r="AI77" s="11"/>
      <c r="AJ77" s="4"/>
      <c r="AK77" s="11"/>
      <c r="AL77" s="4"/>
      <c r="AM77" s="11"/>
      <c r="AO77" s="4"/>
      <c r="AP77" s="11"/>
      <c r="AQ77" s="4"/>
      <c r="AR77" s="11"/>
      <c r="AS77" s="4"/>
      <c r="AT77" s="11"/>
      <c r="AU77" s="4"/>
      <c r="AV77" s="11"/>
      <c r="AY77" s="8"/>
      <c r="AZ77" s="8"/>
      <c r="BA77" s="8"/>
      <c r="BB77" s="8"/>
    </row>
    <row r="78" spans="1:54" x14ac:dyDescent="0.3">
      <c r="A78" s="15" t="str">
        <f>'Raw Data'!A77</f>
        <v>Apo_PLIN3</v>
      </c>
      <c r="B78" s="15">
        <f>'Raw Data'!B77</f>
        <v>374</v>
      </c>
      <c r="C78" s="15">
        <f>'Raw Data'!C77</f>
        <v>384</v>
      </c>
      <c r="D78" s="15" t="str">
        <f>'Raw Data'!D77</f>
        <v>SSIHSFQDLSS</v>
      </c>
      <c r="E78" s="4">
        <f>'% D'!W77</f>
        <v>-2.211666666666666</v>
      </c>
      <c r="F78" s="11">
        <f>'% D'!X77</f>
        <v>1.3964602871126937</v>
      </c>
      <c r="G78" s="4">
        <f>'% D'!Y77</f>
        <v>-3.971666666666664</v>
      </c>
      <c r="H78" s="11">
        <f>'% D'!Z77</f>
        <v>1.8748948733804245</v>
      </c>
      <c r="I78" s="4">
        <f>'% D'!AA77</f>
        <v>-1.0559999999999974</v>
      </c>
      <c r="J78" s="11">
        <f>'% D'!AB77</f>
        <v>1.2549674803998407</v>
      </c>
      <c r="K78" s="4">
        <f>'% D'!AC77</f>
        <v>-8.0999999999988859E-2</v>
      </c>
      <c r="L78" s="11">
        <f>'% D'!AD77</f>
        <v>1.9569798741084081</v>
      </c>
      <c r="N78" s="4">
        <f>'# D'!W77</f>
        <v>-0.19900000000000029</v>
      </c>
      <c r="O78" s="11">
        <f>'# D'!X77</f>
        <v>0.12569263431613853</v>
      </c>
      <c r="P78" s="4">
        <f>'# D'!Y77</f>
        <v>-0.35800000000000098</v>
      </c>
      <c r="Q78" s="11">
        <f>'# D'!Z77</f>
        <v>0.16891105584862626</v>
      </c>
      <c r="R78" s="4">
        <f>'# D'!AA77</f>
        <v>-9.4666666666666899E-2</v>
      </c>
      <c r="S78" s="11">
        <f>'# D'!AB77</f>
        <v>0.11291159098846695</v>
      </c>
      <c r="T78" s="4">
        <f>'# D'!AC77</f>
        <v>-7.333333333334302E-3</v>
      </c>
      <c r="U78" s="11">
        <f>'# D'!AD77</f>
        <v>0.17594654754410599</v>
      </c>
      <c r="W78" s="14">
        <f>'T-TEST'!S77</f>
        <v>8.0063370233501269E-2</v>
      </c>
      <c r="X78" s="14">
        <f>'T-TEST'!T77</f>
        <v>1.9394477255268928E-2</v>
      </c>
      <c r="Y78" s="14">
        <f>'T-TEST'!U77</f>
        <v>0.16259040100766034</v>
      </c>
      <c r="Z78" s="14">
        <f>'T-TEST'!V77</f>
        <v>0.92690961879699518</v>
      </c>
      <c r="AB78" s="8" t="str">
        <f t="shared" si="4"/>
        <v>N</v>
      </c>
      <c r="AC78" s="8" t="str">
        <f t="shared" si="5"/>
        <v>N</v>
      </c>
      <c r="AD78" s="8" t="str">
        <f t="shared" si="6"/>
        <v>N</v>
      </c>
      <c r="AE78" s="8" t="str">
        <f t="shared" si="7"/>
        <v>N</v>
      </c>
      <c r="AF78" s="4"/>
      <c r="AG78" s="11"/>
      <c r="AH78" s="4"/>
      <c r="AI78" s="11"/>
      <c r="AJ78" s="4"/>
      <c r="AK78" s="11"/>
      <c r="AL78" s="4"/>
      <c r="AM78" s="11"/>
      <c r="AO78" s="4"/>
      <c r="AP78" s="11"/>
      <c r="AQ78" s="4"/>
      <c r="AR78" s="11"/>
      <c r="AS78" s="4"/>
      <c r="AT78" s="11"/>
      <c r="AU78" s="4"/>
      <c r="AV78" s="11"/>
      <c r="AY78" s="8"/>
      <c r="AZ78" s="8"/>
      <c r="BA78" s="8"/>
      <c r="BB78" s="8"/>
    </row>
    <row r="79" spans="1:54" x14ac:dyDescent="0.3">
      <c r="A79" s="15" t="str">
        <f>'Raw Data'!A78</f>
        <v>Apo_PLIN3</v>
      </c>
      <c r="B79" s="15">
        <f>'Raw Data'!B78</f>
        <v>374</v>
      </c>
      <c r="C79" s="15">
        <f>'Raw Data'!C78</f>
        <v>387</v>
      </c>
      <c r="D79" s="15" t="str">
        <f>'Raw Data'!D78</f>
        <v>SSIHSFQDLSSSIL</v>
      </c>
      <c r="E79" s="4">
        <f>'% D'!W78</f>
        <v>2.4076666666666675</v>
      </c>
      <c r="F79" s="11">
        <f>'% D'!X78</f>
        <v>1.4878156710833332</v>
      </c>
      <c r="G79" s="4">
        <f>'% D'!Y78</f>
        <v>0.64433333333332854</v>
      </c>
      <c r="H79" s="11">
        <f>'% D'!Z78</f>
        <v>1.06495182498456</v>
      </c>
      <c r="I79" s="4">
        <f>'% D'!AA78</f>
        <v>-2.3393333333333359</v>
      </c>
      <c r="J79" s="11">
        <f>'% D'!AB78</f>
        <v>0.84392083820141561</v>
      </c>
      <c r="K79" s="4">
        <f>'% D'!AC78</f>
        <v>-0.3019999999999996</v>
      </c>
      <c r="L79" s="11">
        <f>'% D'!AD78</f>
        <v>0.83107366952212935</v>
      </c>
      <c r="N79" s="4">
        <f>'# D'!W78</f>
        <v>0.2889999999999997</v>
      </c>
      <c r="O79" s="11">
        <f>'# D'!X78</f>
        <v>0.17816597696991321</v>
      </c>
      <c r="P79" s="4">
        <f>'# D'!Y78</f>
        <v>7.7333333333333698E-2</v>
      </c>
      <c r="Q79" s="11">
        <f>'# D'!Z78</f>
        <v>0.12835437337586</v>
      </c>
      <c r="R79" s="4">
        <f>'# D'!AA78</f>
        <v>-0.28066666666666684</v>
      </c>
      <c r="S79" s="11">
        <f>'# D'!AB78</f>
        <v>0.10103023926488922</v>
      </c>
      <c r="T79" s="4">
        <f>'# D'!AC78</f>
        <v>-3.5999999999999588E-2</v>
      </c>
      <c r="U79" s="11">
        <f>'# D'!AD78</f>
        <v>9.9779238660138853E-2</v>
      </c>
      <c r="W79" s="14">
        <f>'T-TEST'!S78</f>
        <v>1.9308348821893289E-2</v>
      </c>
      <c r="X79" s="14">
        <f>'T-TEST'!T78</f>
        <v>0.27098093926155503</v>
      </c>
      <c r="Y79" s="14">
        <f>'T-TEST'!U78</f>
        <v>1.5788846194425631E-2</v>
      </c>
      <c r="Z79" s="14">
        <f>'T-TEST'!V78</f>
        <v>0.49198353583861171</v>
      </c>
      <c r="AB79" s="8" t="str">
        <f t="shared" si="4"/>
        <v>N</v>
      </c>
      <c r="AC79" s="8" t="str">
        <f t="shared" si="5"/>
        <v>N</v>
      </c>
      <c r="AD79" s="8" t="str">
        <f t="shared" si="6"/>
        <v>N</v>
      </c>
      <c r="AE79" s="8" t="str">
        <f t="shared" si="7"/>
        <v>N</v>
      </c>
      <c r="AF79" s="4"/>
      <c r="AG79" s="11"/>
      <c r="AH79" s="4"/>
      <c r="AI79" s="11"/>
      <c r="AJ79" s="4"/>
      <c r="AK79" s="11"/>
      <c r="AL79" s="4"/>
      <c r="AM79" s="11"/>
      <c r="AO79" s="4"/>
      <c r="AP79" s="11"/>
      <c r="AQ79" s="4"/>
      <c r="AR79" s="11"/>
      <c r="AS79" s="4"/>
      <c r="AT79" s="11"/>
      <c r="AU79" s="4"/>
      <c r="AV79" s="11"/>
      <c r="AY79" s="8"/>
      <c r="AZ79" s="8"/>
      <c r="BA79" s="8"/>
      <c r="BB79" s="8"/>
    </row>
    <row r="80" spans="1:54" x14ac:dyDescent="0.3">
      <c r="A80" s="15" t="str">
        <f>'Raw Data'!A79</f>
        <v>Apo_PLIN3</v>
      </c>
      <c r="B80" s="15">
        <f>'Raw Data'!B79</f>
        <v>383</v>
      </c>
      <c r="C80" s="15">
        <f>'Raw Data'!C79</f>
        <v>387</v>
      </c>
      <c r="D80" s="15" t="str">
        <f>'Raw Data'!D79</f>
        <v>SSSIL</v>
      </c>
      <c r="E80" s="4">
        <f>'% D'!W79</f>
        <v>17.239333333333338</v>
      </c>
      <c r="F80" s="11">
        <f>'% D'!X79</f>
        <v>1.4099388659206644</v>
      </c>
      <c r="G80" s="4">
        <f>'% D'!Y79</f>
        <v>13.314666666666675</v>
      </c>
      <c r="H80" s="11">
        <f>'% D'!Z79</f>
        <v>1.5039749479898104</v>
      </c>
      <c r="I80" s="4">
        <f>'% D'!AA79</f>
        <v>1.3696666666666744</v>
      </c>
      <c r="J80" s="11">
        <f>'% D'!AB79</f>
        <v>1.1460923933435976</v>
      </c>
      <c r="K80" s="4">
        <f>'% D'!AC79</f>
        <v>6.1000000000007049E-2</v>
      </c>
      <c r="L80" s="11">
        <f>'% D'!AD79</f>
        <v>0.9733241131842465</v>
      </c>
      <c r="N80" s="4">
        <f>'# D'!W79</f>
        <v>0.51733333333333331</v>
      </c>
      <c r="O80" s="11">
        <f>'# D'!X79</f>
        <v>4.2046046589030023E-2</v>
      </c>
      <c r="P80" s="4">
        <f>'# D'!Y79</f>
        <v>0.39966666666666639</v>
      </c>
      <c r="Q80" s="11">
        <f>'# D'!Z79</f>
        <v>4.5499835150816667E-2</v>
      </c>
      <c r="R80" s="4">
        <f>'# D'!AA79</f>
        <v>4.0666666666667073E-2</v>
      </c>
      <c r="S80" s="11">
        <f>'# D'!AB79</f>
        <v>3.4469274315347444E-2</v>
      </c>
      <c r="T80" s="4">
        <f>'# D'!AC79</f>
        <v>1.9999999999997797E-3</v>
      </c>
      <c r="U80" s="11">
        <f>'# D'!AD79</f>
        <v>2.9552801600957992E-2</v>
      </c>
      <c r="W80" s="14">
        <f>'T-TEST'!S79</f>
        <v>1.3473166734601801E-5</v>
      </c>
      <c r="X80" s="14">
        <f>'T-TEST'!T79</f>
        <v>1.1139151859878736E-3</v>
      </c>
      <c r="Y80" s="14">
        <f>'T-TEST'!U79</f>
        <v>6.4150629362284453E-2</v>
      </c>
      <c r="Z80" s="14">
        <f>'T-TEST'!V79</f>
        <v>0.88195009552459902</v>
      </c>
      <c r="AB80" s="8" t="str">
        <f t="shared" si="4"/>
        <v>B</v>
      </c>
      <c r="AC80" s="8" t="str">
        <f t="shared" si="5"/>
        <v>N</v>
      </c>
      <c r="AD80" s="8" t="str">
        <f t="shared" si="6"/>
        <v>N</v>
      </c>
      <c r="AE80" s="8" t="str">
        <f t="shared" si="7"/>
        <v>N</v>
      </c>
      <c r="AF80" s="4"/>
      <c r="AG80" s="11"/>
      <c r="AH80" s="4"/>
      <c r="AI80" s="11"/>
      <c r="AJ80" s="4"/>
      <c r="AK80" s="11"/>
      <c r="AL80" s="4"/>
      <c r="AM80" s="11"/>
      <c r="AO80" s="4"/>
      <c r="AP80" s="11"/>
      <c r="AQ80" s="4"/>
      <c r="AR80" s="11"/>
      <c r="AS80" s="4"/>
      <c r="AT80" s="11"/>
      <c r="AU80" s="4"/>
      <c r="AV80" s="11"/>
      <c r="AY80" s="8"/>
      <c r="AZ80" s="8"/>
      <c r="BA80" s="8"/>
      <c r="BB80" s="8"/>
    </row>
    <row r="81" spans="1:54" x14ac:dyDescent="0.3">
      <c r="A81" s="15" t="str">
        <f>'Raw Data'!A80</f>
        <v>Apo_PLIN3</v>
      </c>
      <c r="B81" s="15">
        <f>'Raw Data'!B80</f>
        <v>388</v>
      </c>
      <c r="C81" s="15">
        <f>'Raw Data'!C80</f>
        <v>397</v>
      </c>
      <c r="D81" s="15" t="str">
        <f>'Raw Data'!D80</f>
        <v>AQSRERVASA</v>
      </c>
      <c r="E81" s="4">
        <f>'% D'!W80</f>
        <v>-10.4</v>
      </c>
      <c r="F81" s="11">
        <f>'% D'!X80</f>
        <v>0.76416560627460428</v>
      </c>
      <c r="G81" s="4">
        <f>'% D'!Y80</f>
        <v>-28.466666666666658</v>
      </c>
      <c r="H81" s="11">
        <f>'% D'!Z80</f>
        <v>1.0054485958905393</v>
      </c>
      <c r="I81" s="4">
        <f>'% D'!AA80</f>
        <v>-43.14533333333334</v>
      </c>
      <c r="J81" s="11">
        <f>'% D'!AB80</f>
        <v>1.1219855394864506</v>
      </c>
      <c r="K81" s="4">
        <f>'% D'!AC80</f>
        <v>-26.88666666666667</v>
      </c>
      <c r="L81" s="11">
        <f>'% D'!AD80</f>
        <v>1.3486475848360109</v>
      </c>
      <c r="N81" s="4">
        <f>'# D'!W80</f>
        <v>-0.83233333333333337</v>
      </c>
      <c r="O81" s="11">
        <f>'# D'!X80</f>
        <v>6.1453350301412919E-2</v>
      </c>
      <c r="P81" s="4">
        <f>'# D'!Y80</f>
        <v>-2.2773333333333339</v>
      </c>
      <c r="Q81" s="11">
        <f>'# D'!Z80</f>
        <v>8.016948710605748E-2</v>
      </c>
      <c r="R81" s="4">
        <f>'# D'!AA80</f>
        <v>-3.4513333333333334</v>
      </c>
      <c r="S81" s="11">
        <f>'# D'!AB80</f>
        <v>8.9203022037594587E-2</v>
      </c>
      <c r="T81" s="4">
        <f>'# D'!AC80</f>
        <v>-2.1509999999999994</v>
      </c>
      <c r="U81" s="11">
        <f>'# D'!AD80</f>
        <v>0.10803531747899012</v>
      </c>
      <c r="W81" s="14">
        <f>'T-TEST'!S80</f>
        <v>8.5149731611179978E-6</v>
      </c>
      <c r="X81" s="14">
        <f>'T-TEST'!T80</f>
        <v>1.1746719373896078E-5</v>
      </c>
      <c r="Y81" s="14">
        <f>'T-TEST'!U80</f>
        <v>4.7777228798782017E-5</v>
      </c>
      <c r="Z81" s="14">
        <f>'T-TEST'!V80</f>
        <v>3.6977542016701671E-6</v>
      </c>
      <c r="AB81" s="8" t="str">
        <f t="shared" si="4"/>
        <v>B</v>
      </c>
      <c r="AC81" s="8" t="str">
        <f t="shared" si="5"/>
        <v>B</v>
      </c>
      <c r="AD81" s="8" t="str">
        <f t="shared" si="6"/>
        <v>B</v>
      </c>
      <c r="AE81" s="8" t="str">
        <f t="shared" si="7"/>
        <v>B</v>
      </c>
      <c r="AF81" s="4"/>
      <c r="AG81" s="11"/>
      <c r="AH81" s="4"/>
      <c r="AI81" s="11"/>
      <c r="AJ81" s="4"/>
      <c r="AK81" s="11"/>
      <c r="AL81" s="4"/>
      <c r="AM81" s="11"/>
      <c r="AO81" s="4"/>
      <c r="AP81" s="11"/>
      <c r="AQ81" s="4"/>
      <c r="AR81" s="11"/>
      <c r="AS81" s="4"/>
      <c r="AT81" s="11"/>
      <c r="AU81" s="4"/>
      <c r="AV81" s="11"/>
      <c r="AY81" s="8"/>
      <c r="AZ81" s="8"/>
      <c r="BA81" s="8"/>
      <c r="BB81" s="8"/>
    </row>
    <row r="82" spans="1:54" x14ac:dyDescent="0.3">
      <c r="A82" s="15" t="str">
        <f>'Raw Data'!A81</f>
        <v>Apo_PLIN3</v>
      </c>
      <c r="B82" s="15">
        <f>'Raw Data'!B81</f>
        <v>388</v>
      </c>
      <c r="C82" s="15">
        <f>'Raw Data'!C81</f>
        <v>399</v>
      </c>
      <c r="D82" s="15" t="str">
        <f>'Raw Data'!D81</f>
        <v>AQSRERVASARE</v>
      </c>
      <c r="E82" s="4">
        <f>'% D'!W81</f>
        <v>-8.1989999999999998</v>
      </c>
      <c r="F82" s="11">
        <f>'% D'!X81</f>
        <v>0.27159192939587118</v>
      </c>
      <c r="G82" s="4">
        <f>'% D'!Y81</f>
        <v>-26.220333333333333</v>
      </c>
      <c r="H82" s="11">
        <f>'% D'!Z81</f>
        <v>1.55021726599721</v>
      </c>
      <c r="I82" s="4">
        <f>'% D'!AA81</f>
        <v>-39.976999999999997</v>
      </c>
      <c r="J82" s="11">
        <f>'% D'!AB81</f>
        <v>1.3642310049510256</v>
      </c>
      <c r="K82" s="4">
        <f>'% D'!AC81</f>
        <v>-31.365333333333336</v>
      </c>
      <c r="L82" s="11">
        <f>'% D'!AD81</f>
        <v>1.5852946425280503</v>
      </c>
      <c r="N82" s="4">
        <f>'# D'!W81</f>
        <v>-0.81999999999999973</v>
      </c>
      <c r="O82" s="11">
        <f>'# D'!X81</f>
        <v>2.7413438980806344E-2</v>
      </c>
      <c r="P82" s="4">
        <f>'# D'!Y81</f>
        <v>-2.621666666666667</v>
      </c>
      <c r="Q82" s="11">
        <f>'# D'!Z81</f>
        <v>0.15487535974962596</v>
      </c>
      <c r="R82" s="4">
        <f>'# D'!AA81</f>
        <v>-3.9980000000000002</v>
      </c>
      <c r="S82" s="11">
        <f>'# D'!AB81</f>
        <v>0.13610432181760174</v>
      </c>
      <c r="T82" s="4">
        <f>'# D'!AC81</f>
        <v>-3.1369999999999996</v>
      </c>
      <c r="U82" s="11">
        <f>'# D'!AD81</f>
        <v>0.15841469679765102</v>
      </c>
      <c r="W82" s="14">
        <f>'T-TEST'!S81</f>
        <v>7.7748667928953389E-6</v>
      </c>
      <c r="X82" s="14">
        <f>'T-TEST'!T81</f>
        <v>2.5630177801267525E-6</v>
      </c>
      <c r="Y82" s="14">
        <f>'T-TEST'!U81</f>
        <v>2.0860895854183555E-6</v>
      </c>
      <c r="Z82" s="14">
        <f>'T-TEST'!V81</f>
        <v>7.5805252877504208E-6</v>
      </c>
      <c r="AB82" s="8" t="str">
        <f t="shared" si="4"/>
        <v>S</v>
      </c>
      <c r="AC82" s="8" t="str">
        <f t="shared" si="5"/>
        <v>B</v>
      </c>
      <c r="AD82" s="8" t="str">
        <f t="shared" si="6"/>
        <v>B</v>
      </c>
      <c r="AE82" s="8" t="str">
        <f t="shared" si="7"/>
        <v>B</v>
      </c>
      <c r="AF82" s="4"/>
      <c r="AG82" s="11"/>
      <c r="AH82" s="4"/>
      <c r="AI82" s="11"/>
      <c r="AJ82" s="4"/>
      <c r="AK82" s="11"/>
      <c r="AL82" s="4"/>
      <c r="AM82" s="11"/>
      <c r="AO82" s="4"/>
      <c r="AP82" s="11"/>
      <c r="AQ82" s="4"/>
      <c r="AR82" s="11"/>
      <c r="AS82" s="4"/>
      <c r="AT82" s="11"/>
      <c r="AU82" s="4"/>
      <c r="AV82" s="11"/>
      <c r="AY82" s="8"/>
      <c r="AZ82" s="8"/>
      <c r="BA82" s="8"/>
      <c r="BB82" s="8"/>
    </row>
    <row r="83" spans="1:54" x14ac:dyDescent="0.3">
      <c r="A83" s="15" t="str">
        <f>'Raw Data'!A82</f>
        <v>Apo_PLIN3</v>
      </c>
      <c r="B83" s="15">
        <f>'Raw Data'!B82</f>
        <v>388</v>
      </c>
      <c r="C83" s="15">
        <f>'Raw Data'!C82</f>
        <v>401</v>
      </c>
      <c r="D83" s="15" t="str">
        <f>'Raw Data'!D82</f>
        <v>AQSRERVASAREAL</v>
      </c>
      <c r="E83" s="4">
        <f>'% D'!W82</f>
        <v>-7.8676666666666657</v>
      </c>
      <c r="F83" s="11">
        <f>'% D'!X82</f>
        <v>0.84761680076098234</v>
      </c>
      <c r="G83" s="4">
        <f>'% D'!Y82</f>
        <v>-25.669999999999998</v>
      </c>
      <c r="H83" s="11">
        <f>'% D'!Z82</f>
        <v>1.1666043496564658</v>
      </c>
      <c r="I83" s="4">
        <f>'% D'!AA82</f>
        <v>-46.092666666666666</v>
      </c>
      <c r="J83" s="11">
        <f>'% D'!AB82</f>
        <v>1.3953254997079318</v>
      </c>
      <c r="K83" s="4">
        <f>'% D'!AC82</f>
        <v>-34.47966666666666</v>
      </c>
      <c r="L83" s="11">
        <f>'% D'!AD82</f>
        <v>1.9340703037630087</v>
      </c>
      <c r="N83" s="4">
        <f>'# D'!W82</f>
        <v>-0.94400000000000006</v>
      </c>
      <c r="O83" s="11">
        <f>'# D'!X82</f>
        <v>0.10180404385042406</v>
      </c>
      <c r="P83" s="4">
        <f>'# D'!Y82</f>
        <v>-3.0799999999999996</v>
      </c>
      <c r="Q83" s="11">
        <f>'# D'!Z82</f>
        <v>0.1399136064883906</v>
      </c>
      <c r="R83" s="4">
        <f>'# D'!AA82</f>
        <v>-5.5306666666666668</v>
      </c>
      <c r="S83" s="11">
        <f>'# D'!AB82</f>
        <v>0.16764743758315187</v>
      </c>
      <c r="T83" s="4">
        <f>'# D'!AC82</f>
        <v>-4.1373333333333324</v>
      </c>
      <c r="U83" s="11">
        <f>'# D'!AD82</f>
        <v>0.23190519923233716</v>
      </c>
      <c r="W83" s="14">
        <f>'T-TEST'!S82</f>
        <v>1.0256041987435342E-4</v>
      </c>
      <c r="X83" s="14">
        <f>'T-TEST'!T82</f>
        <v>5.4785733896248624E-6</v>
      </c>
      <c r="Y83" s="14">
        <f>'T-TEST'!U82</f>
        <v>1.7027177839610049E-6</v>
      </c>
      <c r="Z83" s="14">
        <f>'T-TEST'!V82</f>
        <v>5.4881655047096499E-5</v>
      </c>
      <c r="AB83" s="8" t="str">
        <f t="shared" si="4"/>
        <v>S</v>
      </c>
      <c r="AC83" s="8" t="str">
        <f t="shared" si="5"/>
        <v>B</v>
      </c>
      <c r="AD83" s="8" t="str">
        <f t="shared" si="6"/>
        <v>B</v>
      </c>
      <c r="AE83" s="8" t="str">
        <f t="shared" si="7"/>
        <v>B</v>
      </c>
      <c r="AF83" s="4"/>
      <c r="AG83" s="11"/>
      <c r="AH83" s="4"/>
      <c r="AI83" s="11"/>
      <c r="AJ83" s="4"/>
      <c r="AK83" s="11"/>
      <c r="AL83" s="4"/>
      <c r="AM83" s="11"/>
      <c r="AO83" s="4"/>
      <c r="AP83" s="11"/>
      <c r="AQ83" s="4"/>
      <c r="AR83" s="11"/>
      <c r="AS83" s="4"/>
      <c r="AT83" s="11"/>
      <c r="AU83" s="4"/>
      <c r="AV83" s="11"/>
      <c r="AY83" s="8"/>
      <c r="AZ83" s="8"/>
      <c r="BA83" s="8"/>
      <c r="BB83" s="8"/>
    </row>
    <row r="84" spans="1:54" x14ac:dyDescent="0.3">
      <c r="A84" s="15" t="str">
        <f>'Raw Data'!A83</f>
        <v>Apo_PLIN3</v>
      </c>
      <c r="B84" s="15">
        <f>'Raw Data'!B83</f>
        <v>388</v>
      </c>
      <c r="C84" s="15">
        <f>'Raw Data'!C83</f>
        <v>407</v>
      </c>
      <c r="D84" s="15" t="str">
        <f>'Raw Data'!D83</f>
        <v>AQSRERVASAREALDHMVEY</v>
      </c>
      <c r="E84" s="4">
        <f>'% D'!W83</f>
        <v>-2.8210000000000015</v>
      </c>
      <c r="F84" s="11">
        <f>'% D'!X83</f>
        <v>1.3056875628989113</v>
      </c>
      <c r="G84" s="4">
        <f>'% D'!Y83</f>
        <v>-11.322333333333331</v>
      </c>
      <c r="H84" s="11">
        <f>'% D'!Z83</f>
        <v>1.6112988058126247</v>
      </c>
      <c r="I84" s="4">
        <f>'% D'!AA83</f>
        <v>-32.836999999999989</v>
      </c>
      <c r="J84" s="11">
        <f>'% D'!AB83</f>
        <v>1.699953161839312</v>
      </c>
      <c r="K84" s="4">
        <f>'% D'!AC83</f>
        <v>-28.089999999999993</v>
      </c>
      <c r="L84" s="11">
        <f>'% D'!AD83</f>
        <v>1.6197261870067394</v>
      </c>
      <c r="N84" s="4">
        <f>'# D'!W83</f>
        <v>-0.50766666666666682</v>
      </c>
      <c r="O84" s="11">
        <f>'# D'!X83</f>
        <v>0.23498155956017774</v>
      </c>
      <c r="P84" s="4">
        <f>'# D'!Y83</f>
        <v>-2.0383333333333336</v>
      </c>
      <c r="Q84" s="11">
        <f>'# D'!Z83</f>
        <v>0.29022186659391913</v>
      </c>
      <c r="R84" s="4">
        <f>'# D'!AA83</f>
        <v>-5.9109999999999996</v>
      </c>
      <c r="S84" s="11">
        <f>'# D'!AB83</f>
        <v>0.30536456023985081</v>
      </c>
      <c r="T84" s="4">
        <f>'# D'!AC83</f>
        <v>-5.056666666666664</v>
      </c>
      <c r="U84" s="11">
        <f>'# D'!AD83</f>
        <v>0.2914015134276976</v>
      </c>
      <c r="W84" s="14">
        <f>'T-TEST'!S83</f>
        <v>6.7149132609810947E-3</v>
      </c>
      <c r="X84" s="14">
        <f>'T-TEST'!T83</f>
        <v>4.38451775448179E-4</v>
      </c>
      <c r="Y84" s="14">
        <f>'T-TEST'!U83</f>
        <v>3.523090230433719E-5</v>
      </c>
      <c r="Z84" s="14">
        <f>'T-TEST'!V83</f>
        <v>3.1461716581652884E-5</v>
      </c>
      <c r="AB84" s="8" t="str">
        <f t="shared" si="4"/>
        <v>N</v>
      </c>
      <c r="AC84" s="8" t="str">
        <f t="shared" si="5"/>
        <v>B</v>
      </c>
      <c r="AD84" s="8" t="str">
        <f t="shared" si="6"/>
        <v>B</v>
      </c>
      <c r="AE84" s="8" t="str">
        <f t="shared" si="7"/>
        <v>B</v>
      </c>
      <c r="AF84" s="4"/>
      <c r="AG84" s="11"/>
      <c r="AH84" s="4"/>
      <c r="AI84" s="11"/>
      <c r="AJ84" s="4"/>
      <c r="AK84" s="11"/>
      <c r="AL84" s="4"/>
      <c r="AM84" s="11"/>
      <c r="AO84" s="4"/>
      <c r="AP84" s="11"/>
      <c r="AQ84" s="4"/>
      <c r="AR84" s="11"/>
      <c r="AS84" s="4"/>
      <c r="AT84" s="11"/>
      <c r="AU84" s="4"/>
      <c r="AV84" s="11"/>
      <c r="AY84" s="8"/>
      <c r="AZ84" s="8"/>
      <c r="BA84" s="8"/>
      <c r="BB84" s="8"/>
    </row>
    <row r="85" spans="1:54" x14ac:dyDescent="0.3">
      <c r="A85" s="15" t="str">
        <f>'Raw Data'!A84</f>
        <v>Apo_PLIN3</v>
      </c>
      <c r="B85" s="15">
        <f>'Raw Data'!B84</f>
        <v>398</v>
      </c>
      <c r="C85" s="15">
        <f>'Raw Data'!C84</f>
        <v>406</v>
      </c>
      <c r="D85" s="15" t="str">
        <f>'Raw Data'!D84</f>
        <v>REALDHMVE</v>
      </c>
      <c r="E85" s="4">
        <f>'% D'!W84</f>
        <v>2.2003333333333321</v>
      </c>
      <c r="F85" s="11">
        <f>'% D'!X84</f>
        <v>1.3277560884752038</v>
      </c>
      <c r="G85" s="4">
        <f>'% D'!Y84</f>
        <v>0.14133333333332843</v>
      </c>
      <c r="H85" s="11">
        <f>'% D'!Z84</f>
        <v>0.79094769206031068</v>
      </c>
      <c r="I85" s="4">
        <f>'% D'!AA84</f>
        <v>-10.700666666666667</v>
      </c>
      <c r="J85" s="11">
        <f>'% D'!AB84</f>
        <v>1.6725095654928821</v>
      </c>
      <c r="K85" s="4">
        <f>'% D'!AC84</f>
        <v>-12.625666666666675</v>
      </c>
      <c r="L85" s="11">
        <f>'% D'!AD84</f>
        <v>1.2231600069252895</v>
      </c>
      <c r="N85" s="4">
        <f>'# D'!W84</f>
        <v>0.15399999999999997</v>
      </c>
      <c r="O85" s="11">
        <f>'# D'!X84</f>
        <v>9.321136621884421E-2</v>
      </c>
      <c r="P85" s="4">
        <f>'# D'!Y84</f>
        <v>1.0000000000000231E-2</v>
      </c>
      <c r="Q85" s="11">
        <f>'# D'!Z84</f>
        <v>5.5342901395528721E-2</v>
      </c>
      <c r="R85" s="4">
        <f>'# D'!AA84</f>
        <v>-0.74900000000000055</v>
      </c>
      <c r="S85" s="11">
        <f>'# D'!AB84</f>
        <v>0.1174081469205335</v>
      </c>
      <c r="T85" s="4">
        <f>'# D'!AC84</f>
        <v>-0.8836666666666666</v>
      </c>
      <c r="U85" s="11">
        <f>'# D'!AD84</f>
        <v>8.568262995824602E-2</v>
      </c>
      <c r="W85" s="14">
        <f>'T-TEST'!S84</f>
        <v>3.333310119545458E-2</v>
      </c>
      <c r="X85" s="14">
        <f>'T-TEST'!T84</f>
        <v>0.68097182879964313</v>
      </c>
      <c r="Y85" s="14">
        <f>'T-TEST'!U84</f>
        <v>5.598645553127632E-4</v>
      </c>
      <c r="Z85" s="14">
        <f>'T-TEST'!V84</f>
        <v>3.3644326751792482E-4</v>
      </c>
      <c r="AB85" s="8" t="str">
        <f t="shared" si="4"/>
        <v>N</v>
      </c>
      <c r="AC85" s="8" t="str">
        <f t="shared" si="5"/>
        <v>N</v>
      </c>
      <c r="AD85" s="8" t="str">
        <f t="shared" si="6"/>
        <v>B</v>
      </c>
      <c r="AE85" s="8" t="str">
        <f t="shared" si="7"/>
        <v>B</v>
      </c>
      <c r="AF85" s="4"/>
      <c r="AG85" s="11"/>
      <c r="AH85" s="4"/>
      <c r="AI85" s="11"/>
      <c r="AJ85" s="4"/>
      <c r="AK85" s="11"/>
      <c r="AL85" s="4"/>
      <c r="AM85" s="11"/>
      <c r="AO85" s="4"/>
      <c r="AP85" s="11"/>
      <c r="AQ85" s="4"/>
      <c r="AR85" s="11"/>
      <c r="AS85" s="4"/>
      <c r="AT85" s="11"/>
      <c r="AU85" s="4"/>
      <c r="AV85" s="11"/>
      <c r="AY85" s="8"/>
      <c r="AZ85" s="8"/>
      <c r="BA85" s="8"/>
      <c r="BB85" s="8"/>
    </row>
    <row r="86" spans="1:54" x14ac:dyDescent="0.3">
      <c r="A86" s="15" t="str">
        <f>'Raw Data'!A85</f>
        <v>Apo_PLIN3</v>
      </c>
      <c r="B86" s="15">
        <f>'Raw Data'!B85</f>
        <v>400</v>
      </c>
      <c r="C86" s="15">
        <f>'Raw Data'!C85</f>
        <v>407</v>
      </c>
      <c r="D86" s="15" t="str">
        <f>'Raw Data'!D85</f>
        <v>ALDHMVEY</v>
      </c>
      <c r="E86" s="4">
        <f>'% D'!W85</f>
        <v>4.4159999999999995</v>
      </c>
      <c r="F86" s="11">
        <f>'% D'!X85</f>
        <v>1.0274949679126351</v>
      </c>
      <c r="G86" s="4">
        <f>'% D'!Y85</f>
        <v>6.2303333333333306</v>
      </c>
      <c r="H86" s="11">
        <f>'% D'!Z85</f>
        <v>0.97903843496526832</v>
      </c>
      <c r="I86" s="4">
        <f>'% D'!AA85</f>
        <v>3.8010000000000019</v>
      </c>
      <c r="J86" s="11">
        <f>'% D'!AB85</f>
        <v>1.0590711542966154</v>
      </c>
      <c r="K86" s="4">
        <f>'% D'!AC85</f>
        <v>-0.87966666666665816</v>
      </c>
      <c r="L86" s="11">
        <f>'% D'!AD85</f>
        <v>0.86345577982539767</v>
      </c>
      <c r="N86" s="4">
        <f>'# D'!W85</f>
        <v>0.26466666666666666</v>
      </c>
      <c r="O86" s="11">
        <f>'# D'!X85</f>
        <v>6.1136973858644313E-2</v>
      </c>
      <c r="P86" s="4">
        <f>'# D'!Y85</f>
        <v>0.37333333333333352</v>
      </c>
      <c r="Q86" s="11">
        <f>'# D'!Z85</f>
        <v>5.8707157870154507E-2</v>
      </c>
      <c r="R86" s="4">
        <f>'# D'!AA85</f>
        <v>0.2283333333333335</v>
      </c>
      <c r="S86" s="11">
        <f>'# D'!AB85</f>
        <v>6.3434790800325144E-2</v>
      </c>
      <c r="T86" s="4">
        <f>'# D'!AC85</f>
        <v>-5.2666666666667084E-2</v>
      </c>
      <c r="U86" s="11">
        <f>'# D'!AD85</f>
        <v>5.185465658203979E-2</v>
      </c>
      <c r="W86" s="14">
        <f>'T-TEST'!S85</f>
        <v>1.6085198071112917E-3</v>
      </c>
      <c r="X86" s="14">
        <f>'T-TEST'!T85</f>
        <v>2.5522589452684073E-3</v>
      </c>
      <c r="Y86" s="14">
        <f>'T-TEST'!U85</f>
        <v>3.2939034749010841E-3</v>
      </c>
      <c r="Z86" s="14">
        <f>'T-TEST'!V85</f>
        <v>0.10362360803399875</v>
      </c>
      <c r="AB86" s="8" t="str">
        <f t="shared" si="4"/>
        <v>N</v>
      </c>
      <c r="AC86" s="8" t="str">
        <f t="shared" si="5"/>
        <v>N</v>
      </c>
      <c r="AD86" s="8" t="str">
        <f t="shared" si="6"/>
        <v>N</v>
      </c>
      <c r="AE86" s="8" t="str">
        <f t="shared" si="7"/>
        <v>N</v>
      </c>
      <c r="AF86" s="4"/>
      <c r="AG86" s="11"/>
      <c r="AH86" s="4"/>
      <c r="AI86" s="11"/>
      <c r="AJ86" s="4"/>
      <c r="AK86" s="11"/>
      <c r="AL86" s="4"/>
      <c r="AM86" s="11"/>
      <c r="AO86" s="4"/>
      <c r="AP86" s="11"/>
      <c r="AQ86" s="4"/>
      <c r="AR86" s="11"/>
      <c r="AS86" s="4"/>
      <c r="AT86" s="11"/>
      <c r="AU86" s="4"/>
      <c r="AV86" s="11"/>
      <c r="AY86" s="8"/>
      <c r="AZ86" s="8"/>
      <c r="BA86" s="8"/>
      <c r="BB86" s="8"/>
    </row>
    <row r="87" spans="1:54" x14ac:dyDescent="0.3">
      <c r="A87" s="15" t="str">
        <f>'Raw Data'!A86</f>
        <v>Apo_PLIN3</v>
      </c>
      <c r="B87" s="15">
        <f>'Raw Data'!B86</f>
        <v>407</v>
      </c>
      <c r="C87" s="15">
        <f>'Raw Data'!C86</f>
        <v>416</v>
      </c>
      <c r="D87" s="15" t="str">
        <f>'Raw Data'!D86</f>
        <v>YVAQNTPVTW</v>
      </c>
      <c r="E87" s="4">
        <f>'% D'!W86</f>
        <v>4.6053333333333342</v>
      </c>
      <c r="F87" s="11">
        <f>'% D'!X86</f>
        <v>1.3222477712135621</v>
      </c>
      <c r="G87" s="4">
        <f>'% D'!Y86</f>
        <v>-6.7106666666666612</v>
      </c>
      <c r="H87" s="11">
        <f>'% D'!Z86</f>
        <v>1.83693911275709</v>
      </c>
      <c r="I87" s="4">
        <f>'% D'!AA86</f>
        <v>0.87100000000000932</v>
      </c>
      <c r="J87" s="11">
        <f>'% D'!AB86</f>
        <v>0.77620975418127169</v>
      </c>
      <c r="K87" s="4">
        <f>'% D'!AC86</f>
        <v>0.4410000000000025</v>
      </c>
      <c r="L87" s="11">
        <f>'% D'!AD86</f>
        <v>1.3410548192022071</v>
      </c>
      <c r="N87" s="4">
        <f>'# D'!W86</f>
        <v>0.32199999999999962</v>
      </c>
      <c r="O87" s="11">
        <f>'# D'!X86</f>
        <v>9.2813057326122314E-2</v>
      </c>
      <c r="P87" s="4">
        <f>'# D'!Y86</f>
        <v>-0.4696666666666669</v>
      </c>
      <c r="Q87" s="11">
        <f>'# D'!Z86</f>
        <v>0.12845791673694157</v>
      </c>
      <c r="R87" s="4">
        <f>'# D'!AA86</f>
        <v>6.1333333333333684E-2</v>
      </c>
      <c r="S87" s="11">
        <f>'# D'!AB86</f>
        <v>5.4632203023052314E-2</v>
      </c>
      <c r="T87" s="4">
        <f>'# D'!AC86</f>
        <v>3.0999999999999694E-2</v>
      </c>
      <c r="U87" s="11">
        <f>'# D'!AD86</f>
        <v>9.384235541755051E-2</v>
      </c>
      <c r="W87" s="14">
        <f>'T-TEST'!S86</f>
        <v>3.8740542788675116E-3</v>
      </c>
      <c r="X87" s="14">
        <f>'T-TEST'!T86</f>
        <v>1.0660652962813965E-3</v>
      </c>
      <c r="Y87" s="14">
        <f>'T-TEST'!U86</f>
        <v>9.1754655596244933E-2</v>
      </c>
      <c r="Z87" s="14">
        <f>'T-TEST'!V86</f>
        <v>0.47576794169579506</v>
      </c>
      <c r="AB87" s="8" t="str">
        <f t="shared" si="4"/>
        <v>N</v>
      </c>
      <c r="AC87" s="8" t="str">
        <f t="shared" si="5"/>
        <v>S</v>
      </c>
      <c r="AD87" s="8" t="str">
        <f t="shared" si="6"/>
        <v>N</v>
      </c>
      <c r="AE87" s="8" t="str">
        <f t="shared" si="7"/>
        <v>N</v>
      </c>
      <c r="AF87" s="4"/>
      <c r="AG87" s="11"/>
      <c r="AH87" s="4"/>
      <c r="AI87" s="11"/>
      <c r="AJ87" s="4"/>
      <c r="AK87" s="11"/>
      <c r="AL87" s="4"/>
      <c r="AM87" s="11"/>
      <c r="AO87" s="4"/>
      <c r="AP87" s="11"/>
      <c r="AQ87" s="4"/>
      <c r="AR87" s="11"/>
      <c r="AS87" s="4"/>
      <c r="AT87" s="11"/>
      <c r="AU87" s="4"/>
      <c r="AV87" s="11"/>
      <c r="AY87" s="8"/>
      <c r="AZ87" s="8"/>
      <c r="BA87" s="8"/>
      <c r="BB87" s="8"/>
    </row>
    <row r="88" spans="1:54" x14ac:dyDescent="0.3">
      <c r="A88" s="15" t="str">
        <f>'Raw Data'!A87</f>
        <v>Apo_PLIN3</v>
      </c>
      <c r="B88" s="15">
        <f>'Raw Data'!B87</f>
        <v>407</v>
      </c>
      <c r="C88" s="15">
        <f>'Raw Data'!C87</f>
        <v>417</v>
      </c>
      <c r="D88" s="15" t="str">
        <f>'Raw Data'!D87</f>
        <v>YVAQNTPVTWL</v>
      </c>
      <c r="E88" s="4">
        <f>'% D'!W87</f>
        <v>0.33466666666666356</v>
      </c>
      <c r="F88" s="11">
        <f>'% D'!X87</f>
        <v>1.2947552380461582</v>
      </c>
      <c r="G88" s="4">
        <f>'% D'!Y87</f>
        <v>-13.733999999999988</v>
      </c>
      <c r="H88" s="11">
        <f>'% D'!Z87</f>
        <v>1.7171026283804647</v>
      </c>
      <c r="I88" s="4">
        <f>'% D'!AA87</f>
        <v>-7.0350000000000108</v>
      </c>
      <c r="J88" s="11">
        <f>'% D'!AB87</f>
        <v>0.97272727608478071</v>
      </c>
      <c r="K88" s="4">
        <f>'% D'!AC87</f>
        <v>-0.33900000000001285</v>
      </c>
      <c r="L88" s="11">
        <f>'% D'!AD87</f>
        <v>1.1856175786808025</v>
      </c>
      <c r="N88" s="4">
        <f>'# D'!W87</f>
        <v>2.6666666666666838E-2</v>
      </c>
      <c r="O88" s="11">
        <f>'# D'!X87</f>
        <v>0.10349390200315897</v>
      </c>
      <c r="P88" s="4">
        <f>'# D'!Y87</f>
        <v>-1.0986666666666669</v>
      </c>
      <c r="Q88" s="11">
        <f>'# D'!Z87</f>
        <v>0.13704551423089092</v>
      </c>
      <c r="R88" s="4">
        <f>'# D'!AA87</f>
        <v>-0.56266666666666687</v>
      </c>
      <c r="S88" s="11">
        <f>'# D'!AB87</f>
        <v>7.7999223975882451E-2</v>
      </c>
      <c r="T88" s="4">
        <f>'# D'!AC87</f>
        <v>-2.7333333333332988E-2</v>
      </c>
      <c r="U88" s="11">
        <f>'# D'!AD87</f>
        <v>9.5015715474561196E-2</v>
      </c>
      <c r="W88" s="14">
        <f>'T-TEST'!S87</f>
        <v>0.583316909989956</v>
      </c>
      <c r="X88" s="14">
        <f>'T-TEST'!T87</f>
        <v>2.3183200630483069E-4</v>
      </c>
      <c r="Y88" s="14">
        <f>'T-TEST'!U87</f>
        <v>1.8678502295602973E-3</v>
      </c>
      <c r="Z88" s="14">
        <f>'T-TEST'!V87</f>
        <v>0.52060137651707206</v>
      </c>
      <c r="AB88" s="8" t="str">
        <f t="shared" si="4"/>
        <v>N</v>
      </c>
      <c r="AC88" s="8" t="str">
        <f t="shared" si="5"/>
        <v>B</v>
      </c>
      <c r="AD88" s="8" t="str">
        <f t="shared" si="6"/>
        <v>S</v>
      </c>
      <c r="AE88" s="8" t="str">
        <f t="shared" si="7"/>
        <v>N</v>
      </c>
      <c r="AF88" s="4"/>
      <c r="AG88" s="11"/>
      <c r="AH88" s="4"/>
      <c r="AI88" s="11"/>
      <c r="AJ88" s="4"/>
      <c r="AK88" s="11"/>
      <c r="AL88" s="4"/>
      <c r="AM88" s="11"/>
      <c r="AO88" s="4"/>
      <c r="AP88" s="11"/>
      <c r="AQ88" s="4"/>
      <c r="AR88" s="11"/>
      <c r="AS88" s="4"/>
      <c r="AT88" s="11"/>
      <c r="AU88" s="4"/>
      <c r="AV88" s="11"/>
      <c r="AY88" s="8"/>
      <c r="AZ88" s="8"/>
      <c r="BA88" s="8"/>
      <c r="BB88" s="8"/>
    </row>
    <row r="89" spans="1:54" x14ac:dyDescent="0.3">
      <c r="A89" s="15" t="str">
        <f>'Raw Data'!A88</f>
        <v>Apo_PLIN3</v>
      </c>
      <c r="B89" s="15">
        <f>'Raw Data'!B88</f>
        <v>408</v>
      </c>
      <c r="C89" s="15">
        <f>'Raw Data'!C88</f>
        <v>416</v>
      </c>
      <c r="D89" s="15" t="str">
        <f>'Raw Data'!D88</f>
        <v>VAQNTPVTW</v>
      </c>
      <c r="E89" s="4">
        <f>'% D'!W88</f>
        <v>4.5226666666666588</v>
      </c>
      <c r="F89" s="11">
        <f>'% D'!X88</f>
        <v>0.93420120932014894</v>
      </c>
      <c r="G89" s="4">
        <f>'% D'!Y88</f>
        <v>-6.4639999999999986</v>
      </c>
      <c r="H89" s="11">
        <f>'% D'!Z88</f>
        <v>1.2489967969644229</v>
      </c>
      <c r="I89" s="4">
        <f>'% D'!AA88</f>
        <v>0.67366666666666219</v>
      </c>
      <c r="J89" s="11">
        <f>'% D'!AB88</f>
        <v>1.3964677152841722</v>
      </c>
      <c r="K89" s="4">
        <f>'% D'!AC88</f>
        <v>-0.54033333333333644</v>
      </c>
      <c r="L89" s="11">
        <f>'% D'!AD88</f>
        <v>1.5475908853402949</v>
      </c>
      <c r="N89" s="4">
        <f>'# D'!W88</f>
        <v>0.27099999999999946</v>
      </c>
      <c r="O89" s="11">
        <f>'# D'!X88</f>
        <v>5.6372967264331955E-2</v>
      </c>
      <c r="P89" s="4">
        <f>'# D'!Y88</f>
        <v>-0.3876666666666666</v>
      </c>
      <c r="Q89" s="11">
        <f>'# D'!Z88</f>
        <v>7.4760586134410098E-2</v>
      </c>
      <c r="R89" s="4">
        <f>'# D'!AA88</f>
        <v>4.0333333333332888E-2</v>
      </c>
      <c r="S89" s="11">
        <f>'# D'!AB88</f>
        <v>8.3673532109839022E-2</v>
      </c>
      <c r="T89" s="4">
        <f>'# D'!AC88</f>
        <v>-3.2333333333333769E-2</v>
      </c>
      <c r="U89" s="11">
        <f>'# D'!AD88</f>
        <v>9.2730085818158864E-2</v>
      </c>
      <c r="W89" s="14">
        <f>'T-TEST'!S88</f>
        <v>3.7471114190143864E-4</v>
      </c>
      <c r="X89" s="14">
        <f>'T-TEST'!T88</f>
        <v>2.8745366623803204E-4</v>
      </c>
      <c r="Y89" s="14">
        <f>'T-TEST'!U88</f>
        <v>0.31459667881914793</v>
      </c>
      <c r="Z89" s="14">
        <f>'T-TEST'!V88</f>
        <v>0.44866606410130783</v>
      </c>
      <c r="AB89" s="8" t="str">
        <f t="shared" si="4"/>
        <v>N</v>
      </c>
      <c r="AC89" s="8" t="str">
        <f t="shared" si="5"/>
        <v>N</v>
      </c>
      <c r="AD89" s="8" t="str">
        <f t="shared" si="6"/>
        <v>N</v>
      </c>
      <c r="AE89" s="8" t="str">
        <f t="shared" si="7"/>
        <v>N</v>
      </c>
      <c r="AF89" s="4"/>
      <c r="AG89" s="11"/>
      <c r="AH89" s="4"/>
      <c r="AI89" s="11"/>
      <c r="AJ89" s="4"/>
      <c r="AK89" s="11"/>
      <c r="AL89" s="4"/>
      <c r="AM89" s="11"/>
      <c r="AO89" s="4"/>
      <c r="AP89" s="11"/>
      <c r="AQ89" s="4"/>
      <c r="AR89" s="11"/>
      <c r="AS89" s="4"/>
      <c r="AT89" s="11"/>
      <c r="AU89" s="4"/>
      <c r="AV89" s="11"/>
      <c r="AY89" s="8"/>
      <c r="AZ89" s="8"/>
      <c r="BA89" s="8"/>
      <c r="BB89" s="8"/>
    </row>
    <row r="90" spans="1:54" x14ac:dyDescent="0.3">
      <c r="A90" s="15" t="str">
        <f>'Raw Data'!A89</f>
        <v>Apo_PLIN3</v>
      </c>
      <c r="B90" s="15">
        <f>'Raw Data'!B89</f>
        <v>408</v>
      </c>
      <c r="C90" s="15">
        <f>'Raw Data'!C89</f>
        <v>417</v>
      </c>
      <c r="D90" s="15" t="str">
        <f>'Raw Data'!D89</f>
        <v>VAQNTPVTWL</v>
      </c>
      <c r="E90" s="4">
        <f>'% D'!W89</f>
        <v>0.36399999999999011</v>
      </c>
      <c r="F90" s="11">
        <f>'% D'!X89</f>
        <v>1.5235590034265718</v>
      </c>
      <c r="G90" s="4">
        <f>'% D'!Y89</f>
        <v>-12.487666666666669</v>
      </c>
      <c r="H90" s="11">
        <f>'% D'!Z89</f>
        <v>1.6925394099300981</v>
      </c>
      <c r="I90" s="4">
        <f>'% D'!AA89</f>
        <v>-9.4660000000000011</v>
      </c>
      <c r="J90" s="11">
        <f>'% D'!AB89</f>
        <v>1.7111456055176957</v>
      </c>
      <c r="K90" s="4">
        <f>'% D'!AC89</f>
        <v>-2.653333333333336</v>
      </c>
      <c r="L90" s="11">
        <f>'% D'!AD89</f>
        <v>1.3345903319533483</v>
      </c>
      <c r="N90" s="4">
        <f>'# D'!W89</f>
        <v>2.4999999999999467E-2</v>
      </c>
      <c r="O90" s="11">
        <f>'# D'!X89</f>
        <v>0.1065277338188507</v>
      </c>
      <c r="P90" s="4">
        <f>'# D'!Y89</f>
        <v>-0.87399999999999922</v>
      </c>
      <c r="Q90" s="11">
        <f>'# D'!Z89</f>
        <v>0.11898363453768393</v>
      </c>
      <c r="R90" s="4">
        <f>'# D'!AA89</f>
        <v>-0.66299999999999937</v>
      </c>
      <c r="S90" s="11">
        <f>'# D'!AB89</f>
        <v>0.12011472288852557</v>
      </c>
      <c r="T90" s="4">
        <f>'# D'!AC89</f>
        <v>-0.18600000000000083</v>
      </c>
      <c r="U90" s="11">
        <f>'# D'!AD89</f>
        <v>9.2772126324694504E-2</v>
      </c>
      <c r="W90" s="14">
        <f>'T-TEST'!S89</f>
        <v>0.59733969980565804</v>
      </c>
      <c r="X90" s="14">
        <f>'T-TEST'!T89</f>
        <v>1.1369157327709414E-4</v>
      </c>
      <c r="Y90" s="14">
        <f>'T-TEST'!U89</f>
        <v>3.1071114191829794E-4</v>
      </c>
      <c r="Z90" s="14">
        <f>'T-TEST'!V89</f>
        <v>1.4190946012736079E-2</v>
      </c>
      <c r="AB90" s="8" t="str">
        <f t="shared" si="4"/>
        <v>N</v>
      </c>
      <c r="AC90" s="8" t="str">
        <f t="shared" si="5"/>
        <v>B</v>
      </c>
      <c r="AD90" s="8" t="str">
        <f t="shared" si="6"/>
        <v>S</v>
      </c>
      <c r="AE90" s="8" t="str">
        <f t="shared" si="7"/>
        <v>N</v>
      </c>
      <c r="AF90" s="4"/>
      <c r="AG90" s="11"/>
      <c r="AH90" s="4"/>
      <c r="AI90" s="11"/>
      <c r="AJ90" s="4"/>
      <c r="AK90" s="11"/>
      <c r="AL90" s="4"/>
      <c r="AM90" s="11"/>
      <c r="AO90" s="4"/>
      <c r="AP90" s="11"/>
      <c r="AQ90" s="4"/>
      <c r="AR90" s="11"/>
      <c r="AS90" s="4"/>
      <c r="AT90" s="11"/>
      <c r="AU90" s="4"/>
      <c r="AV90" s="11"/>
      <c r="AY90" s="8"/>
      <c r="AZ90" s="8"/>
      <c r="BA90" s="8"/>
      <c r="BB90" s="8"/>
    </row>
    <row r="91" spans="1:54" x14ac:dyDescent="0.3">
      <c r="A91" s="15" t="str">
        <f>'Raw Data'!A90</f>
        <v>Apo_PLIN3</v>
      </c>
      <c r="B91" s="15">
        <f>'Raw Data'!B90</f>
        <v>417</v>
      </c>
      <c r="C91" s="15">
        <f>'Raw Data'!C90</f>
        <v>434</v>
      </c>
      <c r="D91" s="15" t="str">
        <f>'Raw Data'!D90</f>
        <v>LVGPFAPGITEKAPEEKK</v>
      </c>
      <c r="E91" s="4">
        <f>'% D'!W90</f>
        <v>-12.829333333333331</v>
      </c>
      <c r="F91" s="11">
        <f>'% D'!X90</f>
        <v>1.5250047137493665</v>
      </c>
      <c r="G91" s="4">
        <f>'% D'!Y90</f>
        <v>-11.959000000000003</v>
      </c>
      <c r="H91" s="11">
        <f>'% D'!Z90</f>
        <v>0.49171509815622455</v>
      </c>
      <c r="I91" s="4">
        <f>'% D'!AA90</f>
        <v>-1.2176666666666662</v>
      </c>
      <c r="J91" s="11">
        <f>'% D'!AB90</f>
        <v>1.8652374596377672</v>
      </c>
      <c r="K91" s="4">
        <f>'% D'!AC90</f>
        <v>1.1383333333333425</v>
      </c>
      <c r="L91" s="11">
        <f>'% D'!AD90</f>
        <v>1.1781416362105612</v>
      </c>
      <c r="N91" s="4">
        <f>'# D'!W90</f>
        <v>-1.6676666666666682</v>
      </c>
      <c r="O91" s="11">
        <f>'# D'!X90</f>
        <v>0.19791053121826563</v>
      </c>
      <c r="P91" s="4">
        <f>'# D'!Y90</f>
        <v>-1.5550000000000015</v>
      </c>
      <c r="Q91" s="11">
        <f>'# D'!Z90</f>
        <v>6.4221244138785188E-2</v>
      </c>
      <c r="R91" s="4">
        <f>'# D'!AA90</f>
        <v>-0.15833333333333233</v>
      </c>
      <c r="S91" s="11">
        <f>'# D'!AB90</f>
        <v>0.24225955428952439</v>
      </c>
      <c r="T91" s="4">
        <f>'# D'!AC90</f>
        <v>0.14799999999999969</v>
      </c>
      <c r="U91" s="11">
        <f>'# D'!AD90</f>
        <v>0.15259914477107173</v>
      </c>
      <c r="W91" s="14">
        <f>'T-TEST'!S90</f>
        <v>5.1666318467236507E-4</v>
      </c>
      <c r="X91" s="14">
        <f>'T-TEST'!T90</f>
        <v>3.4061383631637835E-5</v>
      </c>
      <c r="Y91" s="14">
        <f>'T-TEST'!U90</f>
        <v>0.20711376842498841</v>
      </c>
      <c r="Z91" s="14">
        <f>'T-TEST'!V90</f>
        <v>7.7187864359762812E-2</v>
      </c>
      <c r="AB91" s="8" t="str">
        <f t="shared" si="4"/>
        <v>B</v>
      </c>
      <c r="AC91" s="8" t="str">
        <f t="shared" si="5"/>
        <v>B</v>
      </c>
      <c r="AD91" s="8" t="str">
        <f t="shared" si="6"/>
        <v>N</v>
      </c>
      <c r="AE91" s="8" t="str">
        <f t="shared" si="7"/>
        <v>N</v>
      </c>
      <c r="AF91" s="4"/>
      <c r="AG91" s="11"/>
      <c r="AH91" s="4"/>
      <c r="AI91" s="11"/>
      <c r="AJ91" s="4"/>
      <c r="AK91" s="11"/>
      <c r="AL91" s="4"/>
      <c r="AM91" s="11"/>
      <c r="AO91" s="4"/>
      <c r="AP91" s="11"/>
      <c r="AQ91" s="4"/>
      <c r="AR91" s="11"/>
      <c r="AS91" s="4"/>
      <c r="AT91" s="11"/>
      <c r="AU91" s="4"/>
      <c r="AV91" s="11"/>
      <c r="AY91" s="8"/>
      <c r="AZ91" s="8"/>
      <c r="BA91" s="8"/>
      <c r="BB91" s="8"/>
    </row>
    <row r="92" spans="1:54" x14ac:dyDescent="0.3">
      <c r="A92" s="15" t="str">
        <f>'Raw Data'!A91</f>
        <v>Apo_PLIN3</v>
      </c>
      <c r="B92" s="15">
        <f>'Raw Data'!B91</f>
        <v>418</v>
      </c>
      <c r="C92" s="15">
        <f>'Raw Data'!C91</f>
        <v>434</v>
      </c>
      <c r="D92" s="15" t="str">
        <f>'Raw Data'!D91</f>
        <v>VGPFAPGITEKAPEEKK</v>
      </c>
      <c r="E92" s="4">
        <f>'% D'!W91</f>
        <v>-9.2383333333333439</v>
      </c>
      <c r="F92" s="11">
        <f>'% D'!X91</f>
        <v>1.2962675152113978</v>
      </c>
      <c r="G92" s="4">
        <f>'% D'!Y91</f>
        <v>-9.296666666666674</v>
      </c>
      <c r="H92" s="11">
        <f>'% D'!Z91</f>
        <v>1.1401520622712</v>
      </c>
      <c r="I92" s="4">
        <f>'% D'!AA91</f>
        <v>-0.8196666666666701</v>
      </c>
      <c r="J92" s="11">
        <f>'% D'!AB91</f>
        <v>2.709831345356136</v>
      </c>
      <c r="K92" s="4">
        <f>'% D'!AC91</f>
        <v>-0.58999999999999631</v>
      </c>
      <c r="L92" s="11">
        <f>'% D'!AD91</f>
        <v>1.5707797941275428</v>
      </c>
      <c r="N92" s="4">
        <f>'# D'!W91</f>
        <v>-1.1083333333333334</v>
      </c>
      <c r="O92" s="11">
        <f>'# D'!X91</f>
        <v>0.15572396048175233</v>
      </c>
      <c r="P92" s="4">
        <f>'# D'!Y91</f>
        <v>-1.115333333333334</v>
      </c>
      <c r="Q92" s="11">
        <f>'# D'!Z91</f>
        <v>0.13705126511953317</v>
      </c>
      <c r="R92" s="4">
        <f>'# D'!AA91</f>
        <v>-9.8666666666666458E-2</v>
      </c>
      <c r="S92" s="11">
        <f>'# D'!AB91</f>
        <v>0.32550717496228315</v>
      </c>
      <c r="T92" s="4">
        <f>'# D'!AC91</f>
        <v>-7.1000000000000618E-2</v>
      </c>
      <c r="U92" s="11">
        <f>'# D'!AD91</f>
        <v>0.18828287550044931</v>
      </c>
      <c r="W92" s="14">
        <f>'T-TEST'!S91</f>
        <v>1.949104090956456E-3</v>
      </c>
      <c r="X92" s="14">
        <f>'T-TEST'!T91</f>
        <v>1.2205711644754146E-4</v>
      </c>
      <c r="Y92" s="14">
        <f>'T-TEST'!U91</f>
        <v>0.49933185453690154</v>
      </c>
      <c r="Z92" s="14">
        <f>'T-TEST'!V91</f>
        <v>0.41242083120131418</v>
      </c>
      <c r="AB92" s="8" t="str">
        <f t="shared" si="4"/>
        <v>S</v>
      </c>
      <c r="AC92" s="8" t="str">
        <f t="shared" si="5"/>
        <v>S</v>
      </c>
      <c r="AD92" s="8" t="str">
        <f t="shared" si="6"/>
        <v>N</v>
      </c>
      <c r="AE92" s="8" t="str">
        <f t="shared" si="7"/>
        <v>N</v>
      </c>
      <c r="AF92" s="4"/>
      <c r="AG92" s="11"/>
      <c r="AH92" s="4"/>
      <c r="AI92" s="11"/>
      <c r="AJ92" s="4"/>
      <c r="AK92" s="11"/>
      <c r="AL92" s="4"/>
      <c r="AM92" s="11"/>
      <c r="AO92" s="4"/>
      <c r="AP92" s="11"/>
      <c r="AQ92" s="4"/>
      <c r="AR92" s="11"/>
      <c r="AS92" s="4"/>
      <c r="AT92" s="11"/>
      <c r="AU92" s="4"/>
      <c r="AV92" s="11"/>
      <c r="AY92" s="8"/>
      <c r="AZ92" s="8"/>
      <c r="BA92" s="8"/>
      <c r="BB92" s="8"/>
    </row>
    <row r="93" spans="1:54" x14ac:dyDescent="0.3">
      <c r="A93" s="15" t="str">
        <f>'Raw Data'!A92</f>
        <v>Apo_PLIN3</v>
      </c>
      <c r="B93" s="15">
        <f>'Raw Data'!B92</f>
        <v>427</v>
      </c>
      <c r="C93" s="15">
        <f>'Raw Data'!C92</f>
        <v>434</v>
      </c>
      <c r="D93" s="15" t="str">
        <f>'Raw Data'!D92</f>
        <v>EKAPEEKK</v>
      </c>
      <c r="E93" s="4">
        <f>'% D'!W92</f>
        <v>3.6399999999999935</v>
      </c>
      <c r="F93" s="11">
        <f>'% D'!X92</f>
        <v>1.1211978872094768</v>
      </c>
      <c r="G93" s="4">
        <f>'% D'!Y92</f>
        <v>2.1059999999999945</v>
      </c>
      <c r="H93" s="11">
        <f>'% D'!Z92</f>
        <v>0.72017093734900683</v>
      </c>
      <c r="I93" s="4">
        <f>'% D'!AA92</f>
        <v>0.8683333333333394</v>
      </c>
      <c r="J93" s="11">
        <f>'% D'!AB92</f>
        <v>0.87926777939685619</v>
      </c>
      <c r="K93" s="4">
        <f>'% D'!AC92</f>
        <v>1.3233333333333377</v>
      </c>
      <c r="L93" s="11">
        <f>'% D'!AD92</f>
        <v>1.1918227523608502</v>
      </c>
      <c r="N93" s="4">
        <f>'# D'!W92</f>
        <v>0.18166666666666709</v>
      </c>
      <c r="O93" s="11">
        <f>'# D'!X92</f>
        <v>5.6440321787255915E-2</v>
      </c>
      <c r="P93" s="4">
        <f>'# D'!Y92</f>
        <v>0.10533333333333372</v>
      </c>
      <c r="Q93" s="11">
        <f>'# D'!Z92</f>
        <v>3.5805659630016314E-2</v>
      </c>
      <c r="R93" s="4">
        <f>'# D'!AA92</f>
        <v>4.3000000000000593E-2</v>
      </c>
      <c r="S93" s="11">
        <f>'# D'!AB92</f>
        <v>4.4293357957501382E-2</v>
      </c>
      <c r="T93" s="4">
        <f>'# D'!AC92</f>
        <v>6.5666666666666096E-2</v>
      </c>
      <c r="U93" s="11">
        <f>'# D'!AD92</f>
        <v>5.9562007828883434E-2</v>
      </c>
      <c r="W93" s="14">
        <f>'T-TEST'!S92</f>
        <v>3.0054620195737155E-3</v>
      </c>
      <c r="X93" s="14">
        <f>'T-TEST'!T92</f>
        <v>2.3864276196015719E-3</v>
      </c>
      <c r="Y93" s="14">
        <f>'T-TEST'!U92</f>
        <v>7.6418011806122968E-2</v>
      </c>
      <c r="Z93" s="14">
        <f>'T-TEST'!V92</f>
        <v>5.6895796462185483E-2</v>
      </c>
      <c r="AB93" s="8" t="str">
        <f t="shared" si="4"/>
        <v>N</v>
      </c>
      <c r="AC93" s="8" t="str">
        <f t="shared" si="5"/>
        <v>N</v>
      </c>
      <c r="AD93" s="8" t="str">
        <f t="shared" si="6"/>
        <v>N</v>
      </c>
      <c r="AE93" s="8" t="str">
        <f t="shared" si="7"/>
        <v>N</v>
      </c>
      <c r="AF93" s="4"/>
      <c r="AG93" s="11"/>
      <c r="AH93" s="4"/>
      <c r="AI93" s="11"/>
      <c r="AJ93" s="4"/>
      <c r="AK93" s="11"/>
      <c r="AL93" s="4"/>
      <c r="AM93" s="11"/>
      <c r="AO93" s="4"/>
      <c r="AP93" s="11"/>
      <c r="AQ93" s="4"/>
      <c r="AR93" s="11"/>
      <c r="AS93" s="4"/>
      <c r="AT93" s="11"/>
      <c r="AU93" s="4"/>
      <c r="AV93" s="11"/>
      <c r="AY93" s="8"/>
      <c r="AZ93" s="8"/>
      <c r="BA93" s="8"/>
      <c r="BB93" s="8"/>
    </row>
    <row r="94" spans="1:54" ht="15" x14ac:dyDescent="0.25">
      <c r="A94"/>
      <c r="B94"/>
      <c r="C94"/>
      <c r="D94"/>
    </row>
    <row r="95" spans="1:54" ht="15" x14ac:dyDescent="0.25">
      <c r="A95"/>
      <c r="B95"/>
      <c r="C95"/>
      <c r="D95"/>
    </row>
    <row r="96" spans="1:54" ht="15" x14ac:dyDescent="0.25">
      <c r="A96"/>
      <c r="B96"/>
      <c r="C96"/>
      <c r="D96"/>
    </row>
    <row r="97" spans="1:4" ht="15" x14ac:dyDescent="0.25">
      <c r="A97"/>
      <c r="B97"/>
      <c r="C97"/>
      <c r="D97"/>
    </row>
    <row r="98" spans="1:4" ht="15" x14ac:dyDescent="0.25">
      <c r="A98"/>
      <c r="B98"/>
      <c r="C98"/>
      <c r="D98"/>
    </row>
    <row r="99" spans="1:4" ht="15" x14ac:dyDescent="0.25">
      <c r="A99"/>
      <c r="B99"/>
      <c r="C99"/>
      <c r="D99"/>
    </row>
    <row r="100" spans="1:4" ht="15" x14ac:dyDescent="0.25">
      <c r="A100"/>
      <c r="B100"/>
      <c r="C100"/>
      <c r="D100"/>
    </row>
    <row r="101" spans="1:4" ht="15" x14ac:dyDescent="0.25">
      <c r="A101"/>
      <c r="B101"/>
      <c r="C101"/>
      <c r="D101"/>
    </row>
    <row r="102" spans="1:4" ht="15" x14ac:dyDescent="0.25">
      <c r="A102"/>
      <c r="B102"/>
      <c r="C102"/>
      <c r="D102"/>
    </row>
    <row r="103" spans="1:4" ht="15" x14ac:dyDescent="0.25">
      <c r="A103"/>
      <c r="B103"/>
      <c r="C103"/>
      <c r="D103"/>
    </row>
    <row r="104" spans="1:4" ht="15" x14ac:dyDescent="0.25">
      <c r="A104"/>
      <c r="B104"/>
      <c r="C104"/>
      <c r="D104"/>
    </row>
    <row r="105" spans="1:4" ht="15" x14ac:dyDescent="0.25">
      <c r="A105"/>
      <c r="B105"/>
      <c r="C105"/>
      <c r="D105"/>
    </row>
    <row r="106" spans="1:4" ht="15" x14ac:dyDescent="0.25">
      <c r="A106"/>
      <c r="B106"/>
      <c r="C106"/>
      <c r="D106"/>
    </row>
    <row r="107" spans="1:4" ht="15" x14ac:dyDescent="0.25">
      <c r="A107"/>
      <c r="B107"/>
      <c r="C107"/>
      <c r="D107"/>
    </row>
    <row r="108" spans="1:4" ht="15" x14ac:dyDescent="0.25">
      <c r="A108"/>
      <c r="B108"/>
      <c r="C108"/>
      <c r="D108"/>
    </row>
    <row r="109" spans="1:4" ht="15" x14ac:dyDescent="0.25">
      <c r="A109"/>
      <c r="B109"/>
      <c r="C109"/>
      <c r="D109"/>
    </row>
    <row r="110" spans="1:4" ht="15" x14ac:dyDescent="0.25">
      <c r="A110"/>
      <c r="B110"/>
      <c r="C110"/>
      <c r="D110"/>
    </row>
    <row r="111" spans="1:4" ht="15" x14ac:dyDescent="0.25">
      <c r="A111"/>
      <c r="B111"/>
      <c r="C111"/>
      <c r="D111"/>
    </row>
    <row r="112" spans="1:4" ht="15" x14ac:dyDescent="0.25">
      <c r="A112"/>
      <c r="B112"/>
      <c r="C112"/>
      <c r="D112"/>
    </row>
    <row r="113" spans="1:4" ht="15" x14ac:dyDescent="0.25">
      <c r="A113"/>
      <c r="B113"/>
      <c r="C113"/>
      <c r="D113"/>
    </row>
    <row r="114" spans="1:4" ht="15" x14ac:dyDescent="0.25">
      <c r="A114"/>
      <c r="B114"/>
      <c r="C114"/>
      <c r="D114"/>
    </row>
    <row r="115" spans="1:4" ht="15" x14ac:dyDescent="0.25">
      <c r="A115"/>
      <c r="B115"/>
      <c r="C115"/>
      <c r="D115"/>
    </row>
    <row r="116" spans="1:4" ht="15" x14ac:dyDescent="0.25">
      <c r="A116"/>
      <c r="B116"/>
      <c r="C116"/>
      <c r="D116"/>
    </row>
    <row r="117" spans="1:4" ht="15" x14ac:dyDescent="0.25">
      <c r="A117"/>
      <c r="B117"/>
      <c r="C117"/>
      <c r="D117"/>
    </row>
    <row r="118" spans="1:4" ht="15" x14ac:dyDescent="0.25">
      <c r="A118"/>
      <c r="B118"/>
      <c r="C118"/>
      <c r="D118"/>
    </row>
    <row r="119" spans="1:4" ht="15" x14ac:dyDescent="0.25">
      <c r="A119"/>
      <c r="B119"/>
      <c r="C119"/>
      <c r="D119"/>
    </row>
    <row r="120" spans="1:4" ht="15" x14ac:dyDescent="0.25">
      <c r="A120"/>
      <c r="B120"/>
      <c r="C120"/>
      <c r="D120"/>
    </row>
    <row r="121" spans="1:4" ht="15" x14ac:dyDescent="0.25">
      <c r="A121"/>
      <c r="B121"/>
      <c r="C121"/>
      <c r="D121"/>
    </row>
    <row r="122" spans="1:4" ht="15" x14ac:dyDescent="0.25">
      <c r="A122"/>
      <c r="B122"/>
      <c r="C122"/>
      <c r="D122"/>
    </row>
    <row r="123" spans="1:4" ht="15" x14ac:dyDescent="0.25">
      <c r="A123"/>
      <c r="B123"/>
      <c r="C123"/>
      <c r="D123"/>
    </row>
    <row r="124" spans="1:4" ht="15" x14ac:dyDescent="0.25">
      <c r="A124"/>
      <c r="B124"/>
      <c r="C124"/>
      <c r="D124"/>
    </row>
    <row r="125" spans="1:4" ht="15" x14ac:dyDescent="0.25">
      <c r="A125"/>
      <c r="B125"/>
      <c r="C125"/>
      <c r="D125"/>
    </row>
    <row r="126" spans="1:4" ht="15" x14ac:dyDescent="0.25">
      <c r="A126"/>
      <c r="B126"/>
      <c r="C126"/>
      <c r="D126"/>
    </row>
    <row r="127" spans="1:4" ht="15" x14ac:dyDescent="0.25">
      <c r="A127"/>
      <c r="B127"/>
      <c r="C127"/>
      <c r="D127"/>
    </row>
    <row r="128" spans="1:4" ht="15" x14ac:dyDescent="0.25">
      <c r="A128"/>
      <c r="B128"/>
      <c r="C128"/>
      <c r="D128"/>
    </row>
    <row r="129" spans="1:4" ht="15" x14ac:dyDescent="0.25">
      <c r="A129"/>
      <c r="B129"/>
      <c r="C129"/>
      <c r="D129"/>
    </row>
    <row r="130" spans="1:4" ht="15" x14ac:dyDescent="0.25">
      <c r="A130"/>
      <c r="B130"/>
      <c r="C130"/>
      <c r="D130"/>
    </row>
    <row r="131" spans="1:4" ht="15" x14ac:dyDescent="0.25">
      <c r="A131"/>
      <c r="B131"/>
      <c r="C131"/>
      <c r="D131"/>
    </row>
    <row r="132" spans="1:4" ht="15" x14ac:dyDescent="0.25">
      <c r="A132"/>
      <c r="B132"/>
      <c r="C132"/>
      <c r="D132"/>
    </row>
    <row r="133" spans="1:4" ht="15" x14ac:dyDescent="0.25">
      <c r="A133"/>
      <c r="B133"/>
      <c r="C133"/>
      <c r="D133"/>
    </row>
    <row r="134" spans="1:4" ht="15" x14ac:dyDescent="0.25">
      <c r="A134"/>
      <c r="B134"/>
      <c r="C134"/>
      <c r="D134"/>
    </row>
    <row r="135" spans="1:4" ht="15" x14ac:dyDescent="0.25">
      <c r="A135"/>
      <c r="B135"/>
      <c r="C135"/>
      <c r="D135"/>
    </row>
    <row r="136" spans="1:4" ht="15" x14ac:dyDescent="0.25">
      <c r="A136"/>
      <c r="B136"/>
      <c r="C136"/>
      <c r="D136"/>
    </row>
    <row r="137" spans="1:4" ht="15" x14ac:dyDescent="0.25">
      <c r="A137"/>
      <c r="B137"/>
      <c r="C137"/>
      <c r="D137"/>
    </row>
    <row r="138" spans="1:4" ht="15" x14ac:dyDescent="0.25">
      <c r="A138"/>
      <c r="B138"/>
      <c r="C138"/>
      <c r="D138"/>
    </row>
    <row r="139" spans="1:4" ht="15" x14ac:dyDescent="0.25">
      <c r="A139"/>
      <c r="B139"/>
      <c r="C139"/>
      <c r="D139"/>
    </row>
    <row r="140" spans="1:4" ht="15" x14ac:dyDescent="0.25">
      <c r="A140"/>
      <c r="B140"/>
      <c r="C140"/>
      <c r="D140"/>
    </row>
    <row r="141" spans="1:4" ht="15" x14ac:dyDescent="0.25">
      <c r="A141"/>
      <c r="B141"/>
      <c r="C141"/>
      <c r="D141"/>
    </row>
    <row r="142" spans="1:4" ht="15" x14ac:dyDescent="0.25">
      <c r="A142"/>
      <c r="B142"/>
      <c r="C142"/>
      <c r="D142"/>
    </row>
    <row r="143" spans="1:4" ht="15" x14ac:dyDescent="0.25">
      <c r="A143"/>
      <c r="B143"/>
      <c r="C143"/>
      <c r="D143"/>
    </row>
    <row r="144" spans="1:4" ht="15" x14ac:dyDescent="0.25">
      <c r="A144"/>
      <c r="B144"/>
      <c r="C144"/>
      <c r="D144"/>
    </row>
    <row r="145" spans="1:4" ht="15" x14ac:dyDescent="0.25">
      <c r="A145"/>
      <c r="B145"/>
      <c r="C145"/>
      <c r="D145"/>
    </row>
    <row r="146" spans="1:4" ht="15" x14ac:dyDescent="0.25">
      <c r="A146"/>
      <c r="B146"/>
      <c r="C146"/>
      <c r="D146"/>
    </row>
    <row r="147" spans="1:4" ht="15" x14ac:dyDescent="0.25">
      <c r="A147"/>
      <c r="B147"/>
      <c r="C147"/>
      <c r="D147"/>
    </row>
    <row r="148" spans="1:4" ht="15" x14ac:dyDescent="0.25">
      <c r="A148"/>
      <c r="B148"/>
      <c r="C148"/>
      <c r="D148"/>
    </row>
    <row r="149" spans="1:4" ht="15" x14ac:dyDescent="0.25">
      <c r="A149"/>
      <c r="B149"/>
      <c r="C149"/>
      <c r="D149"/>
    </row>
    <row r="150" spans="1:4" ht="15" x14ac:dyDescent="0.25">
      <c r="A150"/>
      <c r="B150"/>
      <c r="C150"/>
      <c r="D150"/>
    </row>
    <row r="151" spans="1:4" ht="15" x14ac:dyDescent="0.25">
      <c r="A151"/>
      <c r="B151"/>
      <c r="C151"/>
      <c r="D151"/>
    </row>
    <row r="152" spans="1:4" ht="15" x14ac:dyDescent="0.25">
      <c r="A152"/>
      <c r="B152"/>
      <c r="C152"/>
      <c r="D152"/>
    </row>
    <row r="153" spans="1:4" ht="15" x14ac:dyDescent="0.25">
      <c r="A153"/>
      <c r="B153"/>
      <c r="C153"/>
      <c r="D153"/>
    </row>
    <row r="154" spans="1:4" ht="15" x14ac:dyDescent="0.25">
      <c r="A154"/>
      <c r="B154"/>
      <c r="C154"/>
      <c r="D154"/>
    </row>
    <row r="155" spans="1:4" ht="15" x14ac:dyDescent="0.25">
      <c r="A155"/>
      <c r="B155"/>
      <c r="C155"/>
      <c r="D155"/>
    </row>
    <row r="156" spans="1:4" ht="15" x14ac:dyDescent="0.25">
      <c r="A156"/>
      <c r="B156"/>
      <c r="C156"/>
      <c r="D156"/>
    </row>
    <row r="157" spans="1:4" ht="15" x14ac:dyDescent="0.25">
      <c r="A157"/>
      <c r="B157"/>
      <c r="C157"/>
      <c r="D157"/>
    </row>
    <row r="158" spans="1:4" ht="15" x14ac:dyDescent="0.25">
      <c r="A158"/>
      <c r="B158"/>
      <c r="C158"/>
      <c r="D158"/>
    </row>
    <row r="159" spans="1:4" ht="15" x14ac:dyDescent="0.25">
      <c r="A159"/>
      <c r="B159"/>
      <c r="C159"/>
      <c r="D159"/>
    </row>
    <row r="160" spans="1:4" ht="15" x14ac:dyDescent="0.25">
      <c r="A160"/>
      <c r="B160"/>
      <c r="C160"/>
      <c r="D160"/>
    </row>
    <row r="161" spans="1:4" ht="15" x14ac:dyDescent="0.25">
      <c r="A161"/>
      <c r="B161"/>
      <c r="C161"/>
      <c r="D161"/>
    </row>
    <row r="162" spans="1:4" ht="15" x14ac:dyDescent="0.25">
      <c r="A162"/>
      <c r="B162"/>
      <c r="C162"/>
      <c r="D162"/>
    </row>
    <row r="163" spans="1:4" ht="15" x14ac:dyDescent="0.25">
      <c r="A163"/>
      <c r="B163"/>
      <c r="C163"/>
      <c r="D163"/>
    </row>
    <row r="164" spans="1:4" ht="15" x14ac:dyDescent="0.25">
      <c r="A164"/>
      <c r="B164"/>
      <c r="C164"/>
      <c r="D164"/>
    </row>
    <row r="165" spans="1:4" ht="15" x14ac:dyDescent="0.25">
      <c r="A165"/>
      <c r="B165"/>
      <c r="C165"/>
      <c r="D165"/>
    </row>
    <row r="166" spans="1:4" ht="15" x14ac:dyDescent="0.25">
      <c r="A166"/>
      <c r="B166"/>
      <c r="C166"/>
      <c r="D166"/>
    </row>
    <row r="167" spans="1:4" ht="15" x14ac:dyDescent="0.25">
      <c r="A167"/>
      <c r="B167"/>
      <c r="C167"/>
      <c r="D167"/>
    </row>
    <row r="168" spans="1:4" ht="15" x14ac:dyDescent="0.25">
      <c r="A168"/>
      <c r="B168"/>
      <c r="C168"/>
      <c r="D168"/>
    </row>
    <row r="169" spans="1:4" ht="15" x14ac:dyDescent="0.25">
      <c r="A169"/>
      <c r="B169"/>
      <c r="C169"/>
      <c r="D169"/>
    </row>
    <row r="170" spans="1:4" ht="15" x14ac:dyDescent="0.25">
      <c r="A170"/>
      <c r="B170"/>
      <c r="C170"/>
      <c r="D170"/>
    </row>
    <row r="171" spans="1:4" ht="15" x14ac:dyDescent="0.25">
      <c r="A171"/>
      <c r="B171"/>
      <c r="C171"/>
      <c r="D171"/>
    </row>
    <row r="172" spans="1:4" ht="15" x14ac:dyDescent="0.25">
      <c r="A172"/>
      <c r="B172"/>
      <c r="C172"/>
      <c r="D172"/>
    </row>
    <row r="173" spans="1:4" ht="15" x14ac:dyDescent="0.25">
      <c r="A173"/>
      <c r="B173"/>
      <c r="C173"/>
      <c r="D173"/>
    </row>
    <row r="174" spans="1:4" ht="15" x14ac:dyDescent="0.25">
      <c r="A174"/>
      <c r="B174"/>
      <c r="C174"/>
      <c r="D174"/>
    </row>
    <row r="175" spans="1:4" ht="15" x14ac:dyDescent="0.25">
      <c r="A175"/>
      <c r="B175"/>
      <c r="C175"/>
      <c r="D175"/>
    </row>
    <row r="176" spans="1:4" ht="15" x14ac:dyDescent="0.25">
      <c r="A176"/>
      <c r="B176"/>
      <c r="C176"/>
      <c r="D176"/>
    </row>
    <row r="177" spans="1:4" ht="15" x14ac:dyDescent="0.25">
      <c r="A177"/>
      <c r="B177"/>
      <c r="C177"/>
      <c r="D177"/>
    </row>
    <row r="178" spans="1:4" ht="15" x14ac:dyDescent="0.25">
      <c r="A178"/>
      <c r="B178"/>
      <c r="C178"/>
      <c r="D178"/>
    </row>
    <row r="179" spans="1:4" ht="15" x14ac:dyDescent="0.25">
      <c r="A179"/>
      <c r="B179"/>
      <c r="C179"/>
      <c r="D179"/>
    </row>
    <row r="180" spans="1:4" ht="15" x14ac:dyDescent="0.25">
      <c r="A180"/>
      <c r="B180"/>
      <c r="C180"/>
      <c r="D180"/>
    </row>
    <row r="181" spans="1:4" ht="15" x14ac:dyDescent="0.25">
      <c r="A181"/>
      <c r="B181"/>
      <c r="C181"/>
      <c r="D181"/>
    </row>
    <row r="182" spans="1:4" ht="15" x14ac:dyDescent="0.25">
      <c r="A182"/>
      <c r="B182"/>
      <c r="C182"/>
      <c r="D182"/>
    </row>
    <row r="183" spans="1:4" ht="15" x14ac:dyDescent="0.25">
      <c r="A183"/>
      <c r="B183"/>
      <c r="C183"/>
      <c r="D183"/>
    </row>
    <row r="184" spans="1:4" ht="15" x14ac:dyDescent="0.25">
      <c r="A184"/>
      <c r="B184"/>
      <c r="C184"/>
      <c r="D184"/>
    </row>
    <row r="185" spans="1:4" ht="15" x14ac:dyDescent="0.25">
      <c r="A185"/>
      <c r="B185"/>
      <c r="C185"/>
      <c r="D185"/>
    </row>
    <row r="186" spans="1:4" ht="15" x14ac:dyDescent="0.25">
      <c r="A186"/>
      <c r="B186"/>
      <c r="C186"/>
      <c r="D186"/>
    </row>
    <row r="187" spans="1:4" ht="15" x14ac:dyDescent="0.25">
      <c r="A187"/>
      <c r="B187"/>
      <c r="C187"/>
      <c r="D187"/>
    </row>
    <row r="188" spans="1:4" ht="15" x14ac:dyDescent="0.25">
      <c r="A188"/>
      <c r="B188"/>
      <c r="C188"/>
      <c r="D188"/>
    </row>
    <row r="189" spans="1:4" ht="15" x14ac:dyDescent="0.25">
      <c r="A189"/>
      <c r="B189"/>
      <c r="C189"/>
      <c r="D189"/>
    </row>
    <row r="190" spans="1:4" ht="15" x14ac:dyDescent="0.25">
      <c r="A190"/>
      <c r="B190"/>
      <c r="C190"/>
      <c r="D190"/>
    </row>
    <row r="191" spans="1:4" ht="15" x14ac:dyDescent="0.25">
      <c r="A191"/>
      <c r="B191"/>
      <c r="C191"/>
      <c r="D191"/>
    </row>
    <row r="192" spans="1:4" ht="15" x14ac:dyDescent="0.25">
      <c r="A192"/>
      <c r="B192"/>
      <c r="C192"/>
      <c r="D192"/>
    </row>
    <row r="193" spans="1:50" ht="15" x14ac:dyDescent="0.25">
      <c r="A193"/>
      <c r="B193"/>
      <c r="C193"/>
      <c r="D193"/>
    </row>
    <row r="194" spans="1:50" ht="15" x14ac:dyDescent="0.25">
      <c r="A194"/>
      <c r="B194"/>
      <c r="C194"/>
      <c r="D194"/>
    </row>
    <row r="195" spans="1:50" ht="15" x14ac:dyDescent="0.25">
      <c r="A195"/>
      <c r="B195"/>
      <c r="C195"/>
      <c r="D195"/>
    </row>
    <row r="196" spans="1:50" ht="15" x14ac:dyDescent="0.25">
      <c r="A196"/>
      <c r="B196"/>
      <c r="C196"/>
      <c r="D196"/>
    </row>
    <row r="197" spans="1:50" ht="15" x14ac:dyDescent="0.25">
      <c r="A197"/>
      <c r="B197"/>
      <c r="C197"/>
      <c r="D197"/>
    </row>
    <row r="198" spans="1:50" ht="15" x14ac:dyDescent="0.25">
      <c r="A198"/>
      <c r="B198"/>
      <c r="C198"/>
      <c r="D198"/>
    </row>
    <row r="199" spans="1:50" ht="15" x14ac:dyDescent="0.25">
      <c r="A199"/>
      <c r="B199"/>
      <c r="C199"/>
      <c r="D199"/>
    </row>
    <row r="200" spans="1:50" ht="15" x14ac:dyDescent="0.25">
      <c r="A200"/>
      <c r="B200"/>
      <c r="C200"/>
      <c r="D200"/>
    </row>
    <row r="201" spans="1:50" ht="15" x14ac:dyDescent="0.25">
      <c r="A201"/>
      <c r="B201"/>
      <c r="C201"/>
      <c r="D201"/>
    </row>
    <row r="202" spans="1:50" ht="15" x14ac:dyDescent="0.25">
      <c r="A202"/>
      <c r="B202"/>
      <c r="C202"/>
      <c r="D202"/>
    </row>
    <row r="203" spans="1:50" ht="15" x14ac:dyDescent="0.25">
      <c r="A203"/>
      <c r="B203"/>
      <c r="C203"/>
      <c r="D203"/>
    </row>
    <row r="204" spans="1:50" x14ac:dyDescent="0.3">
      <c r="E204" s="4"/>
      <c r="F204" s="11"/>
      <c r="G204" s="4"/>
      <c r="H204" s="11"/>
      <c r="I204" s="4"/>
      <c r="J204" s="11"/>
      <c r="K204" s="4"/>
      <c r="L204" s="11"/>
      <c r="N204" s="4"/>
      <c r="O204" s="11"/>
      <c r="P204" s="4"/>
      <c r="Q204" s="11"/>
      <c r="R204" s="4"/>
      <c r="S204" s="11"/>
      <c r="T204" s="4"/>
      <c r="U204" s="11"/>
      <c r="X204" s="8"/>
      <c r="Y204" s="8"/>
      <c r="Z204" s="8"/>
      <c r="AA204" s="8"/>
      <c r="AB204" s="4"/>
      <c r="AC204" s="11"/>
      <c r="AD204" s="4"/>
      <c r="AE204" s="11"/>
      <c r="AF204" s="4"/>
      <c r="AG204" s="11"/>
      <c r="AH204" s="4"/>
      <c r="AI204" s="11"/>
      <c r="AK204" s="4"/>
      <c r="AL204" s="11"/>
      <c r="AM204" s="4"/>
      <c r="AN204" s="11"/>
      <c r="AO204" s="4"/>
      <c r="AP204" s="11"/>
      <c r="AQ204" s="4"/>
      <c r="AR204" s="11"/>
      <c r="AT204" s="14"/>
      <c r="AU204" s="14"/>
      <c r="AV204" s="14"/>
      <c r="AW204" s="14"/>
      <c r="AX204" s="8"/>
    </row>
    <row r="205" spans="1:50" x14ac:dyDescent="0.3">
      <c r="E205" s="4"/>
      <c r="F205" s="11"/>
      <c r="G205" s="4"/>
      <c r="H205" s="11"/>
      <c r="I205" s="4"/>
      <c r="J205" s="11"/>
      <c r="K205" s="4"/>
      <c r="L205" s="11"/>
      <c r="N205" s="4"/>
      <c r="O205" s="11"/>
      <c r="P205" s="4"/>
      <c r="Q205" s="11"/>
      <c r="R205" s="4"/>
      <c r="S205" s="11"/>
      <c r="T205" s="4"/>
      <c r="U205" s="11"/>
      <c r="X205" s="8"/>
      <c r="Y205" s="8"/>
      <c r="Z205" s="8"/>
      <c r="AA205" s="8"/>
      <c r="AB205" s="4"/>
      <c r="AC205" s="11"/>
      <c r="AD205" s="4"/>
      <c r="AE205" s="11"/>
      <c r="AF205" s="4"/>
      <c r="AG205" s="11"/>
      <c r="AH205" s="4"/>
      <c r="AI205" s="11"/>
      <c r="AK205" s="4"/>
      <c r="AL205" s="11"/>
      <c r="AM205" s="4"/>
      <c r="AN205" s="11"/>
      <c r="AO205" s="4"/>
      <c r="AP205" s="11"/>
      <c r="AQ205" s="4"/>
      <c r="AR205" s="11"/>
      <c r="AT205" s="14"/>
      <c r="AU205" s="14"/>
      <c r="AV205" s="14"/>
      <c r="AW205" s="14"/>
      <c r="AX205" s="8"/>
    </row>
    <row r="206" spans="1:50" x14ac:dyDescent="0.3">
      <c r="E206" s="4"/>
      <c r="F206" s="11"/>
      <c r="G206" s="4"/>
      <c r="H206" s="11"/>
      <c r="I206" s="4"/>
      <c r="J206" s="11"/>
      <c r="K206" s="4"/>
      <c r="L206" s="11"/>
      <c r="N206" s="4"/>
      <c r="O206" s="11"/>
      <c r="P206" s="4"/>
      <c r="Q206" s="11"/>
      <c r="R206" s="4"/>
      <c r="S206" s="11"/>
      <c r="T206" s="4"/>
      <c r="U206" s="11"/>
      <c r="X206" s="8"/>
      <c r="Y206" s="8"/>
      <c r="Z206" s="8"/>
      <c r="AA206" s="8"/>
      <c r="AB206" s="4"/>
      <c r="AC206" s="11"/>
      <c r="AD206" s="4"/>
      <c r="AE206" s="11"/>
      <c r="AF206" s="4"/>
      <c r="AG206" s="11"/>
      <c r="AH206" s="4"/>
      <c r="AI206" s="11"/>
      <c r="AK206" s="4"/>
      <c r="AL206" s="11"/>
      <c r="AM206" s="4"/>
      <c r="AN206" s="11"/>
      <c r="AO206" s="4"/>
      <c r="AP206" s="11"/>
      <c r="AQ206" s="4"/>
      <c r="AR206" s="11"/>
      <c r="AT206" s="14"/>
      <c r="AU206" s="14"/>
      <c r="AV206" s="14"/>
      <c r="AW206" s="14"/>
      <c r="AX206" s="8"/>
    </row>
    <row r="207" spans="1:50" x14ac:dyDescent="0.3">
      <c r="E207" s="4"/>
      <c r="F207" s="11"/>
      <c r="G207" s="4"/>
      <c r="H207" s="11"/>
      <c r="I207" s="4"/>
      <c r="J207" s="11"/>
      <c r="K207" s="4"/>
      <c r="L207" s="11"/>
      <c r="N207" s="4"/>
      <c r="O207" s="11"/>
      <c r="P207" s="4"/>
      <c r="Q207" s="11"/>
      <c r="R207" s="4"/>
      <c r="S207" s="11"/>
      <c r="T207" s="4"/>
      <c r="U207" s="11"/>
      <c r="X207" s="8"/>
      <c r="Y207" s="8"/>
      <c r="Z207" s="8"/>
      <c r="AA207" s="8"/>
      <c r="AB207" s="4"/>
      <c r="AC207" s="11"/>
      <c r="AD207" s="4"/>
      <c r="AE207" s="11"/>
      <c r="AF207" s="4"/>
      <c r="AG207" s="11"/>
      <c r="AH207" s="4"/>
      <c r="AI207" s="11"/>
      <c r="AK207" s="4"/>
      <c r="AL207" s="11"/>
      <c r="AM207" s="4"/>
      <c r="AN207" s="11"/>
      <c r="AO207" s="4"/>
      <c r="AP207" s="11"/>
      <c r="AQ207" s="4"/>
      <c r="AR207" s="11"/>
      <c r="AT207" s="14"/>
      <c r="AU207" s="14"/>
      <c r="AV207" s="14"/>
      <c r="AW207" s="14"/>
      <c r="AX207" s="8"/>
    </row>
    <row r="208" spans="1:50" x14ac:dyDescent="0.3">
      <c r="E208" s="4"/>
      <c r="F208" s="11"/>
      <c r="G208" s="4"/>
      <c r="H208" s="11"/>
      <c r="I208" s="4"/>
      <c r="J208" s="11"/>
      <c r="K208" s="4"/>
      <c r="L208" s="11"/>
      <c r="N208" s="4"/>
      <c r="O208" s="11"/>
      <c r="P208" s="4"/>
      <c r="Q208" s="11"/>
      <c r="R208" s="4"/>
      <c r="S208" s="11"/>
      <c r="T208" s="4"/>
      <c r="U208" s="11"/>
      <c r="X208" s="8"/>
      <c r="Y208" s="8"/>
      <c r="Z208" s="8"/>
      <c r="AA208" s="8"/>
      <c r="AB208" s="4"/>
      <c r="AC208" s="11"/>
      <c r="AD208" s="4"/>
      <c r="AE208" s="11"/>
      <c r="AF208" s="4"/>
      <c r="AG208" s="11"/>
      <c r="AH208" s="4"/>
      <c r="AI208" s="11"/>
      <c r="AK208" s="4"/>
      <c r="AL208" s="11"/>
      <c r="AM208" s="4"/>
      <c r="AN208" s="11"/>
      <c r="AO208" s="4"/>
      <c r="AP208" s="11"/>
      <c r="AQ208" s="4"/>
      <c r="AR208" s="11"/>
      <c r="AT208" s="14"/>
      <c r="AU208" s="14"/>
      <c r="AV208" s="14"/>
      <c r="AW208" s="14"/>
      <c r="AX208" s="8"/>
    </row>
    <row r="209" spans="5:58" x14ac:dyDescent="0.3">
      <c r="E209" s="4"/>
      <c r="F209" s="11"/>
      <c r="G209" s="4"/>
      <c r="H209" s="11"/>
      <c r="I209" s="4"/>
      <c r="J209" s="11"/>
      <c r="K209" s="4"/>
      <c r="L209" s="11"/>
      <c r="N209" s="4"/>
      <c r="O209" s="11"/>
      <c r="P209" s="4"/>
      <c r="Q209" s="11"/>
      <c r="R209" s="4"/>
      <c r="S209" s="11"/>
      <c r="T209" s="4"/>
      <c r="U209" s="11"/>
      <c r="X209" s="8"/>
      <c r="Y209" s="8"/>
      <c r="Z209" s="8"/>
      <c r="AA209" s="8"/>
      <c r="AB209" s="4"/>
      <c r="AC209" s="11"/>
      <c r="AD209" s="4"/>
      <c r="AE209" s="11"/>
      <c r="AF209" s="4"/>
      <c r="AG209" s="11"/>
      <c r="AH209" s="4"/>
      <c r="AI209" s="11"/>
      <c r="AK209" s="4"/>
      <c r="AL209" s="11"/>
      <c r="AM209" s="4"/>
      <c r="AN209" s="11"/>
      <c r="AO209" s="4"/>
      <c r="AP209" s="11"/>
      <c r="AQ209" s="4"/>
      <c r="AR209" s="11"/>
      <c r="AT209" s="14"/>
      <c r="AU209" s="14"/>
      <c r="AV209" s="14"/>
      <c r="AW209" s="14"/>
      <c r="AX209" s="8"/>
    </row>
    <row r="210" spans="5:58" x14ac:dyDescent="0.3">
      <c r="E210" s="4"/>
      <c r="F210" s="11"/>
      <c r="G210" s="4"/>
      <c r="H210" s="11"/>
      <c r="I210" s="4"/>
      <c r="J210" s="11"/>
      <c r="K210" s="4"/>
      <c r="L210" s="11"/>
      <c r="N210" s="4"/>
      <c r="O210" s="11"/>
      <c r="P210" s="4"/>
      <c r="Q210" s="11"/>
      <c r="R210" s="4"/>
      <c r="S210" s="11"/>
      <c r="T210" s="4"/>
      <c r="U210" s="11"/>
      <c r="X210" s="8"/>
      <c r="Y210" s="8"/>
      <c r="Z210" s="8"/>
      <c r="AA210" s="8"/>
      <c r="AB210" s="4"/>
      <c r="AC210" s="11"/>
      <c r="AD210" s="4"/>
      <c r="AE210" s="11"/>
      <c r="AF210" s="4"/>
      <c r="AG210" s="11"/>
      <c r="AH210" s="4"/>
      <c r="AI210" s="11"/>
      <c r="AK210" s="4"/>
      <c r="AL210" s="11"/>
      <c r="AM210" s="4"/>
      <c r="AN210" s="11"/>
      <c r="AO210" s="4"/>
      <c r="AP210" s="11"/>
      <c r="AQ210" s="4"/>
      <c r="AR210" s="11"/>
      <c r="AT210" s="14"/>
      <c r="AU210" s="14"/>
      <c r="AV210" s="14"/>
      <c r="AW210" s="14"/>
      <c r="AX210" s="8"/>
    </row>
    <row r="211" spans="5:58" x14ac:dyDescent="0.3">
      <c r="E211" s="4"/>
      <c r="F211" s="11"/>
      <c r="G211" s="4"/>
      <c r="H211" s="11"/>
      <c r="I211" s="4"/>
      <c r="J211" s="11"/>
      <c r="K211" s="4"/>
      <c r="L211" s="11"/>
      <c r="N211" s="4"/>
      <c r="O211" s="11"/>
      <c r="P211" s="4"/>
      <c r="Q211" s="11"/>
      <c r="R211" s="4"/>
      <c r="S211" s="11"/>
      <c r="T211" s="4"/>
      <c r="U211" s="11"/>
      <c r="X211" s="8"/>
      <c r="Y211" s="8"/>
      <c r="Z211" s="8"/>
      <c r="AA211" s="8"/>
      <c r="AB211" s="4"/>
      <c r="AC211" s="11"/>
      <c r="AD211" s="4"/>
      <c r="AE211" s="11"/>
      <c r="AF211" s="4"/>
      <c r="AG211" s="11"/>
      <c r="AH211" s="4"/>
      <c r="AI211" s="11"/>
      <c r="AK211" s="4"/>
      <c r="AL211" s="11"/>
      <c r="AM211" s="4"/>
      <c r="AN211" s="11"/>
      <c r="AO211" s="4"/>
      <c r="AP211" s="11"/>
      <c r="AQ211" s="4"/>
      <c r="AR211" s="11"/>
      <c r="AT211" s="14"/>
      <c r="AU211" s="14"/>
      <c r="AV211" s="14"/>
      <c r="AW211" s="14"/>
      <c r="AX211" s="8"/>
    </row>
    <row r="212" spans="5:58" ht="24" customHeight="1" x14ac:dyDescent="0.3">
      <c r="E212" s="4"/>
      <c r="F212" s="11"/>
      <c r="G212" s="4"/>
      <c r="H212" s="11"/>
      <c r="I212" s="4"/>
      <c r="J212" s="11"/>
      <c r="K212" s="4"/>
      <c r="L212" s="11"/>
      <c r="N212" s="4"/>
      <c r="O212" s="11"/>
      <c r="P212" s="4"/>
      <c r="Q212" s="11"/>
      <c r="R212" s="4"/>
      <c r="S212" s="11"/>
      <c r="T212" s="4"/>
      <c r="U212" s="11"/>
      <c r="X212" s="8"/>
      <c r="Y212" s="8"/>
      <c r="Z212" s="8"/>
      <c r="AA212" s="8"/>
      <c r="AB212" s="4"/>
      <c r="AC212" s="11"/>
      <c r="AD212" s="4"/>
      <c r="AE212" s="11"/>
      <c r="AF212" s="4"/>
      <c r="AG212" s="11"/>
      <c r="AH212" s="4"/>
      <c r="AI212" s="11"/>
      <c r="AK212" s="4"/>
      <c r="AL212" s="11"/>
      <c r="AM212" s="4"/>
      <c r="AN212" s="11"/>
      <c r="AO212" s="4"/>
      <c r="AP212" s="11"/>
      <c r="AQ212" s="4"/>
      <c r="AR212" s="11"/>
      <c r="AT212" s="14"/>
      <c r="AU212" s="14"/>
      <c r="AV212" s="14"/>
      <c r="AW212" s="14"/>
      <c r="AX212" s="8"/>
    </row>
    <row r="213" spans="5:58" ht="24" customHeight="1" x14ac:dyDescent="0.4"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20"/>
      <c r="AZ213" s="20"/>
      <c r="BA213" s="20"/>
      <c r="BB213" s="20"/>
      <c r="BC213" s="20"/>
      <c r="BD213" s="20"/>
      <c r="BE213" s="20"/>
      <c r="BF213" s="20"/>
    </row>
    <row r="214" spans="5:58" ht="24" customHeight="1" x14ac:dyDescent="0.3">
      <c r="E214" s="24"/>
      <c r="F214" s="24"/>
      <c r="G214" s="24"/>
      <c r="H214" s="24"/>
      <c r="I214" s="24"/>
      <c r="J214" s="24"/>
      <c r="K214" s="24"/>
      <c r="L214" s="24"/>
      <c r="M214" s="6"/>
      <c r="N214" s="40"/>
      <c r="O214" s="40"/>
      <c r="P214" s="40"/>
      <c r="Q214" s="40"/>
      <c r="R214" s="40"/>
      <c r="S214" s="40"/>
      <c r="T214" s="40"/>
      <c r="U214" s="40"/>
      <c r="V214" s="7"/>
      <c r="W214" s="8"/>
      <c r="X214" s="39"/>
      <c r="Y214" s="39"/>
      <c r="Z214" s="39"/>
      <c r="AA214" s="39"/>
      <c r="AB214" s="40"/>
      <c r="AC214" s="40"/>
      <c r="AD214" s="40"/>
      <c r="AE214" s="40"/>
      <c r="AF214" s="40"/>
      <c r="AG214" s="40"/>
      <c r="AH214" s="40"/>
      <c r="AI214" s="40"/>
      <c r="AJ214" s="6"/>
      <c r="AK214" s="40"/>
      <c r="AL214" s="40"/>
      <c r="AM214" s="40"/>
      <c r="AN214" s="40"/>
      <c r="AO214" s="40"/>
      <c r="AP214" s="40"/>
      <c r="AQ214" s="40"/>
      <c r="AR214" s="40"/>
      <c r="AS214" s="7"/>
      <c r="AT214" s="41"/>
      <c r="AU214" s="41"/>
      <c r="AV214" s="41"/>
      <c r="AW214" s="41"/>
      <c r="AX214" s="41"/>
      <c r="AY214" s="41"/>
      <c r="AZ214" s="41"/>
      <c r="BA214" s="8"/>
      <c r="BB214" s="39"/>
      <c r="BC214" s="39"/>
      <c r="BD214" s="39"/>
      <c r="BE214" s="39"/>
      <c r="BF214" s="39"/>
    </row>
    <row r="215" spans="5:58" ht="16.5" customHeight="1" x14ac:dyDescent="0.3"/>
    <row r="216" spans="5:58" ht="24" hidden="1" customHeight="1" x14ac:dyDescent="0.3">
      <c r="AB216" s="4"/>
      <c r="AC216" s="11"/>
      <c r="AD216" s="4"/>
      <c r="AE216" s="11"/>
      <c r="AF216" s="4"/>
      <c r="AG216" s="11"/>
      <c r="AH216" s="4"/>
      <c r="AI216" s="11"/>
      <c r="AK216" s="4"/>
      <c r="AL216" s="11"/>
      <c r="AM216" s="4"/>
      <c r="AN216" s="11"/>
      <c r="AO216" s="4"/>
      <c r="AP216" s="11"/>
      <c r="AQ216" s="4"/>
      <c r="AR216" s="11"/>
      <c r="AT216" s="14"/>
      <c r="AU216" s="14"/>
      <c r="AV216" s="14"/>
      <c r="AW216" s="14"/>
      <c r="AX216" s="8"/>
    </row>
    <row r="217" spans="5:58" ht="24" hidden="1" customHeight="1" x14ac:dyDescent="0.3">
      <c r="AB217" s="4"/>
      <c r="AC217" s="11"/>
      <c r="AD217" s="4"/>
      <c r="AE217" s="11"/>
      <c r="AF217" s="4"/>
      <c r="AG217" s="11"/>
      <c r="AH217" s="4"/>
      <c r="AI217" s="11"/>
      <c r="AK217" s="4"/>
      <c r="AL217" s="11"/>
      <c r="AM217" s="4"/>
      <c r="AN217" s="11"/>
      <c r="AO217" s="4"/>
      <c r="AP217" s="11"/>
      <c r="AQ217" s="4"/>
      <c r="AR217" s="11"/>
      <c r="AT217" s="14"/>
      <c r="AU217" s="14"/>
      <c r="AV217" s="14"/>
      <c r="AW217" s="14"/>
      <c r="AX217" s="8"/>
    </row>
    <row r="218" spans="5:58" ht="24" hidden="1" customHeight="1" x14ac:dyDescent="0.3">
      <c r="AB218" s="4"/>
      <c r="AC218" s="11"/>
      <c r="AD218" s="4"/>
      <c r="AE218" s="11"/>
      <c r="AF218" s="4"/>
      <c r="AG218" s="11"/>
      <c r="AH218" s="4"/>
      <c r="AI218" s="11"/>
      <c r="AK218" s="4"/>
      <c r="AL218" s="11"/>
      <c r="AM218" s="4"/>
      <c r="AN218" s="11"/>
      <c r="AO218" s="4"/>
      <c r="AP218" s="11"/>
      <c r="AQ218" s="4"/>
      <c r="AR218" s="11"/>
      <c r="AT218" s="14"/>
      <c r="AU218" s="14"/>
      <c r="AV218" s="14"/>
      <c r="AW218" s="14"/>
      <c r="AX218" s="8"/>
    </row>
    <row r="219" spans="5:58" ht="24" customHeight="1" x14ac:dyDescent="0.3">
      <c r="AB219" s="4"/>
      <c r="AC219" s="11"/>
      <c r="AD219" s="4"/>
      <c r="AE219" s="11"/>
      <c r="AF219" s="4"/>
      <c r="AG219" s="11"/>
      <c r="AH219" s="4"/>
      <c r="AI219" s="11"/>
      <c r="AK219" s="4"/>
      <c r="AL219" s="11"/>
      <c r="AM219" s="4"/>
      <c r="AN219" s="11"/>
      <c r="AO219" s="4"/>
      <c r="AP219" s="11"/>
      <c r="AQ219" s="4"/>
      <c r="AR219" s="11"/>
      <c r="AT219" s="14"/>
      <c r="AU219" s="14"/>
      <c r="AV219" s="14"/>
      <c r="AW219" s="14"/>
      <c r="AX219" s="8"/>
    </row>
    <row r="220" spans="5:58" ht="24" customHeight="1" x14ac:dyDescent="0.3">
      <c r="AB220" s="4"/>
      <c r="AC220" s="11"/>
      <c r="AD220" s="4"/>
      <c r="AE220" s="11"/>
      <c r="AF220" s="4"/>
      <c r="AG220" s="11"/>
      <c r="AH220" s="4"/>
      <c r="AI220" s="11"/>
      <c r="AK220" s="4"/>
      <c r="AL220" s="11"/>
      <c r="AM220" s="4"/>
      <c r="AN220" s="11"/>
      <c r="AO220" s="4"/>
      <c r="AP220" s="11"/>
      <c r="AQ220" s="4"/>
      <c r="AR220" s="11"/>
      <c r="AT220" s="14"/>
      <c r="AU220" s="14"/>
      <c r="AV220" s="14"/>
      <c r="AW220" s="14"/>
      <c r="AX220" s="8"/>
    </row>
    <row r="221" spans="5:58" ht="24" customHeight="1" x14ac:dyDescent="0.3">
      <c r="E221" s="4"/>
      <c r="F221" s="11"/>
      <c r="G221" s="4"/>
      <c r="H221" s="11"/>
      <c r="I221" s="4"/>
      <c r="J221" s="11"/>
      <c r="K221" s="4"/>
      <c r="L221" s="11"/>
      <c r="M221" s="4"/>
      <c r="N221" s="4"/>
      <c r="O221" s="11"/>
      <c r="P221" s="4"/>
      <c r="Q221" s="11"/>
      <c r="R221" s="4"/>
      <c r="S221" s="11"/>
      <c r="T221" s="4"/>
      <c r="U221" s="4"/>
      <c r="V221" s="11"/>
    </row>
    <row r="222" spans="5:58" ht="24" customHeight="1" x14ac:dyDescent="0.3">
      <c r="E222" s="4"/>
      <c r="F222" s="11"/>
      <c r="G222" s="4"/>
      <c r="H222" s="11"/>
      <c r="I222" s="4"/>
      <c r="J222" s="11"/>
      <c r="K222" s="4"/>
      <c r="L222" s="11"/>
      <c r="M222" s="4"/>
      <c r="N222" s="4"/>
      <c r="O222" s="11"/>
      <c r="P222" s="4"/>
      <c r="Q222" s="11"/>
      <c r="R222" s="4"/>
      <c r="S222" s="11"/>
      <c r="T222" s="4"/>
      <c r="U222" s="4"/>
      <c r="V222" s="11"/>
    </row>
    <row r="223" spans="5:58" x14ac:dyDescent="0.3">
      <c r="E223" s="4"/>
      <c r="F223" s="11"/>
      <c r="G223" s="4"/>
      <c r="H223" s="11"/>
      <c r="I223" s="4"/>
      <c r="J223" s="11"/>
      <c r="K223" s="4"/>
      <c r="L223" s="11"/>
      <c r="M223" s="4"/>
      <c r="N223" s="4"/>
      <c r="O223" s="11"/>
      <c r="P223" s="4"/>
      <c r="Q223" s="11"/>
      <c r="R223" s="4"/>
      <c r="S223" s="11"/>
      <c r="T223" s="4"/>
      <c r="U223" s="4"/>
      <c r="V223" s="11"/>
    </row>
  </sheetData>
  <mergeCells count="21">
    <mergeCell ref="AK214:AR214"/>
    <mergeCell ref="AT214:AW214"/>
    <mergeCell ref="AX214:AZ214"/>
    <mergeCell ref="BB214:BF214"/>
    <mergeCell ref="E1:AE1"/>
    <mergeCell ref="E2:L2"/>
    <mergeCell ref="N2:U2"/>
    <mergeCell ref="W2:Z2"/>
    <mergeCell ref="AB2:AE2"/>
    <mergeCell ref="AZ2:BD2"/>
    <mergeCell ref="BF2:BJ2"/>
    <mergeCell ref="AB213:AX213"/>
    <mergeCell ref="AO2:AV2"/>
    <mergeCell ref="N214:U214"/>
    <mergeCell ref="X214:AA214"/>
    <mergeCell ref="AB214:AI214"/>
    <mergeCell ref="BL1:CR1"/>
    <mergeCell ref="CN2:CR2"/>
    <mergeCell ref="BL2:BU2"/>
    <mergeCell ref="BW2:CF2"/>
    <mergeCell ref="CH2:CL2"/>
  </mergeCells>
  <conditionalFormatting sqref="BW2">
    <cfRule type="cellIs" dxfId="70" priority="144" operator="between">
      <formula>-6</formula>
      <formula>-10</formula>
    </cfRule>
    <cfRule type="cellIs" dxfId="69" priority="145" operator="between">
      <formula>6</formula>
      <formula>10</formula>
    </cfRule>
  </conditionalFormatting>
  <conditionalFormatting sqref="BL2">
    <cfRule type="cellIs" dxfId="68" priority="146" operator="between">
      <formula>-6</formula>
      <formula>-10</formula>
    </cfRule>
    <cfRule type="cellIs" dxfId="67" priority="147" operator="between">
      <formula>6</formula>
      <formula>10</formula>
    </cfRule>
  </conditionalFormatting>
  <conditionalFormatting sqref="W4:Z93 AT204:AW212">
    <cfRule type="cellIs" dxfId="66" priority="119" operator="lessThan">
      <formula>0.01</formula>
    </cfRule>
  </conditionalFormatting>
  <conditionalFormatting sqref="AB4:AE93 X204:AA212 AY4:BB93 AX204:AX212 AX216:AX220">
    <cfRule type="containsText" dxfId="65" priority="114" operator="containsText" text="S">
      <formula>NOT(ISERROR(SEARCH("S",X4)))</formula>
    </cfRule>
    <cfRule type="containsText" dxfId="64" priority="115" operator="containsText" text="B">
      <formula>NOT(ISERROR(SEARCH("B",X4)))</formula>
    </cfRule>
  </conditionalFormatting>
  <conditionalFormatting sqref="E4:E212 K4:K212 I4:I212 G4:G212 AB204:AB212 AD204:AD212 AF4:AF212 AH4:AH212 AJ4:AJ93 AL4:AL93">
    <cfRule type="cellIs" dxfId="63" priority="104" operator="lessThanOrEqual">
      <formula>-5</formula>
    </cfRule>
    <cfRule type="cellIs" dxfId="62" priority="105" operator="greaterThanOrEqual">
      <formula>5</formula>
    </cfRule>
  </conditionalFormatting>
  <conditionalFormatting sqref="E4:E212 K4:K212 I4:I212 G4:G212 AB204:AB212 AD204:AD212 AF4:AF212 AH4:AH212 AJ4:AJ93 AL4:AL93">
    <cfRule type="cellIs" dxfId="61" priority="103" stopIfTrue="1" operator="greaterThanOrEqual">
      <formula>10</formula>
    </cfRule>
  </conditionalFormatting>
  <conditionalFormatting sqref="E4:E212 K4:K212 I4:I212 G4:G212 AB204:AB212 AD204:AD212 AF4:AF212 AH4:AH212 AJ4:AJ93 AL4:AL93">
    <cfRule type="cellIs" dxfId="60" priority="102" stopIfTrue="1" operator="lessThanOrEqual">
      <formula>-10</formula>
    </cfRule>
  </conditionalFormatting>
  <conditionalFormatting sqref="AC204:AC212 AE204:AE212 AG197:AG212 AK4:AK93 AM4:AM93 AI4:AI93 AI204:AI212 AL204:AL212 AN204:AN212 F4:F212 AT4:AT93 L39:L212 AP4:AP93 AP204:AP212 H39:H212 AV4:AV93 AR4:AR93 AR204:AR212 J39:J212">
    <cfRule type="cellIs" dxfId="59" priority="101" operator="notBetween">
      <formula>4</formula>
      <formula>-4</formula>
    </cfRule>
  </conditionalFormatting>
  <conditionalFormatting sqref="H4:H38">
    <cfRule type="cellIs" dxfId="58" priority="100" operator="notBetween">
      <formula>4</formula>
      <formula>-4</formula>
    </cfRule>
  </conditionalFormatting>
  <conditionalFormatting sqref="J4:J38">
    <cfRule type="cellIs" dxfId="57" priority="99" operator="notBetween">
      <formula>4</formula>
      <formula>-4</formula>
    </cfRule>
  </conditionalFormatting>
  <conditionalFormatting sqref="L4:L38">
    <cfRule type="cellIs" dxfId="56" priority="98" operator="notBetween">
      <formula>4</formula>
      <formula>-4</formula>
    </cfRule>
  </conditionalFormatting>
  <conditionalFormatting sqref="N4:N212 P4:P212 R4:R212 T4:T212 AK204:AK212 AM204:AM212 AS4:AS93 AO4:AO93 AO204:AO212 AU4:AU93 AQ4:AQ93 AQ204:AQ212">
    <cfRule type="cellIs" dxfId="55" priority="72" operator="greaterThanOrEqual">
      <formula>0.4</formula>
    </cfRule>
    <cfRule type="cellIs" dxfId="54" priority="73" operator="lessThanOrEqual">
      <formula>-0.4</formula>
    </cfRule>
  </conditionalFormatting>
  <conditionalFormatting sqref="O4:O212">
    <cfRule type="cellIs" dxfId="53" priority="71" operator="notBetween">
      <formula>4</formula>
      <formula>-4</formula>
    </cfRule>
  </conditionalFormatting>
  <conditionalFormatting sqref="Q4:Q212">
    <cfRule type="cellIs" dxfId="52" priority="70" operator="notBetween">
      <formula>4</formula>
      <formula>-4</formula>
    </cfRule>
  </conditionalFormatting>
  <conditionalFormatting sqref="S4:S212">
    <cfRule type="cellIs" dxfId="51" priority="69" operator="notBetween">
      <formula>4</formula>
      <formula>-4</formula>
    </cfRule>
  </conditionalFormatting>
  <conditionalFormatting sqref="U4:U212">
    <cfRule type="cellIs" dxfId="50" priority="68" operator="notBetween">
      <formula>4</formula>
      <formula>-4</formula>
    </cfRule>
  </conditionalFormatting>
  <conditionalFormatting sqref="N221:N223 P221:P223 R221:R223 T221:U223">
    <cfRule type="cellIs" dxfId="49" priority="30" operator="greaterThanOrEqual">
      <formula>0.4</formula>
    </cfRule>
    <cfRule type="cellIs" dxfId="48" priority="31" operator="lessThanOrEqual">
      <formula>-0.4</formula>
    </cfRule>
  </conditionalFormatting>
  <conditionalFormatting sqref="O221:O223">
    <cfRule type="cellIs" dxfId="47" priority="29" operator="notBetween">
      <formula>4</formula>
      <formula>-4</formula>
    </cfRule>
  </conditionalFormatting>
  <conditionalFormatting sqref="Q221:Q223">
    <cfRule type="cellIs" dxfId="46" priority="28" operator="notBetween">
      <formula>4</formula>
      <formula>-4</formula>
    </cfRule>
  </conditionalFormatting>
  <conditionalFormatting sqref="S221:S223">
    <cfRule type="cellIs" dxfId="45" priority="27" operator="notBetween">
      <formula>4</formula>
      <formula>-4</formula>
    </cfRule>
  </conditionalFormatting>
  <conditionalFormatting sqref="V221:V223">
    <cfRule type="cellIs" dxfId="44" priority="26" operator="notBetween">
      <formula>4</formula>
      <formula>-4</formula>
    </cfRule>
  </conditionalFormatting>
  <conditionalFormatting sqref="E221:E223 G221:G223 I221:I223 K221:K223 M221:M223">
    <cfRule type="cellIs" dxfId="43" priority="24" operator="lessThanOrEqual">
      <formula>-5</formula>
    </cfRule>
    <cfRule type="cellIs" dxfId="42" priority="25" operator="greaterThanOrEqual">
      <formula>5</formula>
    </cfRule>
  </conditionalFormatting>
  <conditionalFormatting sqref="E221:E223 G221:G223 I221:I223 K221:K223 M221:M223">
    <cfRule type="cellIs" dxfId="41" priority="23" stopIfTrue="1" operator="greaterThanOrEqual">
      <formula>10</formula>
    </cfRule>
  </conditionalFormatting>
  <conditionalFormatting sqref="E221:E223 G221:G223 I221:I223 K221:K223 M221:M223">
    <cfRule type="cellIs" dxfId="40" priority="22" stopIfTrue="1" operator="lessThanOrEqual">
      <formula>-10</formula>
    </cfRule>
  </conditionalFormatting>
  <conditionalFormatting sqref="F221:F223">
    <cfRule type="cellIs" dxfId="39" priority="21" operator="notBetween">
      <formula>4</formula>
      <formula>-4</formula>
    </cfRule>
  </conditionalFormatting>
  <conditionalFormatting sqref="H221:H223">
    <cfRule type="cellIs" dxfId="38" priority="20" operator="notBetween">
      <formula>4</formula>
      <formula>-4</formula>
    </cfRule>
  </conditionalFormatting>
  <conditionalFormatting sqref="J221:J223">
    <cfRule type="cellIs" dxfId="37" priority="19" operator="notBetween">
      <formula>4</formula>
      <formula>-4</formula>
    </cfRule>
  </conditionalFormatting>
  <conditionalFormatting sqref="L221:L223">
    <cfRule type="cellIs" dxfId="36" priority="18" operator="notBetween">
      <formula>4</formula>
      <formula>-4</formula>
    </cfRule>
  </conditionalFormatting>
  <conditionalFormatting sqref="AB216:AB220 AD216:AD220 AF216:AF220 AH216:AH220">
    <cfRule type="cellIs" dxfId="35" priority="16" operator="lessThanOrEqual">
      <formula>-5</formula>
    </cfRule>
    <cfRule type="cellIs" dxfId="34" priority="17" operator="greaterThanOrEqual">
      <formula>5</formula>
    </cfRule>
  </conditionalFormatting>
  <conditionalFormatting sqref="AB216:AB220 AD216:AD220 AF216:AF220 AH216:AH220">
    <cfRule type="cellIs" dxfId="33" priority="15" stopIfTrue="1" operator="greaterThanOrEqual">
      <formula>10</formula>
    </cfRule>
  </conditionalFormatting>
  <conditionalFormatting sqref="AB216:AB220 AD216:AD220 AF216:AF220 AH216:AH220">
    <cfRule type="cellIs" dxfId="32" priority="14" stopIfTrue="1" operator="lessThanOrEqual">
      <formula>-10</formula>
    </cfRule>
  </conditionalFormatting>
  <conditionalFormatting sqref="AC216:AC220">
    <cfRule type="cellIs" dxfId="31" priority="13" operator="notBetween">
      <formula>4</formula>
      <formula>-4</formula>
    </cfRule>
  </conditionalFormatting>
  <conditionalFormatting sqref="AE216:AE220">
    <cfRule type="cellIs" dxfId="30" priority="12" operator="notBetween">
      <formula>4</formula>
      <formula>-4</formula>
    </cfRule>
  </conditionalFormatting>
  <conditionalFormatting sqref="AG216:AG220">
    <cfRule type="cellIs" dxfId="29" priority="11" operator="notBetween">
      <formula>4</formula>
      <formula>-4</formula>
    </cfRule>
  </conditionalFormatting>
  <conditionalFormatting sqref="AI216:AI220">
    <cfRule type="cellIs" dxfId="28" priority="10" operator="notBetween">
      <formula>4</formula>
      <formula>-4</formula>
    </cfRule>
  </conditionalFormatting>
  <conditionalFormatting sqref="AK216:AK220 AM216:AM220 AO216:AO220 AQ216:AQ220">
    <cfRule type="cellIs" dxfId="27" priority="8" operator="greaterThanOrEqual">
      <formula>0.4</formula>
    </cfRule>
    <cfRule type="cellIs" dxfId="26" priority="9" operator="lessThanOrEqual">
      <formula>-0.4</formula>
    </cfRule>
  </conditionalFormatting>
  <conditionalFormatting sqref="AL216:AL220">
    <cfRule type="cellIs" dxfId="25" priority="7" operator="notBetween">
      <formula>4</formula>
      <formula>-4</formula>
    </cfRule>
  </conditionalFormatting>
  <conditionalFormatting sqref="AN216:AN220">
    <cfRule type="cellIs" dxfId="24" priority="6" operator="notBetween">
      <formula>4</formula>
      <formula>-4</formula>
    </cfRule>
  </conditionalFormatting>
  <conditionalFormatting sqref="AP216:AP220">
    <cfRule type="cellIs" dxfId="23" priority="5" operator="notBetween">
      <formula>4</formula>
      <formula>-4</formula>
    </cfRule>
  </conditionalFormatting>
  <conditionalFormatting sqref="AR216:AR220">
    <cfRule type="cellIs" dxfId="22" priority="4" operator="notBetween">
      <formula>4</formula>
      <formula>-4</formula>
    </cfRule>
  </conditionalFormatting>
  <conditionalFormatting sqref="AT216:AW220">
    <cfRule type="cellIs" dxfId="21" priority="3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K26" sqref="K26"/>
    </sheetView>
  </sheetViews>
  <sheetFormatPr defaultRowHeight="15" x14ac:dyDescent="0.25"/>
  <sheetData>
    <row r="1" spans="1:8" x14ac:dyDescent="0.25">
      <c r="A1" s="32" t="s">
        <v>115</v>
      </c>
      <c r="B1" s="30"/>
      <c r="F1" s="32" t="s">
        <v>115</v>
      </c>
      <c r="G1" s="30"/>
    </row>
    <row r="2" spans="1:8" x14ac:dyDescent="0.25">
      <c r="A2" t="s">
        <v>125</v>
      </c>
      <c r="B2" t="s">
        <v>124</v>
      </c>
      <c r="C2" t="s">
        <v>19</v>
      </c>
      <c r="D2" t="s">
        <v>126</v>
      </c>
      <c r="F2" t="s">
        <v>125</v>
      </c>
      <c r="G2" t="s">
        <v>124</v>
      </c>
      <c r="H2" t="s">
        <v>19</v>
      </c>
    </row>
    <row r="3" spans="1:8" x14ac:dyDescent="0.25">
      <c r="A3">
        <f>('# D'!B3+'# D'!C3)/2</f>
        <v>6.5</v>
      </c>
      <c r="B3" s="31">
        <f>SUM('# D'!W3,'# D'!Y3,'# D'!AA3,'# D'!AC3)</f>
        <v>0.5186666666666655</v>
      </c>
      <c r="C3">
        <f>'# D'!BC3</f>
        <v>0.37738523822257108</v>
      </c>
      <c r="F3">
        <f>A3</f>
        <v>6.5</v>
      </c>
      <c r="G3">
        <f>B3*-1</f>
        <v>-0.5186666666666655</v>
      </c>
      <c r="H3">
        <f>C3</f>
        <v>0.37738523822257108</v>
      </c>
    </row>
    <row r="4" spans="1:8" x14ac:dyDescent="0.25">
      <c r="A4">
        <f>('# D'!B4+'# D'!C4)/2</f>
        <v>7</v>
      </c>
      <c r="B4" s="31">
        <f>SUM('# D'!W4,'# D'!Y4,'# D'!AA4,'# D'!AC4)</f>
        <v>0.73500000000000121</v>
      </c>
      <c r="C4">
        <f>'# D'!BC4</f>
        <v>0.27393541825920564</v>
      </c>
      <c r="F4">
        <f t="shared" ref="F4:F67" si="0">A4</f>
        <v>7</v>
      </c>
      <c r="G4">
        <f t="shared" ref="G4:G67" si="1">B4*-1</f>
        <v>-0.73500000000000121</v>
      </c>
      <c r="H4">
        <f t="shared" ref="H4:H67" si="2">C4</f>
        <v>0.27393541825920564</v>
      </c>
    </row>
    <row r="5" spans="1:8" x14ac:dyDescent="0.25">
      <c r="A5">
        <f>('# D'!B5+'# D'!C5)/2</f>
        <v>20</v>
      </c>
      <c r="B5" s="31">
        <f>SUM('# D'!W5,'# D'!Y5,'# D'!AA5,'# D'!AC5)</f>
        <v>1.1073333333333331</v>
      </c>
      <c r="C5">
        <f>'# D'!BC5</f>
        <v>0.18974118241897986</v>
      </c>
      <c r="F5">
        <f t="shared" si="0"/>
        <v>20</v>
      </c>
      <c r="G5">
        <f t="shared" si="1"/>
        <v>-1.1073333333333331</v>
      </c>
      <c r="H5">
        <f t="shared" si="2"/>
        <v>0.18974118241897986</v>
      </c>
    </row>
    <row r="6" spans="1:8" x14ac:dyDescent="0.25">
      <c r="A6">
        <f>('# D'!B6+'# D'!C6)/2</f>
        <v>23</v>
      </c>
      <c r="B6" s="31">
        <f>SUM('# D'!W6,'# D'!Y6,'# D'!AA6,'# D'!AC6)</f>
        <v>4.4929999999999977</v>
      </c>
      <c r="C6">
        <f>'# D'!BC6</f>
        <v>0.38818676360563897</v>
      </c>
      <c r="F6">
        <f t="shared" si="0"/>
        <v>23</v>
      </c>
      <c r="G6">
        <f t="shared" si="1"/>
        <v>-4.4929999999999977</v>
      </c>
      <c r="H6">
        <f t="shared" si="2"/>
        <v>0.38818676360563897</v>
      </c>
    </row>
    <row r="7" spans="1:8" x14ac:dyDescent="0.25">
      <c r="A7">
        <f>('# D'!B7+'# D'!C7)/2</f>
        <v>21</v>
      </c>
      <c r="B7" s="31">
        <f>SUM('# D'!W7,'# D'!Y7,'# D'!AA7,'# D'!AC7)</f>
        <v>1.4190000000000014</v>
      </c>
      <c r="C7">
        <f>'# D'!BC7</f>
        <v>0.21944348371698028</v>
      </c>
      <c r="F7">
        <f t="shared" si="0"/>
        <v>21</v>
      </c>
      <c r="G7">
        <f t="shared" si="1"/>
        <v>-1.4190000000000014</v>
      </c>
      <c r="H7">
        <f t="shared" si="2"/>
        <v>0.21944348371698028</v>
      </c>
    </row>
    <row r="8" spans="1:8" x14ac:dyDescent="0.25">
      <c r="A8">
        <f>('# D'!B8+'# D'!C8)/2</f>
        <v>20.5</v>
      </c>
      <c r="B8" s="31">
        <f>SUM('# D'!W8,'# D'!Y8,'# D'!AA8,'# D'!AC8)</f>
        <v>0.6833333333333349</v>
      </c>
      <c r="C8">
        <f>'# D'!BC8</f>
        <v>0.14723350605656668</v>
      </c>
      <c r="F8">
        <f t="shared" si="0"/>
        <v>20.5</v>
      </c>
      <c r="G8">
        <f t="shared" si="1"/>
        <v>-0.6833333333333349</v>
      </c>
      <c r="H8">
        <f t="shared" si="2"/>
        <v>0.14723350605656668</v>
      </c>
    </row>
    <row r="9" spans="1:8" x14ac:dyDescent="0.25">
      <c r="A9">
        <f>('# D'!B9+'# D'!C9)/2</f>
        <v>21.5</v>
      </c>
      <c r="B9" s="31">
        <f>SUM('# D'!W9,'# D'!Y9,'# D'!AA9,'# D'!AC9)</f>
        <v>1.1776666666666644</v>
      </c>
      <c r="C9">
        <f>'# D'!BC9</f>
        <v>0.16446855762654014</v>
      </c>
      <c r="F9">
        <f t="shared" si="0"/>
        <v>21.5</v>
      </c>
      <c r="G9">
        <f t="shared" si="1"/>
        <v>-1.1776666666666644</v>
      </c>
      <c r="H9">
        <f t="shared" si="2"/>
        <v>0.16446855762654014</v>
      </c>
    </row>
    <row r="10" spans="1:8" x14ac:dyDescent="0.25">
      <c r="A10">
        <f>('# D'!B10+'# D'!C10)/2</f>
        <v>24</v>
      </c>
      <c r="B10" s="31">
        <f>SUM('# D'!W10,'# D'!Y10,'# D'!AA10,'# D'!AC10)</f>
        <v>3.9756666666666653</v>
      </c>
      <c r="C10">
        <f>'# D'!BC10</f>
        <v>0.29040327123955251</v>
      </c>
      <c r="F10">
        <f t="shared" si="0"/>
        <v>24</v>
      </c>
      <c r="G10">
        <f t="shared" si="1"/>
        <v>-3.9756666666666653</v>
      </c>
      <c r="H10">
        <f t="shared" si="2"/>
        <v>0.29040327123955251</v>
      </c>
    </row>
    <row r="11" spans="1:8" x14ac:dyDescent="0.25">
      <c r="A11">
        <f>('# D'!B11+'# D'!C11)/2</f>
        <v>29</v>
      </c>
      <c r="B11" s="31">
        <f>SUM('# D'!W11,'# D'!Y11,'# D'!AA11,'# D'!AC11)</f>
        <v>2.5986666666666665</v>
      </c>
      <c r="C11">
        <f>'# D'!BC11</f>
        <v>0.14551940114925499</v>
      </c>
      <c r="F11">
        <f t="shared" si="0"/>
        <v>29</v>
      </c>
      <c r="G11">
        <f t="shared" si="1"/>
        <v>-2.5986666666666665</v>
      </c>
      <c r="H11">
        <f t="shared" si="2"/>
        <v>0.14551940114925499</v>
      </c>
    </row>
    <row r="12" spans="1:8" x14ac:dyDescent="0.25">
      <c r="A12">
        <f>('# D'!B12+'# D'!C12)/2</f>
        <v>37</v>
      </c>
      <c r="B12" s="31">
        <f>SUM('# D'!W12,'# D'!Y12,'# D'!AA12,'# D'!AC12)</f>
        <v>4.277666666666665</v>
      </c>
      <c r="C12">
        <f>'# D'!BC12</f>
        <v>0.18918172093734517</v>
      </c>
      <c r="F12">
        <f t="shared" si="0"/>
        <v>37</v>
      </c>
      <c r="G12">
        <f t="shared" si="1"/>
        <v>-4.277666666666665</v>
      </c>
      <c r="H12">
        <f t="shared" si="2"/>
        <v>0.18918172093734517</v>
      </c>
    </row>
    <row r="13" spans="1:8" x14ac:dyDescent="0.25">
      <c r="A13">
        <f>('# D'!B13+'# D'!C13)/2</f>
        <v>42.5</v>
      </c>
      <c r="B13" s="31">
        <f>SUM('# D'!W13,'# D'!Y13,'# D'!AA13,'# D'!AC13)</f>
        <v>2.923</v>
      </c>
      <c r="C13">
        <f>'# D'!BC13</f>
        <v>0.10679706550543784</v>
      </c>
      <c r="F13">
        <f t="shared" si="0"/>
        <v>42.5</v>
      </c>
      <c r="G13">
        <f t="shared" si="1"/>
        <v>-2.923</v>
      </c>
      <c r="H13">
        <f t="shared" si="2"/>
        <v>0.10679706550543784</v>
      </c>
    </row>
    <row r="14" spans="1:8" x14ac:dyDescent="0.25">
      <c r="A14">
        <f>('# D'!B14+'# D'!C14)/2</f>
        <v>44</v>
      </c>
      <c r="B14" s="31">
        <f>SUM('# D'!W14,'# D'!Y14,'# D'!AA14,'# D'!AC14)</f>
        <v>2.8449999999999998</v>
      </c>
      <c r="C14">
        <f>'# D'!BC14</f>
        <v>7.9092143983866742E-2</v>
      </c>
      <c r="F14">
        <f t="shared" si="0"/>
        <v>44</v>
      </c>
      <c r="G14">
        <f t="shared" si="1"/>
        <v>-2.8449999999999998</v>
      </c>
      <c r="H14">
        <f t="shared" si="2"/>
        <v>7.9092143983866742E-2</v>
      </c>
    </row>
    <row r="15" spans="1:8" x14ac:dyDescent="0.25">
      <c r="A15">
        <f>('# D'!B15+'# D'!C15)/2</f>
        <v>53</v>
      </c>
      <c r="B15" s="31">
        <f>SUM('# D'!W15,'# D'!Y15,'# D'!AA15,'# D'!AC15)</f>
        <v>7.365333333333334</v>
      </c>
      <c r="C15">
        <f>'# D'!BC15</f>
        <v>0.37323223452488308</v>
      </c>
      <c r="F15">
        <f t="shared" si="0"/>
        <v>53</v>
      </c>
      <c r="G15">
        <f t="shared" si="1"/>
        <v>-7.365333333333334</v>
      </c>
      <c r="H15">
        <f t="shared" si="2"/>
        <v>0.37323223452488308</v>
      </c>
    </row>
    <row r="16" spans="1:8" x14ac:dyDescent="0.25">
      <c r="A16">
        <f>('# D'!B16+'# D'!C16)/2</f>
        <v>53.5</v>
      </c>
      <c r="B16" s="31">
        <f>SUM('# D'!W16,'# D'!Y16,'# D'!AA16,'# D'!AC16)</f>
        <v>7.4190000000000023</v>
      </c>
      <c r="C16">
        <f>'# D'!BC16</f>
        <v>0.37060241904830049</v>
      </c>
      <c r="F16">
        <f t="shared" si="0"/>
        <v>53.5</v>
      </c>
      <c r="G16">
        <f t="shared" si="1"/>
        <v>-7.4190000000000023</v>
      </c>
      <c r="H16">
        <f t="shared" si="2"/>
        <v>0.37060241904830049</v>
      </c>
    </row>
    <row r="17" spans="1:8" x14ac:dyDescent="0.25">
      <c r="A17">
        <f>('# D'!B17+'# D'!C17)/2</f>
        <v>67.5</v>
      </c>
      <c r="B17" s="31">
        <f>SUM('# D'!W17,'# D'!Y17,'# D'!AA17,'# D'!AC17)</f>
        <v>9.608666666666668</v>
      </c>
      <c r="C17">
        <f>'# D'!BC17</f>
        <v>0.32245380477336988</v>
      </c>
      <c r="F17">
        <f t="shared" si="0"/>
        <v>67.5</v>
      </c>
      <c r="G17">
        <f t="shared" si="1"/>
        <v>-9.608666666666668</v>
      </c>
      <c r="H17">
        <f t="shared" si="2"/>
        <v>0.32245380477336988</v>
      </c>
    </row>
    <row r="18" spans="1:8" x14ac:dyDescent="0.25">
      <c r="A18">
        <f>('# D'!B18+'# D'!C18)/2</f>
        <v>71</v>
      </c>
      <c r="B18" s="31">
        <f>SUM('# D'!W18,'# D'!Y18,'# D'!AA18,'# D'!AC18)</f>
        <v>8.4146666666666654</v>
      </c>
      <c r="C18">
        <f>'# D'!BC18</f>
        <v>0.25238567939182988</v>
      </c>
      <c r="F18">
        <f t="shared" si="0"/>
        <v>71</v>
      </c>
      <c r="G18">
        <f t="shared" si="1"/>
        <v>-8.4146666666666654</v>
      </c>
      <c r="H18">
        <f t="shared" si="2"/>
        <v>0.25238567939182988</v>
      </c>
    </row>
    <row r="19" spans="1:8" x14ac:dyDescent="0.25">
      <c r="A19">
        <f>('# D'!B19+'# D'!C19)/2</f>
        <v>77.5</v>
      </c>
      <c r="B19" s="31">
        <f>SUM('# D'!W19,'# D'!Y19,'# D'!AA19,'# D'!AC19)</f>
        <v>5.1469999999999976</v>
      </c>
      <c r="C19">
        <f>'# D'!BC19</f>
        <v>0.15617882901083902</v>
      </c>
      <c r="F19">
        <f t="shared" si="0"/>
        <v>77.5</v>
      </c>
      <c r="G19">
        <f t="shared" si="1"/>
        <v>-5.1469999999999976</v>
      </c>
      <c r="H19">
        <f t="shared" si="2"/>
        <v>0.15617882901083902</v>
      </c>
    </row>
    <row r="20" spans="1:8" x14ac:dyDescent="0.25">
      <c r="A20">
        <f>('# D'!B20+'# D'!C20)/2</f>
        <v>87.5</v>
      </c>
      <c r="B20" s="31">
        <f>SUM('# D'!W20,'# D'!Y20,'# D'!AA20,'# D'!AC20)</f>
        <v>4.3743333333333325</v>
      </c>
      <c r="C20">
        <f>'# D'!BC20</f>
        <v>0.16012555464525574</v>
      </c>
      <c r="F20">
        <f t="shared" si="0"/>
        <v>87.5</v>
      </c>
      <c r="G20">
        <f t="shared" si="1"/>
        <v>-4.3743333333333325</v>
      </c>
      <c r="H20">
        <f t="shared" si="2"/>
        <v>0.16012555464525574</v>
      </c>
    </row>
    <row r="21" spans="1:8" x14ac:dyDescent="0.25">
      <c r="A21">
        <f>('# D'!B21+'# D'!C21)/2</f>
        <v>99</v>
      </c>
      <c r="B21" s="31">
        <f>SUM('# D'!W21,'# D'!Y21,'# D'!AA21,'# D'!AC21)</f>
        <v>2.3010000000000002</v>
      </c>
      <c r="C21">
        <f>'# D'!BC21</f>
        <v>0.1736844099830534</v>
      </c>
      <c r="F21">
        <f t="shared" si="0"/>
        <v>99</v>
      </c>
      <c r="G21">
        <f t="shared" si="1"/>
        <v>-2.3010000000000002</v>
      </c>
      <c r="H21">
        <f t="shared" si="2"/>
        <v>0.1736844099830534</v>
      </c>
    </row>
    <row r="22" spans="1:8" x14ac:dyDescent="0.25">
      <c r="A22">
        <f>('# D'!B22+'# D'!C22)/2</f>
        <v>101</v>
      </c>
      <c r="B22" s="31">
        <f>SUM('# D'!W22,'# D'!Y22,'# D'!AA22,'# D'!AC22)</f>
        <v>4.6239999999999988</v>
      </c>
      <c r="C22">
        <f>'# D'!BC22</f>
        <v>0.23365903405585262</v>
      </c>
      <c r="F22">
        <f t="shared" si="0"/>
        <v>101</v>
      </c>
      <c r="G22">
        <f t="shared" si="1"/>
        <v>-4.6239999999999988</v>
      </c>
      <c r="H22">
        <f t="shared" si="2"/>
        <v>0.23365903405585262</v>
      </c>
    </row>
    <row r="23" spans="1:8" x14ac:dyDescent="0.25">
      <c r="A23">
        <f>('# D'!B23+'# D'!C23)/2</f>
        <v>113.5</v>
      </c>
      <c r="B23" s="31">
        <f>SUM('# D'!W23,'# D'!Y23,'# D'!AA23,'# D'!AC23)</f>
        <v>3.6810000000000018</v>
      </c>
      <c r="C23">
        <f>'# D'!BC23</f>
        <v>0.22644058907719014</v>
      </c>
      <c r="F23">
        <f t="shared" si="0"/>
        <v>113.5</v>
      </c>
      <c r="G23">
        <f t="shared" si="1"/>
        <v>-3.6810000000000018</v>
      </c>
      <c r="H23">
        <f t="shared" si="2"/>
        <v>0.22644058907719014</v>
      </c>
    </row>
    <row r="24" spans="1:8" x14ac:dyDescent="0.25">
      <c r="A24">
        <f>('# D'!B24+'# D'!C24)/2</f>
        <v>115.5</v>
      </c>
      <c r="B24" s="31">
        <f>SUM('# D'!W24,'# D'!Y24,'# D'!AA24,'# D'!AC24)</f>
        <v>5.5146666666666659</v>
      </c>
      <c r="C24">
        <f>'# D'!BC24</f>
        <v>0.37179184644135599</v>
      </c>
      <c r="F24">
        <f t="shared" si="0"/>
        <v>115.5</v>
      </c>
      <c r="G24">
        <f t="shared" si="1"/>
        <v>-5.5146666666666659</v>
      </c>
      <c r="H24">
        <f t="shared" si="2"/>
        <v>0.37179184644135599</v>
      </c>
    </row>
    <row r="25" spans="1:8" x14ac:dyDescent="0.25">
      <c r="A25">
        <f>('# D'!B25+'# D'!C25)/2</f>
        <v>119.5</v>
      </c>
      <c r="B25" s="31">
        <f>SUM('# D'!W25,'# D'!Y25,'# D'!AA25,'# D'!AC25)</f>
        <v>2.0186666666666659</v>
      </c>
      <c r="C25">
        <f>'# D'!BC25</f>
        <v>0.13598202120922923</v>
      </c>
      <c r="F25">
        <f t="shared" si="0"/>
        <v>119.5</v>
      </c>
      <c r="G25">
        <f t="shared" si="1"/>
        <v>-2.0186666666666659</v>
      </c>
      <c r="H25">
        <f t="shared" si="2"/>
        <v>0.13598202120922923</v>
      </c>
    </row>
    <row r="26" spans="1:8" x14ac:dyDescent="0.25">
      <c r="A26">
        <f>('# D'!B26+'# D'!C26)/2</f>
        <v>128.5</v>
      </c>
      <c r="B26" s="31">
        <f>SUM('# D'!W26,'# D'!Y26,'# D'!AA26,'# D'!AC26)</f>
        <v>1.709000000000001</v>
      </c>
      <c r="C26">
        <f>'# D'!BC26</f>
        <v>0.23130973992121426</v>
      </c>
      <c r="F26">
        <f t="shared" si="0"/>
        <v>128.5</v>
      </c>
      <c r="G26">
        <f t="shared" si="1"/>
        <v>-1.709000000000001</v>
      </c>
      <c r="H26">
        <f t="shared" si="2"/>
        <v>0.23130973992121426</v>
      </c>
    </row>
    <row r="27" spans="1:8" x14ac:dyDescent="0.25">
      <c r="A27">
        <f>('# D'!B27+'# D'!C27)/2</f>
        <v>129</v>
      </c>
      <c r="B27" s="31">
        <f>SUM('# D'!W27,'# D'!Y27,'# D'!AA27,'# D'!AC27)</f>
        <v>2.0353333333333334</v>
      </c>
      <c r="C27">
        <f>'# D'!BC27</f>
        <v>0.20312636451630567</v>
      </c>
      <c r="F27">
        <f t="shared" si="0"/>
        <v>129</v>
      </c>
      <c r="G27">
        <f t="shared" si="1"/>
        <v>-2.0353333333333334</v>
      </c>
      <c r="H27">
        <f t="shared" si="2"/>
        <v>0.20312636451630567</v>
      </c>
    </row>
    <row r="28" spans="1:8" x14ac:dyDescent="0.25">
      <c r="A28">
        <f>('# D'!B28+'# D'!C28)/2</f>
        <v>129.5</v>
      </c>
      <c r="B28" s="31">
        <f>SUM('# D'!W28,'# D'!Y28,'# D'!AA28,'# D'!AC28)</f>
        <v>2.1339999999999999</v>
      </c>
      <c r="C28">
        <f>'# D'!BC28</f>
        <v>0.31695048716616492</v>
      </c>
      <c r="F28">
        <f t="shared" si="0"/>
        <v>129.5</v>
      </c>
      <c r="G28">
        <f t="shared" si="1"/>
        <v>-2.1339999999999999</v>
      </c>
      <c r="H28">
        <f t="shared" si="2"/>
        <v>0.31695048716616492</v>
      </c>
    </row>
    <row r="29" spans="1:8" x14ac:dyDescent="0.25">
      <c r="A29">
        <f>('# D'!B29+'# D'!C29)/2</f>
        <v>140</v>
      </c>
      <c r="B29" s="31">
        <f>SUM('# D'!W29,'# D'!Y29,'# D'!AA29,'# D'!AC29)</f>
        <v>2.5623333333333336</v>
      </c>
      <c r="C29">
        <f>'# D'!BC29</f>
        <v>0.20467541615306561</v>
      </c>
      <c r="F29">
        <f t="shared" si="0"/>
        <v>140</v>
      </c>
      <c r="G29">
        <f t="shared" si="1"/>
        <v>-2.5623333333333336</v>
      </c>
      <c r="H29">
        <f t="shared" si="2"/>
        <v>0.20467541615306561</v>
      </c>
    </row>
    <row r="30" spans="1:8" x14ac:dyDescent="0.25">
      <c r="A30">
        <f>('# D'!B30+'# D'!C30)/2</f>
        <v>147</v>
      </c>
      <c r="B30" s="31">
        <f>SUM('# D'!W30,'# D'!Y30,'# D'!AA30,'# D'!AC30)</f>
        <v>1.4646666666666663</v>
      </c>
      <c r="C30">
        <f>'# D'!BC30</f>
        <v>8.2746320931250103E-2</v>
      </c>
      <c r="F30">
        <f t="shared" si="0"/>
        <v>147</v>
      </c>
      <c r="G30">
        <f t="shared" si="1"/>
        <v>-1.4646666666666663</v>
      </c>
      <c r="H30">
        <f t="shared" si="2"/>
        <v>8.2746320931250103E-2</v>
      </c>
    </row>
    <row r="31" spans="1:8" x14ac:dyDescent="0.25">
      <c r="A31">
        <f>('# D'!B31+'# D'!C31)/2</f>
        <v>150</v>
      </c>
      <c r="B31" s="31">
        <f>SUM('# D'!W31,'# D'!Y31,'# D'!AA31,'# D'!AC31)</f>
        <v>2.0846666666666671</v>
      </c>
      <c r="C31">
        <f>'# D'!BC31</f>
        <v>8.9453887507227353E-2</v>
      </c>
      <c r="F31">
        <f t="shared" si="0"/>
        <v>150</v>
      </c>
      <c r="G31">
        <f t="shared" si="1"/>
        <v>-2.0846666666666671</v>
      </c>
      <c r="H31">
        <f t="shared" si="2"/>
        <v>8.9453887507227353E-2</v>
      </c>
    </row>
    <row r="32" spans="1:8" x14ac:dyDescent="0.25">
      <c r="A32">
        <f>('# D'!B32+'# D'!C32)/2</f>
        <v>161.5</v>
      </c>
      <c r="B32" s="31">
        <f>SUM('# D'!W32,'# D'!Y32,'# D'!AA32,'# D'!AC32)</f>
        <v>0.44600000000000506</v>
      </c>
      <c r="C32">
        <f>'# D'!BC32</f>
        <v>0.72994505470040194</v>
      </c>
      <c r="F32">
        <f t="shared" si="0"/>
        <v>161.5</v>
      </c>
      <c r="G32">
        <f t="shared" si="1"/>
        <v>-0.44600000000000506</v>
      </c>
      <c r="H32">
        <f t="shared" si="2"/>
        <v>0.72994505470040194</v>
      </c>
    </row>
    <row r="33" spans="1:8" x14ac:dyDescent="0.25">
      <c r="A33">
        <f>('# D'!B33+'# D'!C33)/2</f>
        <v>162.5</v>
      </c>
      <c r="B33" s="31">
        <f>SUM('# D'!W33,'# D'!Y33,'# D'!AA33,'# D'!AC33)</f>
        <v>1.0626666666666598</v>
      </c>
      <c r="C33">
        <f>'# D'!BC33</f>
        <v>0.61590270395905211</v>
      </c>
      <c r="F33">
        <f t="shared" si="0"/>
        <v>162.5</v>
      </c>
      <c r="G33">
        <f t="shared" si="1"/>
        <v>-1.0626666666666598</v>
      </c>
      <c r="H33">
        <f t="shared" si="2"/>
        <v>0.61590270395905211</v>
      </c>
    </row>
    <row r="34" spans="1:8" x14ac:dyDescent="0.25">
      <c r="A34">
        <f>('# D'!B34+'# D'!C34)/2</f>
        <v>164</v>
      </c>
      <c r="B34" s="31">
        <f>SUM('# D'!W34,'# D'!Y34,'# D'!AA34,'# D'!AC34)</f>
        <v>0.52733333333333121</v>
      </c>
      <c r="C34">
        <f>'# D'!BC34</f>
        <v>0.41150007646688019</v>
      </c>
      <c r="F34">
        <f t="shared" si="0"/>
        <v>164</v>
      </c>
      <c r="G34">
        <f t="shared" si="1"/>
        <v>-0.52733333333333121</v>
      </c>
      <c r="H34">
        <f t="shared" si="2"/>
        <v>0.41150007646688019</v>
      </c>
    </row>
    <row r="35" spans="1:8" x14ac:dyDescent="0.25">
      <c r="A35">
        <f>('# D'!B35+'# D'!C35)/2</f>
        <v>179</v>
      </c>
      <c r="B35" s="31">
        <f>SUM('# D'!W35,'# D'!Y35,'# D'!AA35,'# D'!AC35)</f>
        <v>4.3246666666666655</v>
      </c>
      <c r="C35">
        <f>'# D'!BC35</f>
        <v>0.16659679553147333</v>
      </c>
      <c r="F35">
        <f t="shared" si="0"/>
        <v>179</v>
      </c>
      <c r="G35">
        <f t="shared" si="1"/>
        <v>-4.3246666666666655</v>
      </c>
      <c r="H35">
        <f t="shared" si="2"/>
        <v>0.16659679553147333</v>
      </c>
    </row>
    <row r="36" spans="1:8" x14ac:dyDescent="0.25">
      <c r="A36">
        <f>('# D'!B36+'# D'!C36)/2</f>
        <v>180.5</v>
      </c>
      <c r="B36" s="31">
        <f>SUM('# D'!W36,'# D'!Y36,'# D'!AA36,'# D'!AC36)</f>
        <v>8.7623333333333306</v>
      </c>
      <c r="C36">
        <f>'# D'!BC36</f>
        <v>0.22635288797247416</v>
      </c>
      <c r="F36">
        <f t="shared" si="0"/>
        <v>180.5</v>
      </c>
      <c r="G36">
        <f t="shared" si="1"/>
        <v>-8.7623333333333306</v>
      </c>
      <c r="H36">
        <f t="shared" si="2"/>
        <v>0.22635288797247416</v>
      </c>
    </row>
    <row r="37" spans="1:8" x14ac:dyDescent="0.25">
      <c r="A37">
        <f>('# D'!B37+'# D'!C37)/2</f>
        <v>187</v>
      </c>
      <c r="B37" s="31">
        <f>SUM('# D'!W37,'# D'!Y37,'# D'!AA37,'# D'!AC37)</f>
        <v>4.3773333333333344</v>
      </c>
      <c r="C37">
        <f>'# D'!BC37</f>
        <v>0.12552969382740342</v>
      </c>
      <c r="F37">
        <f t="shared" si="0"/>
        <v>187</v>
      </c>
      <c r="G37">
        <f t="shared" si="1"/>
        <v>-4.3773333333333344</v>
      </c>
      <c r="H37">
        <f t="shared" si="2"/>
        <v>0.12552969382740342</v>
      </c>
    </row>
    <row r="38" spans="1:8" x14ac:dyDescent="0.25">
      <c r="A38">
        <f>('# D'!B38+'# D'!C38)/2</f>
        <v>194.5</v>
      </c>
      <c r="B38" s="31">
        <f>SUM('# D'!W38,'# D'!Y38,'# D'!AA38,'# D'!AC38)</f>
        <v>3.2</v>
      </c>
      <c r="C38">
        <f>'# D'!BC38</f>
        <v>0.13341666858561901</v>
      </c>
      <c r="F38">
        <f t="shared" si="0"/>
        <v>194.5</v>
      </c>
      <c r="G38">
        <f t="shared" si="1"/>
        <v>-3.2</v>
      </c>
      <c r="H38">
        <f t="shared" si="2"/>
        <v>0.13341666858561901</v>
      </c>
    </row>
    <row r="39" spans="1:8" x14ac:dyDescent="0.25">
      <c r="A39">
        <f>('# D'!B39+'# D'!C39)/2</f>
        <v>204.5</v>
      </c>
      <c r="B39" s="31">
        <f>SUM('# D'!W39,'# D'!Y39,'# D'!AA39,'# D'!AC39)</f>
        <v>-3.7586666666666666</v>
      </c>
      <c r="C39">
        <f>'# D'!BC39</f>
        <v>0.20952017825231842</v>
      </c>
      <c r="F39">
        <f t="shared" si="0"/>
        <v>204.5</v>
      </c>
      <c r="G39">
        <f t="shared" si="1"/>
        <v>3.7586666666666666</v>
      </c>
      <c r="H39">
        <f t="shared" si="2"/>
        <v>0.20952017825231842</v>
      </c>
    </row>
    <row r="40" spans="1:8" x14ac:dyDescent="0.25">
      <c r="A40">
        <f>('# D'!B40+'# D'!C40)/2</f>
        <v>205</v>
      </c>
      <c r="B40" s="31">
        <f>SUM('# D'!W40,'# D'!Y40,'# D'!AA40,'# D'!AC40)</f>
        <v>-5.0813333333333333</v>
      </c>
      <c r="C40">
        <f>'# D'!BC40</f>
        <v>0.25869863748379485</v>
      </c>
      <c r="F40">
        <f t="shared" si="0"/>
        <v>205</v>
      </c>
      <c r="G40">
        <f t="shared" si="1"/>
        <v>5.0813333333333333</v>
      </c>
      <c r="H40">
        <f t="shared" si="2"/>
        <v>0.25869863748379485</v>
      </c>
    </row>
    <row r="41" spans="1:8" x14ac:dyDescent="0.25">
      <c r="A41">
        <f>('# D'!B41+'# D'!C41)/2</f>
        <v>214.5</v>
      </c>
      <c r="B41" s="31">
        <f>SUM('# D'!W41,'# D'!Y41,'# D'!AA41,'# D'!AC41)</f>
        <v>-2.9900000000000007</v>
      </c>
      <c r="C41">
        <f>'# D'!BC41</f>
        <v>0.16097471990260923</v>
      </c>
      <c r="F41">
        <f t="shared" si="0"/>
        <v>214.5</v>
      </c>
      <c r="G41">
        <f t="shared" si="1"/>
        <v>2.9900000000000007</v>
      </c>
      <c r="H41">
        <f t="shared" si="2"/>
        <v>0.16097471990260923</v>
      </c>
    </row>
    <row r="42" spans="1:8" x14ac:dyDescent="0.25">
      <c r="A42">
        <f>('# D'!B42+'# D'!C42)/2</f>
        <v>216</v>
      </c>
      <c r="B42" s="31">
        <f>SUM('# D'!W42,'# D'!Y42,'# D'!AA42,'# D'!AC42)</f>
        <v>-3.4269999999999996</v>
      </c>
      <c r="C42">
        <f>'# D'!BC42</f>
        <v>0.2164547457105393</v>
      </c>
      <c r="F42">
        <f t="shared" si="0"/>
        <v>216</v>
      </c>
      <c r="G42">
        <f t="shared" si="1"/>
        <v>3.4269999999999996</v>
      </c>
      <c r="H42">
        <f t="shared" si="2"/>
        <v>0.2164547457105393</v>
      </c>
    </row>
    <row r="43" spans="1:8" x14ac:dyDescent="0.25">
      <c r="A43">
        <f>('# D'!B43+'# D'!C43)/2</f>
        <v>216.5</v>
      </c>
      <c r="B43" s="31">
        <f>SUM('# D'!W43,'# D'!Y43,'# D'!AA43,'# D'!AC43)</f>
        <v>-2.274</v>
      </c>
      <c r="C43">
        <f>'# D'!BC43</f>
        <v>0.19817511449144307</v>
      </c>
      <c r="F43">
        <f t="shared" si="0"/>
        <v>216.5</v>
      </c>
      <c r="G43">
        <f t="shared" si="1"/>
        <v>2.274</v>
      </c>
      <c r="H43">
        <f t="shared" si="2"/>
        <v>0.19817511449144307</v>
      </c>
    </row>
    <row r="44" spans="1:8" x14ac:dyDescent="0.25">
      <c r="A44">
        <f>('# D'!B44+'# D'!C44)/2</f>
        <v>223.5</v>
      </c>
      <c r="B44" s="31">
        <f>SUM('# D'!W44,'# D'!Y44,'# D'!AA44,'# D'!AC44)</f>
        <v>-5.5856666666666683</v>
      </c>
      <c r="C44">
        <f>'# D'!BC44</f>
        <v>0.52407937735581167</v>
      </c>
      <c r="F44">
        <f t="shared" si="0"/>
        <v>223.5</v>
      </c>
      <c r="G44">
        <f t="shared" si="1"/>
        <v>5.5856666666666683</v>
      </c>
      <c r="H44">
        <f t="shared" si="2"/>
        <v>0.52407937735581167</v>
      </c>
    </row>
    <row r="45" spans="1:8" x14ac:dyDescent="0.25">
      <c r="A45">
        <f>('# D'!B45+'# D'!C45)/2</f>
        <v>227</v>
      </c>
      <c r="B45" s="31">
        <f>SUM('# D'!W45,'# D'!Y45,'# D'!AA45,'# D'!AC45)</f>
        <v>-0.83699999999999797</v>
      </c>
      <c r="C45">
        <f>'# D'!BC45</f>
        <v>0.386990984143047</v>
      </c>
      <c r="F45">
        <f t="shared" si="0"/>
        <v>227</v>
      </c>
      <c r="G45">
        <f t="shared" si="1"/>
        <v>0.83699999999999797</v>
      </c>
      <c r="H45">
        <f t="shared" si="2"/>
        <v>0.386990984143047</v>
      </c>
    </row>
    <row r="46" spans="1:8" x14ac:dyDescent="0.25">
      <c r="A46">
        <f>('# D'!B46+'# D'!C46)/2</f>
        <v>228</v>
      </c>
      <c r="B46" s="31">
        <f>SUM('# D'!W46,'# D'!Y46,'# D'!AA46,'# D'!AC46)</f>
        <v>0.65833333333333321</v>
      </c>
      <c r="C46">
        <f>'# D'!BC46</f>
        <v>0.29408801860819206</v>
      </c>
      <c r="F46">
        <f t="shared" si="0"/>
        <v>228</v>
      </c>
      <c r="G46">
        <f t="shared" si="1"/>
        <v>-0.65833333333333321</v>
      </c>
      <c r="H46">
        <f t="shared" si="2"/>
        <v>0.29408801860819206</v>
      </c>
    </row>
    <row r="47" spans="1:8" x14ac:dyDescent="0.25">
      <c r="A47">
        <f>('# D'!B47+'# D'!C47)/2</f>
        <v>228.5</v>
      </c>
      <c r="B47" s="31">
        <f>SUM('# D'!W47,'# D'!Y47,'# D'!AA47,'# D'!AC47)</f>
        <v>-0.58433333333333604</v>
      </c>
      <c r="C47">
        <f>'# D'!BC47</f>
        <v>0.36821606761116066</v>
      </c>
      <c r="F47">
        <f t="shared" si="0"/>
        <v>228.5</v>
      </c>
      <c r="G47">
        <f t="shared" si="1"/>
        <v>0.58433333333333604</v>
      </c>
      <c r="H47">
        <f t="shared" si="2"/>
        <v>0.36821606761116066</v>
      </c>
    </row>
    <row r="48" spans="1:8" x14ac:dyDescent="0.25">
      <c r="A48">
        <f>('# D'!B48+'# D'!C48)/2</f>
        <v>229</v>
      </c>
      <c r="B48" s="31">
        <f>SUM('# D'!W48,'# D'!Y48,'# D'!AA48,'# D'!AC48)</f>
        <v>-2.073666666666667</v>
      </c>
      <c r="C48">
        <f>'# D'!BC48</f>
        <v>0.29306686638570029</v>
      </c>
      <c r="F48">
        <f t="shared" si="0"/>
        <v>229</v>
      </c>
      <c r="G48">
        <f t="shared" si="1"/>
        <v>2.073666666666667</v>
      </c>
      <c r="H48">
        <f t="shared" si="2"/>
        <v>0.29306686638570029</v>
      </c>
    </row>
    <row r="49" spans="1:8" x14ac:dyDescent="0.25">
      <c r="A49">
        <f>('# D'!B49+'# D'!C49)/2</f>
        <v>229</v>
      </c>
      <c r="B49" s="31">
        <f>SUM('# D'!W49,'# D'!Y49,'# D'!AA49,'# D'!AC49)</f>
        <v>-0.59333333333333105</v>
      </c>
      <c r="C49">
        <f>'# D'!BC49</f>
        <v>0.23363457413498498</v>
      </c>
      <c r="F49">
        <f t="shared" si="0"/>
        <v>229</v>
      </c>
      <c r="G49">
        <f t="shared" si="1"/>
        <v>0.59333333333333105</v>
      </c>
      <c r="H49">
        <f t="shared" si="2"/>
        <v>0.23363457413498498</v>
      </c>
    </row>
    <row r="50" spans="1:8" x14ac:dyDescent="0.25">
      <c r="A50">
        <f>('# D'!B50+'# D'!C50)/2</f>
        <v>229.5</v>
      </c>
      <c r="B50" s="31">
        <f>SUM('# D'!W50,'# D'!Y50,'# D'!AA50,'# D'!AC50)</f>
        <v>-1.8749999999999964</v>
      </c>
      <c r="C50">
        <f>'# D'!BC50</f>
        <v>0.36818773026783708</v>
      </c>
      <c r="F50">
        <f t="shared" si="0"/>
        <v>229.5</v>
      </c>
      <c r="G50">
        <f t="shared" si="1"/>
        <v>1.8749999999999964</v>
      </c>
      <c r="H50">
        <f t="shared" si="2"/>
        <v>0.36818773026783708</v>
      </c>
    </row>
    <row r="51" spans="1:8" x14ac:dyDescent="0.25">
      <c r="A51">
        <f>('# D'!B51+'# D'!C51)/2</f>
        <v>230</v>
      </c>
      <c r="B51" s="31">
        <f>SUM('# D'!W51,'# D'!Y51,'# D'!AA51,'# D'!AC51)</f>
        <v>-0.6483333333333352</v>
      </c>
      <c r="C51">
        <f>'# D'!BC51</f>
        <v>0.23405150020073917</v>
      </c>
      <c r="F51">
        <f t="shared" si="0"/>
        <v>230</v>
      </c>
      <c r="G51">
        <f t="shared" si="1"/>
        <v>0.6483333333333352</v>
      </c>
      <c r="H51">
        <f t="shared" si="2"/>
        <v>0.23405150020073917</v>
      </c>
    </row>
    <row r="52" spans="1:8" x14ac:dyDescent="0.25">
      <c r="A52">
        <f>('# D'!B52+'# D'!C52)/2</f>
        <v>230.5</v>
      </c>
      <c r="B52" s="31">
        <f>SUM('# D'!W52,'# D'!Y52,'# D'!AA52,'# D'!AC52)</f>
        <v>-1.0286666666666653</v>
      </c>
      <c r="C52">
        <f>'# D'!BC52</f>
        <v>0.23432326629113792</v>
      </c>
      <c r="F52">
        <f t="shared" si="0"/>
        <v>230.5</v>
      </c>
      <c r="G52">
        <f t="shared" si="1"/>
        <v>1.0286666666666653</v>
      </c>
      <c r="H52">
        <f t="shared" si="2"/>
        <v>0.23432326629113792</v>
      </c>
    </row>
    <row r="53" spans="1:8" x14ac:dyDescent="0.25">
      <c r="A53">
        <f>('# D'!B53+'# D'!C53)/2</f>
        <v>238.5</v>
      </c>
      <c r="B53" s="31">
        <f>SUM('# D'!W53,'# D'!Y53,'# D'!AA53,'# D'!AC53)</f>
        <v>1.1263333333333339</v>
      </c>
      <c r="C53">
        <f>'# D'!BC53</f>
        <v>0.12172659537929761</v>
      </c>
      <c r="F53">
        <f t="shared" si="0"/>
        <v>238.5</v>
      </c>
      <c r="G53">
        <f t="shared" si="1"/>
        <v>-1.1263333333333339</v>
      </c>
      <c r="H53">
        <f t="shared" si="2"/>
        <v>0.12172659537929761</v>
      </c>
    </row>
    <row r="54" spans="1:8" x14ac:dyDescent="0.25">
      <c r="A54">
        <f>('# D'!B54+'# D'!C54)/2</f>
        <v>239</v>
      </c>
      <c r="B54" s="31">
        <f>SUM('# D'!W54,'# D'!Y54,'# D'!AA54,'# D'!AC54)</f>
        <v>1.7193333333333332</v>
      </c>
      <c r="C54">
        <f>'# D'!BC54</f>
        <v>0.11975713092151781</v>
      </c>
      <c r="F54">
        <f t="shared" si="0"/>
        <v>239</v>
      </c>
      <c r="G54">
        <f t="shared" si="1"/>
        <v>-1.7193333333333332</v>
      </c>
      <c r="H54">
        <f t="shared" si="2"/>
        <v>0.11975713092151781</v>
      </c>
    </row>
    <row r="55" spans="1:8" x14ac:dyDescent="0.25">
      <c r="A55">
        <f>('# D'!B55+'# D'!C55)/2</f>
        <v>240</v>
      </c>
      <c r="B55" s="31">
        <f>SUM('# D'!W55,'# D'!Y55,'# D'!AA55,'# D'!AC55)</f>
        <v>3.9843333333333328</v>
      </c>
      <c r="C55">
        <f>'# D'!BC55</f>
        <v>0.18058542769568672</v>
      </c>
      <c r="F55">
        <f t="shared" si="0"/>
        <v>240</v>
      </c>
      <c r="G55">
        <f t="shared" si="1"/>
        <v>-3.9843333333333328</v>
      </c>
      <c r="H55">
        <f t="shared" si="2"/>
        <v>0.18058542769568672</v>
      </c>
    </row>
    <row r="56" spans="1:8" x14ac:dyDescent="0.25">
      <c r="A56">
        <f>('# D'!B56+'# D'!C56)/2</f>
        <v>247.5</v>
      </c>
      <c r="B56" s="31">
        <f>SUM('# D'!W56,'# D'!Y56,'# D'!AA56,'# D'!AC56)</f>
        <v>1.7063333333333326</v>
      </c>
      <c r="C56">
        <f>'# D'!BC56</f>
        <v>0.26527425199392762</v>
      </c>
      <c r="F56">
        <f t="shared" si="0"/>
        <v>247.5</v>
      </c>
      <c r="G56">
        <f t="shared" si="1"/>
        <v>-1.7063333333333326</v>
      </c>
      <c r="H56">
        <f t="shared" si="2"/>
        <v>0.26527425199392762</v>
      </c>
    </row>
    <row r="57" spans="1:8" x14ac:dyDescent="0.25">
      <c r="A57">
        <f>('# D'!B57+'# D'!C57)/2</f>
        <v>264</v>
      </c>
      <c r="B57" s="31">
        <f>SUM('# D'!W57,'# D'!Y57,'# D'!AA57,'# D'!AC57)</f>
        <v>-7.4540000000000006</v>
      </c>
      <c r="C57">
        <f>'# D'!BC57</f>
        <v>0.18587032588396782</v>
      </c>
      <c r="F57">
        <f t="shared" si="0"/>
        <v>264</v>
      </c>
      <c r="G57">
        <f t="shared" si="1"/>
        <v>7.4540000000000006</v>
      </c>
      <c r="H57">
        <f t="shared" si="2"/>
        <v>0.18587032588396782</v>
      </c>
    </row>
    <row r="58" spans="1:8" x14ac:dyDescent="0.25">
      <c r="A58">
        <f>('# D'!B58+'# D'!C58)/2</f>
        <v>264.5</v>
      </c>
      <c r="B58" s="31">
        <f>SUM('# D'!W58,'# D'!Y58,'# D'!AA58,'# D'!AC58)</f>
        <v>-8.0660000000000007</v>
      </c>
      <c r="C58">
        <f>'# D'!BC58</f>
        <v>0.24479736876735811</v>
      </c>
      <c r="F58">
        <f t="shared" si="0"/>
        <v>264.5</v>
      </c>
      <c r="G58">
        <f t="shared" si="1"/>
        <v>8.0660000000000007</v>
      </c>
      <c r="H58">
        <f t="shared" si="2"/>
        <v>0.24479736876735811</v>
      </c>
    </row>
    <row r="59" spans="1:8" x14ac:dyDescent="0.25">
      <c r="A59">
        <f>('# D'!B59+'# D'!C59)/2</f>
        <v>265</v>
      </c>
      <c r="B59" s="31">
        <f>SUM('# D'!W59,'# D'!Y59,'# D'!AA59,'# D'!AC59)</f>
        <v>-5.520999999999999</v>
      </c>
      <c r="C59">
        <f>'# D'!BC59</f>
        <v>0.17322890196431676</v>
      </c>
      <c r="F59">
        <f t="shared" si="0"/>
        <v>265</v>
      </c>
      <c r="G59">
        <f t="shared" si="1"/>
        <v>5.520999999999999</v>
      </c>
      <c r="H59">
        <f t="shared" si="2"/>
        <v>0.17322890196431676</v>
      </c>
    </row>
    <row r="60" spans="1:8" x14ac:dyDescent="0.25">
      <c r="A60">
        <f>('# D'!B60+'# D'!C60)/2</f>
        <v>272.5</v>
      </c>
      <c r="B60" s="31">
        <f>SUM('# D'!W60,'# D'!Y60,'# D'!AA60,'# D'!AC60)</f>
        <v>-6.6203333333333338</v>
      </c>
      <c r="C60">
        <f>'# D'!BC60</f>
        <v>0.12104027232558622</v>
      </c>
      <c r="F60">
        <f t="shared" si="0"/>
        <v>272.5</v>
      </c>
      <c r="G60">
        <f t="shared" si="1"/>
        <v>6.6203333333333338</v>
      </c>
      <c r="H60">
        <f t="shared" si="2"/>
        <v>0.12104027232558622</v>
      </c>
    </row>
    <row r="61" spans="1:8" x14ac:dyDescent="0.25">
      <c r="A61">
        <f>('# D'!B61+'# D'!C61)/2</f>
        <v>274</v>
      </c>
      <c r="B61" s="31">
        <f>SUM('# D'!W61,'# D'!Y61,'# D'!AA61,'# D'!AC61)</f>
        <v>-11.530000000000001</v>
      </c>
      <c r="C61">
        <f>'# D'!BC61</f>
        <v>0.13370149874254844</v>
      </c>
      <c r="F61">
        <f t="shared" si="0"/>
        <v>274</v>
      </c>
      <c r="G61">
        <f t="shared" si="1"/>
        <v>11.530000000000001</v>
      </c>
      <c r="H61">
        <f t="shared" si="2"/>
        <v>0.13370149874254844</v>
      </c>
    </row>
    <row r="62" spans="1:8" x14ac:dyDescent="0.25">
      <c r="A62">
        <f>('# D'!B62+'# D'!C62)/2</f>
        <v>275.5</v>
      </c>
      <c r="B62" s="31">
        <f>SUM('# D'!W62,'# D'!Y62,'# D'!AA62,'# D'!AC62)</f>
        <v>-5.7743333333333329</v>
      </c>
      <c r="C62">
        <f>'# D'!BC62</f>
        <v>6.929335898575302E-2</v>
      </c>
      <c r="F62">
        <f t="shared" si="0"/>
        <v>275.5</v>
      </c>
      <c r="G62">
        <f t="shared" si="1"/>
        <v>5.7743333333333329</v>
      </c>
      <c r="H62">
        <f t="shared" si="2"/>
        <v>6.929335898575302E-2</v>
      </c>
    </row>
    <row r="63" spans="1:8" x14ac:dyDescent="0.25">
      <c r="A63">
        <f>('# D'!B63+'# D'!C63)/2</f>
        <v>284.5</v>
      </c>
      <c r="B63" s="31">
        <f>SUM('# D'!W63,'# D'!Y63,'# D'!AA63,'# D'!AC63)</f>
        <v>3.356666666666666</v>
      </c>
      <c r="C63">
        <f>'# D'!BC63</f>
        <v>0.21172465575643304</v>
      </c>
      <c r="F63">
        <f t="shared" si="0"/>
        <v>284.5</v>
      </c>
      <c r="G63">
        <f t="shared" si="1"/>
        <v>-3.356666666666666</v>
      </c>
      <c r="H63">
        <f t="shared" si="2"/>
        <v>0.21172465575643304</v>
      </c>
    </row>
    <row r="64" spans="1:8" x14ac:dyDescent="0.25">
      <c r="A64">
        <f>('# D'!B64+'# D'!C64)/2</f>
        <v>313</v>
      </c>
      <c r="B64" s="31">
        <f>SUM('# D'!W64,'# D'!Y64,'# D'!AA64,'# D'!AC64)</f>
        <v>-2.6266666666666634</v>
      </c>
      <c r="C64">
        <f>'# D'!BC64</f>
        <v>0.61336790760058646</v>
      </c>
      <c r="F64">
        <f t="shared" si="0"/>
        <v>313</v>
      </c>
      <c r="G64">
        <f t="shared" si="1"/>
        <v>2.6266666666666634</v>
      </c>
      <c r="H64">
        <f t="shared" si="2"/>
        <v>0.61336790760058646</v>
      </c>
    </row>
    <row r="65" spans="1:8" x14ac:dyDescent="0.25">
      <c r="A65">
        <f>('# D'!B65+'# D'!C65)/2</f>
        <v>314</v>
      </c>
      <c r="B65" s="31">
        <f>SUM('# D'!W65,'# D'!Y65,'# D'!AA65,'# D'!AC65)</f>
        <v>-1.896333333333331</v>
      </c>
      <c r="C65">
        <f>'# D'!BC65</f>
        <v>0.56907456649487453</v>
      </c>
      <c r="F65">
        <f t="shared" si="0"/>
        <v>314</v>
      </c>
      <c r="G65">
        <f t="shared" si="1"/>
        <v>1.896333333333331</v>
      </c>
      <c r="H65">
        <f t="shared" si="2"/>
        <v>0.56907456649487453</v>
      </c>
    </row>
    <row r="66" spans="1:8" x14ac:dyDescent="0.25">
      <c r="A66">
        <f>('# D'!B66+'# D'!C66)/2</f>
        <v>315.5</v>
      </c>
      <c r="B66" s="31">
        <f>SUM('# D'!W66,'# D'!Y66,'# D'!AA66,'# D'!AC66)</f>
        <v>-7.5466666666666633</v>
      </c>
      <c r="C66">
        <f>'# D'!BC66</f>
        <v>0.5822281505440543</v>
      </c>
      <c r="F66">
        <f t="shared" si="0"/>
        <v>315.5</v>
      </c>
      <c r="G66">
        <f t="shared" si="1"/>
        <v>7.5466666666666633</v>
      </c>
      <c r="H66">
        <f t="shared" si="2"/>
        <v>0.5822281505440543</v>
      </c>
    </row>
    <row r="67" spans="1:8" x14ac:dyDescent="0.25">
      <c r="A67">
        <f>('# D'!B67+'# D'!C67)/2</f>
        <v>315</v>
      </c>
      <c r="B67" s="31">
        <f>SUM('# D'!W67,'# D'!Y67,'# D'!AA67,'# D'!AC67)</f>
        <v>-1.7973333333333343</v>
      </c>
      <c r="C67">
        <f>'# D'!BC67</f>
        <v>0.61543788171132663</v>
      </c>
      <c r="F67">
        <f t="shared" si="0"/>
        <v>315</v>
      </c>
      <c r="G67">
        <f t="shared" si="1"/>
        <v>1.7973333333333343</v>
      </c>
      <c r="H67">
        <f t="shared" si="2"/>
        <v>0.61543788171132663</v>
      </c>
    </row>
    <row r="68" spans="1:8" x14ac:dyDescent="0.25">
      <c r="A68">
        <f>('# D'!B68+'# D'!C68)/2</f>
        <v>333.5</v>
      </c>
      <c r="B68" s="31">
        <f>SUM('# D'!W68,'# D'!Y68,'# D'!AA68,'# D'!AC68)</f>
        <v>-6.165</v>
      </c>
      <c r="C68">
        <f>'# D'!BC68</f>
        <v>9.3892413393534366E-2</v>
      </c>
      <c r="F68">
        <f t="shared" ref="F68:F92" si="3">A68</f>
        <v>333.5</v>
      </c>
      <c r="G68">
        <f t="shared" ref="G68:G92" si="4">B68*-1</f>
        <v>6.165</v>
      </c>
      <c r="H68">
        <f t="shared" ref="H68:H92" si="5">C68</f>
        <v>9.3892413393534366E-2</v>
      </c>
    </row>
    <row r="69" spans="1:8" x14ac:dyDescent="0.25">
      <c r="A69">
        <f>('# D'!B69+'# D'!C69)/2</f>
        <v>334.5</v>
      </c>
      <c r="B69" s="31">
        <f>SUM('# D'!W69,'# D'!Y69,'# D'!AA69,'# D'!AC69)</f>
        <v>-6.2726666666666659</v>
      </c>
      <c r="C69">
        <f>'# D'!BC69</f>
        <v>0.12464045302658464</v>
      </c>
      <c r="F69">
        <f t="shared" si="3"/>
        <v>334.5</v>
      </c>
      <c r="G69">
        <f t="shared" si="4"/>
        <v>6.2726666666666659</v>
      </c>
      <c r="H69">
        <f t="shared" si="5"/>
        <v>0.12464045302658464</v>
      </c>
    </row>
    <row r="70" spans="1:8" x14ac:dyDescent="0.25">
      <c r="A70">
        <f>('# D'!B70+'# D'!C70)/2</f>
        <v>335.5</v>
      </c>
      <c r="B70" s="31">
        <f>SUM('# D'!W70,'# D'!Y70,'# D'!AA70,'# D'!AC70)</f>
        <v>-6.5843333333333334</v>
      </c>
      <c r="C70">
        <f>'# D'!BC70</f>
        <v>0.17485368510543414</v>
      </c>
      <c r="F70">
        <f t="shared" si="3"/>
        <v>335.5</v>
      </c>
      <c r="G70">
        <f t="shared" si="4"/>
        <v>6.5843333333333334</v>
      </c>
      <c r="H70">
        <f t="shared" si="5"/>
        <v>0.17485368510543414</v>
      </c>
    </row>
    <row r="71" spans="1:8" x14ac:dyDescent="0.25">
      <c r="A71">
        <f>('# D'!B71+'# D'!C71)/2</f>
        <v>343.5</v>
      </c>
      <c r="B71" s="31">
        <f>SUM('# D'!W71,'# D'!Y71,'# D'!AA71,'# D'!AC71)</f>
        <v>3.8666666666667737E-2</v>
      </c>
      <c r="C71">
        <f>'# D'!BC71</f>
        <v>0.11399242254124411</v>
      </c>
      <c r="F71">
        <f t="shared" si="3"/>
        <v>343.5</v>
      </c>
      <c r="G71">
        <f t="shared" si="4"/>
        <v>-3.8666666666667737E-2</v>
      </c>
      <c r="H71">
        <f t="shared" si="5"/>
        <v>0.11399242254124411</v>
      </c>
    </row>
    <row r="72" spans="1:8" x14ac:dyDescent="0.25">
      <c r="A72">
        <f>('# D'!B72+'# D'!C72)/2</f>
        <v>354.5</v>
      </c>
      <c r="B72" s="31">
        <f>SUM('# D'!W72,'# D'!Y72,'# D'!AA72,'# D'!AC72)</f>
        <v>-20.453000000000003</v>
      </c>
      <c r="C72">
        <f>'# D'!BC72</f>
        <v>0.90191155272425416</v>
      </c>
      <c r="F72">
        <f t="shared" si="3"/>
        <v>354.5</v>
      </c>
      <c r="G72">
        <f t="shared" si="4"/>
        <v>20.453000000000003</v>
      </c>
      <c r="H72">
        <f t="shared" si="5"/>
        <v>0.90191155272425416</v>
      </c>
    </row>
    <row r="73" spans="1:8" x14ac:dyDescent="0.25">
      <c r="A73">
        <f>('# D'!B73+'# D'!C73)/2</f>
        <v>355.5</v>
      </c>
      <c r="B73" s="31">
        <f>SUM('# D'!W73,'# D'!Y73,'# D'!AA73,'# D'!AC73)</f>
        <v>-22.579333333333331</v>
      </c>
      <c r="C73">
        <f>'# D'!BC73</f>
        <v>0.52006246318886362</v>
      </c>
      <c r="F73">
        <f t="shared" si="3"/>
        <v>355.5</v>
      </c>
      <c r="G73">
        <f t="shared" si="4"/>
        <v>22.579333333333331</v>
      </c>
      <c r="H73">
        <f t="shared" si="5"/>
        <v>0.52006246318886362</v>
      </c>
    </row>
    <row r="74" spans="1:8" x14ac:dyDescent="0.25">
      <c r="A74">
        <f>('# D'!B74+'# D'!C74)/2</f>
        <v>357</v>
      </c>
      <c r="B74" s="31">
        <f>SUM('# D'!W74,'# D'!Y74,'# D'!AA74,'# D'!AC74)</f>
        <v>-22.634666666666664</v>
      </c>
      <c r="C74">
        <f>'# D'!BC74</f>
        <v>0.52841395178436823</v>
      </c>
      <c r="F74">
        <f t="shared" si="3"/>
        <v>357</v>
      </c>
      <c r="G74">
        <f t="shared" si="4"/>
        <v>22.634666666666664</v>
      </c>
      <c r="H74">
        <f t="shared" si="5"/>
        <v>0.52841395178436823</v>
      </c>
    </row>
    <row r="75" spans="1:8" x14ac:dyDescent="0.25">
      <c r="A75">
        <f>('# D'!B75+'# D'!C75)/2</f>
        <v>377</v>
      </c>
      <c r="B75" s="31">
        <f>SUM('# D'!W75,'# D'!Y75,'# D'!AA75,'# D'!AC75)</f>
        <v>-3.8250000000000011</v>
      </c>
      <c r="C75">
        <f>'# D'!BC75</f>
        <v>0.22988671531010496</v>
      </c>
      <c r="F75">
        <f t="shared" si="3"/>
        <v>377</v>
      </c>
      <c r="G75">
        <f t="shared" si="4"/>
        <v>3.8250000000000011</v>
      </c>
      <c r="H75">
        <f t="shared" si="5"/>
        <v>0.22988671531010496</v>
      </c>
    </row>
    <row r="76" spans="1:8" x14ac:dyDescent="0.25">
      <c r="A76">
        <f>('# D'!B76+'# D'!C76)/2</f>
        <v>378.5</v>
      </c>
      <c r="B76" s="31">
        <f>SUM('# D'!W76,'# D'!Y76,'# D'!AA76,'# D'!AC76)</f>
        <v>-2.799666666666667</v>
      </c>
      <c r="C76">
        <f>'# D'!BC76</f>
        <v>0.36304731092627124</v>
      </c>
      <c r="F76">
        <f t="shared" si="3"/>
        <v>378.5</v>
      </c>
      <c r="G76">
        <f t="shared" si="4"/>
        <v>2.799666666666667</v>
      </c>
      <c r="H76">
        <f t="shared" si="5"/>
        <v>0.36304731092627124</v>
      </c>
    </row>
    <row r="77" spans="1:8" x14ac:dyDescent="0.25">
      <c r="A77">
        <f>('# D'!B77+'# D'!C77)/2</f>
        <v>379</v>
      </c>
      <c r="B77" s="31">
        <f>SUM('# D'!W77,'# D'!Y77,'# D'!AA77,'# D'!AC77)</f>
        <v>-0.65900000000000247</v>
      </c>
      <c r="C77">
        <f>'# D'!BC77</f>
        <v>0.29670827100279068</v>
      </c>
      <c r="F77">
        <f t="shared" si="3"/>
        <v>379</v>
      </c>
      <c r="G77">
        <f t="shared" si="4"/>
        <v>0.65900000000000247</v>
      </c>
      <c r="H77">
        <f t="shared" si="5"/>
        <v>0.29670827100279068</v>
      </c>
    </row>
    <row r="78" spans="1:8" x14ac:dyDescent="0.25">
      <c r="A78">
        <f>('# D'!B78+'# D'!C78)/2</f>
        <v>380.5</v>
      </c>
      <c r="B78" s="31">
        <f>SUM('# D'!W78,'# D'!Y78,'# D'!AA78,'# D'!AC78)</f>
        <v>4.966666666666697E-2</v>
      </c>
      <c r="C78">
        <f>'# D'!BC78</f>
        <v>0.26149754535725767</v>
      </c>
      <c r="F78">
        <f t="shared" si="3"/>
        <v>380.5</v>
      </c>
      <c r="G78">
        <f t="shared" si="4"/>
        <v>-4.966666666666697E-2</v>
      </c>
      <c r="H78">
        <f t="shared" si="5"/>
        <v>0.26149754535725767</v>
      </c>
    </row>
    <row r="79" spans="1:8" x14ac:dyDescent="0.25">
      <c r="A79">
        <f>('# D'!B79+'# D'!C79)/2</f>
        <v>385</v>
      </c>
      <c r="B79" s="31">
        <f>SUM('# D'!W79,'# D'!Y79,'# D'!AA79,'# D'!AC79)</f>
        <v>0.95966666666666656</v>
      </c>
      <c r="C79">
        <f>'# D'!BC79</f>
        <v>7.6808879609135239E-2</v>
      </c>
      <c r="F79">
        <f t="shared" si="3"/>
        <v>385</v>
      </c>
      <c r="G79">
        <f t="shared" si="4"/>
        <v>-0.95966666666666656</v>
      </c>
      <c r="H79">
        <f t="shared" si="5"/>
        <v>7.6808879609135239E-2</v>
      </c>
    </row>
    <row r="80" spans="1:8" x14ac:dyDescent="0.25">
      <c r="A80">
        <f>('# D'!B80+'# D'!C80)/2</f>
        <v>392.5</v>
      </c>
      <c r="B80" s="31">
        <f>SUM('# D'!W80,'# D'!Y80,'# D'!AA80,'# D'!AC80)</f>
        <v>-8.7119999999999997</v>
      </c>
      <c r="C80">
        <f>'# D'!BC80</f>
        <v>0.17272078592208367</v>
      </c>
      <c r="F80">
        <f t="shared" si="3"/>
        <v>392.5</v>
      </c>
      <c r="G80">
        <f t="shared" si="4"/>
        <v>8.7119999999999997</v>
      </c>
      <c r="H80">
        <f t="shared" si="5"/>
        <v>0.17272078592208367</v>
      </c>
    </row>
    <row r="81" spans="1:8" x14ac:dyDescent="0.25">
      <c r="A81">
        <f>('# D'!B81+'# D'!C81)/2</f>
        <v>393.5</v>
      </c>
      <c r="B81" s="31">
        <f>SUM('# D'!W81,'# D'!Y81,'# D'!AA81,'# D'!AC81)</f>
        <v>-10.576666666666668</v>
      </c>
      <c r="C81">
        <f>'# D'!BC81</f>
        <v>0.26145262720663459</v>
      </c>
      <c r="F81">
        <f t="shared" si="3"/>
        <v>393.5</v>
      </c>
      <c r="G81">
        <f t="shared" si="4"/>
        <v>10.576666666666668</v>
      </c>
      <c r="H81">
        <f t="shared" si="5"/>
        <v>0.26145262720663459</v>
      </c>
    </row>
    <row r="82" spans="1:8" x14ac:dyDescent="0.25">
      <c r="A82">
        <f>('# D'!B82+'# D'!C82)/2</f>
        <v>394.5</v>
      </c>
      <c r="B82" s="31">
        <f>SUM('# D'!W82,'# D'!Y82,'# D'!AA82,'# D'!AC82)</f>
        <v>-13.691999999999998</v>
      </c>
      <c r="C82">
        <f>'# D'!BC82</f>
        <v>0.33440329750777592</v>
      </c>
      <c r="F82">
        <f t="shared" si="3"/>
        <v>394.5</v>
      </c>
      <c r="G82">
        <f t="shared" si="4"/>
        <v>13.691999999999998</v>
      </c>
      <c r="H82">
        <f t="shared" si="5"/>
        <v>0.33440329750777592</v>
      </c>
    </row>
    <row r="83" spans="1:8" x14ac:dyDescent="0.25">
      <c r="A83">
        <f>('# D'!B83+'# D'!C83)/2</f>
        <v>397.5</v>
      </c>
      <c r="B83" s="31">
        <f>SUM('# D'!W83,'# D'!Y83,'# D'!AA83,'# D'!AC83)</f>
        <v>-13.513666666666666</v>
      </c>
      <c r="C83">
        <f>'# D'!BC83</f>
        <v>0.56356669690554118</v>
      </c>
      <c r="F83">
        <f t="shared" si="3"/>
        <v>397.5</v>
      </c>
      <c r="G83">
        <f t="shared" si="4"/>
        <v>13.513666666666666</v>
      </c>
      <c r="H83">
        <f t="shared" si="5"/>
        <v>0.56356669690554118</v>
      </c>
    </row>
    <row r="84" spans="1:8" x14ac:dyDescent="0.25">
      <c r="A84">
        <f>('# D'!B84+'# D'!C84)/2</f>
        <v>402</v>
      </c>
      <c r="B84" s="31">
        <f>SUM('# D'!W84,'# D'!Y84,'# D'!AA84,'# D'!AC84)</f>
        <v>-1.468666666666667</v>
      </c>
      <c r="C84">
        <f>'# D'!BC84</f>
        <v>0.18132121102379062</v>
      </c>
      <c r="F84">
        <f t="shared" si="3"/>
        <v>402</v>
      </c>
      <c r="G84">
        <f t="shared" si="4"/>
        <v>1.468666666666667</v>
      </c>
      <c r="H84">
        <f t="shared" si="5"/>
        <v>0.18132121102379062</v>
      </c>
    </row>
    <row r="85" spans="1:8" x14ac:dyDescent="0.25">
      <c r="A85">
        <f>('# D'!B85+'# D'!C85)/2</f>
        <v>403.5</v>
      </c>
      <c r="B85" s="31">
        <f>SUM('# D'!W85,'# D'!Y85,'# D'!AA85,'# D'!AC85)</f>
        <v>0.81366666666666654</v>
      </c>
      <c r="C85">
        <f>'# D'!BC85</f>
        <v>0.11788612323300016</v>
      </c>
      <c r="F85">
        <f t="shared" si="3"/>
        <v>403.5</v>
      </c>
      <c r="G85">
        <f t="shared" si="4"/>
        <v>-0.81366666666666654</v>
      </c>
      <c r="H85">
        <f t="shared" si="5"/>
        <v>0.11788612323300016</v>
      </c>
    </row>
    <row r="86" spans="1:8" x14ac:dyDescent="0.25">
      <c r="A86">
        <f>('# D'!B86+'# D'!C86)/2</f>
        <v>411.5</v>
      </c>
      <c r="B86" s="31">
        <f>SUM('# D'!W86,'# D'!Y86,'# D'!AA86,'# D'!AC86)</f>
        <v>-5.5333333333333901E-2</v>
      </c>
      <c r="C86">
        <f>'# D'!BC86</f>
        <v>0.19211133558455876</v>
      </c>
      <c r="F86">
        <f t="shared" si="3"/>
        <v>411.5</v>
      </c>
      <c r="G86">
        <f t="shared" si="4"/>
        <v>5.5333333333333901E-2</v>
      </c>
      <c r="H86">
        <f t="shared" si="5"/>
        <v>0.19211133558455876</v>
      </c>
    </row>
    <row r="87" spans="1:8" x14ac:dyDescent="0.25">
      <c r="A87">
        <f>('# D'!B87+'# D'!C87)/2</f>
        <v>412</v>
      </c>
      <c r="B87" s="31">
        <f>SUM('# D'!W87,'# D'!Y87,'# D'!AA87,'# D'!AC87)</f>
        <v>-1.6619999999999999</v>
      </c>
      <c r="C87">
        <f>'# D'!BC87</f>
        <v>0.21119736231930419</v>
      </c>
      <c r="F87">
        <f t="shared" si="3"/>
        <v>412</v>
      </c>
      <c r="G87">
        <f t="shared" si="4"/>
        <v>1.6619999999999999</v>
      </c>
      <c r="H87">
        <f t="shared" si="5"/>
        <v>0.21119736231930419</v>
      </c>
    </row>
    <row r="88" spans="1:8" x14ac:dyDescent="0.25">
      <c r="A88">
        <f>('# D'!B88+'# D'!C88)/2</f>
        <v>412</v>
      </c>
      <c r="B88" s="31">
        <f>SUM('# D'!W88,'# D'!Y88,'# D'!AA88,'# D'!AC88)</f>
        <v>-0.10866666666666802</v>
      </c>
      <c r="C88">
        <f>'# D'!BC88</f>
        <v>0.15609992142510951</v>
      </c>
      <c r="F88">
        <f t="shared" si="3"/>
        <v>412</v>
      </c>
      <c r="G88">
        <f t="shared" si="4"/>
        <v>0.10866666666666802</v>
      </c>
      <c r="H88">
        <f t="shared" si="5"/>
        <v>0.15609992142510951</v>
      </c>
    </row>
    <row r="89" spans="1:8" x14ac:dyDescent="0.25">
      <c r="A89">
        <f>('# D'!B89+'# D'!C89)/2</f>
        <v>412.5</v>
      </c>
      <c r="B89" s="31">
        <f>SUM('# D'!W89,'# D'!Y89,'# D'!AA89,'# D'!AC89)</f>
        <v>-1.698</v>
      </c>
      <c r="C89">
        <f>'# D'!BC89</f>
        <v>0.2203167661295195</v>
      </c>
      <c r="F89">
        <f t="shared" si="3"/>
        <v>412.5</v>
      </c>
      <c r="G89">
        <f t="shared" si="4"/>
        <v>1.698</v>
      </c>
      <c r="H89">
        <f t="shared" si="5"/>
        <v>0.2203167661295195</v>
      </c>
    </row>
    <row r="90" spans="1:8" x14ac:dyDescent="0.25">
      <c r="A90">
        <f>('# D'!B90+'# D'!C90)/2</f>
        <v>425.5</v>
      </c>
      <c r="B90" s="31">
        <f>SUM('# D'!W90,'# D'!Y90,'# D'!AA90,'# D'!AC90)</f>
        <v>-3.2330000000000023</v>
      </c>
      <c r="C90">
        <f>'# D'!BC90</f>
        <v>0.35393380340856262</v>
      </c>
      <c r="F90">
        <f t="shared" si="3"/>
        <v>425.5</v>
      </c>
      <c r="G90">
        <f t="shared" si="4"/>
        <v>3.2330000000000023</v>
      </c>
      <c r="H90">
        <f t="shared" si="5"/>
        <v>0.35393380340856262</v>
      </c>
    </row>
    <row r="91" spans="1:8" x14ac:dyDescent="0.25">
      <c r="A91">
        <f>('# D'!B91+'# D'!C91)/2</f>
        <v>426</v>
      </c>
      <c r="B91" s="31">
        <f>SUM('# D'!W91,'# D'!Y91,'# D'!AA91,'# D'!AC91)</f>
        <v>-2.3933333333333344</v>
      </c>
      <c r="C91">
        <f>'# D'!BC91</f>
        <v>0.42946287767120345</v>
      </c>
      <c r="F91">
        <f t="shared" si="3"/>
        <v>426</v>
      </c>
      <c r="G91">
        <f t="shared" si="4"/>
        <v>2.3933333333333344</v>
      </c>
      <c r="H91">
        <f t="shared" si="5"/>
        <v>0.42946287767120345</v>
      </c>
    </row>
    <row r="92" spans="1:8" x14ac:dyDescent="0.25">
      <c r="A92">
        <f>('# D'!B92+'# D'!C92)/2</f>
        <v>430.5</v>
      </c>
      <c r="B92" s="31">
        <f>SUM('# D'!W92,'# D'!Y92,'# D'!AA92,'# D'!AC92)</f>
        <v>0.3956666666666675</v>
      </c>
      <c r="C92">
        <f>'# D'!BC92</f>
        <v>9.988538191721999E-2</v>
      </c>
      <c r="F92">
        <f t="shared" si="3"/>
        <v>430.5</v>
      </c>
      <c r="G92">
        <f t="shared" si="4"/>
        <v>-0.3956666666666675</v>
      </c>
      <c r="H92">
        <f t="shared" si="5"/>
        <v>9.988538191721999E-2</v>
      </c>
    </row>
    <row r="93" spans="1:8" x14ac:dyDescent="0.25">
      <c r="B93" s="31"/>
    </row>
    <row r="94" spans="1:8" x14ac:dyDescent="0.25">
      <c r="B94" s="31"/>
    </row>
    <row r="95" spans="1:8" x14ac:dyDescent="0.25">
      <c r="B95" s="31"/>
    </row>
    <row r="96" spans="1:8" x14ac:dyDescent="0.25">
      <c r="B96" s="31"/>
    </row>
    <row r="97" spans="2:2" x14ac:dyDescent="0.25">
      <c r="B97" s="31"/>
    </row>
    <row r="98" spans="2:2" x14ac:dyDescent="0.25">
      <c r="B9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K21" sqref="K21"/>
    </sheetView>
  </sheetViews>
  <sheetFormatPr defaultRowHeight="15" x14ac:dyDescent="0.25"/>
  <sheetData>
    <row r="2" spans="1:7" x14ac:dyDescent="0.25">
      <c r="B2" s="42" t="s">
        <v>129</v>
      </c>
      <c r="C2" s="42"/>
      <c r="D2" s="42"/>
      <c r="E2" s="42"/>
      <c r="F2" s="42"/>
      <c r="G2" s="42"/>
    </row>
    <row r="3" spans="1:7" x14ac:dyDescent="0.25">
      <c r="B3" s="42" t="s">
        <v>127</v>
      </c>
      <c r="C3" s="42"/>
      <c r="D3" s="42"/>
      <c r="E3" s="42" t="s">
        <v>128</v>
      </c>
      <c r="F3" s="42"/>
      <c r="G3" s="42"/>
    </row>
    <row r="4" spans="1:7" x14ac:dyDescent="0.25">
      <c r="A4">
        <v>3</v>
      </c>
      <c r="B4">
        <f>'Raw Data'!K11</f>
        <v>63.848999999999997</v>
      </c>
      <c r="C4">
        <f>'Raw Data'!Q11</f>
        <v>62.509</v>
      </c>
      <c r="D4">
        <f>'Raw Data'!W11</f>
        <v>64.17</v>
      </c>
      <c r="E4">
        <f>'Raw Data'!K101</f>
        <v>33.381999999999998</v>
      </c>
      <c r="F4">
        <f>'Raw Data'!Q101</f>
        <v>34.76</v>
      </c>
      <c r="G4">
        <f>'Raw Data'!W101</f>
        <v>33.113</v>
      </c>
    </row>
    <row r="5" spans="1:7" x14ac:dyDescent="0.25">
      <c r="A5">
        <v>30</v>
      </c>
      <c r="B5">
        <f>'Raw Data'!AC11</f>
        <v>63.451000000000001</v>
      </c>
      <c r="C5">
        <f>'Raw Data'!AI11</f>
        <v>61.720999999999997</v>
      </c>
      <c r="D5">
        <f>'Raw Data'!AO11</f>
        <v>63.238</v>
      </c>
      <c r="E5">
        <f>'Raw Data'!AC101</f>
        <v>46.637</v>
      </c>
      <c r="F5">
        <f>'Raw Data'!AI101</f>
        <v>45.335999999999999</v>
      </c>
      <c r="G5">
        <f>'Raw Data'!AO101</f>
        <v>45.917000000000002</v>
      </c>
    </row>
    <row r="6" spans="1:7" x14ac:dyDescent="0.25">
      <c r="A6">
        <v>300</v>
      </c>
      <c r="B6">
        <f>'Raw Data'!AU11</f>
        <v>64.641999999999996</v>
      </c>
      <c r="C6">
        <f>'Raw Data'!BA11</f>
        <v>64.486000000000004</v>
      </c>
      <c r="D6">
        <f>'Raw Data'!BG11</f>
        <v>64.418000000000006</v>
      </c>
      <c r="E6">
        <f>'Raw Data'!AU101</f>
        <v>59.045000000000002</v>
      </c>
      <c r="F6">
        <f>'Raw Data'!BA101</f>
        <v>60.744</v>
      </c>
      <c r="G6">
        <f>'Raw Data'!BG101</f>
        <v>59.506</v>
      </c>
    </row>
    <row r="7" spans="1:7" x14ac:dyDescent="0.25">
      <c r="A7">
        <v>3000</v>
      </c>
      <c r="B7">
        <f>'Raw Data'!BM11</f>
        <v>62.003999999999998</v>
      </c>
      <c r="C7">
        <f>'Raw Data'!BS11</f>
        <v>63.789000000000001</v>
      </c>
      <c r="D7">
        <f>'Raw Data'!BY11</f>
        <v>62.756999999999998</v>
      </c>
      <c r="E7">
        <f>'Raw Data'!BM101</f>
        <v>61.924999999999997</v>
      </c>
      <c r="F7">
        <f>'Raw Data'!BS101</f>
        <v>62.734999999999999</v>
      </c>
      <c r="G7">
        <f>'Raw Data'!BY101</f>
        <v>61.972999999999999</v>
      </c>
    </row>
    <row r="10" spans="1:7" x14ac:dyDescent="0.25">
      <c r="B10" s="42" t="s">
        <v>130</v>
      </c>
      <c r="C10" s="42"/>
      <c r="D10" s="42"/>
      <c r="E10" s="42"/>
      <c r="F10" s="42"/>
      <c r="G10" s="42"/>
    </row>
    <row r="11" spans="1:7" x14ac:dyDescent="0.25">
      <c r="B11" s="42" t="s">
        <v>127</v>
      </c>
      <c r="C11" s="42"/>
      <c r="D11" s="42"/>
      <c r="E11" s="42" t="s">
        <v>128</v>
      </c>
      <c r="F11" s="42"/>
      <c r="G11" s="42"/>
    </row>
    <row r="12" spans="1:7" x14ac:dyDescent="0.25">
      <c r="A12">
        <v>3</v>
      </c>
      <c r="B12">
        <f>'Raw Data'!K13</f>
        <v>54.457999999999998</v>
      </c>
      <c r="C12">
        <f>'Raw Data'!Q13</f>
        <v>54.082999999999998</v>
      </c>
      <c r="D12">
        <f>'Raw Data'!W13</f>
        <v>55.765999999999998</v>
      </c>
      <c r="E12">
        <f>'Raw Data'!K103</f>
        <v>19.533999999999999</v>
      </c>
      <c r="F12">
        <f>'Raw Data'!Q103</f>
        <v>18.603999999999999</v>
      </c>
      <c r="G12">
        <f>'Raw Data'!W103</f>
        <v>19.399000000000001</v>
      </c>
    </row>
    <row r="13" spans="1:7" x14ac:dyDescent="0.25">
      <c r="A13">
        <v>30</v>
      </c>
      <c r="B13">
        <f>'Raw Data'!AC13</f>
        <v>55.698</v>
      </c>
      <c r="C13">
        <f>'Raw Data'!AI13</f>
        <v>56.371000000000002</v>
      </c>
      <c r="D13">
        <f>'Raw Data'!AO13</f>
        <v>54.997</v>
      </c>
      <c r="E13">
        <f>'Raw Data'!AC103</f>
        <v>27.936</v>
      </c>
      <c r="F13">
        <f>'Raw Data'!AI103</f>
        <v>28.614999999999998</v>
      </c>
      <c r="G13">
        <f>'Raw Data'!AO103</f>
        <v>28.632999999999999</v>
      </c>
    </row>
    <row r="14" spans="1:7" x14ac:dyDescent="0.25">
      <c r="A14">
        <v>300</v>
      </c>
      <c r="B14">
        <f>'Raw Data'!AU13</f>
        <v>55.957999999999998</v>
      </c>
      <c r="C14">
        <f>'Raw Data'!BA13</f>
        <v>55.23</v>
      </c>
      <c r="D14">
        <f>'Raw Data'!BG13</f>
        <v>54.988999999999997</v>
      </c>
      <c r="E14">
        <f>'Raw Data'!AU103</f>
        <v>44.725000000000001</v>
      </c>
      <c r="F14">
        <f>'Raw Data'!BA103</f>
        <v>45.835999999999999</v>
      </c>
      <c r="G14">
        <f>'Raw Data'!BG103</f>
        <v>45.088999999999999</v>
      </c>
    </row>
    <row r="15" spans="1:7" x14ac:dyDescent="0.25">
      <c r="A15">
        <v>3000</v>
      </c>
      <c r="B15">
        <f>'Raw Data'!BM13</f>
        <v>53.462000000000003</v>
      </c>
      <c r="C15">
        <f>'Raw Data'!BS13</f>
        <v>55.771999999999998</v>
      </c>
      <c r="D15">
        <f>'Raw Data'!BY13</f>
        <v>54.021999999999998</v>
      </c>
      <c r="E15">
        <f>'Raw Data'!BM103</f>
        <v>53.84</v>
      </c>
      <c r="F15">
        <f>'Raw Data'!BS103</f>
        <v>54.637999999999998</v>
      </c>
      <c r="G15">
        <f>'Raw Data'!BY103</f>
        <v>54.716000000000001</v>
      </c>
    </row>
    <row r="18" spans="1:7" x14ac:dyDescent="0.25">
      <c r="B18" s="42" t="s">
        <v>132</v>
      </c>
      <c r="C18" s="42"/>
      <c r="D18" s="42"/>
      <c r="E18" s="42"/>
      <c r="F18" s="42"/>
      <c r="G18" s="42"/>
    </row>
    <row r="19" spans="1:7" x14ac:dyDescent="0.25">
      <c r="B19" s="42" t="s">
        <v>127</v>
      </c>
      <c r="C19" s="42"/>
      <c r="D19" s="42"/>
      <c r="E19" s="42" t="s">
        <v>128</v>
      </c>
      <c r="F19" s="42"/>
      <c r="G19" s="42"/>
    </row>
    <row r="20" spans="1:7" x14ac:dyDescent="0.25">
      <c r="A20">
        <v>3</v>
      </c>
      <c r="B20">
        <f>'Raw Data'!K61</f>
        <v>0.437</v>
      </c>
      <c r="C20">
        <f>'Raw Data'!Q61</f>
        <v>0.83199999999999996</v>
      </c>
      <c r="D20">
        <f>'Raw Data'!W61</f>
        <v>0.66400000000000003</v>
      </c>
      <c r="E20">
        <f>'Raw Data'!K151</f>
        <v>23.164000000000001</v>
      </c>
      <c r="F20">
        <f>'Raw Data'!Q151</f>
        <v>22.92</v>
      </c>
      <c r="G20">
        <f>'Raw Data'!W151</f>
        <v>22.311</v>
      </c>
    </row>
    <row r="21" spans="1:7" x14ac:dyDescent="0.25">
      <c r="A21">
        <v>30</v>
      </c>
      <c r="B21">
        <f>'Raw Data'!AC61</f>
        <v>1.367</v>
      </c>
      <c r="C21">
        <f>'Raw Data'!AI61</f>
        <v>1.3160000000000001</v>
      </c>
      <c r="D21">
        <f>'Raw Data'!AO61</f>
        <v>2.36</v>
      </c>
      <c r="E21">
        <f>'Raw Data'!AC151</f>
        <v>37.652999999999999</v>
      </c>
      <c r="F21">
        <f>'Raw Data'!AI151</f>
        <v>38.871000000000002</v>
      </c>
      <c r="G21">
        <f>'Raw Data'!AO151</f>
        <v>37.738</v>
      </c>
    </row>
    <row r="22" spans="1:7" x14ac:dyDescent="0.25">
      <c r="A22">
        <v>300</v>
      </c>
      <c r="B22">
        <f>'Raw Data'!AU61</f>
        <v>9.2539999999999996</v>
      </c>
      <c r="C22">
        <f>'Raw Data'!BA61</f>
        <v>9.1790000000000003</v>
      </c>
      <c r="D22">
        <f>'Raw Data'!BG61</f>
        <v>8.9039999999999999</v>
      </c>
      <c r="E22">
        <f>'Raw Data'!AU151</f>
        <v>69.623000000000005</v>
      </c>
      <c r="F22">
        <f>'Raw Data'!BA151</f>
        <v>69.820999999999998</v>
      </c>
      <c r="G22">
        <f>'Raw Data'!BG151</f>
        <v>68.924999999999997</v>
      </c>
    </row>
    <row r="23" spans="1:7" x14ac:dyDescent="0.25">
      <c r="A23">
        <v>3000</v>
      </c>
      <c r="B23">
        <f>'Raw Data'!BM61</f>
        <v>28.036999999999999</v>
      </c>
      <c r="C23">
        <f>'Raw Data'!BS61</f>
        <v>29.042999999999999</v>
      </c>
      <c r="D23">
        <f>'Raw Data'!BY61</f>
        <v>28.033000000000001</v>
      </c>
      <c r="E23">
        <f>'Raw Data'!BM151</f>
        <v>74.790999999999997</v>
      </c>
      <c r="F23">
        <f>'Raw Data'!BS151</f>
        <v>73.933999999999997</v>
      </c>
      <c r="G23">
        <f>'Raw Data'!BY151</f>
        <v>73.822999999999993</v>
      </c>
    </row>
    <row r="26" spans="1:7" x14ac:dyDescent="0.25">
      <c r="B26" s="42" t="s">
        <v>131</v>
      </c>
      <c r="C26" s="42"/>
      <c r="D26" s="42"/>
      <c r="E26" s="42"/>
      <c r="F26" s="42"/>
      <c r="G26" s="42"/>
    </row>
    <row r="27" spans="1:7" x14ac:dyDescent="0.25">
      <c r="B27" s="42" t="s">
        <v>127</v>
      </c>
      <c r="C27" s="42"/>
      <c r="D27" s="42"/>
      <c r="E27" s="42" t="s">
        <v>128</v>
      </c>
      <c r="F27" s="42"/>
      <c r="G27" s="42"/>
    </row>
    <row r="28" spans="1:7" x14ac:dyDescent="0.25">
      <c r="A28">
        <v>3</v>
      </c>
      <c r="B28">
        <f>'Raw Data'!K80</f>
        <v>2.21</v>
      </c>
      <c r="C28">
        <f>'Raw Data'!Q80</f>
        <v>2.8530000000000002</v>
      </c>
      <c r="D28">
        <f>'Raw Data'!W80</f>
        <v>2.343</v>
      </c>
      <c r="E28">
        <f>'Raw Data'!K170</f>
        <v>12.391999999999999</v>
      </c>
      <c r="F28">
        <f>'Raw Data'!Q170</f>
        <v>13.007</v>
      </c>
      <c r="G28">
        <f>'Raw Data'!W170</f>
        <v>13.207000000000001</v>
      </c>
    </row>
    <row r="29" spans="1:7" x14ac:dyDescent="0.25">
      <c r="A29">
        <v>30</v>
      </c>
      <c r="B29">
        <f>'Raw Data'!AC80</f>
        <v>4.133</v>
      </c>
      <c r="C29">
        <f>'Raw Data'!AI80</f>
        <v>4.4630000000000001</v>
      </c>
      <c r="D29">
        <f>'Raw Data'!AO80</f>
        <v>4.7919999999999998</v>
      </c>
      <c r="E29">
        <f>'Raw Data'!AC170</f>
        <v>32.152000000000001</v>
      </c>
      <c r="F29">
        <f>'Raw Data'!AI170</f>
        <v>33.256999999999998</v>
      </c>
      <c r="G29">
        <f>'Raw Data'!AO170</f>
        <v>33.378999999999998</v>
      </c>
    </row>
    <row r="30" spans="1:7" x14ac:dyDescent="0.25">
      <c r="A30">
        <v>300</v>
      </c>
      <c r="B30">
        <f>'Raw Data'!AU80</f>
        <v>16.721</v>
      </c>
      <c r="C30">
        <f>'Raw Data'!BA80</f>
        <v>16.843</v>
      </c>
      <c r="D30">
        <f>'Raw Data'!BG80</f>
        <v>16.369</v>
      </c>
      <c r="E30">
        <f>'Raw Data'!AU170</f>
        <v>59.53</v>
      </c>
      <c r="F30">
        <f>'Raw Data'!BA170</f>
        <v>60.765999999999998</v>
      </c>
      <c r="G30">
        <f>'Raw Data'!BG170</f>
        <v>59.073</v>
      </c>
    </row>
    <row r="31" spans="1:7" x14ac:dyDescent="0.25">
      <c r="A31">
        <v>3000</v>
      </c>
      <c r="B31">
        <f>'Raw Data'!BM80</f>
        <v>33.281999999999996</v>
      </c>
      <c r="C31">
        <f>'Raw Data'!BS80</f>
        <v>32.606000000000002</v>
      </c>
      <c r="D31">
        <f>'Raw Data'!BY80</f>
        <v>32.188000000000002</v>
      </c>
      <c r="E31">
        <f>'Raw Data'!BM170</f>
        <v>60.35</v>
      </c>
      <c r="F31">
        <f>'Raw Data'!BS170</f>
        <v>58.759</v>
      </c>
      <c r="G31">
        <f>'Raw Data'!BY170</f>
        <v>59.627000000000002</v>
      </c>
    </row>
  </sheetData>
  <mergeCells count="12">
    <mergeCell ref="B18:G18"/>
    <mergeCell ref="B19:D19"/>
    <mergeCell ref="E19:G19"/>
    <mergeCell ref="B26:G26"/>
    <mergeCell ref="B27:D27"/>
    <mergeCell ref="E27:G27"/>
    <mergeCell ref="B2:G2"/>
    <mergeCell ref="B3:D3"/>
    <mergeCell ref="E3:G3"/>
    <mergeCell ref="B10:G10"/>
    <mergeCell ref="B11:D11"/>
    <mergeCell ref="E11:G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7"/>
  <sheetViews>
    <sheetView tabSelected="1" zoomScale="75" zoomScaleNormal="75" zoomScalePageLayoutView="55" workbookViewId="0">
      <selection activeCell="AD17" sqref="AD17"/>
    </sheetView>
  </sheetViews>
  <sheetFormatPr defaultColWidth="8.85546875" defaultRowHeight="15" x14ac:dyDescent="0.25"/>
  <cols>
    <col min="4" max="4" width="49.28515625" customWidth="1"/>
  </cols>
  <sheetData>
    <row r="1" spans="1:48" x14ac:dyDescent="0.25">
      <c r="E1" s="35" t="s">
        <v>117</v>
      </c>
      <c r="F1" s="35"/>
      <c r="G1" s="35"/>
      <c r="H1" s="35"/>
      <c r="I1" s="35"/>
      <c r="J1" s="35"/>
      <c r="K1" s="35"/>
      <c r="L1" s="33"/>
      <c r="N1" s="37" t="s">
        <v>118</v>
      </c>
      <c r="O1" s="37"/>
      <c r="P1" s="37"/>
      <c r="Q1" s="37"/>
      <c r="R1" s="37"/>
      <c r="S1" s="37"/>
      <c r="T1" s="37"/>
      <c r="U1" s="34"/>
      <c r="V1" s="34"/>
      <c r="W1" s="35"/>
      <c r="X1" s="35"/>
      <c r="Y1" s="35"/>
      <c r="Z1" s="35"/>
      <c r="AA1" s="35"/>
      <c r="AB1" s="35"/>
      <c r="AC1" s="35"/>
      <c r="AD1" s="33"/>
      <c r="AO1" s="35"/>
      <c r="AP1" s="35"/>
      <c r="AQ1" s="35"/>
      <c r="AR1" s="35"/>
      <c r="AS1" s="35"/>
      <c r="AT1" s="35"/>
      <c r="AU1" s="35"/>
      <c r="AV1" s="33"/>
    </row>
    <row r="2" spans="1:48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>
        <v>3</v>
      </c>
      <c r="F2" t="s">
        <v>19</v>
      </c>
      <c r="G2">
        <v>30</v>
      </c>
      <c r="H2" t="s">
        <v>19</v>
      </c>
      <c r="I2">
        <v>300</v>
      </c>
      <c r="J2" t="s">
        <v>19</v>
      </c>
      <c r="K2">
        <v>3000</v>
      </c>
      <c r="L2" t="s">
        <v>19</v>
      </c>
      <c r="N2">
        <v>3</v>
      </c>
      <c r="O2" t="s">
        <v>19</v>
      </c>
      <c r="P2">
        <v>30</v>
      </c>
      <c r="Q2" t="s">
        <v>19</v>
      </c>
      <c r="R2">
        <v>300</v>
      </c>
      <c r="S2" t="s">
        <v>19</v>
      </c>
      <c r="T2">
        <v>3000</v>
      </c>
      <c r="U2" t="s">
        <v>19</v>
      </c>
    </row>
    <row r="3" spans="1:48" x14ac:dyDescent="0.25">
      <c r="A3" t="str">
        <f>'Raw Data'!A3</f>
        <v>Apo_PLIN3</v>
      </c>
      <c r="B3">
        <f>'Raw Data'!B3</f>
        <v>-1</v>
      </c>
      <c r="C3">
        <f>'Raw Data'!C3</f>
        <v>14</v>
      </c>
      <c r="D3" t="str">
        <f>'Raw Data'!D3</f>
        <v>GHMSADGAEADGSTQV</v>
      </c>
      <c r="E3" s="1">
        <f>AVERAGE('Raw Data'!K3,'Raw Data'!Q3,'Raw Data'!W3)</f>
        <v>52.55766666666667</v>
      </c>
      <c r="F3" s="11">
        <f>STDEV('Raw Data'!K3,'Raw Data'!Q3,'Raw Data'!W3)</f>
        <v>0.61542370228431298</v>
      </c>
      <c r="G3" s="1">
        <f>AVERAGE('Raw Data'!AC3,'Raw Data'!AI3,'Raw Data'!AO3)</f>
        <v>52.654666666666664</v>
      </c>
      <c r="H3" s="11">
        <f>STDEV('Raw Data'!AC3,'Raw Data'!AI3,'Raw Data'!AO3)</f>
        <v>0.30316552134656255</v>
      </c>
      <c r="I3" s="1">
        <f>AVERAGE('Raw Data'!AU3,'Raw Data'!BA3,'Raw Data'!BG3)</f>
        <v>54.06966666666667</v>
      </c>
      <c r="J3" s="11">
        <f>STDEV('Raw Data'!AU3,'Raw Data'!BA3,'Raw Data'!BG3)</f>
        <v>1.0652353417594302</v>
      </c>
      <c r="K3" s="1">
        <f>AVERAGE('Raw Data'!BM3,'Raw Data'!BS3,'Raw Data'!BY3)</f>
        <v>54.18566666666667</v>
      </c>
      <c r="L3" s="11">
        <f>STDEV('Raw Data'!BM3,'Raw Data'!BS3,'Raw Data'!BY3)</f>
        <v>0.8542402082162458</v>
      </c>
      <c r="N3" s="1">
        <f>AVERAGE('Raw Data'!K93,'Raw Data'!Q93,'Raw Data'!W93)</f>
        <v>51.922666666666665</v>
      </c>
      <c r="O3" s="11">
        <f>STDEV('Raw Data'!K93,'Raw Data'!Q93,'Raw Data'!W93)</f>
        <v>0.85041244895246981</v>
      </c>
      <c r="P3" s="1">
        <f>AVERAGE('Raw Data'!AC93,'Raw Data'!AI93,'Raw Data'!AO93)</f>
        <v>52.990333333333332</v>
      </c>
      <c r="Q3" s="11">
        <f>STDEV('Raw Data'!AC93,'Raw Data'!AI93,'Raw Data'!AO93)</f>
        <v>0.32127454510641201</v>
      </c>
      <c r="R3" s="1">
        <f>AVERAGE('Raw Data'!AU93,'Raw Data'!BA93,'Raw Data'!BG93)</f>
        <v>53.214666666666666</v>
      </c>
      <c r="S3" s="11">
        <f>STDEV('Raw Data'!AU93,'Raw Data'!BA93,'Raw Data'!BG93)</f>
        <v>0.56215685829964812</v>
      </c>
      <c r="T3" s="1">
        <f>AVERAGE('Raw Data'!BM93,'Raw Data'!BS93,'Raw Data'!BY93)</f>
        <v>51.634999999999998</v>
      </c>
      <c r="U3" s="11">
        <f>STDEV('Raw Data'!BM93,'Raw Data'!BS93,'Raw Data'!BY93)</f>
        <v>0.58461525809715187</v>
      </c>
      <c r="V3" s="11"/>
      <c r="W3" s="4"/>
      <c r="X3" s="11"/>
      <c r="Y3" s="4"/>
      <c r="Z3" s="11"/>
      <c r="AA3" s="4"/>
      <c r="AB3" s="11"/>
      <c r="AC3" s="4"/>
      <c r="AD3" s="11"/>
      <c r="AO3" s="4"/>
      <c r="AP3" s="11"/>
      <c r="AQ3" s="4"/>
      <c r="AR3" s="11"/>
      <c r="AS3" s="4"/>
      <c r="AT3" s="11"/>
      <c r="AU3" s="4"/>
      <c r="AV3" s="11"/>
    </row>
    <row r="4" spans="1:48" x14ac:dyDescent="0.25">
      <c r="A4" t="str">
        <f>'Raw Data'!A4</f>
        <v>Apo_PLIN3</v>
      </c>
      <c r="B4">
        <f>'Raw Data'!B4</f>
        <v>0</v>
      </c>
      <c r="C4">
        <f>'Raw Data'!C4</f>
        <v>14</v>
      </c>
      <c r="D4" t="str">
        <f>'Raw Data'!D4</f>
        <v>HMSADGAEADGSTQV</v>
      </c>
      <c r="E4" s="1">
        <f>AVERAGE('Raw Data'!K4,'Raw Data'!Q4,'Raw Data'!W4)</f>
        <v>53.428333333333335</v>
      </c>
      <c r="F4" s="11">
        <f>STDEV('Raw Data'!K4,'Raw Data'!Q4,'Raw Data'!W4)</f>
        <v>0.15535872467722403</v>
      </c>
      <c r="G4" s="1">
        <f>AVERAGE('Raw Data'!AC4,'Raw Data'!AI4,'Raw Data'!AO4)</f>
        <v>55.010666666666658</v>
      </c>
      <c r="H4" s="11">
        <f>STDEV('Raw Data'!AC4,'Raw Data'!AI4,'Raw Data'!AO4)</f>
        <v>1.175418790616068</v>
      </c>
      <c r="I4" s="1">
        <f>AVERAGE('Raw Data'!AU4,'Raw Data'!BA4,'Raw Data'!BG4)</f>
        <v>55.137999999999998</v>
      </c>
      <c r="J4" s="11">
        <f>STDEV('Raw Data'!AU4,'Raw Data'!BA4,'Raw Data'!BG4)</f>
        <v>0.34229081202977146</v>
      </c>
      <c r="K4" s="1">
        <f>AVERAGE('Raw Data'!BM4,'Raw Data'!BS4,'Raw Data'!BY4)</f>
        <v>53.372333333333337</v>
      </c>
      <c r="L4" s="11">
        <f>STDEV('Raw Data'!BM4,'Raw Data'!BS4,'Raw Data'!BY4)</f>
        <v>0.47010672547128424</v>
      </c>
      <c r="N4" s="1">
        <f>AVERAGE('Raw Data'!K94,'Raw Data'!Q94,'Raw Data'!W94)</f>
        <v>51.733666666666672</v>
      </c>
      <c r="O4" s="11">
        <f>STDEV('Raw Data'!K94,'Raw Data'!Q94,'Raw Data'!W94)</f>
        <v>0.27347090034103011</v>
      </c>
      <c r="P4" s="1">
        <f>AVERAGE('Raw Data'!AC94,'Raw Data'!AI94,'Raw Data'!AO94)</f>
        <v>53.067</v>
      </c>
      <c r="Q4" s="11">
        <f>STDEV('Raw Data'!AC94,'Raw Data'!AI94,'Raw Data'!AO94)</f>
        <v>0.36513148316736665</v>
      </c>
      <c r="R4" s="1">
        <f>AVERAGE('Raw Data'!AU94,'Raw Data'!BA94,'Raw Data'!BG94)</f>
        <v>53.708666666666666</v>
      </c>
      <c r="S4" s="11">
        <f>STDEV('Raw Data'!AU94,'Raw Data'!BA94,'Raw Data'!BG94)</f>
        <v>0.7290688124816036</v>
      </c>
      <c r="T4" s="1">
        <f>AVERAGE('Raw Data'!BM94,'Raw Data'!BS94,'Raw Data'!BY94)</f>
        <v>52.787333333333343</v>
      </c>
      <c r="U4" s="11">
        <f>STDEV('Raw Data'!BM94,'Raw Data'!BS94,'Raw Data'!BY94)</f>
        <v>0.38709473431362068</v>
      </c>
      <c r="V4" s="11"/>
      <c r="W4" s="4"/>
      <c r="X4" s="11"/>
      <c r="Y4" s="4"/>
      <c r="Z4" s="11"/>
      <c r="AA4" s="4"/>
      <c r="AB4" s="11"/>
      <c r="AC4" s="4"/>
      <c r="AD4" s="11"/>
      <c r="AO4" s="4"/>
      <c r="AP4" s="11"/>
      <c r="AQ4" s="4"/>
      <c r="AR4" s="11"/>
      <c r="AS4" s="4"/>
      <c r="AT4" s="11"/>
      <c r="AU4" s="4"/>
      <c r="AV4" s="11"/>
    </row>
    <row r="5" spans="1:48" x14ac:dyDescent="0.25">
      <c r="A5" t="str">
        <f>'Raw Data'!A5</f>
        <v>Apo_PLIN3</v>
      </c>
      <c r="B5">
        <f>'Raw Data'!B5</f>
        <v>14</v>
      </c>
      <c r="C5">
        <f>'Raw Data'!C5</f>
        <v>26</v>
      </c>
      <c r="D5" t="str">
        <f>'Raw Data'!D5</f>
        <v>VTVEEPVQQPSVV</v>
      </c>
      <c r="E5" s="1">
        <f>AVERAGE('Raw Data'!K5,'Raw Data'!Q5,'Raw Data'!W5)</f>
        <v>71.028000000000006</v>
      </c>
      <c r="F5" s="11">
        <f>STDEV('Raw Data'!K5,'Raw Data'!Q5,'Raw Data'!W5)</f>
        <v>0.31239558255519878</v>
      </c>
      <c r="G5" s="1">
        <f>AVERAGE('Raw Data'!AC5,'Raw Data'!AI5,'Raw Data'!AO5)</f>
        <v>69.922000000000011</v>
      </c>
      <c r="H5" s="11">
        <f>STDEV('Raw Data'!AC5,'Raw Data'!AI5,'Raw Data'!AO5)</f>
        <v>0.46450726582046159</v>
      </c>
      <c r="I5" s="1">
        <f>AVERAGE('Raw Data'!AU5,'Raw Data'!BA5,'Raw Data'!BG5)</f>
        <v>71.56</v>
      </c>
      <c r="J5" s="11">
        <f>STDEV('Raw Data'!AU5,'Raw Data'!BA5,'Raw Data'!BG5)</f>
        <v>0.46621561535410289</v>
      </c>
      <c r="K5" s="1">
        <f>AVERAGE('Raw Data'!BM5,'Raw Data'!BS5,'Raw Data'!BY5)</f>
        <v>71.026666666666657</v>
      </c>
      <c r="L5" s="11">
        <f>STDEV('Raw Data'!BM5,'Raw Data'!BS5,'Raw Data'!BY5)</f>
        <v>6.8009803214926695E-2</v>
      </c>
      <c r="N5" s="1">
        <f>AVERAGE('Raw Data'!K95,'Raw Data'!Q95,'Raw Data'!W95)</f>
        <v>63.933999999999997</v>
      </c>
      <c r="O5" s="11">
        <f>STDEV('Raw Data'!K95,'Raw Data'!Q95,'Raw Data'!W95)</f>
        <v>0.28842156646131389</v>
      </c>
      <c r="P5" s="1">
        <f>AVERAGE('Raw Data'!AC95,'Raw Data'!AI95,'Raw Data'!AO95)</f>
        <v>67.575666666666663</v>
      </c>
      <c r="Q5" s="11">
        <f>STDEV('Raw Data'!AC95,'Raw Data'!AI95,'Raw Data'!AO95)</f>
        <v>0.58746432515799374</v>
      </c>
      <c r="R5" s="1">
        <f>AVERAGE('Raw Data'!AU95,'Raw Data'!BA95,'Raw Data'!BG95)</f>
        <v>70.135333333333335</v>
      </c>
      <c r="S5" s="11">
        <f>STDEV('Raw Data'!AU95,'Raw Data'!BA95,'Raw Data'!BG95)</f>
        <v>0.9630796090320547</v>
      </c>
      <c r="T5" s="1">
        <f>AVERAGE('Raw Data'!BM95,'Raw Data'!BS95,'Raw Data'!BY95)</f>
        <v>69.574333333333342</v>
      </c>
      <c r="U5" s="11">
        <f>STDEV('Raw Data'!BM95,'Raw Data'!BS95,'Raw Data'!BY95)</f>
        <v>0.89895179700211769</v>
      </c>
      <c r="V5" s="11"/>
      <c r="W5" s="4"/>
      <c r="X5" s="11"/>
      <c r="Y5" s="4"/>
      <c r="Z5" s="11"/>
      <c r="AA5" s="4"/>
      <c r="AB5" s="11"/>
      <c r="AC5" s="4"/>
      <c r="AD5" s="11"/>
      <c r="AO5" s="4"/>
      <c r="AP5" s="11"/>
      <c r="AQ5" s="4"/>
      <c r="AR5" s="11"/>
      <c r="AS5" s="4"/>
      <c r="AT5" s="11"/>
      <c r="AU5" s="4"/>
      <c r="AV5" s="11"/>
    </row>
    <row r="6" spans="1:48" x14ac:dyDescent="0.25">
      <c r="A6" t="str">
        <f>'Raw Data'!A6</f>
        <v>Apo_PLIN3</v>
      </c>
      <c r="B6">
        <f>'Raw Data'!B6</f>
        <v>14</v>
      </c>
      <c r="C6">
        <f>'Raw Data'!C6</f>
        <v>32</v>
      </c>
      <c r="D6" t="str">
        <f>'Raw Data'!D6</f>
        <v>VTVEEPVQQPSVVDRVASM</v>
      </c>
      <c r="E6" s="1">
        <f>AVERAGE('Raw Data'!K6,'Raw Data'!Q6,'Raw Data'!W6)</f>
        <v>66.352999999999994</v>
      </c>
      <c r="F6" s="11">
        <f>STDEV('Raw Data'!K6,'Raw Data'!Q6,'Raw Data'!W6)</f>
        <v>0.91022579616268917</v>
      </c>
      <c r="G6" s="1">
        <f>AVERAGE('Raw Data'!AC6,'Raw Data'!AI6,'Raw Data'!AO6)</f>
        <v>65.514666666666656</v>
      </c>
      <c r="H6" s="11">
        <f>STDEV('Raw Data'!AC6,'Raw Data'!AI6,'Raw Data'!AO6)</f>
        <v>0.52475930990629616</v>
      </c>
      <c r="I6" s="1">
        <f>AVERAGE('Raw Data'!AU6,'Raw Data'!BA6,'Raw Data'!BG6)</f>
        <v>67.556666666666672</v>
      </c>
      <c r="J6" s="11">
        <f>STDEV('Raw Data'!AU6,'Raw Data'!BA6,'Raw Data'!BG6)</f>
        <v>0.50945297460446348</v>
      </c>
      <c r="K6" s="1">
        <f>AVERAGE('Raw Data'!BM6,'Raw Data'!BS6,'Raw Data'!BY6)</f>
        <v>66.487000000000009</v>
      </c>
      <c r="L6" s="11">
        <f>STDEV('Raw Data'!BM6,'Raw Data'!BS6,'Raw Data'!BY6)</f>
        <v>0.3352953921544406</v>
      </c>
      <c r="N6" s="1">
        <f>AVERAGE('Raw Data'!K96,'Raw Data'!Q96,'Raw Data'!W96)</f>
        <v>45.606999999999999</v>
      </c>
      <c r="O6" s="11">
        <f>STDEV('Raw Data'!K96,'Raw Data'!Q96,'Raw Data'!W96)</f>
        <v>0.83766162619520979</v>
      </c>
      <c r="P6" s="1">
        <f>AVERAGE('Raw Data'!AC96,'Raw Data'!AI96,'Raw Data'!AO96)</f>
        <v>55.998666666666658</v>
      </c>
      <c r="Q6" s="11">
        <f>STDEV('Raw Data'!AC96,'Raw Data'!AI96,'Raw Data'!AO96)</f>
        <v>0.64805658189184123</v>
      </c>
      <c r="R6" s="1">
        <f>AVERAGE('Raw Data'!AU96,'Raw Data'!BA96,'Raw Data'!BG96)</f>
        <v>66.845666666666659</v>
      </c>
      <c r="S6" s="11">
        <f>STDEV('Raw Data'!AU96,'Raw Data'!BA96,'Raw Data'!BG96)</f>
        <v>0.79670906442273082</v>
      </c>
      <c r="T6" s="1">
        <f>AVERAGE('Raw Data'!BM96,'Raw Data'!BS96,'Raw Data'!BY96)</f>
        <v>67.50766666666668</v>
      </c>
      <c r="U6" s="11">
        <f>STDEV('Raw Data'!BM96,'Raw Data'!BS96,'Raw Data'!BY96)</f>
        <v>0.41604006217350231</v>
      </c>
      <c r="V6" s="11"/>
      <c r="W6" s="4"/>
      <c r="X6" s="11"/>
      <c r="Y6" s="4"/>
      <c r="Z6" s="11"/>
      <c r="AA6" s="4"/>
      <c r="AB6" s="11"/>
      <c r="AC6" s="4"/>
      <c r="AD6" s="11"/>
      <c r="AO6" s="4"/>
      <c r="AP6" s="11"/>
      <c r="AQ6" s="4"/>
      <c r="AR6" s="11"/>
      <c r="AS6" s="4"/>
      <c r="AT6" s="11"/>
      <c r="AU6" s="4"/>
      <c r="AV6" s="11"/>
    </row>
    <row r="7" spans="1:48" x14ac:dyDescent="0.25">
      <c r="A7" t="str">
        <f>'Raw Data'!A7</f>
        <v>Apo_PLIN3</v>
      </c>
      <c r="B7">
        <f>'Raw Data'!B7</f>
        <v>15</v>
      </c>
      <c r="C7">
        <f>'Raw Data'!C7</f>
        <v>27</v>
      </c>
      <c r="D7" t="str">
        <f>'Raw Data'!D7</f>
        <v>TVEEPVQQPSVVD</v>
      </c>
      <c r="E7" s="1">
        <f>AVERAGE('Raw Data'!K7,'Raw Data'!Q7,'Raw Data'!W7)</f>
        <v>69.964999999999989</v>
      </c>
      <c r="F7" s="11">
        <f>STDEV('Raw Data'!K7,'Raw Data'!Q7,'Raw Data'!W7)</f>
        <v>0.7270536431378305</v>
      </c>
      <c r="G7" s="1">
        <f>AVERAGE('Raw Data'!AC7,'Raw Data'!AI7,'Raw Data'!AO7)</f>
        <v>68.129333333333335</v>
      </c>
      <c r="H7" s="11">
        <f>STDEV('Raw Data'!AC7,'Raw Data'!AI7,'Raw Data'!AO7)</f>
        <v>0.69249211788535359</v>
      </c>
      <c r="I7" s="1">
        <f>AVERAGE('Raw Data'!AU7,'Raw Data'!BA7,'Raw Data'!BG7)</f>
        <v>69.37733333333334</v>
      </c>
      <c r="J7" s="11">
        <f>STDEV('Raw Data'!AU7,'Raw Data'!BA7,'Raw Data'!BG7)</f>
        <v>0.87050119662946646</v>
      </c>
      <c r="K7" s="1">
        <f>AVERAGE('Raw Data'!BM7,'Raw Data'!BS7,'Raw Data'!BY7)</f>
        <v>67.849333333333334</v>
      </c>
      <c r="L7" s="11">
        <f>STDEV('Raw Data'!BM7,'Raw Data'!BS7,'Raw Data'!BY7)</f>
        <v>0.88518378506010453</v>
      </c>
      <c r="N7" s="1">
        <f>AVERAGE('Raw Data'!K97,'Raw Data'!Q97,'Raw Data'!W97)</f>
        <v>59.542333333333339</v>
      </c>
      <c r="O7" s="11">
        <f>STDEV('Raw Data'!K97,'Raw Data'!Q97,'Raw Data'!W97)</f>
        <v>0.26584644690748455</v>
      </c>
      <c r="P7" s="1">
        <f>AVERAGE('Raw Data'!AC97,'Raw Data'!AI97,'Raw Data'!AO97)</f>
        <v>64.846999999999994</v>
      </c>
      <c r="Q7" s="11">
        <f>STDEV('Raw Data'!AC97,'Raw Data'!AI97,'Raw Data'!AO97)</f>
        <v>0.60135430488190955</v>
      </c>
      <c r="R7" s="1">
        <f>AVERAGE('Raw Data'!AU97,'Raw Data'!BA97,'Raw Data'!BG97)</f>
        <v>67.888999999999996</v>
      </c>
      <c r="S7" s="11">
        <f>STDEV('Raw Data'!AU97,'Raw Data'!BA97,'Raw Data'!BG97)</f>
        <v>0.63554779521292049</v>
      </c>
      <c r="T7" s="1">
        <f>AVERAGE('Raw Data'!BM97,'Raw Data'!BS97,'Raw Data'!BY97)</f>
        <v>67.278999999999996</v>
      </c>
      <c r="U7" s="11">
        <f>STDEV('Raw Data'!BM97,'Raw Data'!BS97,'Raw Data'!BY97)</f>
        <v>0.13093127968518659</v>
      </c>
      <c r="V7" s="11"/>
      <c r="W7" s="4"/>
      <c r="X7" s="11"/>
      <c r="Y7" s="4"/>
      <c r="Z7" s="11"/>
      <c r="AA7" s="4"/>
      <c r="AB7" s="11"/>
      <c r="AC7" s="4"/>
      <c r="AD7" s="11"/>
      <c r="AO7" s="4"/>
      <c r="AP7" s="11"/>
      <c r="AQ7" s="4"/>
      <c r="AR7" s="11"/>
      <c r="AS7" s="4"/>
      <c r="AT7" s="11"/>
      <c r="AU7" s="4"/>
      <c r="AV7" s="11"/>
    </row>
    <row r="8" spans="1:48" x14ac:dyDescent="0.25">
      <c r="A8" t="str">
        <f>'Raw Data'!A8</f>
        <v>Apo_PLIN3</v>
      </c>
      <c r="B8">
        <f>'Raw Data'!B8</f>
        <v>16</v>
      </c>
      <c r="C8">
        <f>'Raw Data'!C8</f>
        <v>25</v>
      </c>
      <c r="D8" t="str">
        <f>'Raw Data'!D8</f>
        <v>VEEPVQQPSV</v>
      </c>
      <c r="E8" s="1">
        <f>AVERAGE('Raw Data'!K8,'Raw Data'!Q8,'Raw Data'!W8)</f>
        <v>70.029666666666671</v>
      </c>
      <c r="F8" s="11">
        <f>STDEV('Raw Data'!K8,'Raw Data'!Q8,'Raw Data'!W8)</f>
        <v>0.69955724092695459</v>
      </c>
      <c r="G8" s="1">
        <f>AVERAGE('Raw Data'!AC8,'Raw Data'!AI8,'Raw Data'!AO8)</f>
        <v>68.626999999999995</v>
      </c>
      <c r="H8" s="11">
        <f>STDEV('Raw Data'!AC8,'Raw Data'!AI8,'Raw Data'!AO8)</f>
        <v>0.88365830500255926</v>
      </c>
      <c r="I8" s="1">
        <f>AVERAGE('Raw Data'!AU8,'Raw Data'!BA8,'Raw Data'!BG8)</f>
        <v>69.615000000000009</v>
      </c>
      <c r="J8" s="11">
        <f>STDEV('Raw Data'!AU8,'Raw Data'!BA8,'Raw Data'!BG8)</f>
        <v>0.71409033042045655</v>
      </c>
      <c r="K8" s="1">
        <f>AVERAGE('Raw Data'!BM8,'Raw Data'!BS8,'Raw Data'!BY8)</f>
        <v>68.889999999999986</v>
      </c>
      <c r="L8" s="11">
        <f>STDEV('Raw Data'!BM8,'Raw Data'!BS8,'Raw Data'!BY8)</f>
        <v>0.92054929254223072</v>
      </c>
      <c r="N8" s="1">
        <f>AVERAGE('Raw Data'!K98,'Raw Data'!Q98,'Raw Data'!W98)</f>
        <v>63.95066666666667</v>
      </c>
      <c r="O8" s="11">
        <f>STDEV('Raw Data'!K98,'Raw Data'!Q98,'Raw Data'!W98)</f>
        <v>0.53559530742280703</v>
      </c>
      <c r="P8" s="1">
        <f>AVERAGE('Raw Data'!AC98,'Raw Data'!AI98,'Raw Data'!AO98)</f>
        <v>67.546333333333337</v>
      </c>
      <c r="Q8" s="11">
        <f>STDEV('Raw Data'!AC98,'Raw Data'!AI98,'Raw Data'!AO98)</f>
        <v>0.30552304877591691</v>
      </c>
      <c r="R8" s="1">
        <f>AVERAGE('Raw Data'!AU98,'Raw Data'!BA98,'Raw Data'!BG98)</f>
        <v>67.12866666666666</v>
      </c>
      <c r="S8" s="11">
        <f>STDEV('Raw Data'!AU98,'Raw Data'!BA98,'Raw Data'!BG98)</f>
        <v>0.27977907951333536</v>
      </c>
      <c r="T8" s="1">
        <f>AVERAGE('Raw Data'!BM98,'Raw Data'!BS98,'Raw Data'!BY98)</f>
        <v>67.170333333333346</v>
      </c>
      <c r="U8" s="11">
        <f>STDEV('Raw Data'!BM98,'Raw Data'!BS98,'Raw Data'!BY98)</f>
        <v>0.53820937685377579</v>
      </c>
      <c r="V8" s="11"/>
      <c r="W8" s="4"/>
      <c r="X8" s="11"/>
      <c r="Y8" s="4"/>
      <c r="Z8" s="11"/>
      <c r="AA8" s="4"/>
      <c r="AB8" s="11"/>
      <c r="AC8" s="4"/>
      <c r="AD8" s="11"/>
      <c r="AO8" s="4"/>
      <c r="AP8" s="11"/>
      <c r="AQ8" s="4"/>
      <c r="AR8" s="11"/>
      <c r="AS8" s="4"/>
      <c r="AT8" s="11"/>
      <c r="AU8" s="4"/>
      <c r="AV8" s="11"/>
    </row>
    <row r="9" spans="1:48" x14ac:dyDescent="0.25">
      <c r="A9" t="str">
        <f>'Raw Data'!A9</f>
        <v>Apo_PLIN3</v>
      </c>
      <c r="B9">
        <f>'Raw Data'!B9</f>
        <v>16</v>
      </c>
      <c r="C9">
        <f>'Raw Data'!C9</f>
        <v>27</v>
      </c>
      <c r="D9" t="str">
        <f>'Raw Data'!D9</f>
        <v>VEEPVQQPSVVD</v>
      </c>
      <c r="E9" s="1">
        <f>AVERAGE('Raw Data'!K9,'Raw Data'!Q9,'Raw Data'!W9)</f>
        <v>59.882333333333328</v>
      </c>
      <c r="F9" s="11">
        <f>STDEV('Raw Data'!K9,'Raw Data'!Q9,'Raw Data'!W9)</f>
        <v>0.35076535366728073</v>
      </c>
      <c r="G9" s="1">
        <f>AVERAGE('Raw Data'!AC9,'Raw Data'!AI9,'Raw Data'!AO9)</f>
        <v>61.026666666666671</v>
      </c>
      <c r="H9" s="11">
        <f>STDEV('Raw Data'!AC9,'Raw Data'!AI9,'Raw Data'!AO9)</f>
        <v>0.39860297707534964</v>
      </c>
      <c r="I9" s="1">
        <f>AVERAGE('Raw Data'!AU9,'Raw Data'!BA9,'Raw Data'!BG9)</f>
        <v>62.539666666666669</v>
      </c>
      <c r="J9" s="11">
        <f>STDEV('Raw Data'!AU9,'Raw Data'!BA9,'Raw Data'!BG9)</f>
        <v>0.40896984403906006</v>
      </c>
      <c r="K9" s="1">
        <f>AVERAGE('Raw Data'!BM9,'Raw Data'!BS9,'Raw Data'!BY9)</f>
        <v>61.556666666666672</v>
      </c>
      <c r="L9" s="11">
        <f>STDEV('Raw Data'!BM9,'Raw Data'!BS9,'Raw Data'!BY9)</f>
        <v>0.99130536835696181</v>
      </c>
      <c r="N9" s="1">
        <f>AVERAGE('Raw Data'!K99,'Raw Data'!Q99,'Raw Data'!W99)</f>
        <v>54.80766666666667</v>
      </c>
      <c r="O9" s="11">
        <f>STDEV('Raw Data'!K99,'Raw Data'!Q99,'Raw Data'!W99)</f>
        <v>0.51196712134016242</v>
      </c>
      <c r="P9" s="1">
        <f>AVERAGE('Raw Data'!AC99,'Raw Data'!AI99,'Raw Data'!AO99)</f>
        <v>57.155666666666669</v>
      </c>
      <c r="Q9" s="11">
        <f>STDEV('Raw Data'!AC99,'Raw Data'!AI99,'Raw Data'!AO99)</f>
        <v>0.4653346466075069</v>
      </c>
      <c r="R9" s="1">
        <f>AVERAGE('Raw Data'!AU99,'Raw Data'!BA99,'Raw Data'!BG99)</f>
        <v>59.137</v>
      </c>
      <c r="S9" s="11">
        <f>STDEV('Raw Data'!AU99,'Raw Data'!BA99,'Raw Data'!BG99)</f>
        <v>0.47293551357452468</v>
      </c>
      <c r="T9" s="1">
        <f>AVERAGE('Raw Data'!BM99,'Raw Data'!BS99,'Raw Data'!BY99)</f>
        <v>59.187000000000005</v>
      </c>
      <c r="U9" s="11">
        <f>STDEV('Raw Data'!BM99,'Raw Data'!BS99,'Raw Data'!BY99)</f>
        <v>0.39686269665968887</v>
      </c>
      <c r="V9" s="11"/>
      <c r="W9" s="4"/>
      <c r="X9" s="11"/>
      <c r="Y9" s="4"/>
      <c r="Z9" s="11"/>
      <c r="AA9" s="4"/>
      <c r="AB9" s="11"/>
      <c r="AC9" s="4"/>
      <c r="AD9" s="11"/>
      <c r="AO9" s="4"/>
      <c r="AP9" s="11"/>
      <c r="AQ9" s="4"/>
      <c r="AR9" s="11"/>
      <c r="AS9" s="4"/>
      <c r="AT9" s="11"/>
      <c r="AU9" s="4"/>
      <c r="AV9" s="11"/>
    </row>
    <row r="10" spans="1:48" x14ac:dyDescent="0.25">
      <c r="A10" t="str">
        <f>'Raw Data'!A10</f>
        <v>Apo_PLIN3</v>
      </c>
      <c r="B10">
        <f>'Raw Data'!B10</f>
        <v>16</v>
      </c>
      <c r="C10">
        <f>'Raw Data'!C10</f>
        <v>32</v>
      </c>
      <c r="D10" t="str">
        <f>'Raw Data'!D10</f>
        <v>VEEPVQQPSVVDRVASM</v>
      </c>
      <c r="E10" s="1">
        <f>AVERAGE('Raw Data'!K10,'Raw Data'!Q10,'Raw Data'!W10)</f>
        <v>66.108000000000004</v>
      </c>
      <c r="F10" s="11">
        <f>STDEV('Raw Data'!K10,'Raw Data'!Q10,'Raw Data'!W10)</f>
        <v>0.73413077854016728</v>
      </c>
      <c r="G10" s="1">
        <f>AVERAGE('Raw Data'!AC10,'Raw Data'!AI10,'Raw Data'!AO10)</f>
        <v>65.615666666666655</v>
      </c>
      <c r="H10" s="11">
        <f>STDEV('Raw Data'!AC10,'Raw Data'!AI10,'Raw Data'!AO10)</f>
        <v>0.54396170208327754</v>
      </c>
      <c r="I10" s="1">
        <f>AVERAGE('Raw Data'!AU10,'Raw Data'!BA10,'Raw Data'!BG10)</f>
        <v>67.404666666666671</v>
      </c>
      <c r="J10" s="11">
        <f>STDEV('Raw Data'!AU10,'Raw Data'!BA10,'Raw Data'!BG10)</f>
        <v>0.29013157934519268</v>
      </c>
      <c r="K10" s="1">
        <f>AVERAGE('Raw Data'!BM10,'Raw Data'!BS10,'Raw Data'!BY10)</f>
        <v>66.019666666666666</v>
      </c>
      <c r="L10" s="11">
        <f>STDEV('Raw Data'!BM10,'Raw Data'!BS10,'Raw Data'!BY10)</f>
        <v>0.38100174977726126</v>
      </c>
      <c r="N10" s="1">
        <f>AVERAGE('Raw Data'!K100,'Raw Data'!Q100,'Raw Data'!W100)</f>
        <v>44.414333333333332</v>
      </c>
      <c r="O10" s="11">
        <f>STDEV('Raw Data'!K100,'Raw Data'!Q100,'Raw Data'!W100)</f>
        <v>0.51550202068792395</v>
      </c>
      <c r="P10" s="1">
        <f>AVERAGE('Raw Data'!AC100,'Raw Data'!AI100,'Raw Data'!AO100)</f>
        <v>55.650333333333329</v>
      </c>
      <c r="Q10" s="11">
        <f>STDEV('Raw Data'!AC100,'Raw Data'!AI100,'Raw Data'!AO100)</f>
        <v>0.91169091984802342</v>
      </c>
      <c r="R10" s="1">
        <f>AVERAGE('Raw Data'!AU100,'Raw Data'!BA100,'Raw Data'!BG100)</f>
        <v>66.617000000000004</v>
      </c>
      <c r="S10" s="11">
        <f>STDEV('Raw Data'!AU100,'Raw Data'!BA100,'Raw Data'!BG100)</f>
        <v>0.56850065963022112</v>
      </c>
      <c r="T10" s="1">
        <f>AVERAGE('Raw Data'!BM100,'Raw Data'!BS100,'Raw Data'!BY100)</f>
        <v>67.879333333333349</v>
      </c>
      <c r="U10" s="11">
        <f>STDEV('Raw Data'!BM100,'Raw Data'!BS100,'Raw Data'!BY100)</f>
        <v>0.37891203904512283</v>
      </c>
      <c r="V10" s="11"/>
      <c r="W10" s="4"/>
      <c r="X10" s="11"/>
      <c r="Y10" s="4"/>
      <c r="Z10" s="11"/>
      <c r="AA10" s="4"/>
      <c r="AB10" s="11"/>
      <c r="AC10" s="4"/>
      <c r="AD10" s="11"/>
      <c r="AO10" s="4"/>
      <c r="AP10" s="11"/>
      <c r="AQ10" s="4"/>
      <c r="AR10" s="11"/>
      <c r="AS10" s="4"/>
      <c r="AT10" s="11"/>
      <c r="AU10" s="4"/>
      <c r="AV10" s="11"/>
    </row>
    <row r="11" spans="1:48" x14ac:dyDescent="0.25">
      <c r="A11" t="str">
        <f>'Raw Data'!A11</f>
        <v>Apo_PLIN3</v>
      </c>
      <c r="B11">
        <f>'Raw Data'!B11</f>
        <v>26</v>
      </c>
      <c r="C11">
        <f>'Raw Data'!C11</f>
        <v>32</v>
      </c>
      <c r="D11" t="str">
        <f>'Raw Data'!D11</f>
        <v>VDRVASM</v>
      </c>
      <c r="E11" s="1">
        <f>AVERAGE('Raw Data'!K11,'Raw Data'!Q11,'Raw Data'!W11)</f>
        <v>63.509333333333338</v>
      </c>
      <c r="F11" s="11">
        <f>STDEV('Raw Data'!K11,'Raw Data'!Q11,'Raw Data'!W11)</f>
        <v>0.88105637352744515</v>
      </c>
      <c r="G11" s="1">
        <f>AVERAGE('Raw Data'!AC11,'Raw Data'!AI11,'Raw Data'!AO11)</f>
        <v>62.803333333333335</v>
      </c>
      <c r="H11" s="11">
        <f>STDEV('Raw Data'!AC11,'Raw Data'!AI11,'Raw Data'!AO11)</f>
        <v>0.94335906914246459</v>
      </c>
      <c r="I11" s="1">
        <f>AVERAGE('Raw Data'!AU11,'Raw Data'!BA11,'Raw Data'!BG11)</f>
        <v>64.515333333333331</v>
      </c>
      <c r="J11" s="11">
        <f>STDEV('Raw Data'!AU11,'Raw Data'!BA11,'Raw Data'!BG11)</f>
        <v>0.1148448228407884</v>
      </c>
      <c r="K11" s="1">
        <f>AVERAGE('Raw Data'!BM11,'Raw Data'!BS11,'Raw Data'!BY11)</f>
        <v>62.85</v>
      </c>
      <c r="L11" s="11">
        <f>STDEV('Raw Data'!BM11,'Raw Data'!BS11,'Raw Data'!BY11)</f>
        <v>0.89612666515398554</v>
      </c>
      <c r="N11" s="1">
        <f>AVERAGE('Raw Data'!K101,'Raw Data'!Q101,'Raw Data'!W101)</f>
        <v>33.751666666666665</v>
      </c>
      <c r="O11" s="11">
        <f>STDEV('Raw Data'!K101,'Raw Data'!Q101,'Raw Data'!W101)</f>
        <v>0.88353966143763596</v>
      </c>
      <c r="P11" s="1">
        <f>AVERAGE('Raw Data'!AC101,'Raw Data'!AI101,'Raw Data'!AO101)</f>
        <v>45.963333333333331</v>
      </c>
      <c r="Q11" s="11">
        <f>STDEV('Raw Data'!AC101,'Raw Data'!AI101,'Raw Data'!AO101)</f>
        <v>0.6517363986561856</v>
      </c>
      <c r="R11" s="1">
        <f>AVERAGE('Raw Data'!AU101,'Raw Data'!BA101,'Raw Data'!BG101)</f>
        <v>59.765000000000008</v>
      </c>
      <c r="S11" s="11">
        <f>STDEV('Raw Data'!AU101,'Raw Data'!BA101,'Raw Data'!BG101)</f>
        <v>0.87861311167088696</v>
      </c>
      <c r="T11" s="1">
        <f>AVERAGE('Raw Data'!BM101,'Raw Data'!BS101,'Raw Data'!BY101)</f>
        <v>62.210999999999991</v>
      </c>
      <c r="U11" s="11">
        <f>STDEV('Raw Data'!BM101,'Raw Data'!BS101,'Raw Data'!BY101)</f>
        <v>0.45443151299178269</v>
      </c>
      <c r="V11" s="11"/>
      <c r="W11" s="4"/>
      <c r="X11" s="11"/>
      <c r="Y11" s="4"/>
      <c r="Z11" s="11"/>
      <c r="AA11" s="4"/>
      <c r="AB11" s="11"/>
      <c r="AC11" s="4"/>
      <c r="AD11" s="11"/>
      <c r="AO11" s="4"/>
      <c r="AP11" s="11"/>
      <c r="AQ11" s="4"/>
      <c r="AR11" s="11"/>
      <c r="AS11" s="4"/>
      <c r="AT11" s="11"/>
      <c r="AU11" s="4"/>
      <c r="AV11" s="11"/>
    </row>
    <row r="12" spans="1:48" x14ac:dyDescent="0.25">
      <c r="A12" t="str">
        <f>'Raw Data'!A12</f>
        <v>Apo_PLIN3</v>
      </c>
      <c r="B12">
        <f>'Raw Data'!B12</f>
        <v>33</v>
      </c>
      <c r="C12">
        <f>'Raw Data'!C12</f>
        <v>41</v>
      </c>
      <c r="D12" t="str">
        <f>'Raw Data'!D12</f>
        <v>PLISSTCDM</v>
      </c>
      <c r="E12" s="1">
        <f>AVERAGE('Raw Data'!K12,'Raw Data'!Q12,'Raw Data'!W12)</f>
        <v>58.918000000000006</v>
      </c>
      <c r="F12" s="11">
        <f>STDEV('Raw Data'!K12,'Raw Data'!Q12,'Raw Data'!W12)</f>
        <v>0.51970857218252675</v>
      </c>
      <c r="G12" s="1">
        <f>AVERAGE('Raw Data'!AC12,'Raw Data'!AI12,'Raw Data'!AO12)</f>
        <v>58.00266666666667</v>
      </c>
      <c r="H12" s="11">
        <f>STDEV('Raw Data'!AC12,'Raw Data'!AI12,'Raw Data'!AO12)</f>
        <v>0.35025181417564683</v>
      </c>
      <c r="I12" s="1">
        <f>AVERAGE('Raw Data'!AU12,'Raw Data'!BA12,'Raw Data'!BG12)</f>
        <v>58.984000000000002</v>
      </c>
      <c r="J12" s="11">
        <f>STDEV('Raw Data'!AU12,'Raw Data'!BA12,'Raw Data'!BG12)</f>
        <v>0.88282274551576734</v>
      </c>
      <c r="K12" s="1">
        <f>AVERAGE('Raw Data'!BM12,'Raw Data'!BS12,'Raw Data'!BY12)</f>
        <v>58.411000000000001</v>
      </c>
      <c r="L12" s="11">
        <f>STDEV('Raw Data'!BM12,'Raw Data'!BS12,'Raw Data'!BY12)</f>
        <v>0.55717770953260215</v>
      </c>
      <c r="N12" s="1">
        <f>AVERAGE('Raw Data'!K102,'Raw Data'!Q102,'Raw Data'!W102)</f>
        <v>25.072333333333333</v>
      </c>
      <c r="O12" s="11">
        <f>STDEV('Raw Data'!K102,'Raw Data'!Q102,'Raw Data'!W102)</f>
        <v>0.93518679061101617</v>
      </c>
      <c r="P12" s="1">
        <f>AVERAGE('Raw Data'!AC102,'Raw Data'!AI102,'Raw Data'!AO102)</f>
        <v>39.612666666666662</v>
      </c>
      <c r="Q12" s="11">
        <f>STDEV('Raw Data'!AC102,'Raw Data'!AI102,'Raw Data'!AO102)</f>
        <v>0.54131075486575553</v>
      </c>
      <c r="R12" s="1">
        <f>AVERAGE('Raw Data'!AU102,'Raw Data'!BA102,'Raw Data'!BG102)</f>
        <v>49.754666666666658</v>
      </c>
      <c r="S12" s="11">
        <f>STDEV('Raw Data'!AU102,'Raw Data'!BA102,'Raw Data'!BG102)</f>
        <v>0.82339561167966835</v>
      </c>
      <c r="T12" s="1">
        <f>AVERAGE('Raw Data'!BM102,'Raw Data'!BS102,'Raw Data'!BY102)</f>
        <v>58.763666666666666</v>
      </c>
      <c r="U12" s="11">
        <f>STDEV('Raw Data'!BM102,'Raw Data'!BS102,'Raw Data'!BY102)</f>
        <v>0.67961852044609117</v>
      </c>
      <c r="V12" s="11"/>
      <c r="W12" s="4"/>
      <c r="X12" s="11"/>
      <c r="Y12" s="4"/>
      <c r="Z12" s="11"/>
      <c r="AA12" s="4"/>
      <c r="AB12" s="11"/>
      <c r="AC12" s="4"/>
      <c r="AD12" s="11"/>
      <c r="AO12" s="4"/>
      <c r="AP12" s="11"/>
      <c r="AQ12" s="4"/>
      <c r="AR12" s="11"/>
      <c r="AS12" s="4"/>
      <c r="AT12" s="11"/>
      <c r="AU12" s="4"/>
      <c r="AV12" s="11"/>
    </row>
    <row r="13" spans="1:48" x14ac:dyDescent="0.25">
      <c r="A13" t="str">
        <f>'Raw Data'!A13</f>
        <v>Apo_PLIN3</v>
      </c>
      <c r="B13">
        <f>'Raw Data'!B13</f>
        <v>40</v>
      </c>
      <c r="C13">
        <f>'Raw Data'!C13</f>
        <v>45</v>
      </c>
      <c r="D13" t="str">
        <f>'Raw Data'!D13</f>
        <v>DMVSAA</v>
      </c>
      <c r="E13" s="1">
        <f>AVERAGE('Raw Data'!K13,'Raw Data'!Q13,'Raw Data'!W13)</f>
        <v>54.768999999999998</v>
      </c>
      <c r="F13" s="11">
        <f>STDEV('Raw Data'!K13,'Raw Data'!Q13,'Raw Data'!W13)</f>
        <v>0.88355135674164398</v>
      </c>
      <c r="G13" s="1">
        <f>AVERAGE('Raw Data'!AC13,'Raw Data'!AI13,'Raw Data'!AO13)</f>
        <v>55.68866666666667</v>
      </c>
      <c r="H13" s="11">
        <f>STDEV('Raw Data'!AC13,'Raw Data'!AI13,'Raw Data'!AO13)</f>
        <v>0.68704754808771051</v>
      </c>
      <c r="I13" s="1">
        <f>AVERAGE('Raw Data'!AU13,'Raw Data'!BA13,'Raw Data'!BG13)</f>
        <v>55.392333333333333</v>
      </c>
      <c r="J13" s="11">
        <f>STDEV('Raw Data'!AU13,'Raw Data'!BA13,'Raw Data'!BG13)</f>
        <v>0.50448422505895474</v>
      </c>
      <c r="K13" s="1">
        <f>AVERAGE('Raw Data'!BM13,'Raw Data'!BS13,'Raw Data'!BY13)</f>
        <v>54.418666666666667</v>
      </c>
      <c r="L13" s="11">
        <f>STDEV('Raw Data'!BM13,'Raw Data'!BS13,'Raw Data'!BY13)</f>
        <v>1.205003457809698</v>
      </c>
      <c r="N13" s="1">
        <f>AVERAGE('Raw Data'!K103,'Raw Data'!Q103,'Raw Data'!W103)</f>
        <v>19.178999999999998</v>
      </c>
      <c r="O13" s="11">
        <f>STDEV('Raw Data'!K103,'Raw Data'!Q103,'Raw Data'!W103)</f>
        <v>0.50251865637008963</v>
      </c>
      <c r="P13" s="1">
        <f>AVERAGE('Raw Data'!AC103,'Raw Data'!AI103,'Raw Data'!AO103)</f>
        <v>28.394666666666666</v>
      </c>
      <c r="Q13" s="11">
        <f>STDEV('Raw Data'!AC103,'Raw Data'!AI103,'Raw Data'!AO103)</f>
        <v>0.3973189315063313</v>
      </c>
      <c r="R13" s="1">
        <f>AVERAGE('Raw Data'!AU103,'Raw Data'!BA103,'Raw Data'!BG103)</f>
        <v>45.216666666666669</v>
      </c>
      <c r="S13" s="11">
        <f>STDEV('Raw Data'!AU103,'Raw Data'!BA103,'Raw Data'!BG103)</f>
        <v>0.56639591571032</v>
      </c>
      <c r="T13" s="1">
        <f>AVERAGE('Raw Data'!BM103,'Raw Data'!BS103,'Raw Data'!BY103)</f>
        <v>54.398000000000003</v>
      </c>
      <c r="U13" s="11">
        <f>STDEV('Raw Data'!BM103,'Raw Data'!BS103,'Raw Data'!BY103)</f>
        <v>0.48481336615237619</v>
      </c>
      <c r="V13" s="11"/>
      <c r="W13" s="4"/>
      <c r="X13" s="11"/>
      <c r="Y13" s="4"/>
      <c r="Z13" s="11"/>
      <c r="AA13" s="4"/>
      <c r="AB13" s="11"/>
      <c r="AC13" s="4"/>
      <c r="AD13" s="11"/>
      <c r="AO13" s="4"/>
      <c r="AP13" s="11"/>
      <c r="AQ13" s="4"/>
      <c r="AR13" s="11"/>
      <c r="AS13" s="4"/>
      <c r="AT13" s="11"/>
      <c r="AU13" s="4"/>
      <c r="AV13" s="11"/>
    </row>
    <row r="14" spans="1:48" x14ac:dyDescent="0.25">
      <c r="A14" t="str">
        <f>'Raw Data'!A14</f>
        <v>Apo_PLIN3</v>
      </c>
      <c r="B14">
        <f>'Raw Data'!B14</f>
        <v>42</v>
      </c>
      <c r="C14">
        <f>'Raw Data'!C14</f>
        <v>46</v>
      </c>
      <c r="D14" t="str">
        <f>'Raw Data'!D14</f>
        <v>VSAAY</v>
      </c>
      <c r="E14" s="1">
        <f>AVERAGE('Raw Data'!K14,'Raw Data'!Q14,'Raw Data'!W14)</f>
        <v>67.206666666666663</v>
      </c>
      <c r="F14" s="11">
        <f>STDEV('Raw Data'!K14,'Raw Data'!Q14,'Raw Data'!W14)</f>
        <v>0.44551131672869204</v>
      </c>
      <c r="G14" s="1">
        <f>AVERAGE('Raw Data'!AC14,'Raw Data'!AI14,'Raw Data'!AO14)</f>
        <v>68.788333333333341</v>
      </c>
      <c r="H14" s="11">
        <f>STDEV('Raw Data'!AC14,'Raw Data'!AI14,'Raw Data'!AO14)</f>
        <v>0.8997946061926243</v>
      </c>
      <c r="I14" s="1">
        <f>AVERAGE('Raw Data'!AU14,'Raw Data'!BA14,'Raw Data'!BG14)</f>
        <v>68.595333333333329</v>
      </c>
      <c r="J14" s="11">
        <f>STDEV('Raw Data'!AU14,'Raw Data'!BA14,'Raw Data'!BG14)</f>
        <v>0.27326970804195094</v>
      </c>
      <c r="K14" s="1">
        <f>AVERAGE('Raw Data'!BM14,'Raw Data'!BS14,'Raw Data'!BY14)</f>
        <v>67.533000000000001</v>
      </c>
      <c r="L14" s="11">
        <f>STDEV('Raw Data'!BM14,'Raw Data'!BS14,'Raw Data'!BY14)</f>
        <v>0.59979246410737908</v>
      </c>
      <c r="N14" s="1">
        <f>AVERAGE('Raw Data'!K104,'Raw Data'!Q104,'Raw Data'!W104)</f>
        <v>27.248666666666669</v>
      </c>
      <c r="O14" s="11">
        <f>STDEV('Raw Data'!K104,'Raw Data'!Q104,'Raw Data'!W104)</f>
        <v>0.67239447747087688</v>
      </c>
      <c r="P14" s="1">
        <f>AVERAGE('Raw Data'!AC104,'Raw Data'!AI104,'Raw Data'!AO104)</f>
        <v>34.769666666666673</v>
      </c>
      <c r="Q14" s="11">
        <f>STDEV('Raw Data'!AC104,'Raw Data'!AI104,'Raw Data'!AO104)</f>
        <v>0.44977364677505649</v>
      </c>
      <c r="R14" s="1">
        <f>AVERAGE('Raw Data'!AU104,'Raw Data'!BA104,'Raw Data'!BG104)</f>
        <v>49.488666666666667</v>
      </c>
      <c r="S14" s="11">
        <f>STDEV('Raw Data'!AU104,'Raw Data'!BA104,'Raw Data'!BG104)</f>
        <v>1.1681054461534415</v>
      </c>
      <c r="T14" s="1">
        <f>AVERAGE('Raw Data'!BM104,'Raw Data'!BS104,'Raw Data'!BY104)</f>
        <v>65.793666666666667</v>
      </c>
      <c r="U14" s="11">
        <f>STDEV('Raw Data'!BM104,'Raw Data'!BS104,'Raw Data'!BY104)</f>
        <v>0.74210533843473936</v>
      </c>
      <c r="V14" s="11"/>
      <c r="W14" s="4"/>
      <c r="X14" s="11"/>
      <c r="Y14" s="4"/>
      <c r="Z14" s="11"/>
      <c r="AA14" s="4"/>
      <c r="AB14" s="11"/>
      <c r="AC14" s="4"/>
      <c r="AD14" s="11"/>
      <c r="AO14" s="4"/>
      <c r="AP14" s="11"/>
      <c r="AQ14" s="4"/>
      <c r="AR14" s="11"/>
      <c r="AS14" s="4"/>
      <c r="AT14" s="11"/>
      <c r="AU14" s="4"/>
      <c r="AV14" s="11"/>
    </row>
    <row r="15" spans="1:48" x14ac:dyDescent="0.25">
      <c r="A15" t="str">
        <f>'Raw Data'!A15</f>
        <v>Apo_PLIN3</v>
      </c>
      <c r="B15">
        <f>'Raw Data'!B15</f>
        <v>46</v>
      </c>
      <c r="C15">
        <f>'Raw Data'!C15</f>
        <v>60</v>
      </c>
      <c r="D15" t="str">
        <f>'Raw Data'!D15</f>
        <v>YASTKESYPHIKTVC</v>
      </c>
      <c r="E15" s="1">
        <f>AVERAGE('Raw Data'!K15,'Raw Data'!Q15,'Raw Data'!W15)</f>
        <v>53.087333333333333</v>
      </c>
      <c r="F15" s="11">
        <f>STDEV('Raw Data'!K15,'Raw Data'!Q15,'Raw Data'!W15)</f>
        <v>0.86139209035916575</v>
      </c>
      <c r="G15" s="1">
        <f>AVERAGE('Raw Data'!AC15,'Raw Data'!AI15,'Raw Data'!AO15)</f>
        <v>50.915666666666674</v>
      </c>
      <c r="H15" s="11">
        <f>STDEV('Raw Data'!AC15,'Raw Data'!AI15,'Raw Data'!AO15)</f>
        <v>0.63422104453678818</v>
      </c>
      <c r="I15" s="1">
        <f>AVERAGE('Raw Data'!AU15,'Raw Data'!BA15,'Raw Data'!BG15)</f>
        <v>52.192666666666661</v>
      </c>
      <c r="J15" s="11">
        <f>STDEV('Raw Data'!AU15,'Raw Data'!BA15,'Raw Data'!BG15)</f>
        <v>0.98127688922817902</v>
      </c>
      <c r="K15" s="1">
        <f>AVERAGE('Raw Data'!BM15,'Raw Data'!BS15,'Raw Data'!BY15)</f>
        <v>51.55233333333333</v>
      </c>
      <c r="L15" s="11">
        <f>STDEV('Raw Data'!BM15,'Raw Data'!BS15,'Raw Data'!BY15)</f>
        <v>0.90426618499938061</v>
      </c>
      <c r="N15" s="1">
        <f>AVERAGE('Raw Data'!K105,'Raw Data'!Q105,'Raw Data'!W105)</f>
        <v>21.216333333333335</v>
      </c>
      <c r="O15" s="11">
        <f>STDEV('Raw Data'!K105,'Raw Data'!Q105,'Raw Data'!W105)</f>
        <v>0.59133774895006697</v>
      </c>
      <c r="P15" s="1">
        <f>AVERAGE('Raw Data'!AC105,'Raw Data'!AI105,'Raw Data'!AO105)</f>
        <v>29.728333333333335</v>
      </c>
      <c r="Q15" s="11">
        <f>STDEV('Raw Data'!AC105,'Raw Data'!AI105,'Raw Data'!AO105)</f>
        <v>0.91640184053358054</v>
      </c>
      <c r="R15" s="1">
        <f>AVERAGE('Raw Data'!AU105,'Raw Data'!BA105,'Raw Data'!BG105)</f>
        <v>43.315333333333342</v>
      </c>
      <c r="S15" s="11">
        <f>STDEV('Raw Data'!AU105,'Raw Data'!BA105,'Raw Data'!BG105)</f>
        <v>0.68909965413815988</v>
      </c>
      <c r="T15" s="1">
        <f>AVERAGE('Raw Data'!BM105,'Raw Data'!BS105,'Raw Data'!BY105)</f>
        <v>52.113333333333323</v>
      </c>
      <c r="U15" s="11">
        <f>STDEV('Raw Data'!BM105,'Raw Data'!BS105,'Raw Data'!BY105)</f>
        <v>0.62776534894284453</v>
      </c>
      <c r="V15" s="11"/>
      <c r="W15" s="4"/>
      <c r="X15" s="11"/>
      <c r="Y15" s="4"/>
      <c r="Z15" s="11"/>
      <c r="AA15" s="4"/>
      <c r="AB15" s="11"/>
      <c r="AC15" s="4"/>
      <c r="AD15" s="11"/>
      <c r="AO15" s="4"/>
      <c r="AP15" s="11"/>
      <c r="AQ15" s="4"/>
      <c r="AR15" s="11"/>
      <c r="AS15" s="4"/>
      <c r="AT15" s="11"/>
      <c r="AU15" s="4"/>
      <c r="AV15" s="11"/>
    </row>
    <row r="16" spans="1:48" x14ac:dyDescent="0.25">
      <c r="A16" t="str">
        <f>'Raw Data'!A16</f>
        <v>Apo_PLIN3</v>
      </c>
      <c r="B16">
        <f>'Raw Data'!B16</f>
        <v>46</v>
      </c>
      <c r="C16">
        <f>'Raw Data'!C16</f>
        <v>61</v>
      </c>
      <c r="D16" t="str">
        <f>'Raw Data'!D16</f>
        <v>YASTKESYPHIKTVCD</v>
      </c>
      <c r="E16" s="1">
        <f>AVERAGE('Raw Data'!K16,'Raw Data'!Q16,'Raw Data'!W16)</f>
        <v>51.274333333333338</v>
      </c>
      <c r="F16" s="11">
        <f>STDEV('Raw Data'!K16,'Raw Data'!Q16,'Raw Data'!W16)</f>
        <v>0.64956164706156494</v>
      </c>
      <c r="G16" s="1">
        <f>AVERAGE('Raw Data'!AC16,'Raw Data'!AI16,'Raw Data'!AO16)</f>
        <v>49.74</v>
      </c>
      <c r="H16" s="11">
        <f>STDEV('Raw Data'!AC16,'Raw Data'!AI16,'Raw Data'!AO16)</f>
        <v>0.92478267717340268</v>
      </c>
      <c r="I16" s="1">
        <f>AVERAGE('Raw Data'!AU16,'Raw Data'!BA16,'Raw Data'!BG16)</f>
        <v>51.227333333333341</v>
      </c>
      <c r="J16" s="11">
        <f>STDEV('Raw Data'!AU16,'Raw Data'!BA16,'Raw Data'!BG16)</f>
        <v>0.49858834055093237</v>
      </c>
      <c r="K16" s="1">
        <f>AVERAGE('Raw Data'!BM16,'Raw Data'!BS16,'Raw Data'!BY16)</f>
        <v>50.058</v>
      </c>
      <c r="L16" s="11">
        <f>STDEV('Raw Data'!BM16,'Raw Data'!BS16,'Raw Data'!BY16)</f>
        <v>1.1051135688244889</v>
      </c>
      <c r="N16" s="1">
        <f>AVERAGE('Raw Data'!K106,'Raw Data'!Q106,'Raw Data'!W106)</f>
        <v>21.370666666666665</v>
      </c>
      <c r="O16" s="11">
        <f>STDEV('Raw Data'!K106,'Raw Data'!Q106,'Raw Data'!W106)</f>
        <v>0.89840432619914079</v>
      </c>
      <c r="P16" s="1">
        <f>AVERAGE('Raw Data'!AC106,'Raw Data'!AI106,'Raw Data'!AO106)</f>
        <v>29.754999999999999</v>
      </c>
      <c r="Q16" s="11">
        <f>STDEV('Raw Data'!AC106,'Raw Data'!AI106,'Raw Data'!AO106)</f>
        <v>0.37192875661879271</v>
      </c>
      <c r="R16" s="1">
        <f>AVERAGE('Raw Data'!AU106,'Raw Data'!BA106,'Raw Data'!BG106)</f>
        <v>42.543666666666667</v>
      </c>
      <c r="S16" s="11">
        <f>STDEV('Raw Data'!AU106,'Raw Data'!BA106,'Raw Data'!BG106)</f>
        <v>0.55899224800826752</v>
      </c>
      <c r="T16" s="1">
        <f>AVERAGE('Raw Data'!BM106,'Raw Data'!BS106,'Raw Data'!BY106)</f>
        <v>51.560333333333325</v>
      </c>
      <c r="U16" s="11">
        <f>STDEV('Raw Data'!BM106,'Raw Data'!BS106,'Raw Data'!BY106)</f>
        <v>0.60793941584119526</v>
      </c>
      <c r="V16" s="11"/>
      <c r="W16" s="4"/>
      <c r="X16" s="11"/>
      <c r="Y16" s="4"/>
      <c r="Z16" s="11"/>
      <c r="AA16" s="4"/>
      <c r="AB16" s="11"/>
      <c r="AC16" s="4"/>
      <c r="AD16" s="11"/>
      <c r="AO16" s="4"/>
      <c r="AP16" s="11"/>
      <c r="AQ16" s="4"/>
      <c r="AR16" s="11"/>
      <c r="AS16" s="4"/>
      <c r="AT16" s="11"/>
      <c r="AU16" s="4"/>
      <c r="AV16" s="11"/>
    </row>
    <row r="17" spans="1:48" x14ac:dyDescent="0.25">
      <c r="A17" t="str">
        <f>'Raw Data'!A17</f>
        <v>Apo_PLIN3</v>
      </c>
      <c r="B17">
        <f>'Raw Data'!B17</f>
        <v>62</v>
      </c>
      <c r="C17">
        <f>'Raw Data'!C17</f>
        <v>73</v>
      </c>
      <c r="D17" t="str">
        <f>'Raw Data'!D17</f>
        <v>AAEKGVRTLTAA</v>
      </c>
      <c r="E17" s="1">
        <f>AVERAGE('Raw Data'!K17,'Raw Data'!Q17,'Raw Data'!W17)</f>
        <v>63.658999999999999</v>
      </c>
      <c r="F17" s="11">
        <f>STDEV('Raw Data'!K17,'Raw Data'!Q17,'Raw Data'!W17)</f>
        <v>0.52444351459427974</v>
      </c>
      <c r="G17" s="1">
        <f>AVERAGE('Raw Data'!AC17,'Raw Data'!AI17,'Raw Data'!AO17)</f>
        <v>62.564999999999998</v>
      </c>
      <c r="H17" s="11">
        <f>STDEV('Raw Data'!AC17,'Raw Data'!AI17,'Raw Data'!AO17)</f>
        <v>0.8272067456204627</v>
      </c>
      <c r="I17" s="1">
        <f>AVERAGE('Raw Data'!AU17,'Raw Data'!BA17,'Raw Data'!BG17)</f>
        <v>66.081333333333333</v>
      </c>
      <c r="J17" s="11">
        <f>STDEV('Raw Data'!AU17,'Raw Data'!BA17,'Raw Data'!BG17)</f>
        <v>0.86544227614170144</v>
      </c>
      <c r="K17" s="1">
        <f>AVERAGE('Raw Data'!BM17,'Raw Data'!BS17,'Raw Data'!BY17)</f>
        <v>62.100333333333332</v>
      </c>
      <c r="L17" s="11">
        <f>STDEV('Raw Data'!BM17,'Raw Data'!BS17,'Raw Data'!BY17)</f>
        <v>0.89951171939743824</v>
      </c>
      <c r="N17" s="1">
        <f>AVERAGE('Raw Data'!K107,'Raw Data'!Q107,'Raw Data'!W107)</f>
        <v>19.813666666666666</v>
      </c>
      <c r="O17" s="11">
        <f>STDEV('Raw Data'!K107,'Raw Data'!Q107,'Raw Data'!W107)</f>
        <v>0.72674227435407412</v>
      </c>
      <c r="P17" s="1">
        <f>AVERAGE('Raw Data'!AC107,'Raw Data'!AI107,'Raw Data'!AO107)</f>
        <v>30.793333333333333</v>
      </c>
      <c r="Q17" s="11">
        <f>STDEV('Raw Data'!AC107,'Raw Data'!AI107,'Raw Data'!AO107)</f>
        <v>0.95068203587389388</v>
      </c>
      <c r="R17" s="1">
        <f>AVERAGE('Raw Data'!AU107,'Raw Data'!BA107,'Raw Data'!BG107)</f>
        <v>45.715666666666664</v>
      </c>
      <c r="S17" s="11">
        <f>STDEV('Raw Data'!AU107,'Raw Data'!BA107,'Raw Data'!BG107)</f>
        <v>0.98294319944406583</v>
      </c>
      <c r="T17" s="1">
        <f>AVERAGE('Raw Data'!BM107,'Raw Data'!BS107,'Raw Data'!BY107)</f>
        <v>61.992666666666672</v>
      </c>
      <c r="U17" s="11">
        <f>STDEV('Raw Data'!BM107,'Raw Data'!BS107,'Raw Data'!BY107)</f>
        <v>0.60584679031363398</v>
      </c>
      <c r="V17" s="11"/>
      <c r="W17" s="4"/>
      <c r="X17" s="11"/>
      <c r="Y17" s="4"/>
      <c r="Z17" s="11"/>
      <c r="AA17" s="4"/>
      <c r="AB17" s="11"/>
      <c r="AC17" s="4"/>
      <c r="AD17" s="11"/>
      <c r="AO17" s="4"/>
      <c r="AP17" s="11"/>
      <c r="AQ17" s="4"/>
      <c r="AR17" s="11"/>
      <c r="AS17" s="4"/>
      <c r="AT17" s="11"/>
      <c r="AU17" s="4"/>
      <c r="AV17" s="11"/>
    </row>
    <row r="18" spans="1:48" x14ac:dyDescent="0.25">
      <c r="A18" t="str">
        <f>'Raw Data'!A18</f>
        <v>Apo_PLIN3</v>
      </c>
      <c r="B18">
        <f>'Raw Data'!B18</f>
        <v>66</v>
      </c>
      <c r="C18">
        <f>'Raw Data'!C18</f>
        <v>76</v>
      </c>
      <c r="D18" t="str">
        <f>'Raw Data'!D18</f>
        <v>GVRTLTAAAVS</v>
      </c>
      <c r="E18" s="1">
        <f>AVERAGE('Raw Data'!K18,'Raw Data'!Q18,'Raw Data'!W18)</f>
        <v>57.291333333333334</v>
      </c>
      <c r="F18" s="11">
        <f>STDEV('Raw Data'!K18,'Raw Data'!Q18,'Raw Data'!W18)</f>
        <v>0.66326565818933614</v>
      </c>
      <c r="G18" s="1">
        <f>AVERAGE('Raw Data'!AC18,'Raw Data'!AI18,'Raw Data'!AO18)</f>
        <v>57.243666666666662</v>
      </c>
      <c r="H18" s="11">
        <f>STDEV('Raw Data'!AC18,'Raw Data'!AI18,'Raw Data'!AO18)</f>
        <v>0.14255291415237081</v>
      </c>
      <c r="I18" s="1">
        <f>AVERAGE('Raw Data'!AU18,'Raw Data'!BA18,'Raw Data'!BG18)</f>
        <v>58.342333333333336</v>
      </c>
      <c r="J18" s="11">
        <f>STDEV('Raw Data'!AU18,'Raw Data'!BA18,'Raw Data'!BG18)</f>
        <v>1.3156186124152141</v>
      </c>
      <c r="K18" s="1">
        <f>AVERAGE('Raw Data'!BM18,'Raw Data'!BS18,'Raw Data'!BY18)</f>
        <v>56.75866666666667</v>
      </c>
      <c r="L18" s="11">
        <f>STDEV('Raw Data'!BM18,'Raw Data'!BS18,'Raw Data'!BY18)</f>
        <v>0.49707377051433149</v>
      </c>
      <c r="N18" s="1">
        <f>AVERAGE('Raw Data'!K108,'Raw Data'!Q108,'Raw Data'!W108)</f>
        <v>17.854666666666667</v>
      </c>
      <c r="O18" s="11">
        <f>STDEV('Raw Data'!K108,'Raw Data'!Q108,'Raw Data'!W108)</f>
        <v>0.56940085470021395</v>
      </c>
      <c r="P18" s="1">
        <f>AVERAGE('Raw Data'!AC108,'Raw Data'!AI108,'Raw Data'!AO108)</f>
        <v>24.412666666666667</v>
      </c>
      <c r="Q18" s="11">
        <f>STDEV('Raw Data'!AC108,'Raw Data'!AI108,'Raw Data'!AO108)</f>
        <v>1.1454747196395623</v>
      </c>
      <c r="R18" s="1">
        <f>AVERAGE('Raw Data'!AU108,'Raw Data'!BA108,'Raw Data'!BG108)</f>
        <v>37.555666666666667</v>
      </c>
      <c r="S18" s="11">
        <f>STDEV('Raw Data'!AU108,'Raw Data'!BA108,'Raw Data'!BG108)</f>
        <v>0.61992929704389299</v>
      </c>
      <c r="T18" s="1">
        <f>AVERAGE('Raw Data'!BM108,'Raw Data'!BS108,'Raw Data'!BY108)</f>
        <v>56.315666666666665</v>
      </c>
      <c r="U18" s="11">
        <f>STDEV('Raw Data'!BM108,'Raw Data'!BS108,'Raw Data'!BY108)</f>
        <v>0.47314515038551502</v>
      </c>
      <c r="V18" s="11"/>
      <c r="W18" s="4"/>
      <c r="X18" s="11"/>
      <c r="Y18" s="4"/>
      <c r="Z18" s="11"/>
      <c r="AA18" s="4"/>
      <c r="AB18" s="11"/>
      <c r="AC18" s="4"/>
      <c r="AD18" s="11"/>
      <c r="AO18" s="4"/>
      <c r="AP18" s="11"/>
      <c r="AQ18" s="4"/>
      <c r="AR18" s="11"/>
      <c r="AS18" s="4"/>
      <c r="AT18" s="11"/>
      <c r="AU18" s="4"/>
      <c r="AV18" s="11"/>
    </row>
    <row r="19" spans="1:48" x14ac:dyDescent="0.25">
      <c r="A19" t="str">
        <f>'Raw Data'!A19</f>
        <v>Apo_PLIN3</v>
      </c>
      <c r="B19">
        <f>'Raw Data'!B19</f>
        <v>73</v>
      </c>
      <c r="C19">
        <f>'Raw Data'!C19</f>
        <v>82</v>
      </c>
      <c r="D19" t="str">
        <f>'Raw Data'!D19</f>
        <v>AAVSGAQPIL</v>
      </c>
      <c r="E19" s="1">
        <f>AVERAGE('Raw Data'!K19,'Raw Data'!Q19,'Raw Data'!W19)</f>
        <v>70.526333333333341</v>
      </c>
      <c r="F19" s="11">
        <f>STDEV('Raw Data'!K19,'Raw Data'!Q19,'Raw Data'!W19)</f>
        <v>0.18156357931406544</v>
      </c>
      <c r="G19" s="1">
        <f>AVERAGE('Raw Data'!AC19,'Raw Data'!AI19,'Raw Data'!AO19)</f>
        <v>68.084000000000003</v>
      </c>
      <c r="H19" s="11">
        <f>STDEV('Raw Data'!AC19,'Raw Data'!AI19,'Raw Data'!AO19)</f>
        <v>0.17143220234250245</v>
      </c>
      <c r="I19" s="1">
        <f>AVERAGE('Raw Data'!AU19,'Raw Data'!BA19,'Raw Data'!BG19)</f>
        <v>71.39533333333334</v>
      </c>
      <c r="J19" s="11">
        <f>STDEV('Raw Data'!AU19,'Raw Data'!BA19,'Raw Data'!BG19)</f>
        <v>0.73197427095038059</v>
      </c>
      <c r="K19" s="1">
        <f>AVERAGE('Raw Data'!BM19,'Raw Data'!BS19,'Raw Data'!BY19)</f>
        <v>69.727999999999994</v>
      </c>
      <c r="L19" s="11">
        <f>STDEV('Raw Data'!BM19,'Raw Data'!BS19,'Raw Data'!BY19)</f>
        <v>0.64323323919089004</v>
      </c>
      <c r="N19" s="1">
        <f>AVERAGE('Raw Data'!K109,'Raw Data'!Q109,'Raw Data'!W109)</f>
        <v>31.553999999999998</v>
      </c>
      <c r="O19" s="11">
        <f>STDEV('Raw Data'!K109,'Raw Data'!Q109,'Raw Data'!W109)</f>
        <v>0.67084946150384561</v>
      </c>
      <c r="P19" s="1">
        <f>AVERAGE('Raw Data'!AC109,'Raw Data'!AI109,'Raw Data'!AO109)</f>
        <v>45.30766666666667</v>
      </c>
      <c r="Q19" s="11">
        <f>STDEV('Raw Data'!AC109,'Raw Data'!AI109,'Raw Data'!AO109)</f>
        <v>1.0486225886053246</v>
      </c>
      <c r="R19" s="1">
        <f>AVERAGE('Raw Data'!AU109,'Raw Data'!BA109,'Raw Data'!BG109)</f>
        <v>59.651333333333326</v>
      </c>
      <c r="S19" s="11">
        <f>STDEV('Raw Data'!AU109,'Raw Data'!BA109,'Raw Data'!BG109)</f>
        <v>0.49826131029143211</v>
      </c>
      <c r="T19" s="1">
        <f>AVERAGE('Raw Data'!BM109,'Raw Data'!BS109,'Raw Data'!BY109)</f>
        <v>69.684666666666672</v>
      </c>
      <c r="U19" s="11">
        <f>STDEV('Raw Data'!BM109,'Raw Data'!BS109,'Raw Data'!BY109)</f>
        <v>0.48169838419215899</v>
      </c>
      <c r="V19" s="11"/>
      <c r="W19" s="4"/>
      <c r="X19" s="11"/>
      <c r="Y19" s="4"/>
      <c r="Z19" s="11"/>
      <c r="AA19" s="4"/>
      <c r="AB19" s="11"/>
      <c r="AC19" s="4"/>
      <c r="AD19" s="11"/>
      <c r="AO19" s="4"/>
      <c r="AP19" s="11"/>
      <c r="AQ19" s="4"/>
      <c r="AR19" s="11"/>
      <c r="AS19" s="4"/>
      <c r="AT19" s="11"/>
      <c r="AU19" s="4"/>
      <c r="AV19" s="11"/>
    </row>
    <row r="20" spans="1:48" x14ac:dyDescent="0.25">
      <c r="A20" t="str">
        <f>'Raw Data'!A20</f>
        <v>Apo_PLIN3</v>
      </c>
      <c r="B20">
        <f>'Raw Data'!B20</f>
        <v>83</v>
      </c>
      <c r="C20">
        <f>'Raw Data'!C20</f>
        <v>92</v>
      </c>
      <c r="D20" t="str">
        <f>'Raw Data'!D20</f>
        <v>SKLEPQIASA</v>
      </c>
      <c r="E20" s="1">
        <f>AVERAGE('Raw Data'!K20,'Raw Data'!Q20,'Raw Data'!W20)</f>
        <v>70.305999999999997</v>
      </c>
      <c r="F20" s="11">
        <f>STDEV('Raw Data'!K20,'Raw Data'!Q20,'Raw Data'!W20)</f>
        <v>0.5818324501091362</v>
      </c>
      <c r="G20" s="1">
        <f>AVERAGE('Raw Data'!AC20,'Raw Data'!AI20,'Raw Data'!AO20)</f>
        <v>69.792999999999992</v>
      </c>
      <c r="H20" s="11">
        <f>STDEV('Raw Data'!AC20,'Raw Data'!AI20,'Raw Data'!AO20)</f>
        <v>1.0185180410773302</v>
      </c>
      <c r="I20" s="1">
        <f>AVERAGE('Raw Data'!AU20,'Raw Data'!BA20,'Raw Data'!BG20)</f>
        <v>69.971999999999994</v>
      </c>
      <c r="J20" s="11">
        <f>STDEV('Raw Data'!AU20,'Raw Data'!BA20,'Raw Data'!BG20)</f>
        <v>0.64690262018328359</v>
      </c>
      <c r="K20" s="1">
        <f>AVERAGE('Raw Data'!BM20,'Raw Data'!BS20,'Raw Data'!BY20)</f>
        <v>69.456000000000003</v>
      </c>
      <c r="L20" s="11">
        <f>STDEV('Raw Data'!BM20,'Raw Data'!BS20,'Raw Data'!BY20)</f>
        <v>0.54120513670880399</v>
      </c>
      <c r="N20" s="1">
        <f>AVERAGE('Raw Data'!K110,'Raw Data'!Q110,'Raw Data'!W110)</f>
        <v>35.133333333333333</v>
      </c>
      <c r="O20" s="11">
        <f>STDEV('Raw Data'!K110,'Raw Data'!Q110,'Raw Data'!W110)</f>
        <v>0.29450693257261862</v>
      </c>
      <c r="P20" s="1">
        <f>AVERAGE('Raw Data'!AC110,'Raw Data'!AI110,'Raw Data'!AO110)</f>
        <v>49.829333333333331</v>
      </c>
      <c r="Q20" s="11">
        <f>STDEV('Raw Data'!AC110,'Raw Data'!AI110,'Raw Data'!AO110)</f>
        <v>0.27614187174952831</v>
      </c>
      <c r="R20" s="1">
        <f>AVERAGE('Raw Data'!AU110,'Raw Data'!BA110,'Raw Data'!BG110)</f>
        <v>63.839999999999996</v>
      </c>
      <c r="S20" s="11">
        <f>STDEV('Raw Data'!AU110,'Raw Data'!BA110,'Raw Data'!BG110)</f>
        <v>0.7636772878644521</v>
      </c>
      <c r="T20" s="1">
        <f>AVERAGE('Raw Data'!BM110,'Raw Data'!BS110,'Raw Data'!BY110)</f>
        <v>68.236333333333334</v>
      </c>
      <c r="U20" s="11">
        <f>STDEV('Raw Data'!BM110,'Raw Data'!BS110,'Raw Data'!BY110)</f>
        <v>0.3450743881155674</v>
      </c>
      <c r="V20" s="11"/>
      <c r="W20" s="4"/>
      <c r="X20" s="11"/>
      <c r="Y20" s="4"/>
      <c r="Z20" s="11"/>
      <c r="AA20" s="4"/>
      <c r="AB20" s="11"/>
      <c r="AC20" s="4"/>
      <c r="AD20" s="11"/>
      <c r="AO20" s="4"/>
      <c r="AP20" s="11"/>
      <c r="AQ20" s="4"/>
      <c r="AR20" s="11"/>
      <c r="AS20" s="4"/>
      <c r="AT20" s="11"/>
      <c r="AU20" s="4"/>
      <c r="AV20" s="11"/>
    </row>
    <row r="21" spans="1:48" x14ac:dyDescent="0.25">
      <c r="A21" t="str">
        <f>'Raw Data'!A21</f>
        <v>Apo_PLIN3</v>
      </c>
      <c r="B21">
        <f>'Raw Data'!B21</f>
        <v>95</v>
      </c>
      <c r="C21">
        <f>'Raw Data'!C21</f>
        <v>103</v>
      </c>
      <c r="D21" t="str">
        <f>'Raw Data'!D21</f>
        <v>YAHRGLDKL</v>
      </c>
      <c r="E21" s="1">
        <f>AVERAGE('Raw Data'!K21,'Raw Data'!Q21,'Raw Data'!W21)</f>
        <v>34.495666666666665</v>
      </c>
      <c r="F21" s="11">
        <f>STDEV('Raw Data'!K21,'Raw Data'!Q21,'Raw Data'!W21)</f>
        <v>0.54213128791219445</v>
      </c>
      <c r="G21" s="1">
        <f>AVERAGE('Raw Data'!AC21,'Raw Data'!AI21,'Raw Data'!AO21)</f>
        <v>34.183</v>
      </c>
      <c r="H21" s="11">
        <f>STDEV('Raw Data'!AC21,'Raw Data'!AI21,'Raw Data'!AO21)</f>
        <v>0.84253605264107356</v>
      </c>
      <c r="I21" s="1">
        <f>AVERAGE('Raw Data'!AU21,'Raw Data'!BA21,'Raw Data'!BG21)</f>
        <v>35.603999999999999</v>
      </c>
      <c r="J21" s="11">
        <f>STDEV('Raw Data'!AU21,'Raw Data'!BA21,'Raw Data'!BG21)</f>
        <v>0.59855409112293434</v>
      </c>
      <c r="K21" s="1">
        <f>AVERAGE('Raw Data'!BM21,'Raw Data'!BS21,'Raw Data'!BY21)</f>
        <v>34.700333333333333</v>
      </c>
      <c r="L21" s="11">
        <f>STDEV('Raw Data'!BM21,'Raw Data'!BS21,'Raw Data'!BY21)</f>
        <v>0.1614321322826808</v>
      </c>
      <c r="N21" s="1">
        <f>AVERAGE('Raw Data'!K111,'Raw Data'!Q111,'Raw Data'!W111)</f>
        <v>17.112333333333336</v>
      </c>
      <c r="O21" s="11">
        <f>STDEV('Raw Data'!K111,'Raw Data'!Q111,'Raw Data'!W111)</f>
        <v>0.77769295569224195</v>
      </c>
      <c r="P21" s="1">
        <f>AVERAGE('Raw Data'!AC111,'Raw Data'!AI111,'Raw Data'!AO111)</f>
        <v>22.37</v>
      </c>
      <c r="Q21" s="11">
        <f>STDEV('Raw Data'!AC111,'Raw Data'!AI111,'Raw Data'!AO111)</f>
        <v>0.45679645357642595</v>
      </c>
      <c r="R21" s="1">
        <f>AVERAGE('Raw Data'!AU111,'Raw Data'!BA111,'Raw Data'!BG111)</f>
        <v>29.861333333333334</v>
      </c>
      <c r="S21" s="11">
        <f>STDEV('Raw Data'!AU111,'Raw Data'!BA111,'Raw Data'!BG111)</f>
        <v>0.77241008106661402</v>
      </c>
      <c r="T21" s="1">
        <f>AVERAGE('Raw Data'!BM111,'Raw Data'!BS111,'Raw Data'!BY111)</f>
        <v>36.762</v>
      </c>
      <c r="U21" s="11">
        <f>STDEV('Raw Data'!BM111,'Raw Data'!BS111,'Raw Data'!BY111)</f>
        <v>0.77840799070924327</v>
      </c>
      <c r="V21" s="11"/>
      <c r="W21" s="4"/>
      <c r="X21" s="11"/>
      <c r="Y21" s="4"/>
      <c r="Z21" s="11"/>
      <c r="AA21" s="4"/>
      <c r="AB21" s="11"/>
      <c r="AC21" s="4"/>
      <c r="AD21" s="11"/>
      <c r="AO21" s="4"/>
      <c r="AP21" s="11"/>
      <c r="AQ21" s="4"/>
      <c r="AR21" s="11"/>
      <c r="AS21" s="4"/>
      <c r="AT21" s="11"/>
      <c r="AU21" s="4"/>
      <c r="AV21" s="11"/>
    </row>
    <row r="22" spans="1:48" x14ac:dyDescent="0.25">
      <c r="A22" t="str">
        <f>'Raw Data'!A22</f>
        <v>Apo_PLIN3</v>
      </c>
      <c r="B22">
        <f>'Raw Data'!B22</f>
        <v>95</v>
      </c>
      <c r="C22">
        <f>'Raw Data'!C22</f>
        <v>107</v>
      </c>
      <c r="D22" t="str">
        <f>'Raw Data'!D22</f>
        <v>YAHRGLDKLEENL</v>
      </c>
      <c r="E22" s="1">
        <f>AVERAGE('Raw Data'!K22,'Raw Data'!Q22,'Raw Data'!W22)</f>
        <v>45.404333333333341</v>
      </c>
      <c r="F22" s="11">
        <f>STDEV('Raw Data'!K22,'Raw Data'!Q22,'Raw Data'!W22)</f>
        <v>0.22365673102621431</v>
      </c>
      <c r="G22" s="1">
        <f>AVERAGE('Raw Data'!AC22,'Raw Data'!AI22,'Raw Data'!AO22)</f>
        <v>44.280333333333338</v>
      </c>
      <c r="H22" s="11">
        <f>STDEV('Raw Data'!AC22,'Raw Data'!AI22,'Raw Data'!AO22)</f>
        <v>0.15612921998566998</v>
      </c>
      <c r="I22" s="1">
        <f>AVERAGE('Raw Data'!AU22,'Raw Data'!BA22,'Raw Data'!BG22)</f>
        <v>45.287333333333329</v>
      </c>
      <c r="J22" s="11">
        <f>STDEV('Raw Data'!AU22,'Raw Data'!BA22,'Raw Data'!BG22)</f>
        <v>0.75776931406156545</v>
      </c>
      <c r="K22" s="1">
        <f>AVERAGE('Raw Data'!BM22,'Raw Data'!BS22,'Raw Data'!BY22)</f>
        <v>44.904666666666664</v>
      </c>
      <c r="L22" s="11">
        <f>STDEV('Raw Data'!BM22,'Raw Data'!BS22,'Raw Data'!BY22)</f>
        <v>6.7884706181385507E-2</v>
      </c>
      <c r="N22" s="1">
        <f>AVERAGE('Raw Data'!K112,'Raw Data'!Q112,'Raw Data'!W112)</f>
        <v>22.199000000000002</v>
      </c>
      <c r="O22" s="11">
        <f>STDEV('Raw Data'!K112,'Raw Data'!Q112,'Raw Data'!W112)</f>
        <v>0.13266122266887179</v>
      </c>
      <c r="P22" s="1">
        <f>AVERAGE('Raw Data'!AC112,'Raw Data'!AI112,'Raw Data'!AO112)</f>
        <v>30.338666666666668</v>
      </c>
      <c r="Q22" s="11">
        <f>STDEV('Raw Data'!AC112,'Raw Data'!AI112,'Raw Data'!AO112)</f>
        <v>0.48521575956818791</v>
      </c>
      <c r="R22" s="1">
        <f>AVERAGE('Raw Data'!AU112,'Raw Data'!BA112,'Raw Data'!BG112)</f>
        <v>40.422666666666665</v>
      </c>
      <c r="S22" s="11">
        <f>STDEV('Raw Data'!AU112,'Raw Data'!BA112,'Raw Data'!BG112)</f>
        <v>1.1589608851610718</v>
      </c>
      <c r="T22" s="1">
        <f>AVERAGE('Raw Data'!BM112,'Raw Data'!BS112,'Raw Data'!BY112)</f>
        <v>44.87233333333333</v>
      </c>
      <c r="U22" s="11">
        <f>STDEV('Raw Data'!BM112,'Raw Data'!BS112,'Raw Data'!BY112)</f>
        <v>0.48021904724129211</v>
      </c>
      <c r="V22" s="11"/>
      <c r="W22" s="4"/>
      <c r="X22" s="11"/>
      <c r="Y22" s="4"/>
      <c r="Z22" s="11"/>
      <c r="AA22" s="4"/>
      <c r="AB22" s="11"/>
      <c r="AC22" s="4"/>
      <c r="AD22" s="11"/>
      <c r="AO22" s="4"/>
      <c r="AP22" s="11"/>
      <c r="AQ22" s="4"/>
      <c r="AR22" s="11"/>
      <c r="AS22" s="4"/>
      <c r="AT22" s="11"/>
      <c r="AU22" s="4"/>
      <c r="AV22" s="11"/>
    </row>
    <row r="23" spans="1:48" x14ac:dyDescent="0.25">
      <c r="A23" t="str">
        <f>'Raw Data'!A23</f>
        <v>Apo_PLIN3</v>
      </c>
      <c r="B23">
        <f>'Raw Data'!B23</f>
        <v>108</v>
      </c>
      <c r="C23">
        <f>'Raw Data'!C23</f>
        <v>119</v>
      </c>
      <c r="D23" t="str">
        <f>'Raw Data'!D23</f>
        <v>PILQQPTEKVLA</v>
      </c>
      <c r="E23" s="1">
        <f>AVERAGE('Raw Data'!K23,'Raw Data'!Q23,'Raw Data'!W23)</f>
        <v>72.463999999999999</v>
      </c>
      <c r="F23" s="11">
        <f>STDEV('Raw Data'!K23,'Raw Data'!Q23,'Raw Data'!W23)</f>
        <v>0.39150095785323535</v>
      </c>
      <c r="G23" s="1">
        <f>AVERAGE('Raw Data'!AC23,'Raw Data'!AI23,'Raw Data'!AO23)</f>
        <v>71.622</v>
      </c>
      <c r="H23" s="11">
        <f>STDEV('Raw Data'!AC23,'Raw Data'!AI23,'Raw Data'!AO23)</f>
        <v>0.3307007710907251</v>
      </c>
      <c r="I23" s="1">
        <f>AVERAGE('Raw Data'!AU23,'Raw Data'!BA23,'Raw Data'!BG23)</f>
        <v>72.852333333333334</v>
      </c>
      <c r="J23" s="11">
        <f>STDEV('Raw Data'!AU23,'Raw Data'!BA23,'Raw Data'!BG23)</f>
        <v>0.92588624211256754</v>
      </c>
      <c r="K23" s="1">
        <f>AVERAGE('Raw Data'!BM23,'Raw Data'!BS23,'Raw Data'!BY23)</f>
        <v>71.504666666666665</v>
      </c>
      <c r="L23" s="11">
        <f>STDEV('Raw Data'!BM23,'Raw Data'!BS23,'Raw Data'!BY23)</f>
        <v>0.87998655292756034</v>
      </c>
      <c r="N23" s="1">
        <f>AVERAGE('Raw Data'!K113,'Raw Data'!Q113,'Raw Data'!W113)</f>
        <v>44.830000000000005</v>
      </c>
      <c r="O23" s="11">
        <f>STDEV('Raw Data'!K113,'Raw Data'!Q113,'Raw Data'!W113)</f>
        <v>0.87545588124130913</v>
      </c>
      <c r="P23" s="1">
        <f>AVERAGE('Raw Data'!AC113,'Raw Data'!AI113,'Raw Data'!AO113)</f>
        <v>61.841333333333331</v>
      </c>
      <c r="Q23" s="11">
        <f>STDEV('Raw Data'!AC113,'Raw Data'!AI113,'Raw Data'!AO113)</f>
        <v>0.25540621240160238</v>
      </c>
      <c r="R23" s="1">
        <f>AVERAGE('Raw Data'!AU113,'Raw Data'!BA113,'Raw Data'!BG113)</f>
        <v>70.764666666666656</v>
      </c>
      <c r="S23" s="11">
        <f>STDEV('Raw Data'!AU113,'Raw Data'!BA113,'Raw Data'!BG113)</f>
        <v>0.5599306504678343</v>
      </c>
      <c r="T23" s="1">
        <f>AVERAGE('Raw Data'!BM113,'Raw Data'!BS113,'Raw Data'!BY113)</f>
        <v>70.108999999999995</v>
      </c>
      <c r="U23" s="11">
        <f>STDEV('Raw Data'!BM113,'Raw Data'!BS113,'Raw Data'!BY113)</f>
        <v>0.58662338855521023</v>
      </c>
      <c r="V23" s="11"/>
      <c r="W23" s="4"/>
      <c r="X23" s="11"/>
      <c r="Y23" s="4"/>
      <c r="Z23" s="11"/>
      <c r="AA23" s="4"/>
      <c r="AB23" s="11"/>
      <c r="AC23" s="4"/>
      <c r="AD23" s="11"/>
      <c r="AO23" s="4"/>
      <c r="AP23" s="11"/>
      <c r="AQ23" s="4"/>
      <c r="AR23" s="11"/>
      <c r="AS23" s="4"/>
      <c r="AT23" s="11"/>
      <c r="AU23" s="4"/>
      <c r="AV23" s="11"/>
    </row>
    <row r="24" spans="1:48" x14ac:dyDescent="0.25">
      <c r="A24" t="str">
        <f>'Raw Data'!A24</f>
        <v>Apo_PLIN3</v>
      </c>
      <c r="B24">
        <f>'Raw Data'!B24</f>
        <v>108</v>
      </c>
      <c r="C24">
        <f>'Raw Data'!C24</f>
        <v>123</v>
      </c>
      <c r="D24" t="str">
        <f>'Raw Data'!D24</f>
        <v>PILQQPTEKVLADTKE</v>
      </c>
      <c r="E24" s="1">
        <f>AVERAGE('Raw Data'!K24,'Raw Data'!Q24,'Raw Data'!W24)</f>
        <v>68.472666666666669</v>
      </c>
      <c r="F24" s="11">
        <f>STDEV('Raw Data'!K24,'Raw Data'!Q24,'Raw Data'!W24)</f>
        <v>0.92505639467727807</v>
      </c>
      <c r="G24" s="1">
        <f>AVERAGE('Raw Data'!AC24,'Raw Data'!AI24,'Raw Data'!AO24)</f>
        <v>67.447333333333333</v>
      </c>
      <c r="H24" s="11">
        <f>STDEV('Raw Data'!AC24,'Raw Data'!AI24,'Raw Data'!AO24)</f>
        <v>0.77295687676178249</v>
      </c>
      <c r="I24" s="1">
        <f>AVERAGE('Raw Data'!AU24,'Raw Data'!BA24,'Raw Data'!BG24)</f>
        <v>68.415000000000006</v>
      </c>
      <c r="J24" s="11">
        <f>STDEV('Raw Data'!AU24,'Raw Data'!BA24,'Raw Data'!BG24)</f>
        <v>0.66400225903230636</v>
      </c>
      <c r="K24" s="1">
        <f>AVERAGE('Raw Data'!BM24,'Raw Data'!BS24,'Raw Data'!BY24)</f>
        <v>69.871666666666655</v>
      </c>
      <c r="L24" s="11">
        <f>STDEV('Raw Data'!BM24,'Raw Data'!BS24,'Raw Data'!BY24)</f>
        <v>0.69907105027553096</v>
      </c>
      <c r="N24" s="1">
        <f>AVERAGE('Raw Data'!K114,'Raw Data'!Q114,'Raw Data'!W114)</f>
        <v>36.323666666666668</v>
      </c>
      <c r="O24" s="11">
        <f>STDEV('Raw Data'!K114,'Raw Data'!Q114,'Raw Data'!W114)</f>
        <v>0.57354540651401997</v>
      </c>
      <c r="P24" s="1">
        <f>AVERAGE('Raw Data'!AC114,'Raw Data'!AI114,'Raw Data'!AO114)</f>
        <v>59.860999999999997</v>
      </c>
      <c r="Q24" s="11">
        <f>STDEV('Raw Data'!AC114,'Raw Data'!AI114,'Raw Data'!AO114)</f>
        <v>0.81945652721788809</v>
      </c>
      <c r="R24" s="1">
        <f>AVERAGE('Raw Data'!AU114,'Raw Data'!BA114,'Raw Data'!BG114)</f>
        <v>67.900666666666666</v>
      </c>
      <c r="S24" s="11">
        <f>STDEV('Raw Data'!AU114,'Raw Data'!BA114,'Raw Data'!BG114)</f>
        <v>0.33436855912800029</v>
      </c>
      <c r="T24" s="1">
        <f>AVERAGE('Raw Data'!BM114,'Raw Data'!BS114,'Raw Data'!BY114)</f>
        <v>67.695333333333338</v>
      </c>
      <c r="U24" s="11">
        <f>STDEV('Raw Data'!BM114,'Raw Data'!BS114,'Raw Data'!BY114)</f>
        <v>0.85323404370274003</v>
      </c>
      <c r="V24" s="11"/>
      <c r="W24" s="4"/>
      <c r="X24" s="11"/>
      <c r="Y24" s="4"/>
      <c r="Z24" s="11"/>
      <c r="AA24" s="4"/>
      <c r="AB24" s="11"/>
      <c r="AC24" s="4"/>
      <c r="AD24" s="11"/>
      <c r="AO24" s="4"/>
      <c r="AP24" s="11"/>
      <c r="AQ24" s="4"/>
      <c r="AR24" s="11"/>
      <c r="AS24" s="4"/>
      <c r="AT24" s="11"/>
      <c r="AU24" s="4"/>
      <c r="AV24" s="11"/>
    </row>
    <row r="25" spans="1:48" x14ac:dyDescent="0.25">
      <c r="A25" t="str">
        <f>'Raw Data'!A25</f>
        <v>Apo_PLIN3</v>
      </c>
      <c r="B25">
        <f>'Raw Data'!B25</f>
        <v>116</v>
      </c>
      <c r="C25">
        <f>'Raw Data'!C25</f>
        <v>123</v>
      </c>
      <c r="D25" t="str">
        <f>'Raw Data'!D25</f>
        <v>KVLADTKE</v>
      </c>
      <c r="E25" s="1">
        <f>AVERAGE('Raw Data'!K25,'Raw Data'!Q25,'Raw Data'!W25)</f>
        <v>60.410000000000004</v>
      </c>
      <c r="F25" s="11">
        <f>STDEV('Raw Data'!K25,'Raw Data'!Q25,'Raw Data'!W25)</f>
        <v>0.66105143521513909</v>
      </c>
      <c r="G25" s="1">
        <f>AVERAGE('Raw Data'!AC25,'Raw Data'!AI25,'Raw Data'!AO25)</f>
        <v>59.797666666666665</v>
      </c>
      <c r="H25" s="11">
        <f>STDEV('Raw Data'!AC25,'Raw Data'!AI25,'Raw Data'!AO25)</f>
        <v>0.46815631292692345</v>
      </c>
      <c r="I25" s="1">
        <f>AVERAGE('Raw Data'!AU25,'Raw Data'!BA25,'Raw Data'!BG25)</f>
        <v>61.298000000000002</v>
      </c>
      <c r="J25" s="11">
        <f>STDEV('Raw Data'!AU25,'Raw Data'!BA25,'Raw Data'!BG25)</f>
        <v>0.23693247983338916</v>
      </c>
      <c r="K25" s="1">
        <f>AVERAGE('Raw Data'!BM25,'Raw Data'!BS25,'Raw Data'!BY25)</f>
        <v>60.180666666666667</v>
      </c>
      <c r="L25" s="11">
        <f>STDEV('Raw Data'!BM25,'Raw Data'!BS25,'Raw Data'!BY25)</f>
        <v>0.29709482212474581</v>
      </c>
      <c r="N25" s="1">
        <f>AVERAGE('Raw Data'!K115,'Raw Data'!Q115,'Raw Data'!W115)</f>
        <v>35.071333333333335</v>
      </c>
      <c r="O25" s="11">
        <f>STDEV('Raw Data'!K115,'Raw Data'!Q115,'Raw Data'!W115)</f>
        <v>0.64675291521054168</v>
      </c>
      <c r="P25" s="1">
        <f>AVERAGE('Raw Data'!AC115,'Raw Data'!AI115,'Raw Data'!AO115)</f>
        <v>52.81633333333334</v>
      </c>
      <c r="Q25" s="11">
        <f>STDEV('Raw Data'!AC115,'Raw Data'!AI115,'Raw Data'!AO115)</f>
        <v>0.61407844232910136</v>
      </c>
      <c r="R25" s="1">
        <f>AVERAGE('Raw Data'!AU115,'Raw Data'!BA115,'Raw Data'!BG115)</f>
        <v>60.29999999999999</v>
      </c>
      <c r="S25" s="11">
        <f>STDEV('Raw Data'!AU115,'Raw Data'!BA115,'Raw Data'!BG115)</f>
        <v>0.92332172074526719</v>
      </c>
      <c r="T25" s="1">
        <f>AVERAGE('Raw Data'!BM115,'Raw Data'!BS115,'Raw Data'!BY115)</f>
        <v>59.851333333333336</v>
      </c>
      <c r="U25" s="11">
        <f>STDEV('Raw Data'!BM115,'Raw Data'!BS115,'Raw Data'!BY115)</f>
        <v>0.65202786239035171</v>
      </c>
      <c r="V25" s="11"/>
      <c r="W25" s="4"/>
      <c r="X25" s="11"/>
      <c r="Y25" s="4"/>
      <c r="Z25" s="11"/>
      <c r="AA25" s="4"/>
      <c r="AB25" s="11"/>
      <c r="AC25" s="4"/>
      <c r="AD25" s="11"/>
      <c r="AO25" s="4"/>
      <c r="AP25" s="11"/>
      <c r="AQ25" s="4"/>
      <c r="AR25" s="11"/>
      <c r="AS25" s="4"/>
      <c r="AT25" s="11"/>
      <c r="AU25" s="4"/>
      <c r="AV25" s="11"/>
    </row>
    <row r="26" spans="1:48" x14ac:dyDescent="0.25">
      <c r="A26" t="str">
        <f>'Raw Data'!A26</f>
        <v>Apo_PLIN3</v>
      </c>
      <c r="B26">
        <f>'Raw Data'!B26</f>
        <v>124</v>
      </c>
      <c r="C26">
        <f>'Raw Data'!C26</f>
        <v>133</v>
      </c>
      <c r="D26" t="str">
        <f>'Raw Data'!D26</f>
        <v>LVSSKVSGAQ</v>
      </c>
      <c r="E26" s="1">
        <f>AVERAGE('Raw Data'!K26,'Raw Data'!Q26,'Raw Data'!W26)</f>
        <v>60.565999999999995</v>
      </c>
      <c r="F26" s="11">
        <f>STDEV('Raw Data'!K26,'Raw Data'!Q26,'Raw Data'!W26)</f>
        <v>0.56233797666527996</v>
      </c>
      <c r="G26" s="1">
        <f>AVERAGE('Raw Data'!AC26,'Raw Data'!AI26,'Raw Data'!AO26)</f>
        <v>59.492666666666672</v>
      </c>
      <c r="H26" s="11">
        <f>STDEV('Raw Data'!AC26,'Raw Data'!AI26,'Raw Data'!AO26)</f>
        <v>1.0780024737139242</v>
      </c>
      <c r="I26" s="1">
        <f>AVERAGE('Raw Data'!AU26,'Raw Data'!BA26,'Raw Data'!BG26)</f>
        <v>61.29</v>
      </c>
      <c r="J26" s="11">
        <f>STDEV('Raw Data'!AU26,'Raw Data'!BA26,'Raw Data'!BG26)</f>
        <v>0.80090698586040698</v>
      </c>
      <c r="K26" s="1">
        <f>AVERAGE('Raw Data'!BM26,'Raw Data'!BS26,'Raw Data'!BY26)</f>
        <v>60.119</v>
      </c>
      <c r="L26" s="11">
        <f>STDEV('Raw Data'!BM26,'Raw Data'!BS26,'Raw Data'!BY26)</f>
        <v>0.80970426700123044</v>
      </c>
      <c r="N26" s="1">
        <f>AVERAGE('Raw Data'!K116,'Raw Data'!Q116,'Raw Data'!W116)</f>
        <v>40.628666666666668</v>
      </c>
      <c r="O26" s="11">
        <f>STDEV('Raw Data'!K116,'Raw Data'!Q116,'Raw Data'!W116)</f>
        <v>0.34561587540698008</v>
      </c>
      <c r="P26" s="1">
        <f>AVERAGE('Raw Data'!AC116,'Raw Data'!AI116,'Raw Data'!AO116)</f>
        <v>58.146333333333338</v>
      </c>
      <c r="Q26" s="11">
        <f>STDEV('Raw Data'!AC116,'Raw Data'!AI116,'Raw Data'!AO116)</f>
        <v>0.42666653645831387</v>
      </c>
      <c r="R26" s="1">
        <f>AVERAGE('Raw Data'!AU116,'Raw Data'!BA116,'Raw Data'!BG116)</f>
        <v>60.886000000000003</v>
      </c>
      <c r="S26" s="11">
        <f>STDEV('Raw Data'!AU116,'Raw Data'!BA116,'Raw Data'!BG116)</f>
        <v>1.0610735130046378</v>
      </c>
      <c r="T26" s="1">
        <f>AVERAGE('Raw Data'!BM116,'Raw Data'!BS116,'Raw Data'!BY116)</f>
        <v>60.440666666666665</v>
      </c>
      <c r="U26" s="11">
        <f>STDEV('Raw Data'!BM116,'Raw Data'!BS116,'Raw Data'!BY116)</f>
        <v>0.53058112794683387</v>
      </c>
      <c r="V26" s="11"/>
      <c r="W26" s="4"/>
      <c r="X26" s="11"/>
      <c r="Y26" s="4"/>
      <c r="Z26" s="11"/>
      <c r="AA26" s="4"/>
      <c r="AB26" s="11"/>
      <c r="AC26" s="4"/>
      <c r="AD26" s="11"/>
      <c r="AO26" s="4"/>
      <c r="AP26" s="11"/>
      <c r="AQ26" s="4"/>
      <c r="AR26" s="11"/>
      <c r="AS26" s="4"/>
      <c r="AT26" s="11"/>
      <c r="AU26" s="4"/>
      <c r="AV26" s="11"/>
    </row>
    <row r="27" spans="1:48" x14ac:dyDescent="0.25">
      <c r="A27" t="str">
        <f>'Raw Data'!A27</f>
        <v>Apo_PLIN3</v>
      </c>
      <c r="B27">
        <f>'Raw Data'!B27</f>
        <v>124</v>
      </c>
      <c r="C27">
        <f>'Raw Data'!C27</f>
        <v>134</v>
      </c>
      <c r="D27" t="str">
        <f>'Raw Data'!D27</f>
        <v>LVSSKVSGAQE</v>
      </c>
      <c r="E27" s="1">
        <f>AVERAGE('Raw Data'!K27,'Raw Data'!Q27,'Raw Data'!W27)</f>
        <v>58.974333333333334</v>
      </c>
      <c r="F27" s="11">
        <f>STDEV('Raw Data'!K27,'Raw Data'!Q27,'Raw Data'!W27)</f>
        <v>0.62540973236217734</v>
      </c>
      <c r="G27" s="1">
        <f>AVERAGE('Raw Data'!AC27,'Raw Data'!AI27,'Raw Data'!AO27)</f>
        <v>58.610666666666667</v>
      </c>
      <c r="H27" s="11">
        <f>STDEV('Raw Data'!AC27,'Raw Data'!AI27,'Raw Data'!AO27)</f>
        <v>0.74552151768633523</v>
      </c>
      <c r="I27" s="1">
        <f>AVERAGE('Raw Data'!AU27,'Raw Data'!BA27,'Raw Data'!BG27)</f>
        <v>59.891333333333328</v>
      </c>
      <c r="J27" s="11">
        <f>STDEV('Raw Data'!AU27,'Raw Data'!BA27,'Raw Data'!BG27)</f>
        <v>1.2034252504137248</v>
      </c>
      <c r="K27" s="1">
        <f>AVERAGE('Raw Data'!BM27,'Raw Data'!BS27,'Raw Data'!BY27)</f>
        <v>58.328333333333326</v>
      </c>
      <c r="L27" s="11">
        <f>STDEV('Raw Data'!BM27,'Raw Data'!BS27,'Raw Data'!BY27)</f>
        <v>0.25683522603671821</v>
      </c>
      <c r="N27" s="1">
        <f>AVERAGE('Raw Data'!K117,'Raw Data'!Q117,'Raw Data'!W117)</f>
        <v>39.023666666666664</v>
      </c>
      <c r="O27" s="11">
        <f>STDEV('Raw Data'!K117,'Raw Data'!Q117,'Raw Data'!W117)</f>
        <v>0.10031118249394372</v>
      </c>
      <c r="P27" s="1">
        <f>AVERAGE('Raw Data'!AC117,'Raw Data'!AI117,'Raw Data'!AO117)</f>
        <v>56.580666666666673</v>
      </c>
      <c r="Q27" s="11">
        <f>STDEV('Raw Data'!AC117,'Raw Data'!AI117,'Raw Data'!AO117)</f>
        <v>0.28862143602534618</v>
      </c>
      <c r="R27" s="1">
        <f>AVERAGE('Raw Data'!AU117,'Raw Data'!BA117,'Raw Data'!BG117)</f>
        <v>59.524000000000001</v>
      </c>
      <c r="S27" s="11">
        <f>STDEV('Raw Data'!AU117,'Raw Data'!BA117,'Raw Data'!BG117)</f>
        <v>0.53446141114209511</v>
      </c>
      <c r="T27" s="1">
        <f>AVERAGE('Raw Data'!BM117,'Raw Data'!BS117,'Raw Data'!BY117)</f>
        <v>58.068000000000005</v>
      </c>
      <c r="U27" s="11">
        <f>STDEV('Raw Data'!BM117,'Raw Data'!BS117,'Raw Data'!BY117)</f>
        <v>0.39629660609195072</v>
      </c>
      <c r="V27" s="11"/>
      <c r="W27" s="4"/>
      <c r="X27" s="11"/>
      <c r="Y27" s="4"/>
      <c r="Z27" s="11"/>
      <c r="AA27" s="4"/>
      <c r="AB27" s="11"/>
      <c r="AC27" s="4"/>
      <c r="AD27" s="11"/>
      <c r="AO27" s="4"/>
      <c r="AP27" s="11"/>
      <c r="AQ27" s="4"/>
      <c r="AR27" s="11"/>
      <c r="AS27" s="4"/>
      <c r="AT27" s="11"/>
      <c r="AU27" s="4"/>
      <c r="AV27" s="11"/>
    </row>
    <row r="28" spans="1:48" x14ac:dyDescent="0.25">
      <c r="A28" t="str">
        <f>'Raw Data'!A28</f>
        <v>Apo_PLIN3</v>
      </c>
      <c r="B28">
        <f>'Raw Data'!B28</f>
        <v>124</v>
      </c>
      <c r="C28">
        <f>'Raw Data'!C28</f>
        <v>135</v>
      </c>
      <c r="D28" t="str">
        <f>'Raw Data'!D28</f>
        <v>LVSSKVSGAQEM</v>
      </c>
      <c r="E28" s="1">
        <f>AVERAGE('Raw Data'!K28,'Raw Data'!Q28,'Raw Data'!W28)</f>
        <v>58.861333333333334</v>
      </c>
      <c r="F28" s="11">
        <f>STDEV('Raw Data'!K28,'Raw Data'!Q28,'Raw Data'!W28)</f>
        <v>0.71495617581312709</v>
      </c>
      <c r="G28" s="1">
        <f>AVERAGE('Raw Data'!AC28,'Raw Data'!AI28,'Raw Data'!AO28)</f>
        <v>58.024000000000001</v>
      </c>
      <c r="H28" s="11">
        <f>STDEV('Raw Data'!AC28,'Raw Data'!AI28,'Raw Data'!AO28)</f>
        <v>0.78269981474381356</v>
      </c>
      <c r="I28" s="1">
        <f>AVERAGE('Raw Data'!AU28,'Raw Data'!BA28,'Raw Data'!BG28)</f>
        <v>59.257333333333328</v>
      </c>
      <c r="J28" s="11">
        <f>STDEV('Raw Data'!AU28,'Raw Data'!BA28,'Raw Data'!BG28)</f>
        <v>0.74900356029416304</v>
      </c>
      <c r="K28" s="1">
        <f>AVERAGE('Raw Data'!BM28,'Raw Data'!BS28,'Raw Data'!BY28)</f>
        <v>58.123999999999995</v>
      </c>
      <c r="L28" s="11">
        <f>STDEV('Raw Data'!BM28,'Raw Data'!BS28,'Raw Data'!BY28)</f>
        <v>1.0698186762250896</v>
      </c>
      <c r="N28" s="1">
        <f>AVERAGE('Raw Data'!K118,'Raw Data'!Q118,'Raw Data'!W118)</f>
        <v>38.027333333333331</v>
      </c>
      <c r="O28" s="11">
        <f>STDEV('Raw Data'!K118,'Raw Data'!Q118,'Raw Data'!W118)</f>
        <v>0.69855016522318014</v>
      </c>
      <c r="P28" s="1">
        <f>AVERAGE('Raw Data'!AC118,'Raw Data'!AI118,'Raw Data'!AO118)</f>
        <v>56.02</v>
      </c>
      <c r="Q28" s="11">
        <f>STDEV('Raw Data'!AC118,'Raw Data'!AI118,'Raw Data'!AO118)</f>
        <v>0.91059156596138235</v>
      </c>
      <c r="R28" s="1">
        <f>AVERAGE('Raw Data'!AU118,'Raw Data'!BA118,'Raw Data'!BG118)</f>
        <v>59.249666666666663</v>
      </c>
      <c r="S28" s="11">
        <f>STDEV('Raw Data'!AU118,'Raw Data'!BA118,'Raw Data'!BG118)</f>
        <v>0.67353866506187265</v>
      </c>
      <c r="T28" s="1">
        <f>AVERAGE('Raw Data'!BM118,'Raw Data'!BS118,'Raw Data'!BY118)</f>
        <v>59.626333333333328</v>
      </c>
      <c r="U28" s="11">
        <f>STDEV('Raw Data'!BM118,'Raw Data'!BS118,'Raw Data'!BY118)</f>
        <v>0.70025876169694157</v>
      </c>
      <c r="V28" s="11"/>
      <c r="W28" s="4"/>
      <c r="X28" s="11"/>
      <c r="Y28" s="4"/>
      <c r="Z28" s="11"/>
      <c r="AA28" s="4"/>
      <c r="AB28" s="11"/>
      <c r="AC28" s="4"/>
      <c r="AD28" s="11"/>
      <c r="AO28" s="4"/>
      <c r="AP28" s="11"/>
      <c r="AQ28" s="4"/>
      <c r="AR28" s="11"/>
      <c r="AS28" s="4"/>
      <c r="AT28" s="11"/>
      <c r="AU28" s="4"/>
      <c r="AV28" s="11"/>
    </row>
    <row r="29" spans="1:48" x14ac:dyDescent="0.25">
      <c r="A29" t="str">
        <f>'Raw Data'!A29</f>
        <v>Apo_PLIN3</v>
      </c>
      <c r="B29">
        <f>'Raw Data'!B29</f>
        <v>136</v>
      </c>
      <c r="C29">
        <f>'Raw Data'!C29</f>
        <v>144</v>
      </c>
      <c r="D29" t="str">
        <f>'Raw Data'!D29</f>
        <v>VSSAKDTVA</v>
      </c>
      <c r="E29" s="1">
        <f>AVERAGE('Raw Data'!K29,'Raw Data'!Q29,'Raw Data'!W29)</f>
        <v>60.69233333333333</v>
      </c>
      <c r="F29" s="11">
        <f>STDEV('Raw Data'!K29,'Raw Data'!Q29,'Raw Data'!W29)</f>
        <v>0.73126215089619895</v>
      </c>
      <c r="G29" s="1">
        <f>AVERAGE('Raw Data'!AC29,'Raw Data'!AI29,'Raw Data'!AO29)</f>
        <v>59.899333333333324</v>
      </c>
      <c r="H29" s="11">
        <f>STDEV('Raw Data'!AC29,'Raw Data'!AI29,'Raw Data'!AO29)</f>
        <v>0.45866363855589631</v>
      </c>
      <c r="I29" s="1">
        <f>AVERAGE('Raw Data'!AU29,'Raw Data'!BA29,'Raw Data'!BG29)</f>
        <v>61.428333333333335</v>
      </c>
      <c r="J29" s="11">
        <f>STDEV('Raw Data'!AU29,'Raw Data'!BA29,'Raw Data'!BG29)</f>
        <v>0.637239620027923</v>
      </c>
      <c r="K29" s="1">
        <f>AVERAGE('Raw Data'!BM29,'Raw Data'!BS29,'Raw Data'!BY29)</f>
        <v>60.445999999999998</v>
      </c>
      <c r="L29" s="11">
        <f>STDEV('Raw Data'!BM29,'Raw Data'!BS29,'Raw Data'!BY29)</f>
        <v>0.43481375323234889</v>
      </c>
      <c r="N29" s="1">
        <f>AVERAGE('Raw Data'!K119,'Raw Data'!Q119,'Raw Data'!W119)</f>
        <v>34.128000000000007</v>
      </c>
      <c r="O29" s="11">
        <f>STDEV('Raw Data'!K119,'Raw Data'!Q119,'Raw Data'!W119)</f>
        <v>1.0249570722718084</v>
      </c>
      <c r="P29" s="1">
        <f>AVERAGE('Raw Data'!AC119,'Raw Data'!AI119,'Raw Data'!AO119)</f>
        <v>50.726333333333336</v>
      </c>
      <c r="Q29" s="11">
        <f>STDEV('Raw Data'!AC119,'Raw Data'!AI119,'Raw Data'!AO119)</f>
        <v>0.78640532382056971</v>
      </c>
      <c r="R29" s="1">
        <f>AVERAGE('Raw Data'!AU119,'Raw Data'!BA119,'Raw Data'!BG119)</f>
        <v>60.536999999999999</v>
      </c>
      <c r="S29" s="11">
        <f>STDEV('Raw Data'!AU119,'Raw Data'!BA119,'Raw Data'!BG119)</f>
        <v>0.98095922443290073</v>
      </c>
      <c r="T29" s="1">
        <f>AVERAGE('Raw Data'!BM119,'Raw Data'!BS119,'Raw Data'!BY119)</f>
        <v>60.472333333333331</v>
      </c>
      <c r="U29" s="11">
        <f>STDEV('Raw Data'!BM119,'Raw Data'!BS119,'Raw Data'!BY119)</f>
        <v>0.72201546613167034</v>
      </c>
      <c r="V29" s="11"/>
      <c r="W29" s="4"/>
      <c r="X29" s="11"/>
      <c r="Y29" s="4"/>
      <c r="Z29" s="11"/>
      <c r="AA29" s="4"/>
      <c r="AB29" s="11"/>
      <c r="AC29" s="4"/>
      <c r="AD29" s="11"/>
      <c r="AO29" s="4"/>
      <c r="AP29" s="11"/>
      <c r="AQ29" s="4"/>
      <c r="AR29" s="11"/>
      <c r="AS29" s="4"/>
      <c r="AT29" s="11"/>
      <c r="AU29" s="4"/>
      <c r="AV29" s="11"/>
    </row>
    <row r="30" spans="1:48" x14ac:dyDescent="0.25">
      <c r="A30" t="str">
        <f>'Raw Data'!A30</f>
        <v>Apo_PLIN3</v>
      </c>
      <c r="B30">
        <f>'Raw Data'!B30</f>
        <v>145</v>
      </c>
      <c r="C30">
        <f>'Raw Data'!C30</f>
        <v>149</v>
      </c>
      <c r="D30" t="str">
        <f>'Raw Data'!D30</f>
        <v>TQLSE</v>
      </c>
      <c r="E30" s="1">
        <f>AVERAGE('Raw Data'!K30,'Raw Data'!Q30,'Raw Data'!W30)</f>
        <v>68.776666666666657</v>
      </c>
      <c r="F30" s="11">
        <f>STDEV('Raw Data'!K30,'Raw Data'!Q30,'Raw Data'!W30)</f>
        <v>0.25973127138127083</v>
      </c>
      <c r="G30" s="1">
        <f>AVERAGE('Raw Data'!AC30,'Raw Data'!AI30,'Raw Data'!AO30)</f>
        <v>68.119000000000014</v>
      </c>
      <c r="H30" s="11">
        <f>STDEV('Raw Data'!AC30,'Raw Data'!AI30,'Raw Data'!AO30)</f>
        <v>0.79558531912045882</v>
      </c>
      <c r="I30" s="1">
        <f>AVERAGE('Raw Data'!AU30,'Raw Data'!BA30,'Raw Data'!BG30)</f>
        <v>70.012666666666675</v>
      </c>
      <c r="J30" s="11">
        <f>STDEV('Raw Data'!AU30,'Raw Data'!BA30,'Raw Data'!BG30)</f>
        <v>1.0057695229690169</v>
      </c>
      <c r="K30" s="1">
        <f>AVERAGE('Raw Data'!BM30,'Raw Data'!BS30,'Raw Data'!BY30)</f>
        <v>67.889666666666656</v>
      </c>
      <c r="L30" s="11">
        <f>STDEV('Raw Data'!BM30,'Raw Data'!BS30,'Raw Data'!BY30)</f>
        <v>0.48754110937779616</v>
      </c>
      <c r="N30" s="1">
        <f>AVERAGE('Raw Data'!K120,'Raw Data'!Q120,'Raw Data'!W120)</f>
        <v>33.959333333333333</v>
      </c>
      <c r="O30" s="11">
        <f>STDEV('Raw Data'!K120,'Raw Data'!Q120,'Raw Data'!W120)</f>
        <v>0.35659687790743805</v>
      </c>
      <c r="P30" s="1">
        <f>AVERAGE('Raw Data'!AC120,'Raw Data'!AI120,'Raw Data'!AO120)</f>
        <v>54.141999999999996</v>
      </c>
      <c r="Q30" s="11">
        <f>STDEV('Raw Data'!AC120,'Raw Data'!AI120,'Raw Data'!AO120)</f>
        <v>1.0354868420216647</v>
      </c>
      <c r="R30" s="1">
        <f>AVERAGE('Raw Data'!AU120,'Raw Data'!BA120,'Raw Data'!BG120)</f>
        <v>69.035333333333327</v>
      </c>
      <c r="S30" s="11">
        <f>STDEV('Raw Data'!AU120,'Raw Data'!BA120,'Raw Data'!BG120)</f>
        <v>0.55127156042492598</v>
      </c>
      <c r="T30" s="1">
        <f>AVERAGE('Raw Data'!BM120,'Raw Data'!BS120,'Raw Data'!BY120)</f>
        <v>68.834666666666664</v>
      </c>
      <c r="U30" s="11">
        <f>STDEV('Raw Data'!BM120,'Raw Data'!BS120,'Raw Data'!BY120)</f>
        <v>0.74671034098459221</v>
      </c>
      <c r="V30" s="11"/>
      <c r="W30" s="4"/>
      <c r="X30" s="11"/>
      <c r="Y30" s="4"/>
      <c r="Z30" s="11"/>
      <c r="AA30" s="4"/>
      <c r="AB30" s="11"/>
      <c r="AC30" s="4"/>
      <c r="AD30" s="11"/>
      <c r="AO30" s="4"/>
      <c r="AP30" s="11"/>
      <c r="AQ30" s="4"/>
      <c r="AR30" s="11"/>
      <c r="AS30" s="4"/>
      <c r="AT30" s="11"/>
      <c r="AU30" s="4"/>
      <c r="AV30" s="11"/>
    </row>
    <row r="31" spans="1:48" x14ac:dyDescent="0.25">
      <c r="A31" t="str">
        <f>'Raw Data'!A31</f>
        <v>Apo_PLIN3</v>
      </c>
      <c r="B31">
        <f>'Raw Data'!B31</f>
        <v>148</v>
      </c>
      <c r="C31">
        <f>'Raw Data'!C31</f>
        <v>152</v>
      </c>
      <c r="D31" t="str">
        <f>'Raw Data'!D31</f>
        <v>SEAVD</v>
      </c>
      <c r="E31" s="1">
        <f>AVERAGE('Raw Data'!K31,'Raw Data'!Q31,'Raw Data'!W31)</f>
        <v>65.365666666666669</v>
      </c>
      <c r="F31" s="11">
        <f>STDEV('Raw Data'!K31,'Raw Data'!Q31,'Raw Data'!W31)</f>
        <v>0.5586916263318582</v>
      </c>
      <c r="G31" s="1">
        <f>AVERAGE('Raw Data'!AC31,'Raw Data'!AI31,'Raw Data'!AO31)</f>
        <v>65.192999999999998</v>
      </c>
      <c r="H31" s="11">
        <f>STDEV('Raw Data'!AC31,'Raw Data'!AI31,'Raw Data'!AO31)</f>
        <v>0.4437476760502489</v>
      </c>
      <c r="I31" s="1">
        <f>AVERAGE('Raw Data'!AU31,'Raw Data'!BA31,'Raw Data'!BG31)</f>
        <v>65.332333333333338</v>
      </c>
      <c r="J31" s="11">
        <f>STDEV('Raw Data'!AU31,'Raw Data'!BA31,'Raw Data'!BG31)</f>
        <v>0.96390680739028201</v>
      </c>
      <c r="K31" s="1">
        <f>AVERAGE('Raw Data'!BM31,'Raw Data'!BS31,'Raw Data'!BY31)</f>
        <v>65.023666666666671</v>
      </c>
      <c r="L31" s="11">
        <f>STDEV('Raw Data'!BM31,'Raw Data'!BS31,'Raw Data'!BY31)</f>
        <v>0.71300093501575068</v>
      </c>
      <c r="N31" s="1">
        <f>AVERAGE('Raw Data'!K121,'Raw Data'!Q121,'Raw Data'!W121)</f>
        <v>27.034333333333336</v>
      </c>
      <c r="O31" s="11">
        <f>STDEV('Raw Data'!K121,'Raw Data'!Q121,'Raw Data'!W121)</f>
        <v>1.1267796294454973</v>
      </c>
      <c r="P31" s="1">
        <f>AVERAGE('Raw Data'!AC121,'Raw Data'!AI121,'Raw Data'!AO121)</f>
        <v>39.077666666666666</v>
      </c>
      <c r="Q31" s="11">
        <f>STDEV('Raw Data'!AC121,'Raw Data'!AI121,'Raw Data'!AO121)</f>
        <v>0.98187796254592374</v>
      </c>
      <c r="R31" s="1">
        <f>AVERAGE('Raw Data'!AU121,'Raw Data'!BA121,'Raw Data'!BG121)</f>
        <v>62.522333333333329</v>
      </c>
      <c r="S31" s="11">
        <f>STDEV('Raw Data'!AU121,'Raw Data'!BA121,'Raw Data'!BG121)</f>
        <v>0.47851053628246498</v>
      </c>
      <c r="T31" s="1">
        <f>AVERAGE('Raw Data'!BM121,'Raw Data'!BS121,'Raw Data'!BY121)</f>
        <v>62.81</v>
      </c>
      <c r="U31" s="11">
        <f>STDEV('Raw Data'!BM121,'Raw Data'!BS121,'Raw Data'!BY121)</f>
        <v>0.69232723476691183</v>
      </c>
      <c r="V31" s="11"/>
      <c r="W31" s="4"/>
      <c r="X31" s="11"/>
      <c r="Y31" s="4"/>
      <c r="Z31" s="11"/>
      <c r="AA31" s="4"/>
      <c r="AB31" s="11"/>
      <c r="AC31" s="4"/>
      <c r="AD31" s="11"/>
      <c r="AO31" s="4"/>
      <c r="AP31" s="11"/>
      <c r="AQ31" s="4"/>
      <c r="AR31" s="11"/>
      <c r="AS31" s="4"/>
      <c r="AT31" s="11"/>
      <c r="AU31" s="4"/>
      <c r="AV31" s="11"/>
    </row>
    <row r="32" spans="1:48" x14ac:dyDescent="0.25">
      <c r="A32" t="str">
        <f>'Raw Data'!A32</f>
        <v>Apo_PLIN3</v>
      </c>
      <c r="B32">
        <f>'Raw Data'!B32</f>
        <v>148</v>
      </c>
      <c r="C32">
        <f>'Raw Data'!C32</f>
        <v>175</v>
      </c>
      <c r="D32" t="str">
        <f>'Raw Data'!D32</f>
        <v>SEAVDATRGAVQSGVDKTKSVVTGGVQS</v>
      </c>
      <c r="E32" s="1">
        <f>AVERAGE('Raw Data'!K32,'Raw Data'!Q32,'Raw Data'!W32)</f>
        <v>68.013666666666666</v>
      </c>
      <c r="F32" s="11">
        <f>STDEV('Raw Data'!K32,'Raw Data'!Q32,'Raw Data'!W32)</f>
        <v>0.47303946276535658</v>
      </c>
      <c r="G32" s="1">
        <f>AVERAGE('Raw Data'!AC32,'Raw Data'!AI32,'Raw Data'!AO32)</f>
        <v>66.751333333333321</v>
      </c>
      <c r="H32" s="11">
        <f>STDEV('Raw Data'!AC32,'Raw Data'!AI32,'Raw Data'!AO32)</f>
        <v>1.0465568944559727</v>
      </c>
      <c r="I32" s="1">
        <f>AVERAGE('Raw Data'!AU32,'Raw Data'!BA32,'Raw Data'!BG32)</f>
        <v>67.737000000000009</v>
      </c>
      <c r="J32" s="11">
        <f>STDEV('Raw Data'!AU32,'Raw Data'!BA32,'Raw Data'!BG32)</f>
        <v>0.74504160957627052</v>
      </c>
      <c r="K32" s="1">
        <f>AVERAGE('Raw Data'!BM32,'Raw Data'!BS32,'Raw Data'!BY32)</f>
        <v>66.913666666666657</v>
      </c>
      <c r="L32" s="11">
        <f>STDEV('Raw Data'!BM32,'Raw Data'!BS32,'Raw Data'!BY32)</f>
        <v>1.1169289741668138</v>
      </c>
      <c r="N32" s="1">
        <f>AVERAGE('Raw Data'!K122,'Raw Data'!Q122,'Raw Data'!W122)</f>
        <v>65.737000000000009</v>
      </c>
      <c r="O32" s="11">
        <f>STDEV('Raw Data'!K122,'Raw Data'!Q122,'Raw Data'!W122)</f>
        <v>0.27506908223208493</v>
      </c>
      <c r="P32" s="1">
        <f>AVERAGE('Raw Data'!AC122,'Raw Data'!AI122,'Raw Data'!AO122)</f>
        <v>67.104333333333329</v>
      </c>
      <c r="Q32" s="11">
        <f>STDEV('Raw Data'!AC122,'Raw Data'!AI122,'Raw Data'!AO122)</f>
        <v>0.47133993394718565</v>
      </c>
      <c r="R32" s="1">
        <f>AVERAGE('Raw Data'!AU122,'Raw Data'!BA122,'Raw Data'!BG122)</f>
        <v>67.825333333333333</v>
      </c>
      <c r="S32" s="11">
        <f>STDEV('Raw Data'!AU122,'Raw Data'!BA122,'Raw Data'!BG122)</f>
        <v>0.56088976932489942</v>
      </c>
      <c r="T32" s="1">
        <f>AVERAGE('Raw Data'!BM122,'Raw Data'!BS122,'Raw Data'!BY122)</f>
        <v>67.033333333333331</v>
      </c>
      <c r="U32" s="11">
        <f>STDEV('Raw Data'!BM122,'Raw Data'!BS122,'Raw Data'!BY122)</f>
        <v>0.70297676585597968</v>
      </c>
      <c r="V32" s="11"/>
      <c r="W32" s="4"/>
      <c r="X32" s="11"/>
      <c r="Y32" s="4"/>
      <c r="Z32" s="11"/>
      <c r="AA32" s="4"/>
      <c r="AB32" s="11"/>
      <c r="AC32" s="4"/>
      <c r="AD32" s="11"/>
      <c r="AO32" s="4"/>
      <c r="AP32" s="11"/>
      <c r="AQ32" s="4"/>
      <c r="AR32" s="11"/>
      <c r="AS32" s="4"/>
      <c r="AT32" s="11"/>
      <c r="AU32" s="4"/>
      <c r="AV32" s="11"/>
    </row>
    <row r="33" spans="1:48" x14ac:dyDescent="0.25">
      <c r="A33" t="str">
        <f>'Raw Data'!A33</f>
        <v>Apo_PLIN3</v>
      </c>
      <c r="B33">
        <f>'Raw Data'!B33</f>
        <v>150</v>
      </c>
      <c r="C33">
        <f>'Raw Data'!C33</f>
        <v>175</v>
      </c>
      <c r="D33" t="str">
        <f>'Raw Data'!D33</f>
        <v>AVDATRGAVQSGVDKTKSVVTGGVQS</v>
      </c>
      <c r="E33" s="1">
        <f>AVERAGE('Raw Data'!K33,'Raw Data'!Q33,'Raw Data'!W33)</f>
        <v>65.009666666666661</v>
      </c>
      <c r="F33" s="11">
        <f>STDEV('Raw Data'!K33,'Raw Data'!Q33,'Raw Data'!W33)</f>
        <v>0.29552382870646987</v>
      </c>
      <c r="G33" s="1">
        <f>AVERAGE('Raw Data'!AC33,'Raw Data'!AI33,'Raw Data'!AO33)</f>
        <v>65.053666666666672</v>
      </c>
      <c r="H33" s="11">
        <f>STDEV('Raw Data'!AC33,'Raw Data'!AI33,'Raw Data'!AO33)</f>
        <v>0.70837654770138103</v>
      </c>
      <c r="I33" s="1">
        <f>AVERAGE('Raw Data'!AU33,'Raw Data'!BA33,'Raw Data'!BG33)</f>
        <v>64.614999999999995</v>
      </c>
      <c r="J33" s="11">
        <f>STDEV('Raw Data'!AU33,'Raw Data'!BA33,'Raw Data'!BG33)</f>
        <v>0.46801282033721747</v>
      </c>
      <c r="K33" s="1">
        <f>AVERAGE('Raw Data'!BM33,'Raw Data'!BS33,'Raw Data'!BY33)</f>
        <v>64.21833333333332</v>
      </c>
      <c r="L33" s="11">
        <f>STDEV('Raw Data'!BM33,'Raw Data'!BS33,'Raw Data'!BY33)</f>
        <v>0.58388041012978842</v>
      </c>
      <c r="N33" s="1">
        <f>AVERAGE('Raw Data'!K123,'Raw Data'!Q123,'Raw Data'!W123)</f>
        <v>62.210333333333345</v>
      </c>
      <c r="O33" s="11">
        <f>STDEV('Raw Data'!K123,'Raw Data'!Q123,'Raw Data'!W123)</f>
        <v>0.50401620344323717</v>
      </c>
      <c r="P33" s="1">
        <f>AVERAGE('Raw Data'!AC123,'Raw Data'!AI123,'Raw Data'!AO123)</f>
        <v>64.318333333333328</v>
      </c>
      <c r="Q33" s="11">
        <f>STDEV('Raw Data'!AC123,'Raw Data'!AI123,'Raw Data'!AO123)</f>
        <v>1.1320602163018234</v>
      </c>
      <c r="R33" s="1">
        <f>AVERAGE('Raw Data'!AU123,'Raw Data'!BA123,'Raw Data'!BG123)</f>
        <v>64.224666666666664</v>
      </c>
      <c r="S33" s="11">
        <f>STDEV('Raw Data'!AU123,'Raw Data'!BA123,'Raw Data'!BG123)</f>
        <v>0.54750920844615103</v>
      </c>
      <c r="T33" s="1">
        <f>AVERAGE('Raw Data'!BM123,'Raw Data'!BS123,'Raw Data'!BY123)</f>
        <v>63.710666666666668</v>
      </c>
      <c r="U33" s="11">
        <f>STDEV('Raw Data'!BM123,'Raw Data'!BS123,'Raw Data'!BY123)</f>
        <v>0.65320007144314973</v>
      </c>
      <c r="V33" s="11"/>
      <c r="W33" s="4"/>
      <c r="X33" s="11"/>
      <c r="Y33" s="4"/>
      <c r="Z33" s="11"/>
      <c r="AA33" s="4"/>
      <c r="AB33" s="11"/>
      <c r="AC33" s="4"/>
      <c r="AD33" s="11"/>
      <c r="AO33" s="4"/>
      <c r="AP33" s="11"/>
      <c r="AQ33" s="4"/>
      <c r="AR33" s="11"/>
      <c r="AS33" s="4"/>
      <c r="AT33" s="11"/>
      <c r="AU33" s="4"/>
      <c r="AV33" s="11"/>
    </row>
    <row r="34" spans="1:48" x14ac:dyDescent="0.25">
      <c r="A34" t="str">
        <f>'Raw Data'!A34</f>
        <v>Apo_PLIN3</v>
      </c>
      <c r="B34">
        <f>'Raw Data'!B34</f>
        <v>153</v>
      </c>
      <c r="C34">
        <f>'Raw Data'!C34</f>
        <v>175</v>
      </c>
      <c r="D34" t="str">
        <f>'Raw Data'!D34</f>
        <v>ATRGAVQSGVDKTKSVVTGGVQS</v>
      </c>
      <c r="E34" s="1">
        <f>AVERAGE('Raw Data'!K34,'Raw Data'!Q34,'Raw Data'!W34)</f>
        <v>65.040999999999997</v>
      </c>
      <c r="F34" s="11">
        <f>STDEV('Raw Data'!K34,'Raw Data'!Q34,'Raw Data'!W34)</f>
        <v>0.53091618924270412</v>
      </c>
      <c r="G34" s="1">
        <f>AVERAGE('Raw Data'!AC34,'Raw Data'!AI34,'Raw Data'!AO34)</f>
        <v>65.031999999999996</v>
      </c>
      <c r="H34" s="11">
        <f>STDEV('Raw Data'!AC34,'Raw Data'!AI34,'Raw Data'!AO34)</f>
        <v>0.57526081041559052</v>
      </c>
      <c r="I34" s="1">
        <f>AVERAGE('Raw Data'!AU34,'Raw Data'!BA34,'Raw Data'!BG34)</f>
        <v>65.197333333333333</v>
      </c>
      <c r="J34" s="11">
        <f>STDEV('Raw Data'!AU34,'Raw Data'!BA34,'Raw Data'!BG34)</f>
        <v>0.16572668262333168</v>
      </c>
      <c r="K34" s="1">
        <f>AVERAGE('Raw Data'!BM34,'Raw Data'!BS34,'Raw Data'!BY34)</f>
        <v>64.85199999999999</v>
      </c>
      <c r="L34" s="11">
        <f>STDEV('Raw Data'!BM34,'Raw Data'!BS34,'Raw Data'!BY34)</f>
        <v>0.73024858781103152</v>
      </c>
      <c r="N34" s="1">
        <f>AVERAGE('Raw Data'!K124,'Raw Data'!Q124,'Raw Data'!W124)</f>
        <v>63.854000000000006</v>
      </c>
      <c r="O34" s="11">
        <f>STDEV('Raw Data'!K124,'Raw Data'!Q124,'Raw Data'!W124)</f>
        <v>0.51930626801531898</v>
      </c>
      <c r="P34" s="1">
        <f>AVERAGE('Raw Data'!AC124,'Raw Data'!AI124,'Raw Data'!AO124)</f>
        <v>64.163333333333341</v>
      </c>
      <c r="Q34" s="11">
        <f>STDEV('Raw Data'!AC124,'Raw Data'!AI124,'Raw Data'!AO124)</f>
        <v>0.54992029725527924</v>
      </c>
      <c r="R34" s="1">
        <f>AVERAGE('Raw Data'!AU124,'Raw Data'!BA124,'Raw Data'!BG124)</f>
        <v>64.776666666666671</v>
      </c>
      <c r="S34" s="11">
        <f>STDEV('Raw Data'!AU124,'Raw Data'!BA124,'Raw Data'!BG124)</f>
        <v>0.13579518891821538</v>
      </c>
      <c r="T34" s="1">
        <f>AVERAGE('Raw Data'!BM124,'Raw Data'!BS124,'Raw Data'!BY124)</f>
        <v>64.820333333333323</v>
      </c>
      <c r="U34" s="11">
        <f>STDEV('Raw Data'!BM124,'Raw Data'!BS124,'Raw Data'!BY124)</f>
        <v>0.44306470558298228</v>
      </c>
      <c r="V34" s="11"/>
      <c r="W34" s="4"/>
      <c r="X34" s="11"/>
      <c r="Y34" s="4"/>
      <c r="Z34" s="11"/>
      <c r="AA34" s="4"/>
      <c r="AB34" s="11"/>
      <c r="AC34" s="4"/>
      <c r="AD34" s="11"/>
      <c r="AO34" s="4"/>
      <c r="AP34" s="11"/>
      <c r="AQ34" s="4"/>
      <c r="AR34" s="11"/>
      <c r="AS34" s="4"/>
      <c r="AT34" s="11"/>
      <c r="AU34" s="4"/>
      <c r="AV34" s="11"/>
    </row>
    <row r="35" spans="1:48" x14ac:dyDescent="0.25">
      <c r="A35" t="str">
        <f>'Raw Data'!A35</f>
        <v>Apo_PLIN3</v>
      </c>
      <c r="B35">
        <f>'Raw Data'!B35</f>
        <v>175</v>
      </c>
      <c r="C35">
        <f>'Raw Data'!C35</f>
        <v>183</v>
      </c>
      <c r="D35" t="str">
        <f>'Raw Data'!D35</f>
        <v>SVMGSRLGQ</v>
      </c>
      <c r="E35" s="1">
        <f>AVERAGE('Raw Data'!K35,'Raw Data'!Q35,'Raw Data'!W35)</f>
        <v>62.787666666666667</v>
      </c>
      <c r="F35" s="11">
        <f>STDEV('Raw Data'!K35,'Raw Data'!Q35,'Raw Data'!W35)</f>
        <v>0.71346642060669874</v>
      </c>
      <c r="G35" s="1">
        <f>AVERAGE('Raw Data'!AC35,'Raw Data'!AI35,'Raw Data'!AO35)</f>
        <v>62.858333333333327</v>
      </c>
      <c r="H35" s="11">
        <f>STDEV('Raw Data'!AC35,'Raw Data'!AI35,'Raw Data'!AO35)</f>
        <v>0.85463695996214439</v>
      </c>
      <c r="I35" s="1">
        <f>AVERAGE('Raw Data'!AU35,'Raw Data'!BA35,'Raw Data'!BG35)</f>
        <v>62.641666666666673</v>
      </c>
      <c r="J35" s="11">
        <f>STDEV('Raw Data'!AU35,'Raw Data'!BA35,'Raw Data'!BG35)</f>
        <v>0.37100179694083885</v>
      </c>
      <c r="K35" s="1">
        <f>AVERAGE('Raw Data'!BM35,'Raw Data'!BS35,'Raw Data'!BY35)</f>
        <v>62.219000000000001</v>
      </c>
      <c r="L35" s="11">
        <f>STDEV('Raw Data'!BM35,'Raw Data'!BS35,'Raw Data'!BY35)</f>
        <v>0.3425098538728471</v>
      </c>
      <c r="N35" s="1">
        <f>AVERAGE('Raw Data'!K125,'Raw Data'!Q125,'Raw Data'!W125)</f>
        <v>27.513333333333332</v>
      </c>
      <c r="O35" s="11">
        <f>STDEV('Raw Data'!K125,'Raw Data'!Q125,'Raw Data'!W125)</f>
        <v>0.68143549462391184</v>
      </c>
      <c r="P35" s="1">
        <f>AVERAGE('Raw Data'!AC125,'Raw Data'!AI125,'Raw Data'!AO125)</f>
        <v>43.599333333333334</v>
      </c>
      <c r="Q35" s="11">
        <f>STDEV('Raw Data'!AC125,'Raw Data'!AI125,'Raw Data'!AO125)</f>
        <v>0.75132039326330935</v>
      </c>
      <c r="R35" s="1">
        <f>AVERAGE('Raw Data'!AU125,'Raw Data'!BA125,'Raw Data'!BG125)</f>
        <v>56.068000000000005</v>
      </c>
      <c r="S35" s="11">
        <f>STDEV('Raw Data'!AU125,'Raw Data'!BA125,'Raw Data'!BG125)</f>
        <v>0.50050874118240662</v>
      </c>
      <c r="T35" s="1">
        <f>AVERAGE('Raw Data'!BM125,'Raw Data'!BS125,'Raw Data'!BY125)</f>
        <v>61.539333333333332</v>
      </c>
      <c r="U35" s="11">
        <f>STDEV('Raw Data'!BM125,'Raw Data'!BS125,'Raw Data'!BY125)</f>
        <v>0.29221966623301171</v>
      </c>
      <c r="V35" s="11"/>
      <c r="W35" s="4"/>
      <c r="X35" s="11"/>
      <c r="Y35" s="4"/>
      <c r="Z35" s="11"/>
      <c r="AA35" s="4"/>
      <c r="AB35" s="11"/>
      <c r="AC35" s="4"/>
      <c r="AD35" s="11"/>
      <c r="AO35" s="4"/>
      <c r="AP35" s="11"/>
      <c r="AQ35" s="4"/>
      <c r="AR35" s="11"/>
      <c r="AS35" s="4"/>
      <c r="AT35" s="11"/>
      <c r="AU35" s="4"/>
      <c r="AV35" s="11"/>
    </row>
    <row r="36" spans="1:48" x14ac:dyDescent="0.25">
      <c r="A36" t="str">
        <f>'Raw Data'!A36</f>
        <v>Apo_PLIN3</v>
      </c>
      <c r="B36">
        <f>'Raw Data'!B36</f>
        <v>175</v>
      </c>
      <c r="C36">
        <f>'Raw Data'!C36</f>
        <v>186</v>
      </c>
      <c r="D36" t="str">
        <f>'Raw Data'!D36</f>
        <v>SVMGSRLGQMVL</v>
      </c>
      <c r="E36" s="1">
        <f>AVERAGE('Raw Data'!K36,'Raw Data'!Q36,'Raw Data'!W36)</f>
        <v>63.048666666666669</v>
      </c>
      <c r="F36" s="11">
        <f>STDEV('Raw Data'!K36,'Raw Data'!Q36,'Raw Data'!W36)</f>
        <v>0.60465224165079823</v>
      </c>
      <c r="G36" s="1">
        <f>AVERAGE('Raw Data'!AC36,'Raw Data'!AI36,'Raw Data'!AO36)</f>
        <v>62.321666666666665</v>
      </c>
      <c r="H36" s="11">
        <f>STDEV('Raw Data'!AC36,'Raw Data'!AI36,'Raw Data'!AO36)</f>
        <v>0.73887369240847445</v>
      </c>
      <c r="I36" s="1">
        <f>AVERAGE('Raw Data'!AU36,'Raw Data'!BA36,'Raw Data'!BG36)</f>
        <v>63.539666666666669</v>
      </c>
      <c r="J36" s="11">
        <f>STDEV('Raw Data'!AU36,'Raw Data'!BA36,'Raw Data'!BG36)</f>
        <v>0.56090759785666489</v>
      </c>
      <c r="K36" s="1">
        <f>AVERAGE('Raw Data'!BM36,'Raw Data'!BS36,'Raw Data'!BY36)</f>
        <v>62.99466666666666</v>
      </c>
      <c r="L36" s="11">
        <f>STDEV('Raw Data'!BM36,'Raw Data'!BS36,'Raw Data'!BY36)</f>
        <v>0.49569782462033668</v>
      </c>
      <c r="N36" s="1">
        <f>AVERAGE('Raw Data'!K126,'Raw Data'!Q126,'Raw Data'!W126)</f>
        <v>24.756333333333334</v>
      </c>
      <c r="O36" s="11">
        <f>STDEV('Raw Data'!K126,'Raw Data'!Q126,'Raw Data'!W126)</f>
        <v>0.4004476661604281</v>
      </c>
      <c r="P36" s="1">
        <f>AVERAGE('Raw Data'!AC126,'Raw Data'!AI126,'Raw Data'!AO126)</f>
        <v>34.734666666666662</v>
      </c>
      <c r="Q36" s="11">
        <f>STDEV('Raw Data'!AC126,'Raw Data'!AI126,'Raw Data'!AO126)</f>
        <v>0.64758808924603439</v>
      </c>
      <c r="R36" s="1">
        <f>AVERAGE('Raw Data'!AU126,'Raw Data'!BA126,'Raw Data'!BG126)</f>
        <v>44.685000000000002</v>
      </c>
      <c r="S36" s="11">
        <f>STDEV('Raw Data'!AU126,'Raw Data'!BA126,'Raw Data'!BG126)</f>
        <v>0.7659118748263406</v>
      </c>
      <c r="T36" s="1">
        <f>AVERAGE('Raw Data'!BM126,'Raw Data'!BS126,'Raw Data'!BY126)</f>
        <v>60.103333333333332</v>
      </c>
      <c r="U36" s="11">
        <f>STDEV('Raw Data'!BM126,'Raw Data'!BS126,'Raw Data'!BY126)</f>
        <v>0.14728996345078382</v>
      </c>
      <c r="V36" s="11"/>
      <c r="W36" s="4"/>
      <c r="X36" s="11"/>
      <c r="Y36" s="4"/>
      <c r="Z36" s="11"/>
      <c r="AA36" s="4"/>
      <c r="AB36" s="11"/>
      <c r="AC36" s="4"/>
      <c r="AD36" s="11"/>
      <c r="AO36" s="4"/>
      <c r="AP36" s="11"/>
      <c r="AQ36" s="4"/>
      <c r="AR36" s="11"/>
      <c r="AS36" s="4"/>
      <c r="AT36" s="11"/>
      <c r="AU36" s="4"/>
      <c r="AV36" s="11"/>
    </row>
    <row r="37" spans="1:48" x14ac:dyDescent="0.25">
      <c r="A37" t="str">
        <f>'Raw Data'!A37</f>
        <v>Apo_PLIN3</v>
      </c>
      <c r="B37">
        <f>'Raw Data'!B37</f>
        <v>184</v>
      </c>
      <c r="C37">
        <f>'Raw Data'!C37</f>
        <v>190</v>
      </c>
      <c r="D37" t="str">
        <f>'Raw Data'!D37</f>
        <v>MVLSGVD</v>
      </c>
      <c r="E37" s="1">
        <f>AVERAGE('Raw Data'!K37,'Raw Data'!Q37,'Raw Data'!W37)</f>
        <v>61.326666666666661</v>
      </c>
      <c r="F37" s="11">
        <f>STDEV('Raw Data'!K37,'Raw Data'!Q37,'Raw Data'!W37)</f>
        <v>0.2367579636112225</v>
      </c>
      <c r="G37" s="1">
        <f>AVERAGE('Raw Data'!AC37,'Raw Data'!AI37,'Raw Data'!AO37)</f>
        <v>59.376000000000005</v>
      </c>
      <c r="H37" s="11">
        <f>STDEV('Raw Data'!AC37,'Raw Data'!AI37,'Raw Data'!AO37)</f>
        <v>0.69628442464269014</v>
      </c>
      <c r="I37" s="1">
        <f>AVERAGE('Raw Data'!AU37,'Raw Data'!BA37,'Raw Data'!BG37)</f>
        <v>62.576999999999998</v>
      </c>
      <c r="J37" s="11">
        <f>STDEV('Raw Data'!AU37,'Raw Data'!BA37,'Raw Data'!BG37)</f>
        <v>0.94441886893475424</v>
      </c>
      <c r="K37" s="1">
        <f>AVERAGE('Raw Data'!BM37,'Raw Data'!BS37,'Raw Data'!BY37)</f>
        <v>60.215000000000003</v>
      </c>
      <c r="L37" s="11">
        <f>STDEV('Raw Data'!BM37,'Raw Data'!BS37,'Raw Data'!BY37)</f>
        <v>0.18655026132386113</v>
      </c>
      <c r="N37" s="1">
        <f>AVERAGE('Raw Data'!K127,'Raw Data'!Q127,'Raw Data'!W127)</f>
        <v>23.105666666666668</v>
      </c>
      <c r="O37" s="11">
        <f>STDEV('Raw Data'!K127,'Raw Data'!Q127,'Raw Data'!W127)</f>
        <v>0.74601228765572702</v>
      </c>
      <c r="P37" s="1">
        <f>AVERAGE('Raw Data'!AC127,'Raw Data'!AI127,'Raw Data'!AO127)</f>
        <v>34.760666666666665</v>
      </c>
      <c r="Q37" s="11">
        <f>STDEV('Raw Data'!AC127,'Raw Data'!AI127,'Raw Data'!AO127)</f>
        <v>0.68185140121094867</v>
      </c>
      <c r="R37" s="1">
        <f>AVERAGE('Raw Data'!AU127,'Raw Data'!BA127,'Raw Data'!BG127)</f>
        <v>42.986666666666657</v>
      </c>
      <c r="S37" s="11">
        <f>STDEV('Raw Data'!AU127,'Raw Data'!BA127,'Raw Data'!BG127)</f>
        <v>0.78123321315297978</v>
      </c>
      <c r="T37" s="1">
        <f>AVERAGE('Raw Data'!BM127,'Raw Data'!BS127,'Raw Data'!BY127)</f>
        <v>55.092333333333329</v>
      </c>
      <c r="U37" s="11">
        <f>STDEV('Raw Data'!BM127,'Raw Data'!BS127,'Raw Data'!BY127)</f>
        <v>0.48503436304382885</v>
      </c>
      <c r="V37" s="11"/>
      <c r="W37" s="4"/>
      <c r="X37" s="11"/>
      <c r="Y37" s="4"/>
      <c r="Z37" s="11"/>
      <c r="AA37" s="4"/>
      <c r="AB37" s="11"/>
      <c r="AC37" s="4"/>
      <c r="AD37" s="11"/>
      <c r="AO37" s="4"/>
      <c r="AP37" s="11"/>
      <c r="AQ37" s="4"/>
      <c r="AR37" s="11"/>
      <c r="AS37" s="4"/>
      <c r="AT37" s="11"/>
      <c r="AU37" s="4"/>
      <c r="AV37" s="11"/>
    </row>
    <row r="38" spans="1:48" x14ac:dyDescent="0.25">
      <c r="A38" t="str">
        <f>'Raw Data'!A38</f>
        <v>Apo_PLIN3</v>
      </c>
      <c r="B38">
        <f>'Raw Data'!B38</f>
        <v>191</v>
      </c>
      <c r="C38">
        <f>'Raw Data'!C38</f>
        <v>198</v>
      </c>
      <c r="D38" t="str">
        <f>'Raw Data'!D38</f>
        <v>TVLGKSEE</v>
      </c>
      <c r="E38" s="1">
        <f>AVERAGE('Raw Data'!K38,'Raw Data'!Q38,'Raw Data'!W38)</f>
        <v>57.58433333333334</v>
      </c>
      <c r="F38" s="11">
        <f>STDEV('Raw Data'!K38,'Raw Data'!Q38,'Raw Data'!W38)</f>
        <v>0.85531183397246258</v>
      </c>
      <c r="G38" s="1">
        <f>AVERAGE('Raw Data'!AC38,'Raw Data'!AI38,'Raw Data'!AO38)</f>
        <v>56.776666666666664</v>
      </c>
      <c r="H38" s="11">
        <f>STDEV('Raw Data'!AC38,'Raw Data'!AI38,'Raw Data'!AO38)</f>
        <v>0.28072821969537104</v>
      </c>
      <c r="I38" s="1">
        <f>AVERAGE('Raw Data'!AU38,'Raw Data'!BA38,'Raw Data'!BG38)</f>
        <v>58.561</v>
      </c>
      <c r="J38" s="11">
        <f>STDEV('Raw Data'!AU38,'Raw Data'!BA38,'Raw Data'!BG38)</f>
        <v>0.95536746856903132</v>
      </c>
      <c r="K38" s="1">
        <f>AVERAGE('Raw Data'!BM38,'Raw Data'!BS38,'Raw Data'!BY38)</f>
        <v>56.795333333333332</v>
      </c>
      <c r="L38" s="11">
        <f>STDEV('Raw Data'!BM38,'Raw Data'!BS38,'Raw Data'!BY38)</f>
        <v>0.4345162060652436</v>
      </c>
      <c r="N38" s="1">
        <f>AVERAGE('Raw Data'!K128,'Raw Data'!Q128,'Raw Data'!W128)</f>
        <v>24.915000000000003</v>
      </c>
      <c r="O38" s="11">
        <f>STDEV('Raw Data'!K128,'Raw Data'!Q128,'Raw Data'!W128)</f>
        <v>0.4231418201974369</v>
      </c>
      <c r="P38" s="1">
        <f>AVERAGE('Raw Data'!AC128,'Raw Data'!AI128,'Raw Data'!AO128)</f>
        <v>39.103999999999992</v>
      </c>
      <c r="Q38" s="11">
        <f>STDEV('Raw Data'!AC128,'Raw Data'!AI128,'Raw Data'!AO128)</f>
        <v>0.85769283546034303</v>
      </c>
      <c r="R38" s="1">
        <f>AVERAGE('Raw Data'!AU128,'Raw Data'!BA128,'Raw Data'!BG128)</f>
        <v>54.108000000000004</v>
      </c>
      <c r="S38" s="11">
        <f>STDEV('Raw Data'!AU128,'Raw Data'!BA128,'Raw Data'!BG128)</f>
        <v>0.17619307591389882</v>
      </c>
      <c r="T38" s="1">
        <f>AVERAGE('Raw Data'!BM128,'Raw Data'!BS128,'Raw Data'!BY128)</f>
        <v>58.268000000000001</v>
      </c>
      <c r="U38" s="11">
        <f>STDEV('Raw Data'!BM128,'Raw Data'!BS128,'Raw Data'!BY128)</f>
        <v>0.42218834659426491</v>
      </c>
      <c r="V38" s="11"/>
      <c r="W38" s="4"/>
      <c r="X38" s="11"/>
      <c r="Y38" s="4"/>
      <c r="Z38" s="11"/>
      <c r="AA38" s="4"/>
      <c r="AB38" s="11"/>
      <c r="AC38" s="4"/>
      <c r="AD38" s="11"/>
      <c r="AO38" s="4"/>
      <c r="AP38" s="11"/>
      <c r="AQ38" s="4"/>
      <c r="AR38" s="11"/>
      <c r="AS38" s="4"/>
      <c r="AT38" s="11"/>
      <c r="AU38" s="4"/>
      <c r="AV38" s="11"/>
    </row>
    <row r="39" spans="1:48" x14ac:dyDescent="0.25">
      <c r="A39" t="str">
        <f>'Raw Data'!A39</f>
        <v>Apo_PLIN3</v>
      </c>
      <c r="B39">
        <f>'Raw Data'!B39</f>
        <v>199</v>
      </c>
      <c r="C39">
        <f>'Raw Data'!C39</f>
        <v>210</v>
      </c>
      <c r="D39" t="str">
        <f>'Raw Data'!D39</f>
        <v>WADNHLPLTDAE</v>
      </c>
      <c r="E39" s="1">
        <f>AVERAGE('Raw Data'!K39,'Raw Data'!Q39,'Raw Data'!W39)</f>
        <v>12.217000000000001</v>
      </c>
      <c r="F39" s="11">
        <f>STDEV('Raw Data'!K39,'Raw Data'!Q39,'Raw Data'!W39)</f>
        <v>0.33244999624003607</v>
      </c>
      <c r="G39" s="1">
        <f>AVERAGE('Raw Data'!AC39,'Raw Data'!AI39,'Raw Data'!AO39)</f>
        <v>18.783666666666665</v>
      </c>
      <c r="H39" s="11">
        <f>STDEV('Raw Data'!AC39,'Raw Data'!AI39,'Raw Data'!AO39)</f>
        <v>0.59269750575933167</v>
      </c>
      <c r="I39" s="1">
        <f>AVERAGE('Raw Data'!AU39,'Raw Data'!BA39,'Raw Data'!BG39)</f>
        <v>36.273666666666664</v>
      </c>
      <c r="J39" s="11">
        <f>STDEV('Raw Data'!AU39,'Raw Data'!BA39,'Raw Data'!BG39)</f>
        <v>0.42269413685705881</v>
      </c>
      <c r="K39" s="1">
        <f>AVERAGE('Raw Data'!BM39,'Raw Data'!BS39,'Raw Data'!BY39)</f>
        <v>44.612666666666662</v>
      </c>
      <c r="L39" s="11">
        <f>STDEV('Raw Data'!BM39,'Raw Data'!BS39,'Raw Data'!BY39)</f>
        <v>0.30776668652297573</v>
      </c>
      <c r="N39" s="1">
        <f>AVERAGE('Raw Data'!K129,'Raw Data'!Q129,'Raw Data'!W129)</f>
        <v>24.786333333333332</v>
      </c>
      <c r="O39" s="11">
        <f>STDEV('Raw Data'!K129,'Raw Data'!Q129,'Raw Data'!W129)</f>
        <v>0.85930747310455313</v>
      </c>
      <c r="P39" s="1">
        <f>AVERAGE('Raw Data'!AC129,'Raw Data'!AI129,'Raw Data'!AO129)</f>
        <v>38.451999999999998</v>
      </c>
      <c r="Q39" s="11">
        <f>STDEV('Raw Data'!AC129,'Raw Data'!AI129,'Raw Data'!AO129)</f>
        <v>0.75937605967004163</v>
      </c>
      <c r="R39" s="1">
        <f>AVERAGE('Raw Data'!AU129,'Raw Data'!BA129,'Raw Data'!BG129)</f>
        <v>45.262666666666668</v>
      </c>
      <c r="S39" s="11">
        <f>STDEV('Raw Data'!AU129,'Raw Data'!BA129,'Raw Data'!BG129)</f>
        <v>8.3104352072158508E-2</v>
      </c>
      <c r="T39" s="1">
        <f>AVERAGE('Raw Data'!BM129,'Raw Data'!BS129,'Raw Data'!BY129)</f>
        <v>45.152333333333331</v>
      </c>
      <c r="U39" s="11">
        <f>STDEV('Raw Data'!BM129,'Raw Data'!BS129,'Raw Data'!BY129)</f>
        <v>1.0722860314922182</v>
      </c>
      <c r="V39" s="11"/>
      <c r="W39" s="4"/>
      <c r="X39" s="11"/>
      <c r="Y39" s="4"/>
      <c r="Z39" s="11"/>
      <c r="AA39" s="4"/>
      <c r="AB39" s="11"/>
      <c r="AC39" s="4"/>
      <c r="AD39" s="11"/>
      <c r="AO39" s="4"/>
      <c r="AP39" s="11"/>
      <c r="AQ39" s="4"/>
      <c r="AR39" s="11"/>
      <c r="AS39" s="4"/>
      <c r="AT39" s="11"/>
      <c r="AU39" s="4"/>
      <c r="AV39" s="11"/>
    </row>
    <row r="40" spans="1:48" x14ac:dyDescent="0.25">
      <c r="A40" t="str">
        <f>'Raw Data'!A40</f>
        <v>Apo_PLIN3</v>
      </c>
      <c r="B40">
        <f>'Raw Data'!B40</f>
        <v>199</v>
      </c>
      <c r="C40">
        <f>'Raw Data'!C40</f>
        <v>211</v>
      </c>
      <c r="D40" t="str">
        <f>'Raw Data'!D40</f>
        <v>WADNHLPLTDAEL</v>
      </c>
      <c r="E40" s="1">
        <f>AVERAGE('Raw Data'!K40,'Raw Data'!Q40,'Raw Data'!W40)</f>
        <v>10.507333333333333</v>
      </c>
      <c r="F40" s="11">
        <f>STDEV('Raw Data'!K40,'Raw Data'!Q40,'Raw Data'!W40)</f>
        <v>0.75112204955874662</v>
      </c>
      <c r="G40" s="1">
        <f>AVERAGE('Raw Data'!AC40,'Raw Data'!AI40,'Raw Data'!AO40)</f>
        <v>15.970333333333334</v>
      </c>
      <c r="H40" s="11">
        <f>STDEV('Raw Data'!AC40,'Raw Data'!AI40,'Raw Data'!AO40)</f>
        <v>0.53707200013902523</v>
      </c>
      <c r="I40" s="1">
        <f>AVERAGE('Raw Data'!AU40,'Raw Data'!BA40,'Raw Data'!BG40)</f>
        <v>32.354999999999997</v>
      </c>
      <c r="J40" s="11">
        <f>STDEV('Raw Data'!AU40,'Raw Data'!BA40,'Raw Data'!BG40)</f>
        <v>0.21278862751566455</v>
      </c>
      <c r="K40" s="1">
        <f>AVERAGE('Raw Data'!BM40,'Raw Data'!BS40,'Raw Data'!BY40)</f>
        <v>45.225666666666662</v>
      </c>
      <c r="L40" s="11">
        <f>STDEV('Raw Data'!BM40,'Raw Data'!BS40,'Raw Data'!BY40)</f>
        <v>0.98275140973357533</v>
      </c>
      <c r="N40" s="1">
        <f>AVERAGE('Raw Data'!K130,'Raw Data'!Q130,'Raw Data'!W130)</f>
        <v>23.366</v>
      </c>
      <c r="O40" s="11">
        <f>STDEV('Raw Data'!K130,'Raw Data'!Q130,'Raw Data'!W130)</f>
        <v>0.87783084930981914</v>
      </c>
      <c r="P40" s="1">
        <f>AVERAGE('Raw Data'!AC130,'Raw Data'!AI130,'Raw Data'!AO130)</f>
        <v>38.492333333333335</v>
      </c>
      <c r="Q40" s="11">
        <f>STDEV('Raw Data'!AC130,'Raw Data'!AI130,'Raw Data'!AO130)</f>
        <v>0.82138927028135356</v>
      </c>
      <c r="R40" s="1">
        <f>AVERAGE('Raw Data'!AU130,'Raw Data'!BA130,'Raw Data'!BG130)</f>
        <v>46.171999999999997</v>
      </c>
      <c r="S40" s="11">
        <f>STDEV('Raw Data'!AU130,'Raw Data'!BA130,'Raw Data'!BG130)</f>
        <v>0.17451933990248589</v>
      </c>
      <c r="T40" s="1">
        <f>AVERAGE('Raw Data'!BM130,'Raw Data'!BS130,'Raw Data'!BY130)</f>
        <v>46.840666666666664</v>
      </c>
      <c r="U40" s="11">
        <f>STDEV('Raw Data'!BM130,'Raw Data'!BS130,'Raw Data'!BY130)</f>
        <v>0.45094604259637805</v>
      </c>
      <c r="V40" s="11"/>
      <c r="W40" s="4"/>
      <c r="X40" s="11"/>
      <c r="Y40" s="4"/>
      <c r="Z40" s="11"/>
      <c r="AA40" s="4"/>
      <c r="AB40" s="11"/>
      <c r="AC40" s="4"/>
      <c r="AD40" s="11"/>
      <c r="AO40" s="4"/>
      <c r="AP40" s="11"/>
      <c r="AQ40" s="4"/>
      <c r="AR40" s="11"/>
      <c r="AS40" s="4"/>
      <c r="AT40" s="11"/>
      <c r="AU40" s="4"/>
      <c r="AV40" s="11"/>
    </row>
    <row r="41" spans="1:48" x14ac:dyDescent="0.25">
      <c r="A41" t="str">
        <f>'Raw Data'!A41</f>
        <v>Apo_PLIN3</v>
      </c>
      <c r="B41">
        <f>'Raw Data'!B41</f>
        <v>211</v>
      </c>
      <c r="C41">
        <f>'Raw Data'!C41</f>
        <v>218</v>
      </c>
      <c r="D41" t="str">
        <f>'Raw Data'!D41</f>
        <v>LARIATSL</v>
      </c>
      <c r="E41" s="1">
        <f>AVERAGE('Raw Data'!K41,'Raw Data'!Q41,'Raw Data'!W41)</f>
        <v>29.832333333333334</v>
      </c>
      <c r="F41" s="11">
        <f>STDEV('Raw Data'!K41,'Raw Data'!Q41,'Raw Data'!W41)</f>
        <v>0.43874859923802967</v>
      </c>
      <c r="G41" s="1">
        <f>AVERAGE('Raw Data'!AC41,'Raw Data'!AI41,'Raw Data'!AO41)</f>
        <v>43.595333333333336</v>
      </c>
      <c r="H41" s="11">
        <f>STDEV('Raw Data'!AC41,'Raw Data'!AI41,'Raw Data'!AO41)</f>
        <v>0.99455333357911591</v>
      </c>
      <c r="I41" s="1">
        <f>AVERAGE('Raw Data'!AU41,'Raw Data'!BA41,'Raw Data'!BG41)</f>
        <v>66.319333333333319</v>
      </c>
      <c r="J41" s="11">
        <f>STDEV('Raw Data'!AU41,'Raw Data'!BA41,'Raw Data'!BG41)</f>
        <v>0.51962133648776321</v>
      </c>
      <c r="K41" s="1">
        <f>AVERAGE('Raw Data'!BM41,'Raw Data'!BS41,'Raw Data'!BY41)</f>
        <v>73.570333333333338</v>
      </c>
      <c r="L41" s="11">
        <f>STDEV('Raw Data'!BM41,'Raw Data'!BS41,'Raw Data'!BY41)</f>
        <v>0.52689689060890676</v>
      </c>
      <c r="N41" s="1">
        <f>AVERAGE('Raw Data'!K131,'Raw Data'!Q131,'Raw Data'!W131)</f>
        <v>55.143333333333338</v>
      </c>
      <c r="O41" s="11">
        <f>STDEV('Raw Data'!K131,'Raw Data'!Q131,'Raw Data'!W131)</f>
        <v>0.28739577821069706</v>
      </c>
      <c r="P41" s="1">
        <f>AVERAGE('Raw Data'!AC131,'Raw Data'!AI131,'Raw Data'!AO131)</f>
        <v>66.342333333333343</v>
      </c>
      <c r="Q41" s="11">
        <f>STDEV('Raw Data'!AC131,'Raw Data'!AI131,'Raw Data'!AO131)</f>
        <v>0.58661088749982671</v>
      </c>
      <c r="R41" s="1">
        <f>AVERAGE('Raw Data'!AU131,'Raw Data'!BA131,'Raw Data'!BG131)</f>
        <v>71.157333333333341</v>
      </c>
      <c r="S41" s="11">
        <f>STDEV('Raw Data'!AU131,'Raw Data'!BA131,'Raw Data'!BG131)</f>
        <v>0.72342610772167337</v>
      </c>
      <c r="T41" s="1">
        <f>AVERAGE('Raw Data'!BM131,'Raw Data'!BS131,'Raw Data'!BY131)</f>
        <v>70.514666666666656</v>
      </c>
      <c r="U41" s="11">
        <f>STDEV('Raw Data'!BM131,'Raw Data'!BS131,'Raw Data'!BY131)</f>
        <v>1.0790432490560002</v>
      </c>
      <c r="V41" s="11"/>
      <c r="W41" s="4"/>
      <c r="X41" s="11"/>
      <c r="Y41" s="4"/>
      <c r="Z41" s="11"/>
      <c r="AA41" s="4"/>
      <c r="AB41" s="11"/>
      <c r="AC41" s="4"/>
      <c r="AD41" s="11"/>
      <c r="AO41" s="4"/>
      <c r="AP41" s="11"/>
      <c r="AQ41" s="4"/>
      <c r="AR41" s="11"/>
      <c r="AS41" s="4"/>
      <c r="AT41" s="11"/>
      <c r="AU41" s="4"/>
      <c r="AV41" s="11"/>
    </row>
    <row r="42" spans="1:48" x14ac:dyDescent="0.25">
      <c r="A42" t="str">
        <f>'Raw Data'!A42</f>
        <v>Apo_PLIN3</v>
      </c>
      <c r="B42">
        <f>'Raw Data'!B42</f>
        <v>211</v>
      </c>
      <c r="C42">
        <f>'Raw Data'!C42</f>
        <v>221</v>
      </c>
      <c r="D42" t="str">
        <f>'Raw Data'!D42</f>
        <v>LARIATSLDGF</v>
      </c>
      <c r="E42" s="1">
        <f>AVERAGE('Raw Data'!K42,'Raw Data'!Q42,'Raw Data'!W42)</f>
        <v>37.025333333333336</v>
      </c>
      <c r="F42" s="11">
        <f>STDEV('Raw Data'!K42,'Raw Data'!Q42,'Raw Data'!W42)</f>
        <v>0.45481681294047466</v>
      </c>
      <c r="G42" s="1">
        <f>AVERAGE('Raw Data'!AC42,'Raw Data'!AI42,'Raw Data'!AO42)</f>
        <v>43.171666666666674</v>
      </c>
      <c r="H42" s="11">
        <f>STDEV('Raw Data'!AC42,'Raw Data'!AI42,'Raw Data'!AO42)</f>
        <v>0.92042399650016404</v>
      </c>
      <c r="I42" s="1">
        <f>AVERAGE('Raw Data'!AU42,'Raw Data'!BA42,'Raw Data'!BG42)</f>
        <v>59.027000000000008</v>
      </c>
      <c r="J42" s="11">
        <f>STDEV('Raw Data'!AU42,'Raw Data'!BA42,'Raw Data'!BG42)</f>
        <v>0.31857024343149321</v>
      </c>
      <c r="K42" s="1">
        <f>AVERAGE('Raw Data'!BM42,'Raw Data'!BS42,'Raw Data'!BY42)</f>
        <v>63.138333333333343</v>
      </c>
      <c r="L42" s="11">
        <f>STDEV('Raw Data'!BM42,'Raw Data'!BS42,'Raw Data'!BY42)</f>
        <v>0.31000053763394109</v>
      </c>
      <c r="N42" s="1">
        <f>AVERAGE('Raw Data'!K132,'Raw Data'!Q132,'Raw Data'!W132)</f>
        <v>53.504666666666658</v>
      </c>
      <c r="O42" s="11">
        <f>STDEV('Raw Data'!K132,'Raw Data'!Q132,'Raw Data'!W132)</f>
        <v>0.62130615105061782</v>
      </c>
      <c r="P42" s="1">
        <f>AVERAGE('Raw Data'!AC132,'Raw Data'!AI132,'Raw Data'!AO132)</f>
        <v>60.232333333333337</v>
      </c>
      <c r="Q42" s="11">
        <f>STDEV('Raw Data'!AC132,'Raw Data'!AI132,'Raw Data'!AO132)</f>
        <v>0.90955831771983042</v>
      </c>
      <c r="R42" s="1">
        <f>AVERAGE('Raw Data'!AU132,'Raw Data'!BA132,'Raw Data'!BG132)</f>
        <v>63.93866666666667</v>
      </c>
      <c r="S42" s="11">
        <f>STDEV('Raw Data'!AU132,'Raw Data'!BA132,'Raw Data'!BG132)</f>
        <v>0.36426135306031798</v>
      </c>
      <c r="T42" s="1">
        <f>AVERAGE('Raw Data'!BM132,'Raw Data'!BS132,'Raw Data'!BY132)</f>
        <v>62.77</v>
      </c>
      <c r="U42" s="11">
        <f>STDEV('Raw Data'!BM132,'Raw Data'!BS132,'Raw Data'!BY132)</f>
        <v>0.60399254962292648</v>
      </c>
      <c r="V42" s="11"/>
      <c r="W42" s="4"/>
      <c r="X42" s="11"/>
      <c r="Y42" s="4"/>
      <c r="Z42" s="11"/>
      <c r="AA42" s="4"/>
      <c r="AB42" s="11"/>
      <c r="AC42" s="4"/>
      <c r="AD42" s="11"/>
      <c r="AO42" s="4"/>
      <c r="AP42" s="11"/>
      <c r="AQ42" s="4"/>
      <c r="AR42" s="11"/>
      <c r="AS42" s="4"/>
      <c r="AT42" s="11"/>
      <c r="AU42" s="4"/>
      <c r="AV42" s="11"/>
    </row>
    <row r="43" spans="1:48" x14ac:dyDescent="0.25">
      <c r="A43" t="str">
        <f>'Raw Data'!A43</f>
        <v>Apo_PLIN3</v>
      </c>
      <c r="B43">
        <f>'Raw Data'!B43</f>
        <v>212</v>
      </c>
      <c r="C43">
        <f>'Raw Data'!C43</f>
        <v>221</v>
      </c>
      <c r="D43" t="str">
        <f>'Raw Data'!D43</f>
        <v>ARIATSLDGF</v>
      </c>
      <c r="E43" s="1">
        <f>AVERAGE('Raw Data'!K43,'Raw Data'!Q43,'Raw Data'!W43)</f>
        <v>41.718666666666671</v>
      </c>
      <c r="F43" s="11">
        <f>STDEV('Raw Data'!K43,'Raw Data'!Q43,'Raw Data'!W43)</f>
        <v>0.65540852400112437</v>
      </c>
      <c r="G43" s="1">
        <f>AVERAGE('Raw Data'!AC43,'Raw Data'!AI43,'Raw Data'!AO43)</f>
        <v>48.851999999999997</v>
      </c>
      <c r="H43" s="11">
        <f>STDEV('Raw Data'!AC43,'Raw Data'!AI43,'Raw Data'!AO43)</f>
        <v>0.97195267374496985</v>
      </c>
      <c r="I43" s="1">
        <f>AVERAGE('Raw Data'!AU43,'Raw Data'!BA43,'Raw Data'!BG43)</f>
        <v>60.656000000000006</v>
      </c>
      <c r="J43" s="11">
        <f>STDEV('Raw Data'!AU43,'Raw Data'!BA43,'Raw Data'!BG43)</f>
        <v>0.66557944679804926</v>
      </c>
      <c r="K43" s="1">
        <f>AVERAGE('Raw Data'!BM43,'Raw Data'!BS43,'Raw Data'!BY43)</f>
        <v>64.064999999999998</v>
      </c>
      <c r="L43" s="11">
        <f>STDEV('Raw Data'!BM43,'Raw Data'!BS43,'Raw Data'!BY43)</f>
        <v>0.40754877008770074</v>
      </c>
      <c r="N43" s="1">
        <f>AVERAGE('Raw Data'!K133,'Raw Data'!Q133,'Raw Data'!W133)</f>
        <v>55.685666666666663</v>
      </c>
      <c r="O43" s="11">
        <f>STDEV('Raw Data'!K133,'Raw Data'!Q133,'Raw Data'!W133)</f>
        <v>0.20734110382009019</v>
      </c>
      <c r="P43" s="1">
        <f>AVERAGE('Raw Data'!AC133,'Raw Data'!AI133,'Raw Data'!AO133)</f>
        <v>60.684000000000005</v>
      </c>
      <c r="Q43" s="11">
        <f>STDEV('Raw Data'!AC133,'Raw Data'!AI133,'Raw Data'!AO133)</f>
        <v>0.53428737585685193</v>
      </c>
      <c r="R43" s="1">
        <f>AVERAGE('Raw Data'!AU133,'Raw Data'!BA133,'Raw Data'!BG133)</f>
        <v>64.200666666666663</v>
      </c>
      <c r="S43" s="11">
        <f>STDEV('Raw Data'!AU133,'Raw Data'!BA133,'Raw Data'!BG133)</f>
        <v>0.65427848301264813</v>
      </c>
      <c r="T43" s="1">
        <f>AVERAGE('Raw Data'!BM133,'Raw Data'!BS133,'Raw Data'!BY133)</f>
        <v>63.147666666666673</v>
      </c>
      <c r="U43" s="11">
        <f>STDEV('Raw Data'!BM133,'Raw Data'!BS133,'Raw Data'!BY133)</f>
        <v>0.75327905409173368</v>
      </c>
      <c r="V43" s="11"/>
      <c r="W43" s="4"/>
      <c r="X43" s="11"/>
      <c r="Y43" s="4"/>
      <c r="Z43" s="11"/>
      <c r="AA43" s="4"/>
      <c r="AB43" s="11"/>
      <c r="AC43" s="4"/>
      <c r="AD43" s="11"/>
      <c r="AO43" s="4"/>
      <c r="AP43" s="11"/>
      <c r="AQ43" s="4"/>
      <c r="AR43" s="11"/>
      <c r="AS43" s="4"/>
      <c r="AT43" s="11"/>
      <c r="AU43" s="4"/>
      <c r="AV43" s="11"/>
    </row>
    <row r="44" spans="1:48" x14ac:dyDescent="0.25">
      <c r="A44" t="str">
        <f>'Raw Data'!A44</f>
        <v>Apo_PLIN3</v>
      </c>
      <c r="B44">
        <f>'Raw Data'!B44</f>
        <v>212</v>
      </c>
      <c r="C44">
        <f>'Raw Data'!C44</f>
        <v>235</v>
      </c>
      <c r="D44" t="str">
        <f>'Raw Data'!D44</f>
        <v>ARIATSLDGFDVASVQQQRQEQSY</v>
      </c>
      <c r="E44" s="1">
        <f>AVERAGE('Raw Data'!K44,'Raw Data'!Q44,'Raw Data'!W44)</f>
        <v>51.343999999999994</v>
      </c>
      <c r="F44" s="11">
        <f>STDEV('Raw Data'!K44,'Raw Data'!Q44,'Raw Data'!W44)</f>
        <v>0.69829220244823076</v>
      </c>
      <c r="G44" s="1">
        <f>AVERAGE('Raw Data'!AC44,'Raw Data'!AI44,'Raw Data'!AO44)</f>
        <v>56.314333333333337</v>
      </c>
      <c r="H44" s="11">
        <f>STDEV('Raw Data'!AC44,'Raw Data'!AI44,'Raw Data'!AO44)</f>
        <v>0.47380621917966814</v>
      </c>
      <c r="I44" s="1">
        <f>AVERAGE('Raw Data'!AU44,'Raw Data'!BA44,'Raw Data'!BG44)</f>
        <v>63.845666666666659</v>
      </c>
      <c r="J44" s="11">
        <f>STDEV('Raw Data'!AU44,'Raw Data'!BA44,'Raw Data'!BG44)</f>
        <v>0.44251591308486282</v>
      </c>
      <c r="K44" s="1">
        <f>AVERAGE('Raw Data'!BM44,'Raw Data'!BS44,'Raw Data'!BY44)</f>
        <v>63.893666666666661</v>
      </c>
      <c r="L44" s="11">
        <f>STDEV('Raw Data'!BM44,'Raw Data'!BS44,'Raw Data'!BY44)</f>
        <v>0.34288530638295506</v>
      </c>
      <c r="N44" s="1">
        <f>AVERAGE('Raw Data'!K134,'Raw Data'!Q134,'Raw Data'!W134)</f>
        <v>61.067666666666668</v>
      </c>
      <c r="O44" s="11">
        <f>STDEV('Raw Data'!K134,'Raw Data'!Q134,'Raw Data'!W134)</f>
        <v>0.88383275190124799</v>
      </c>
      <c r="P44" s="1">
        <f>AVERAGE('Raw Data'!AC134,'Raw Data'!AI134,'Raw Data'!AO134)</f>
        <v>65.545333333333346</v>
      </c>
      <c r="Q44" s="11">
        <f>STDEV('Raw Data'!AC134,'Raw Data'!AI134,'Raw Data'!AO134)</f>
        <v>0.1246488400801784</v>
      </c>
      <c r="R44" s="1">
        <f>AVERAGE('Raw Data'!AU134,'Raw Data'!BA134,'Raw Data'!BG134)</f>
        <v>67.49133333333333</v>
      </c>
      <c r="S44" s="11">
        <f>STDEV('Raw Data'!AU134,'Raw Data'!BA134,'Raw Data'!BG134)</f>
        <v>0.64443799805204638</v>
      </c>
      <c r="T44" s="1">
        <f>AVERAGE('Raw Data'!BM134,'Raw Data'!BS134,'Raw Data'!BY134)</f>
        <v>66.681666666666672</v>
      </c>
      <c r="U44" s="11">
        <f>STDEV('Raw Data'!BM134,'Raw Data'!BS134,'Raw Data'!BY134)</f>
        <v>0.93668262145367709</v>
      </c>
      <c r="V44" s="11"/>
      <c r="W44" s="4"/>
      <c r="X44" s="11"/>
      <c r="Y44" s="4"/>
      <c r="Z44" s="11"/>
      <c r="AA44" s="4"/>
      <c r="AB44" s="11"/>
      <c r="AC44" s="4"/>
      <c r="AD44" s="11"/>
      <c r="AO44" s="4"/>
      <c r="AP44" s="11"/>
      <c r="AQ44" s="4"/>
      <c r="AR44" s="11"/>
      <c r="AS44" s="4"/>
      <c r="AT44" s="11"/>
      <c r="AU44" s="4"/>
      <c r="AV44" s="11"/>
    </row>
    <row r="45" spans="1:48" x14ac:dyDescent="0.25">
      <c r="A45" t="str">
        <f>'Raw Data'!A45</f>
        <v>Apo_PLIN3</v>
      </c>
      <c r="B45">
        <f>'Raw Data'!B45</f>
        <v>219</v>
      </c>
      <c r="C45">
        <f>'Raw Data'!C45</f>
        <v>235</v>
      </c>
      <c r="D45" t="str">
        <f>'Raw Data'!D45</f>
        <v>DGFDVASVQQQRQEQSY</v>
      </c>
      <c r="E45" s="1">
        <f>AVERAGE('Raw Data'!K45,'Raw Data'!Q45,'Raw Data'!W45)</f>
        <v>61.234666666666669</v>
      </c>
      <c r="F45" s="11">
        <f>STDEV('Raw Data'!K45,'Raw Data'!Q45,'Raw Data'!W45)</f>
        <v>0.32256213871645273</v>
      </c>
      <c r="G45" s="1">
        <f>AVERAGE('Raw Data'!AC45,'Raw Data'!AI45,'Raw Data'!AO45)</f>
        <v>65.299333333333337</v>
      </c>
      <c r="H45" s="11">
        <f>STDEV('Raw Data'!AC45,'Raw Data'!AI45,'Raw Data'!AO45)</f>
        <v>0.64094643561949338</v>
      </c>
      <c r="I45" s="1">
        <f>AVERAGE('Raw Data'!AU45,'Raw Data'!BA45,'Raw Data'!BG45)</f>
        <v>69.670333333333332</v>
      </c>
      <c r="J45" s="11">
        <f>STDEV('Raw Data'!AU45,'Raw Data'!BA45,'Raw Data'!BG45)</f>
        <v>0.56100118835287038</v>
      </c>
      <c r="K45" s="1">
        <f>AVERAGE('Raw Data'!BM45,'Raw Data'!BS45,'Raw Data'!BY45)</f>
        <v>68.385999999999981</v>
      </c>
      <c r="L45" s="11">
        <f>STDEV('Raw Data'!BM45,'Raw Data'!BS45,'Raw Data'!BY45)</f>
        <v>0.8835060837368347</v>
      </c>
      <c r="N45" s="1">
        <f>AVERAGE('Raw Data'!K135,'Raw Data'!Q135,'Raw Data'!W135)</f>
        <v>64.998333333333335</v>
      </c>
      <c r="O45" s="11">
        <f>STDEV('Raw Data'!K135,'Raw Data'!Q135,'Raw Data'!W135)</f>
        <v>0.68134450414847902</v>
      </c>
      <c r="P45" s="1">
        <f>AVERAGE('Raw Data'!AC135,'Raw Data'!AI135,'Raw Data'!AO135)</f>
        <v>68.088999999999999</v>
      </c>
      <c r="Q45" s="11">
        <f>STDEV('Raw Data'!AC135,'Raw Data'!AI135,'Raw Data'!AO135)</f>
        <v>1.0149896551196937</v>
      </c>
      <c r="R45" s="1">
        <f>AVERAGE('Raw Data'!AU135,'Raw Data'!BA135,'Raw Data'!BG135)</f>
        <v>69.426666666666662</v>
      </c>
      <c r="S45" s="11">
        <f>STDEV('Raw Data'!AU135,'Raw Data'!BA135,'Raw Data'!BG135)</f>
        <v>0.33021861445613598</v>
      </c>
      <c r="T45" s="1">
        <f>AVERAGE('Raw Data'!BM135,'Raw Data'!BS135,'Raw Data'!BY135)</f>
        <v>67.657666666666671</v>
      </c>
      <c r="U45" s="11">
        <f>STDEV('Raw Data'!BM135,'Raw Data'!BS135,'Raw Data'!BY135)</f>
        <v>0.56656626561535728</v>
      </c>
      <c r="V45" s="11"/>
      <c r="W45" s="4"/>
      <c r="X45" s="11"/>
      <c r="Y45" s="4"/>
      <c r="Z45" s="11"/>
      <c r="AA45" s="4"/>
      <c r="AB45" s="11"/>
      <c r="AC45" s="4"/>
      <c r="AD45" s="11"/>
      <c r="AO45" s="4"/>
      <c r="AP45" s="11"/>
      <c r="AQ45" s="4"/>
      <c r="AR45" s="11"/>
      <c r="AS45" s="4"/>
      <c r="AT45" s="11"/>
      <c r="AU45" s="4"/>
      <c r="AV45" s="11"/>
    </row>
    <row r="46" spans="1:48" x14ac:dyDescent="0.25">
      <c r="A46" t="str">
        <f>'Raw Data'!A46</f>
        <v>Apo_PLIN3</v>
      </c>
      <c r="B46">
        <f>'Raw Data'!B46</f>
        <v>222</v>
      </c>
      <c r="C46">
        <f>'Raw Data'!C46</f>
        <v>234</v>
      </c>
      <c r="D46" t="str">
        <f>'Raw Data'!D46</f>
        <v>DVASVQQQRQEQS</v>
      </c>
      <c r="E46" s="1">
        <f>AVERAGE('Raw Data'!K46,'Raw Data'!Q46,'Raw Data'!W46)</f>
        <v>71.507000000000005</v>
      </c>
      <c r="F46" s="11">
        <f>STDEV('Raw Data'!K46,'Raw Data'!Q46,'Raw Data'!W46)</f>
        <v>0.92672056198187569</v>
      </c>
      <c r="G46" s="1">
        <f>AVERAGE('Raw Data'!AC46,'Raw Data'!AI46,'Raw Data'!AO46)</f>
        <v>74.98233333333333</v>
      </c>
      <c r="H46" s="11">
        <f>STDEV('Raw Data'!AC46,'Raw Data'!AI46,'Raw Data'!AO46)</f>
        <v>0.96840814398338437</v>
      </c>
      <c r="I46" s="1">
        <f>AVERAGE('Raw Data'!AU46,'Raw Data'!BA46,'Raw Data'!BG46)</f>
        <v>77.260999999999996</v>
      </c>
      <c r="J46" s="11">
        <f>STDEV('Raw Data'!AU46,'Raw Data'!BA46,'Raw Data'!BG46)</f>
        <v>0.59232339140033774</v>
      </c>
      <c r="K46" s="1">
        <f>AVERAGE('Raw Data'!BM46,'Raw Data'!BS46,'Raw Data'!BY46)</f>
        <v>75.511333333333326</v>
      </c>
      <c r="L46" s="11">
        <f>STDEV('Raw Data'!BM46,'Raw Data'!BS46,'Raw Data'!BY46)</f>
        <v>0.26795770810584285</v>
      </c>
      <c r="N46" s="1">
        <f>AVERAGE('Raw Data'!K136,'Raw Data'!Q136,'Raw Data'!W136)</f>
        <v>70.555333333333337</v>
      </c>
      <c r="O46" s="11">
        <f>STDEV('Raw Data'!K136,'Raw Data'!Q136,'Raw Data'!W136)</f>
        <v>0.36260354842904707</v>
      </c>
      <c r="P46" s="1">
        <f>AVERAGE('Raw Data'!AC136,'Raw Data'!AI136,'Raw Data'!AO136)</f>
        <v>75.058333333333337</v>
      </c>
      <c r="Q46" s="11">
        <f>STDEV('Raw Data'!AC136,'Raw Data'!AI136,'Raw Data'!AO136)</f>
        <v>0.42351662698569098</v>
      </c>
      <c r="R46" s="1">
        <f>AVERAGE('Raw Data'!AU136,'Raw Data'!BA136,'Raw Data'!BG136)</f>
        <v>72.774000000000015</v>
      </c>
      <c r="S46" s="11">
        <f>STDEV('Raw Data'!AU136,'Raw Data'!BA136,'Raw Data'!BG136)</f>
        <v>1.0833508203716842</v>
      </c>
      <c r="T46" s="1">
        <f>AVERAGE('Raw Data'!BM136,'Raw Data'!BS136,'Raw Data'!BY136)</f>
        <v>74.88600000000001</v>
      </c>
      <c r="U46" s="11">
        <f>STDEV('Raw Data'!BM136,'Raw Data'!BS136,'Raw Data'!BY136)</f>
        <v>0.59749728032853944</v>
      </c>
      <c r="V46" s="11"/>
      <c r="W46" s="4"/>
      <c r="X46" s="11"/>
      <c r="Y46" s="4"/>
      <c r="Z46" s="11"/>
      <c r="AA46" s="4"/>
      <c r="AB46" s="11"/>
      <c r="AC46" s="4"/>
      <c r="AD46" s="11"/>
      <c r="AO46" s="4"/>
      <c r="AP46" s="11"/>
      <c r="AQ46" s="4"/>
      <c r="AR46" s="11"/>
      <c r="AS46" s="4"/>
      <c r="AT46" s="11"/>
      <c r="AU46" s="4"/>
      <c r="AV46" s="11"/>
    </row>
    <row r="47" spans="1:48" x14ac:dyDescent="0.25">
      <c r="A47" t="str">
        <f>'Raw Data'!A47</f>
        <v>Apo_PLIN3</v>
      </c>
      <c r="B47">
        <f>'Raw Data'!B47</f>
        <v>222</v>
      </c>
      <c r="C47">
        <f>'Raw Data'!C47</f>
        <v>235</v>
      </c>
      <c r="D47" t="str">
        <f>'Raw Data'!D47</f>
        <v>DVASVQQQRQEQSY</v>
      </c>
      <c r="E47" s="1">
        <f>AVERAGE('Raw Data'!K47,'Raw Data'!Q47,'Raw Data'!W47)</f>
        <v>64.906666666666666</v>
      </c>
      <c r="F47" s="11">
        <f>STDEV('Raw Data'!K47,'Raw Data'!Q47,'Raw Data'!W47)</f>
        <v>0.9126260643512949</v>
      </c>
      <c r="G47" s="1">
        <f>AVERAGE('Raw Data'!AC47,'Raw Data'!AI47,'Raw Data'!AO47)</f>
        <v>70.194000000000003</v>
      </c>
      <c r="H47" s="11">
        <f>STDEV('Raw Data'!AC47,'Raw Data'!AI47,'Raw Data'!AO47)</f>
        <v>1.2792540795322862</v>
      </c>
      <c r="I47" s="1">
        <f>AVERAGE('Raw Data'!AU47,'Raw Data'!BA47,'Raw Data'!BG47)</f>
        <v>75.947666666666663</v>
      </c>
      <c r="J47" s="11">
        <f>STDEV('Raw Data'!AU47,'Raw Data'!BA47,'Raw Data'!BG47)</f>
        <v>0.37031383086961467</v>
      </c>
      <c r="K47" s="1">
        <f>AVERAGE('Raw Data'!BM47,'Raw Data'!BS47,'Raw Data'!BY47)</f>
        <v>74.596333333333334</v>
      </c>
      <c r="L47" s="11">
        <f>STDEV('Raw Data'!BM47,'Raw Data'!BS47,'Raw Data'!BY47)</f>
        <v>0.88725437915703886</v>
      </c>
      <c r="N47" s="1">
        <f>AVERAGE('Raw Data'!K137,'Raw Data'!Q137,'Raw Data'!W137)</f>
        <v>68.568333333333328</v>
      </c>
      <c r="O47" s="11">
        <f>STDEV('Raw Data'!K137,'Raw Data'!Q137,'Raw Data'!W137)</f>
        <v>0.81084791011221147</v>
      </c>
      <c r="P47" s="1">
        <f>AVERAGE('Raw Data'!AC137,'Raw Data'!AI137,'Raw Data'!AO137)</f>
        <v>73.227666666666664</v>
      </c>
      <c r="Q47" s="11">
        <f>STDEV('Raw Data'!AC137,'Raw Data'!AI137,'Raw Data'!AO137)</f>
        <v>0.28867686664043063</v>
      </c>
      <c r="R47" s="1">
        <f>AVERAGE('Raw Data'!AU137,'Raw Data'!BA137,'Raw Data'!BG137)</f>
        <v>74.61333333333333</v>
      </c>
      <c r="S47" s="11">
        <f>STDEV('Raw Data'!AU137,'Raw Data'!BA137,'Raw Data'!BG137)</f>
        <v>0.68423119874303528</v>
      </c>
      <c r="T47" s="1">
        <f>AVERAGE('Raw Data'!BM137,'Raw Data'!BS137,'Raw Data'!BY137)</f>
        <v>74.101666666666674</v>
      </c>
      <c r="U47" s="11">
        <f>STDEV('Raw Data'!BM137,'Raw Data'!BS137,'Raw Data'!BY137)</f>
        <v>0.8083076971879728</v>
      </c>
      <c r="V47" s="11"/>
      <c r="W47" s="4"/>
      <c r="X47" s="11"/>
      <c r="Y47" s="4"/>
      <c r="Z47" s="11"/>
      <c r="AA47" s="4"/>
      <c r="AB47" s="11"/>
      <c r="AC47" s="4"/>
      <c r="AD47" s="11"/>
      <c r="AO47" s="4"/>
      <c r="AP47" s="11"/>
      <c r="AQ47" s="4"/>
      <c r="AR47" s="11"/>
      <c r="AS47" s="4"/>
      <c r="AT47" s="11"/>
      <c r="AU47" s="4"/>
      <c r="AV47" s="11"/>
    </row>
    <row r="48" spans="1:48" x14ac:dyDescent="0.25">
      <c r="A48" t="str">
        <f>'Raw Data'!A48</f>
        <v>Apo_PLIN3</v>
      </c>
      <c r="B48">
        <f>'Raw Data'!B48</f>
        <v>222</v>
      </c>
      <c r="C48">
        <f>'Raw Data'!C48</f>
        <v>236</v>
      </c>
      <c r="D48" t="str">
        <f>'Raw Data'!D48</f>
        <v>DVASVQQQRQEQSYF</v>
      </c>
      <c r="E48" s="1">
        <f>AVERAGE('Raw Data'!K48,'Raw Data'!Q48,'Raw Data'!W48)</f>
        <v>57.594333333333338</v>
      </c>
      <c r="F48" s="11">
        <f>STDEV('Raw Data'!K48,'Raw Data'!Q48,'Raw Data'!W48)</f>
        <v>0.58553593684191108</v>
      </c>
      <c r="G48" s="1">
        <f>AVERAGE('Raw Data'!AC48,'Raw Data'!AI48,'Raw Data'!AO48)</f>
        <v>61.511333333333333</v>
      </c>
      <c r="H48" s="11">
        <f>STDEV('Raw Data'!AC48,'Raw Data'!AI48,'Raw Data'!AO48)</f>
        <v>0.43795699941128213</v>
      </c>
      <c r="I48" s="1">
        <f>AVERAGE('Raw Data'!AU48,'Raw Data'!BA48,'Raw Data'!BG48)</f>
        <v>70.487333333333325</v>
      </c>
      <c r="J48" s="11">
        <f>STDEV('Raw Data'!AU48,'Raw Data'!BA48,'Raw Data'!BG48)</f>
        <v>0.2027247723721308</v>
      </c>
      <c r="K48" s="1">
        <f>AVERAGE('Raw Data'!BM48,'Raw Data'!BS48,'Raw Data'!BY48)</f>
        <v>72.091999999999999</v>
      </c>
      <c r="L48" s="11">
        <f>STDEV('Raw Data'!BM48,'Raw Data'!BS48,'Raw Data'!BY48)</f>
        <v>0.498911815855272</v>
      </c>
      <c r="N48" s="1">
        <f>AVERAGE('Raw Data'!K138,'Raw Data'!Q138,'Raw Data'!W138)</f>
        <v>63.683</v>
      </c>
      <c r="O48" s="11">
        <f>STDEV('Raw Data'!K138,'Raw Data'!Q138,'Raw Data'!W138)</f>
        <v>0.67543171379495781</v>
      </c>
      <c r="P48" s="1">
        <f>AVERAGE('Raw Data'!AC138,'Raw Data'!AI138,'Raw Data'!AO138)</f>
        <v>69.882333333333335</v>
      </c>
      <c r="Q48" s="11">
        <f>STDEV('Raw Data'!AC138,'Raw Data'!AI138,'Raw Data'!AO138)</f>
        <v>0.81103473004140414</v>
      </c>
      <c r="R48" s="1">
        <f>AVERAGE('Raw Data'!AU138,'Raw Data'!BA138,'Raw Data'!BG138)</f>
        <v>72.251666666666665</v>
      </c>
      <c r="S48" s="11">
        <f>STDEV('Raw Data'!AU138,'Raw Data'!BA138,'Raw Data'!BG138)</f>
        <v>0.13979031916886897</v>
      </c>
      <c r="T48" s="1">
        <f>AVERAGE('Raw Data'!BM138,'Raw Data'!BS138,'Raw Data'!BY138)</f>
        <v>71.816333333333333</v>
      </c>
      <c r="U48" s="11">
        <f>STDEV('Raw Data'!BM138,'Raw Data'!BS138,'Raw Data'!BY138)</f>
        <v>0.84988960067372066</v>
      </c>
      <c r="V48" s="11"/>
      <c r="W48" s="4"/>
      <c r="X48" s="11"/>
      <c r="Y48" s="4"/>
      <c r="Z48" s="11"/>
      <c r="AA48" s="4"/>
      <c r="AB48" s="11"/>
      <c r="AC48" s="4"/>
      <c r="AD48" s="11"/>
      <c r="AO48" s="4"/>
      <c r="AP48" s="11"/>
      <c r="AQ48" s="4"/>
      <c r="AR48" s="11"/>
      <c r="AS48" s="4"/>
      <c r="AT48" s="11"/>
      <c r="AU48" s="4"/>
      <c r="AV48" s="11"/>
    </row>
    <row r="49" spans="1:48" x14ac:dyDescent="0.25">
      <c r="A49" t="str">
        <f>'Raw Data'!A49</f>
        <v>Apo_PLIN3</v>
      </c>
      <c r="B49">
        <f>'Raw Data'!B49</f>
        <v>223</v>
      </c>
      <c r="C49">
        <f>'Raw Data'!C49</f>
        <v>235</v>
      </c>
      <c r="D49" t="str">
        <f>'Raw Data'!D49</f>
        <v>VASVQQQRQEQSY</v>
      </c>
      <c r="E49" s="1">
        <f>AVERAGE('Raw Data'!K49,'Raw Data'!Q49,'Raw Data'!W49)</f>
        <v>64.37700000000001</v>
      </c>
      <c r="F49" s="11">
        <f>STDEV('Raw Data'!K49,'Raw Data'!Q49,'Raw Data'!W49)</f>
        <v>0.43317894685684177</v>
      </c>
      <c r="G49" s="1">
        <f>AVERAGE('Raw Data'!AC49,'Raw Data'!AI49,'Raw Data'!AO49)</f>
        <v>69.161666666666648</v>
      </c>
      <c r="H49" s="11">
        <f>STDEV('Raw Data'!AC49,'Raw Data'!AI49,'Raw Data'!AO49)</f>
        <v>0.10244185342589723</v>
      </c>
      <c r="I49" s="1">
        <f>AVERAGE('Raw Data'!AU49,'Raw Data'!BA49,'Raw Data'!BG49)</f>
        <v>76.60733333333333</v>
      </c>
      <c r="J49" s="11">
        <f>STDEV('Raw Data'!AU49,'Raw Data'!BA49,'Raw Data'!BG49)</f>
        <v>0.60666080583249293</v>
      </c>
      <c r="K49" s="1">
        <f>AVERAGE('Raw Data'!BM49,'Raw Data'!BS49,'Raw Data'!BY49)</f>
        <v>75.079000000000008</v>
      </c>
      <c r="L49" s="11">
        <f>STDEV('Raw Data'!BM49,'Raw Data'!BS49,'Raw Data'!BY49)</f>
        <v>0.58204724894117676</v>
      </c>
      <c r="N49" s="1">
        <f>AVERAGE('Raw Data'!K139,'Raw Data'!Q139,'Raw Data'!W139)</f>
        <v>68.347999999999999</v>
      </c>
      <c r="O49" s="11">
        <f>STDEV('Raw Data'!K139,'Raw Data'!Q139,'Raw Data'!W139)</f>
        <v>0.73308321492174278</v>
      </c>
      <c r="P49" s="1">
        <f>AVERAGE('Raw Data'!AC139,'Raw Data'!AI139,'Raw Data'!AO139)</f>
        <v>73.652333333333331</v>
      </c>
      <c r="Q49" s="11">
        <f>STDEV('Raw Data'!AC139,'Raw Data'!AI139,'Raw Data'!AO139)</f>
        <v>0.39835202187680036</v>
      </c>
      <c r="R49" s="1">
        <f>AVERAGE('Raw Data'!AU139,'Raw Data'!BA139,'Raw Data'!BG139)</f>
        <v>74.870666666666665</v>
      </c>
      <c r="S49" s="11">
        <f>STDEV('Raw Data'!AU139,'Raw Data'!BA139,'Raw Data'!BG139)</f>
        <v>0.62005671783582306</v>
      </c>
      <c r="T49" s="1">
        <f>AVERAGE('Raw Data'!BM139,'Raw Data'!BS139,'Raw Data'!BY139)</f>
        <v>73.745666666666679</v>
      </c>
      <c r="U49" s="11">
        <f>STDEV('Raw Data'!BM139,'Raw Data'!BS139,'Raw Data'!BY139)</f>
        <v>0.60179592332727871</v>
      </c>
      <c r="V49" s="11"/>
      <c r="W49" s="4"/>
      <c r="X49" s="11"/>
      <c r="Y49" s="4"/>
      <c r="Z49" s="11"/>
      <c r="AA49" s="4"/>
      <c r="AB49" s="11"/>
      <c r="AC49" s="4"/>
      <c r="AD49" s="11"/>
      <c r="AO49" s="4"/>
      <c r="AP49" s="11"/>
      <c r="AQ49" s="4"/>
      <c r="AR49" s="11"/>
      <c r="AS49" s="4"/>
      <c r="AT49" s="11"/>
      <c r="AU49" s="4"/>
      <c r="AV49" s="11"/>
    </row>
    <row r="50" spans="1:48" x14ac:dyDescent="0.25">
      <c r="A50" t="str">
        <f>'Raw Data'!A50</f>
        <v>Apo_PLIN3</v>
      </c>
      <c r="B50">
        <f>'Raw Data'!B50</f>
        <v>223</v>
      </c>
      <c r="C50">
        <f>'Raw Data'!C50</f>
        <v>236</v>
      </c>
      <c r="D50" t="str">
        <f>'Raw Data'!D50</f>
        <v>VASVQQQRQEQSYF</v>
      </c>
      <c r="E50" s="1">
        <f>AVERAGE('Raw Data'!K50,'Raw Data'!Q50,'Raw Data'!W50)</f>
        <v>55.137666666666668</v>
      </c>
      <c r="F50" s="11">
        <f>STDEV('Raw Data'!K50,'Raw Data'!Q50,'Raw Data'!W50)</f>
        <v>0.51832261510890509</v>
      </c>
      <c r="G50" s="1">
        <f>AVERAGE('Raw Data'!AC50,'Raw Data'!AI50,'Raw Data'!AO50)</f>
        <v>60.427666666666674</v>
      </c>
      <c r="H50" s="11">
        <f>STDEV('Raw Data'!AC50,'Raw Data'!AI50,'Raw Data'!AO50)</f>
        <v>1.2093867592020875</v>
      </c>
      <c r="I50" s="1">
        <f>AVERAGE('Raw Data'!AU50,'Raw Data'!BA50,'Raw Data'!BG50)</f>
        <v>69.219333333333338</v>
      </c>
      <c r="J50" s="11">
        <f>STDEV('Raw Data'!AU50,'Raw Data'!BA50,'Raw Data'!BG50)</f>
        <v>0.88011949946205714</v>
      </c>
      <c r="K50" s="1">
        <f>AVERAGE('Raw Data'!BM50,'Raw Data'!BS50,'Raw Data'!BY50)</f>
        <v>71.148666666666671</v>
      </c>
      <c r="L50" s="11">
        <f>STDEV('Raw Data'!BM50,'Raw Data'!BS50,'Raw Data'!BY50)</f>
        <v>0.64062495528455199</v>
      </c>
      <c r="N50" s="1">
        <f>AVERAGE('Raw Data'!K140,'Raw Data'!Q140,'Raw Data'!W140)</f>
        <v>61.800666666666665</v>
      </c>
      <c r="O50" s="11">
        <f>STDEV('Raw Data'!K140,'Raw Data'!Q140,'Raw Data'!W140)</f>
        <v>0.75084641128084983</v>
      </c>
      <c r="P50" s="1">
        <f>AVERAGE('Raw Data'!AC140,'Raw Data'!AI140,'Raw Data'!AO140)</f>
        <v>68.279333333333327</v>
      </c>
      <c r="Q50" s="11">
        <f>STDEV('Raw Data'!AC140,'Raw Data'!AI140,'Raw Data'!AO140)</f>
        <v>1.0915449295990189</v>
      </c>
      <c r="R50" s="1">
        <f>AVERAGE('Raw Data'!AU140,'Raw Data'!BA140,'Raw Data'!BG140)</f>
        <v>71.072666666666677</v>
      </c>
      <c r="S50" s="11">
        <f>STDEV('Raw Data'!AU140,'Raw Data'!BA140,'Raw Data'!BG140)</f>
        <v>0.41484615622341059</v>
      </c>
      <c r="T50" s="1">
        <f>AVERAGE('Raw Data'!BM140,'Raw Data'!BS140,'Raw Data'!BY140)</f>
        <v>70.409000000000006</v>
      </c>
      <c r="U50" s="11">
        <f>STDEV('Raw Data'!BM140,'Raw Data'!BS140,'Raw Data'!BY140)</f>
        <v>0.26749018673588698</v>
      </c>
      <c r="V50" s="11"/>
      <c r="W50" s="4"/>
      <c r="X50" s="11"/>
      <c r="Y50" s="4"/>
      <c r="Z50" s="11"/>
      <c r="AA50" s="4"/>
      <c r="AB50" s="11"/>
      <c r="AC50" s="4"/>
      <c r="AD50" s="11"/>
      <c r="AO50" s="4"/>
      <c r="AP50" s="11"/>
      <c r="AQ50" s="4"/>
      <c r="AR50" s="11"/>
      <c r="AS50" s="4"/>
      <c r="AT50" s="11"/>
      <c r="AU50" s="4"/>
      <c r="AV50" s="11"/>
    </row>
    <row r="51" spans="1:48" x14ac:dyDescent="0.25">
      <c r="A51" t="str">
        <f>'Raw Data'!A51</f>
        <v>Apo_PLIN3</v>
      </c>
      <c r="B51">
        <f>'Raw Data'!B51</f>
        <v>225</v>
      </c>
      <c r="C51">
        <f>'Raw Data'!C51</f>
        <v>235</v>
      </c>
      <c r="D51" t="str">
        <f>'Raw Data'!D51</f>
        <v>SVQQQRQEQSY</v>
      </c>
      <c r="E51" s="1">
        <f>AVERAGE('Raw Data'!K51,'Raw Data'!Q51,'Raw Data'!W51)</f>
        <v>59.322333333333326</v>
      </c>
      <c r="F51" s="11">
        <f>STDEV('Raw Data'!K51,'Raw Data'!Q51,'Raw Data'!W51)</f>
        <v>0.73692491702570162</v>
      </c>
      <c r="G51" s="1">
        <f>AVERAGE('Raw Data'!AC51,'Raw Data'!AI51,'Raw Data'!AO51)</f>
        <v>66.120333333333335</v>
      </c>
      <c r="H51" s="11">
        <f>STDEV('Raw Data'!AC51,'Raw Data'!AI51,'Raw Data'!AO51)</f>
        <v>1.1125629570201081</v>
      </c>
      <c r="I51" s="1">
        <f>AVERAGE('Raw Data'!AU51,'Raw Data'!BA51,'Raw Data'!BG51)</f>
        <v>74.030333333333331</v>
      </c>
      <c r="J51" s="11">
        <f>STDEV('Raw Data'!AU51,'Raw Data'!BA51,'Raw Data'!BG51)</f>
        <v>0.59799860646437586</v>
      </c>
      <c r="K51" s="1">
        <f>AVERAGE('Raw Data'!BM51,'Raw Data'!BS51,'Raw Data'!BY51)</f>
        <v>72.461666666666659</v>
      </c>
      <c r="L51" s="11">
        <f>STDEV('Raw Data'!BM51,'Raw Data'!BS51,'Raw Data'!BY51)</f>
        <v>0.45990687463151908</v>
      </c>
      <c r="N51" s="1">
        <f>AVERAGE('Raw Data'!K141,'Raw Data'!Q141,'Raw Data'!W141)</f>
        <v>63.560666666666663</v>
      </c>
      <c r="O51" s="11">
        <f>STDEV('Raw Data'!K141,'Raw Data'!Q141,'Raw Data'!W141)</f>
        <v>0.33404989647256861</v>
      </c>
      <c r="P51" s="1">
        <f>AVERAGE('Raw Data'!AC141,'Raw Data'!AI141,'Raw Data'!AO141)</f>
        <v>71.00333333333333</v>
      </c>
      <c r="Q51" s="11">
        <f>STDEV('Raw Data'!AC141,'Raw Data'!AI141,'Raw Data'!AO141)</f>
        <v>0.6560734206880644</v>
      </c>
      <c r="R51" s="1">
        <f>AVERAGE('Raw Data'!AU141,'Raw Data'!BA141,'Raw Data'!BG141)</f>
        <v>71.933333333333337</v>
      </c>
      <c r="S51" s="11">
        <f>STDEV('Raw Data'!AU141,'Raw Data'!BA141,'Raw Data'!BG141)</f>
        <v>0.75674324135292892</v>
      </c>
      <c r="T51" s="1">
        <f>AVERAGE('Raw Data'!BM141,'Raw Data'!BS141,'Raw Data'!BY141)</f>
        <v>72.639666666666656</v>
      </c>
      <c r="U51" s="11">
        <f>STDEV('Raw Data'!BM141,'Raw Data'!BS141,'Raw Data'!BY141)</f>
        <v>0.35365567057991609</v>
      </c>
      <c r="V51" s="11"/>
      <c r="W51" s="4"/>
      <c r="X51" s="11"/>
      <c r="Y51" s="4"/>
      <c r="Z51" s="11"/>
      <c r="AA51" s="4"/>
      <c r="AB51" s="11"/>
      <c r="AC51" s="4"/>
      <c r="AD51" s="11"/>
      <c r="AO51" s="4"/>
      <c r="AP51" s="11"/>
      <c r="AQ51" s="4"/>
      <c r="AR51" s="11"/>
      <c r="AS51" s="4"/>
      <c r="AT51" s="11"/>
      <c r="AU51" s="4"/>
      <c r="AV51" s="11"/>
    </row>
    <row r="52" spans="1:48" x14ac:dyDescent="0.25">
      <c r="A52" t="str">
        <f>'Raw Data'!A52</f>
        <v>Apo_PLIN3</v>
      </c>
      <c r="B52">
        <f>'Raw Data'!B52</f>
        <v>226</v>
      </c>
      <c r="C52">
        <f>'Raw Data'!C52</f>
        <v>235</v>
      </c>
      <c r="D52" t="str">
        <f>'Raw Data'!D52</f>
        <v>VQQQRQEQSY</v>
      </c>
      <c r="E52" s="1">
        <f>AVERAGE('Raw Data'!K52,'Raw Data'!Q52,'Raw Data'!W52)</f>
        <v>55.192666666666668</v>
      </c>
      <c r="F52" s="11">
        <f>STDEV('Raw Data'!K52,'Raw Data'!Q52,'Raw Data'!W52)</f>
        <v>4.0673496694204822E-2</v>
      </c>
      <c r="G52" s="1">
        <f>AVERAGE('Raw Data'!AC52,'Raw Data'!AI52,'Raw Data'!AO52)</f>
        <v>63.129333333333335</v>
      </c>
      <c r="H52" s="11">
        <f>STDEV('Raw Data'!AC52,'Raw Data'!AI52,'Raw Data'!AO52)</f>
        <v>1.2047001009933298</v>
      </c>
      <c r="I52" s="1">
        <f>AVERAGE('Raw Data'!AU52,'Raw Data'!BA52,'Raw Data'!BG52)</f>
        <v>71.036333333333332</v>
      </c>
      <c r="J52" s="11">
        <f>STDEV('Raw Data'!AU52,'Raw Data'!BA52,'Raw Data'!BG52)</f>
        <v>0.56655567540474927</v>
      </c>
      <c r="K52" s="1">
        <f>AVERAGE('Raw Data'!BM52,'Raw Data'!BS52,'Raw Data'!BY52)</f>
        <v>70.425666666666658</v>
      </c>
      <c r="L52" s="11">
        <f>STDEV('Raw Data'!BM52,'Raw Data'!BS52,'Raw Data'!BY52)</f>
        <v>0.98353156194060976</v>
      </c>
      <c r="N52" s="1">
        <f>AVERAGE('Raw Data'!K142,'Raw Data'!Q142,'Raw Data'!W142)</f>
        <v>62.372999999999998</v>
      </c>
      <c r="O52" s="11">
        <f>STDEV('Raw Data'!K142,'Raw Data'!Q142,'Raw Data'!W142)</f>
        <v>0.65947024193666459</v>
      </c>
      <c r="P52" s="1">
        <f>AVERAGE('Raw Data'!AC142,'Raw Data'!AI142,'Raw Data'!AO142)</f>
        <v>69.284333333333322</v>
      </c>
      <c r="Q52" s="11">
        <f>STDEV('Raw Data'!AC142,'Raw Data'!AI142,'Raw Data'!AO142)</f>
        <v>0.72697271842438371</v>
      </c>
      <c r="R52" s="1">
        <f>AVERAGE('Raw Data'!AU142,'Raw Data'!BA142,'Raw Data'!BG142)</f>
        <v>69.390666666666675</v>
      </c>
      <c r="S52" s="11">
        <f>STDEV('Raw Data'!AU142,'Raw Data'!BA142,'Raw Data'!BG142)</f>
        <v>0.6154237022843172</v>
      </c>
      <c r="T52" s="1">
        <f>AVERAGE('Raw Data'!BM142,'Raw Data'!BS142,'Raw Data'!BY142)</f>
        <v>71.594333333333338</v>
      </c>
      <c r="U52" s="11">
        <f>STDEV('Raw Data'!BM142,'Raw Data'!BS142,'Raw Data'!BY142)</f>
        <v>0.74000833328641435</v>
      </c>
      <c r="V52" s="11"/>
      <c r="W52" s="4"/>
      <c r="X52" s="11"/>
      <c r="Y52" s="4"/>
      <c r="Z52" s="11"/>
      <c r="AA52" s="4"/>
      <c r="AB52" s="11"/>
      <c r="AC52" s="4"/>
      <c r="AD52" s="11"/>
      <c r="AO52" s="4"/>
      <c r="AP52" s="11"/>
      <c r="AQ52" s="4"/>
      <c r="AR52" s="11"/>
      <c r="AS52" s="4"/>
      <c r="AT52" s="11"/>
      <c r="AU52" s="4"/>
      <c r="AV52" s="11"/>
    </row>
    <row r="53" spans="1:48" x14ac:dyDescent="0.25">
      <c r="A53" t="str">
        <f>'Raw Data'!A53</f>
        <v>Apo_PLIN3</v>
      </c>
      <c r="B53">
        <f>'Raw Data'!B53</f>
        <v>235</v>
      </c>
      <c r="C53">
        <f>'Raw Data'!C53</f>
        <v>242</v>
      </c>
      <c r="D53" t="str">
        <f>'Raw Data'!D53</f>
        <v>YFVRLGSL</v>
      </c>
      <c r="E53" s="1">
        <f>AVERAGE('Raw Data'!K53,'Raw Data'!Q53,'Raw Data'!W53)</f>
        <v>4.0720000000000001</v>
      </c>
      <c r="F53" s="11">
        <f>STDEV('Raw Data'!K53,'Raw Data'!Q53,'Raw Data'!W53)</f>
        <v>0.47301268481933978</v>
      </c>
      <c r="G53" s="1">
        <f>AVERAGE('Raw Data'!AC53,'Raw Data'!AI53,'Raw Data'!AO53)</f>
        <v>17.602666666666668</v>
      </c>
      <c r="H53" s="11">
        <f>STDEV('Raw Data'!AC53,'Raw Data'!AI53,'Raw Data'!AO53)</f>
        <v>0.41540622688319628</v>
      </c>
      <c r="I53" s="1">
        <f>AVERAGE('Raw Data'!AU53,'Raw Data'!BA53,'Raw Data'!BG53)</f>
        <v>44.775333333333329</v>
      </c>
      <c r="J53" s="11">
        <f>STDEV('Raw Data'!AU53,'Raw Data'!BA53,'Raw Data'!BG53)</f>
        <v>0.65431898439013036</v>
      </c>
      <c r="K53" s="1">
        <f>AVERAGE('Raw Data'!BM53,'Raw Data'!BS53,'Raw Data'!BY53)</f>
        <v>61.784666666666659</v>
      </c>
      <c r="L53" s="11">
        <f>STDEV('Raw Data'!BM53,'Raw Data'!BS53,'Raw Data'!BY53)</f>
        <v>0.76277148172525111</v>
      </c>
      <c r="N53" s="1">
        <f>AVERAGE('Raw Data'!K143,'Raw Data'!Q143,'Raw Data'!W143)</f>
        <v>2.4449999999999998</v>
      </c>
      <c r="O53" s="11">
        <f>STDEV('Raw Data'!K143,'Raw Data'!Q143,'Raw Data'!W143)</f>
        <v>0.35277755030613805</v>
      </c>
      <c r="P53" s="1">
        <f>AVERAGE('Raw Data'!AC143,'Raw Data'!AI143,'Raw Data'!AO143)</f>
        <v>13.609</v>
      </c>
      <c r="Q53" s="11">
        <f>STDEV('Raw Data'!AC143,'Raw Data'!AI143,'Raw Data'!AO143)</f>
        <v>0.41955095042199575</v>
      </c>
      <c r="R53" s="1">
        <f>AVERAGE('Raw Data'!AU143,'Raw Data'!BA143,'Raw Data'!BG143)</f>
        <v>38.512999999999998</v>
      </c>
      <c r="S53" s="11">
        <f>STDEV('Raw Data'!AU143,'Raw Data'!BA143,'Raw Data'!BG143)</f>
        <v>0.22093211627103912</v>
      </c>
      <c r="T53" s="1">
        <f>AVERAGE('Raw Data'!BM143,'Raw Data'!BS143,'Raw Data'!BY143)</f>
        <v>54.887666666666668</v>
      </c>
      <c r="U53" s="11">
        <f>STDEV('Raw Data'!BM143,'Raw Data'!BS143,'Raw Data'!BY143)</f>
        <v>0.64416561017593232</v>
      </c>
      <c r="V53" s="11"/>
      <c r="W53" s="4"/>
      <c r="X53" s="11"/>
      <c r="Y53" s="4"/>
      <c r="Z53" s="11"/>
      <c r="AA53" s="4"/>
      <c r="AB53" s="11"/>
      <c r="AC53" s="4"/>
      <c r="AD53" s="11"/>
      <c r="AO53" s="4"/>
      <c r="AP53" s="11"/>
      <c r="AQ53" s="4"/>
      <c r="AR53" s="11"/>
      <c r="AS53" s="4"/>
      <c r="AT53" s="11"/>
      <c r="AU53" s="4"/>
      <c r="AV53" s="11"/>
    </row>
    <row r="54" spans="1:48" x14ac:dyDescent="0.25">
      <c r="A54" t="str">
        <f>'Raw Data'!A54</f>
        <v>Apo_PLIN3</v>
      </c>
      <c r="B54">
        <f>'Raw Data'!B54</f>
        <v>236</v>
      </c>
      <c r="C54">
        <f>'Raw Data'!C54</f>
        <v>242</v>
      </c>
      <c r="D54" t="str">
        <f>'Raw Data'!D54</f>
        <v>FVRLGSL</v>
      </c>
      <c r="E54" s="1">
        <f>AVERAGE('Raw Data'!K54,'Raw Data'!Q54,'Raw Data'!W54)</f>
        <v>4.3616666666666664</v>
      </c>
      <c r="F54" s="11">
        <f>STDEV('Raw Data'!K54,'Raw Data'!Q54,'Raw Data'!W54)</f>
        <v>0.35400612047439706</v>
      </c>
      <c r="G54" s="1">
        <f>AVERAGE('Raw Data'!AC54,'Raw Data'!AI54,'Raw Data'!AO54)</f>
        <v>21.588666666666668</v>
      </c>
      <c r="H54" s="11">
        <f>STDEV('Raw Data'!AC54,'Raw Data'!AI54,'Raw Data'!AO54)</f>
        <v>0.42204778560411121</v>
      </c>
      <c r="I54" s="1">
        <f>AVERAGE('Raw Data'!AU54,'Raw Data'!BA54,'Raw Data'!BG54)</f>
        <v>53.745666666666665</v>
      </c>
      <c r="J54" s="11">
        <f>STDEV('Raw Data'!AU54,'Raw Data'!BA54,'Raw Data'!BG54)</f>
        <v>0.96333085351468484</v>
      </c>
      <c r="K54" s="1">
        <f>AVERAGE('Raw Data'!BM54,'Raw Data'!BS54,'Raw Data'!BY54)</f>
        <v>67.012333333333331</v>
      </c>
      <c r="L54" s="11">
        <f>STDEV('Raw Data'!BM54,'Raw Data'!BS54,'Raw Data'!BY54)</f>
        <v>0.84806976914245347</v>
      </c>
      <c r="N54" s="1">
        <f>AVERAGE('Raw Data'!K144,'Raw Data'!Q144,'Raw Data'!W144)</f>
        <v>2.5933333333333333</v>
      </c>
      <c r="O54" s="11">
        <f>STDEV('Raw Data'!K144,'Raw Data'!Q144,'Raw Data'!W144)</f>
        <v>0.1265754057205955</v>
      </c>
      <c r="P54" s="1">
        <f>AVERAGE('Raw Data'!AC144,'Raw Data'!AI144,'Raw Data'!AO144)</f>
        <v>13.485666666666667</v>
      </c>
      <c r="Q54" s="11">
        <f>STDEV('Raw Data'!AC144,'Raw Data'!AI144,'Raw Data'!AO144)</f>
        <v>0.85850237817570063</v>
      </c>
      <c r="R54" s="1">
        <f>AVERAGE('Raw Data'!AU144,'Raw Data'!BA144,'Raw Data'!BG144)</f>
        <v>36.272666666666659</v>
      </c>
      <c r="S54" s="11">
        <f>STDEV('Raw Data'!AU144,'Raw Data'!BA144,'Raw Data'!BG144)</f>
        <v>0.44542601331010517</v>
      </c>
      <c r="T54" s="1">
        <f>AVERAGE('Raw Data'!BM144,'Raw Data'!BS144,'Raw Data'!BY144)</f>
        <v>59.972333333333331</v>
      </c>
      <c r="U54" s="11">
        <f>STDEV('Raw Data'!BM144,'Raw Data'!BS144,'Raw Data'!BY144)</f>
        <v>0.53122531315189958</v>
      </c>
      <c r="V54" s="11"/>
      <c r="W54" s="4"/>
      <c r="X54" s="11"/>
      <c r="Y54" s="4"/>
      <c r="Z54" s="11"/>
      <c r="AA54" s="4"/>
      <c r="AB54" s="11"/>
      <c r="AC54" s="4"/>
      <c r="AD54" s="11"/>
      <c r="AO54" s="4"/>
      <c r="AP54" s="11"/>
      <c r="AQ54" s="4"/>
      <c r="AR54" s="11"/>
      <c r="AS54" s="4"/>
      <c r="AT54" s="11"/>
      <c r="AU54" s="4"/>
      <c r="AV54" s="11"/>
    </row>
    <row r="55" spans="1:48" x14ac:dyDescent="0.25">
      <c r="A55" t="str">
        <f>'Raw Data'!A55</f>
        <v>Apo_PLIN3</v>
      </c>
      <c r="B55">
        <f>'Raw Data'!B55</f>
        <v>236</v>
      </c>
      <c r="C55">
        <f>'Raw Data'!C55</f>
        <v>244</v>
      </c>
      <c r="D55" t="str">
        <f>'Raw Data'!D55</f>
        <v>FVRLGSLSE</v>
      </c>
      <c r="E55" s="1">
        <f>AVERAGE('Raw Data'!K55,'Raw Data'!Q55,'Raw Data'!W55)</f>
        <v>21.649333333333335</v>
      </c>
      <c r="F55" s="11">
        <f>STDEV('Raw Data'!K55,'Raw Data'!Q55,'Raw Data'!W55)</f>
        <v>0.36600728590198006</v>
      </c>
      <c r="G55" s="1">
        <f>AVERAGE('Raw Data'!AC55,'Raw Data'!AI55,'Raw Data'!AO55)</f>
        <v>32.855333333333334</v>
      </c>
      <c r="H55" s="11">
        <f>STDEV('Raw Data'!AC55,'Raw Data'!AI55,'Raw Data'!AO55)</f>
        <v>0.97199657063867106</v>
      </c>
      <c r="I55" s="1">
        <f>AVERAGE('Raw Data'!AU55,'Raw Data'!BA55,'Raw Data'!BG55)</f>
        <v>55.942</v>
      </c>
      <c r="J55" s="11">
        <f>STDEV('Raw Data'!AU55,'Raw Data'!BA55,'Raw Data'!BG55)</f>
        <v>0.51142839185950439</v>
      </c>
      <c r="K55" s="1">
        <f>AVERAGE('Raw Data'!BM55,'Raw Data'!BS55,'Raw Data'!BY55)</f>
        <v>64.667666666666662</v>
      </c>
      <c r="L55" s="11">
        <f>STDEV('Raw Data'!BM55,'Raw Data'!BS55,'Raw Data'!BY55)</f>
        <v>0.69112251687622617</v>
      </c>
      <c r="N55" s="1">
        <f>AVERAGE('Raw Data'!K145,'Raw Data'!Q145,'Raw Data'!W145)</f>
        <v>8.7149999999999999</v>
      </c>
      <c r="O55" s="11">
        <f>STDEV('Raw Data'!K145,'Raw Data'!Q145,'Raw Data'!W145)</f>
        <v>0.82223780015272985</v>
      </c>
      <c r="P55" s="1">
        <f>AVERAGE('Raw Data'!AC145,'Raw Data'!AI145,'Raw Data'!AO145)</f>
        <v>15.568333333333333</v>
      </c>
      <c r="Q55" s="11">
        <f>STDEV('Raw Data'!AC145,'Raw Data'!AI145,'Raw Data'!AO145)</f>
        <v>0.19657398946283108</v>
      </c>
      <c r="R55" s="1">
        <f>AVERAGE('Raw Data'!AU145,'Raw Data'!BA145,'Raw Data'!BG145)</f>
        <v>35.104999999999997</v>
      </c>
      <c r="S55" s="11">
        <f>STDEV('Raw Data'!AU145,'Raw Data'!BA145,'Raw Data'!BG145)</f>
        <v>0.93596527713371691</v>
      </c>
      <c r="T55" s="1">
        <f>AVERAGE('Raw Data'!BM145,'Raw Data'!BS145,'Raw Data'!BY145)</f>
        <v>58.80766666666667</v>
      </c>
      <c r="U55" s="11">
        <f>STDEV('Raw Data'!BM145,'Raw Data'!BS145,'Raw Data'!BY145)</f>
        <v>0.64654027974545647</v>
      </c>
      <c r="V55" s="11"/>
      <c r="W55" s="4"/>
      <c r="X55" s="11"/>
      <c r="Y55" s="4"/>
      <c r="Z55" s="11"/>
      <c r="AA55" s="4"/>
      <c r="AB55" s="11"/>
      <c r="AC55" s="4"/>
      <c r="AD55" s="11"/>
      <c r="AO55" s="4"/>
      <c r="AP55" s="11"/>
      <c r="AQ55" s="4"/>
      <c r="AR55" s="11"/>
      <c r="AS55" s="4"/>
      <c r="AT55" s="11"/>
      <c r="AU55" s="4"/>
      <c r="AV55" s="11"/>
    </row>
    <row r="56" spans="1:48" x14ac:dyDescent="0.25">
      <c r="A56" t="str">
        <f>'Raw Data'!A56</f>
        <v>Apo_PLIN3</v>
      </c>
      <c r="B56">
        <f>'Raw Data'!B56</f>
        <v>243</v>
      </c>
      <c r="C56">
        <f>'Raw Data'!C56</f>
        <v>252</v>
      </c>
      <c r="D56" t="str">
        <f>'Raw Data'!D56</f>
        <v>SERLRQHAYE</v>
      </c>
      <c r="E56" s="1">
        <f>AVERAGE('Raw Data'!K56,'Raw Data'!Q56,'Raw Data'!W56)</f>
        <v>15.381666666666668</v>
      </c>
      <c r="F56" s="11">
        <f>STDEV('Raw Data'!K56,'Raw Data'!Q56,'Raw Data'!W56)</f>
        <v>0.92528608188674966</v>
      </c>
      <c r="G56" s="1">
        <f>AVERAGE('Raw Data'!AC56,'Raw Data'!AI56,'Raw Data'!AO56)</f>
        <v>18.337999999999997</v>
      </c>
      <c r="H56" s="11">
        <f>STDEV('Raw Data'!AC56,'Raw Data'!AI56,'Raw Data'!AO56)</f>
        <v>0.50368243963831139</v>
      </c>
      <c r="I56" s="1">
        <f>AVERAGE('Raw Data'!AU56,'Raw Data'!BA56,'Raw Data'!BG56)</f>
        <v>24.681333333333331</v>
      </c>
      <c r="J56" s="11">
        <f>STDEV('Raw Data'!AU56,'Raw Data'!BA56,'Raw Data'!BG56)</f>
        <v>0.7630428122545504</v>
      </c>
      <c r="K56" s="1">
        <f>AVERAGE('Raw Data'!BM56,'Raw Data'!BS56,'Raw Data'!BY56)</f>
        <v>39.608666666666672</v>
      </c>
      <c r="L56" s="11">
        <f>STDEV('Raw Data'!BM56,'Raw Data'!BS56,'Raw Data'!BY56)</f>
        <v>0.91101829473031481</v>
      </c>
      <c r="N56" s="1">
        <f>AVERAGE('Raw Data'!K146,'Raw Data'!Q146,'Raw Data'!W146)</f>
        <v>6.2683333333333335</v>
      </c>
      <c r="O56" s="11">
        <f>STDEV('Raw Data'!K146,'Raw Data'!Q146,'Raw Data'!W146)</f>
        <v>0.72318347141879114</v>
      </c>
      <c r="P56" s="1">
        <f>AVERAGE('Raw Data'!AC146,'Raw Data'!AI146,'Raw Data'!AO146)</f>
        <v>14.762666666666666</v>
      </c>
      <c r="Q56" s="11">
        <f>STDEV('Raw Data'!AC146,'Raw Data'!AI146,'Raw Data'!AO146)</f>
        <v>0.7817424980985318</v>
      </c>
      <c r="R56" s="1">
        <f>AVERAGE('Raw Data'!AU146,'Raw Data'!BA146,'Raw Data'!BG146)</f>
        <v>23.74</v>
      </c>
      <c r="S56" s="11">
        <f>STDEV('Raw Data'!AU146,'Raw Data'!BA146,'Raw Data'!BG146)</f>
        <v>0.53461013832511595</v>
      </c>
      <c r="T56" s="1">
        <f>AVERAGE('Raw Data'!BM146,'Raw Data'!BS146,'Raw Data'!BY146)</f>
        <v>31.921333333333337</v>
      </c>
      <c r="U56" s="11">
        <f>STDEV('Raw Data'!BM146,'Raw Data'!BS146,'Raw Data'!BY146)</f>
        <v>1.3207847414826281</v>
      </c>
      <c r="V56" s="11"/>
      <c r="W56" s="4"/>
      <c r="X56" s="11"/>
      <c r="Y56" s="4"/>
      <c r="Z56" s="11"/>
      <c r="AA56" s="4"/>
      <c r="AB56" s="11"/>
      <c r="AC56" s="4"/>
      <c r="AD56" s="11"/>
      <c r="AO56" s="4"/>
      <c r="AP56" s="11"/>
      <c r="AQ56" s="4"/>
      <c r="AR56" s="11"/>
      <c r="AS56" s="4"/>
      <c r="AT56" s="11"/>
      <c r="AU56" s="4"/>
      <c r="AV56" s="11"/>
    </row>
    <row r="57" spans="1:48" x14ac:dyDescent="0.25">
      <c r="A57" t="str">
        <f>'Raw Data'!A57</f>
        <v>Apo_PLIN3</v>
      </c>
      <c r="B57">
        <f>'Raw Data'!B57</f>
        <v>259</v>
      </c>
      <c r="C57">
        <f>'Raw Data'!C57</f>
        <v>269</v>
      </c>
      <c r="D57" t="str">
        <f>'Raw Data'!D57</f>
        <v>RATKQRAQEAL</v>
      </c>
      <c r="E57" s="1">
        <f>AVERAGE('Raw Data'!K57,'Raw Data'!Q57,'Raw Data'!W57)</f>
        <v>0.77500000000000002</v>
      </c>
      <c r="F57" s="11">
        <f>STDEV('Raw Data'!K57,'Raw Data'!Q57,'Raw Data'!W57)</f>
        <v>0.1177582268888249</v>
      </c>
      <c r="G57" s="1">
        <f>AVERAGE('Raw Data'!AC57,'Raw Data'!AI57,'Raw Data'!AO57)</f>
        <v>2.9580000000000002</v>
      </c>
      <c r="H57" s="11">
        <f>STDEV('Raw Data'!AC57,'Raw Data'!AI57,'Raw Data'!AO57)</f>
        <v>0.54635245034684332</v>
      </c>
      <c r="I57" s="1">
        <f>AVERAGE('Raw Data'!AU57,'Raw Data'!BA57,'Raw Data'!BG57)</f>
        <v>15.476333333333335</v>
      </c>
      <c r="J57" s="11">
        <f>STDEV('Raw Data'!AU57,'Raw Data'!BA57,'Raw Data'!BG57)</f>
        <v>0.46045665738843733</v>
      </c>
      <c r="K57" s="1">
        <f>AVERAGE('Raw Data'!BM57,'Raw Data'!BS57,'Raw Data'!BY57)</f>
        <v>32.667333333333332</v>
      </c>
      <c r="L57" s="11">
        <f>STDEV('Raw Data'!BM57,'Raw Data'!BS57,'Raw Data'!BY57)</f>
        <v>0.3584303744569296</v>
      </c>
      <c r="N57" s="1">
        <f>AVERAGE('Raw Data'!K147,'Raw Data'!Q147,'Raw Data'!W147)</f>
        <v>3.7949999999999999</v>
      </c>
      <c r="O57" s="11">
        <f>STDEV('Raw Data'!K147,'Raw Data'!Q147,'Raw Data'!W147)</f>
        <v>0.1621326617310653</v>
      </c>
      <c r="P57" s="1">
        <f>AVERAGE('Raw Data'!AC147,'Raw Data'!AI147,'Raw Data'!AO147)</f>
        <v>20.535</v>
      </c>
      <c r="Q57" s="11">
        <f>STDEV('Raw Data'!AC147,'Raw Data'!AI147,'Raw Data'!AO147)</f>
        <v>0.59436941374872243</v>
      </c>
      <c r="R57" s="1">
        <f>AVERAGE('Raw Data'!AU147,'Raw Data'!BA147,'Raw Data'!BG147)</f>
        <v>48.960333333333331</v>
      </c>
      <c r="S57" s="11">
        <f>STDEV('Raw Data'!AU147,'Raw Data'!BA147,'Raw Data'!BG147)</f>
        <v>0.99263504538845249</v>
      </c>
      <c r="T57" s="1">
        <f>AVERAGE('Raw Data'!BM147,'Raw Data'!BS147,'Raw Data'!BY147)</f>
        <v>61.401666666666671</v>
      </c>
      <c r="U57" s="11">
        <f>STDEV('Raw Data'!BM147,'Raw Data'!BS147,'Raw Data'!BY147)</f>
        <v>0.51611658889569856</v>
      </c>
      <c r="V57" s="11"/>
      <c r="W57" s="4"/>
      <c r="X57" s="11"/>
      <c r="Y57" s="4"/>
      <c r="Z57" s="11"/>
      <c r="AA57" s="4"/>
      <c r="AB57" s="11"/>
      <c r="AC57" s="4"/>
      <c r="AD57" s="11"/>
      <c r="AO57" s="4"/>
      <c r="AP57" s="11"/>
      <c r="AQ57" s="4"/>
      <c r="AR57" s="11"/>
      <c r="AS57" s="4"/>
      <c r="AT57" s="11"/>
      <c r="AU57" s="4"/>
      <c r="AV57" s="11"/>
    </row>
    <row r="58" spans="1:48" x14ac:dyDescent="0.25">
      <c r="A58" t="str">
        <f>'Raw Data'!A58</f>
        <v>Apo_PLIN3</v>
      </c>
      <c r="B58">
        <f>'Raw Data'!B58</f>
        <v>259</v>
      </c>
      <c r="C58">
        <f>'Raw Data'!C58</f>
        <v>270</v>
      </c>
      <c r="D58" t="str">
        <f>'Raw Data'!D58</f>
        <v>RATKQRAQEALL</v>
      </c>
      <c r="E58" s="1">
        <f>AVERAGE('Raw Data'!K58,'Raw Data'!Q58,'Raw Data'!W58)</f>
        <v>0.84599999999999997</v>
      </c>
      <c r="F58" s="11">
        <f>STDEV('Raw Data'!K58,'Raw Data'!Q58,'Raw Data'!W58)</f>
        <v>0.24607519176056752</v>
      </c>
      <c r="G58" s="1">
        <f>AVERAGE('Raw Data'!AC58,'Raw Data'!AI58,'Raw Data'!AO58)</f>
        <v>2.3960000000000004</v>
      </c>
      <c r="H58" s="11">
        <f>STDEV('Raw Data'!AC58,'Raw Data'!AI58,'Raw Data'!AO58)</f>
        <v>0.39902756796993238</v>
      </c>
      <c r="I58" s="1">
        <f>AVERAGE('Raw Data'!AU58,'Raw Data'!BA58,'Raw Data'!BG58)</f>
        <v>12.682666666666668</v>
      </c>
      <c r="J58" s="11">
        <f>STDEV('Raw Data'!AU58,'Raw Data'!BA58,'Raw Data'!BG58)</f>
        <v>0.45124974607564378</v>
      </c>
      <c r="K58" s="1">
        <f>AVERAGE('Raw Data'!BM58,'Raw Data'!BS58,'Raw Data'!BY58)</f>
        <v>27.131333333333334</v>
      </c>
      <c r="L58" s="11">
        <f>STDEV('Raw Data'!BM58,'Raw Data'!BS58,'Raw Data'!BY58)</f>
        <v>0.9625156275787593</v>
      </c>
      <c r="N58" s="1">
        <f>AVERAGE('Raw Data'!K148,'Raw Data'!Q148,'Raw Data'!W148)</f>
        <v>2.936666666666667</v>
      </c>
      <c r="O58" s="11">
        <f>STDEV('Raw Data'!K148,'Raw Data'!Q148,'Raw Data'!W148)</f>
        <v>0.30195584666194708</v>
      </c>
      <c r="P58" s="1">
        <f>AVERAGE('Raw Data'!AC148,'Raw Data'!AI148,'Raw Data'!AO148)</f>
        <v>18.885000000000002</v>
      </c>
      <c r="Q58" s="11">
        <f>STDEV('Raw Data'!AC148,'Raw Data'!AI148,'Raw Data'!AO148)</f>
        <v>0.55021177740938931</v>
      </c>
      <c r="R58" s="1">
        <f>AVERAGE('Raw Data'!AU148,'Raw Data'!BA148,'Raw Data'!BG148)</f>
        <v>45.058333333333337</v>
      </c>
      <c r="S58" s="11">
        <f>STDEV('Raw Data'!AU148,'Raw Data'!BA148,'Raw Data'!BG148)</f>
        <v>1.1393758525321385</v>
      </c>
      <c r="T58" s="1">
        <f>AVERAGE('Raw Data'!BM148,'Raw Data'!BS148,'Raw Data'!BY148)</f>
        <v>56.829666666666668</v>
      </c>
      <c r="U58" s="11">
        <f>STDEV('Raw Data'!BM148,'Raw Data'!BS148,'Raw Data'!BY148)</f>
        <v>0.54526721278042423</v>
      </c>
      <c r="V58" s="11"/>
      <c r="W58" s="4"/>
      <c r="X58" s="11"/>
      <c r="Y58" s="4"/>
      <c r="Z58" s="11"/>
      <c r="AA58" s="4"/>
      <c r="AB58" s="11"/>
      <c r="AC58" s="4"/>
      <c r="AD58" s="11"/>
      <c r="AO58" s="4"/>
      <c r="AP58" s="11"/>
      <c r="AQ58" s="4"/>
      <c r="AR58" s="11"/>
      <c r="AS58" s="4"/>
      <c r="AT58" s="11"/>
      <c r="AU58" s="4"/>
      <c r="AV58" s="11"/>
    </row>
    <row r="59" spans="1:48" x14ac:dyDescent="0.25">
      <c r="A59" t="str">
        <f>'Raw Data'!A59</f>
        <v>Apo_PLIN3</v>
      </c>
      <c r="B59">
        <f>'Raw Data'!B59</f>
        <v>261</v>
      </c>
      <c r="C59">
        <f>'Raw Data'!C59</f>
        <v>269</v>
      </c>
      <c r="D59" t="str">
        <f>'Raw Data'!D59</f>
        <v>TKQRAQEAL</v>
      </c>
      <c r="E59" s="1">
        <f>AVERAGE('Raw Data'!K59,'Raw Data'!Q59,'Raw Data'!W59)</f>
        <v>1.1383333333333334</v>
      </c>
      <c r="F59" s="11">
        <f>STDEV('Raw Data'!K59,'Raw Data'!Q59,'Raw Data'!W59)</f>
        <v>0.28714862586008172</v>
      </c>
      <c r="G59" s="1">
        <f>AVERAGE('Raw Data'!AC59,'Raw Data'!AI59,'Raw Data'!AO59)</f>
        <v>3.4629999999999996</v>
      </c>
      <c r="H59" s="11">
        <f>STDEV('Raw Data'!AC59,'Raw Data'!AI59,'Raw Data'!AO59)</f>
        <v>0.62397676238783473</v>
      </c>
      <c r="I59" s="1">
        <f>AVERAGE('Raw Data'!AU59,'Raw Data'!BA59,'Raw Data'!BG59)</f>
        <v>15.576333333333332</v>
      </c>
      <c r="J59" s="11">
        <f>STDEV('Raw Data'!AU59,'Raw Data'!BA59,'Raw Data'!BG59)</f>
        <v>0.19362162413669945</v>
      </c>
      <c r="K59" s="1">
        <f>AVERAGE('Raw Data'!BM59,'Raw Data'!BS59,'Raw Data'!BY59)</f>
        <v>34.673000000000002</v>
      </c>
      <c r="L59" s="11">
        <f>STDEV('Raw Data'!BM59,'Raw Data'!BS59,'Raw Data'!BY59)</f>
        <v>0.86103368110660861</v>
      </c>
      <c r="N59" s="1">
        <f>AVERAGE('Raw Data'!K149,'Raw Data'!Q149,'Raw Data'!W149)</f>
        <v>4.2540000000000004</v>
      </c>
      <c r="O59" s="11">
        <f>STDEV('Raw Data'!K149,'Raw Data'!Q149,'Raw Data'!W149)</f>
        <v>0.70416830374562922</v>
      </c>
      <c r="P59" s="1">
        <f>AVERAGE('Raw Data'!AC149,'Raw Data'!AI149,'Raw Data'!AO149)</f>
        <v>17.316333333333333</v>
      </c>
      <c r="Q59" s="11">
        <f>STDEV('Raw Data'!AC149,'Raw Data'!AI149,'Raw Data'!AO149)</f>
        <v>0.83267600742025172</v>
      </c>
      <c r="R59" s="1">
        <f>AVERAGE('Raw Data'!AU149,'Raw Data'!BA149,'Raw Data'!BG149)</f>
        <v>48.852000000000004</v>
      </c>
      <c r="S59" s="11">
        <f>STDEV('Raw Data'!AU149,'Raw Data'!BA149,'Raw Data'!BG149)</f>
        <v>0.84685122660358625</v>
      </c>
      <c r="T59" s="1">
        <f>AVERAGE('Raw Data'!BM149,'Raw Data'!BS149,'Raw Data'!BY149)</f>
        <v>63.306999999999995</v>
      </c>
      <c r="U59" s="11">
        <f>STDEV('Raw Data'!BM149,'Raw Data'!BS149,'Raw Data'!BY149)</f>
        <v>0.5330450262407459</v>
      </c>
      <c r="V59" s="11"/>
      <c r="W59" s="4"/>
      <c r="X59" s="11"/>
      <c r="Y59" s="4"/>
      <c r="Z59" s="11"/>
      <c r="AA59" s="4"/>
      <c r="AB59" s="11"/>
      <c r="AC59" s="4"/>
      <c r="AD59" s="11"/>
      <c r="AO59" s="4"/>
      <c r="AP59" s="11"/>
      <c r="AQ59" s="4"/>
      <c r="AR59" s="11"/>
      <c r="AS59" s="4"/>
      <c r="AT59" s="11"/>
      <c r="AU59" s="4"/>
      <c r="AV59" s="11"/>
    </row>
    <row r="60" spans="1:48" x14ac:dyDescent="0.25">
      <c r="A60" t="str">
        <f>'Raw Data'!A60</f>
        <v>Apo_PLIN3</v>
      </c>
      <c r="B60">
        <f>'Raw Data'!B60</f>
        <v>270</v>
      </c>
      <c r="C60">
        <f>'Raw Data'!C60</f>
        <v>275</v>
      </c>
      <c r="D60" t="str">
        <f>'Raw Data'!D60</f>
        <v>LQLSQV</v>
      </c>
      <c r="E60" s="1">
        <f>AVERAGE('Raw Data'!K60,'Raw Data'!Q60,'Raw Data'!W60)</f>
        <v>2.9426666666666663</v>
      </c>
      <c r="F60" s="11">
        <f>STDEV('Raw Data'!K60,'Raw Data'!Q60,'Raw Data'!W60)</f>
        <v>0.74312403630439228</v>
      </c>
      <c r="G60" s="1">
        <f>AVERAGE('Raw Data'!AC60,'Raw Data'!AI60,'Raw Data'!AO60)</f>
        <v>2.9693333333333332</v>
      </c>
      <c r="H60" s="11">
        <f>STDEV('Raw Data'!AC60,'Raw Data'!AI60,'Raw Data'!AO60)</f>
        <v>0.73794737843109937</v>
      </c>
      <c r="I60" s="1">
        <f>AVERAGE('Raw Data'!AU60,'Raw Data'!BA60,'Raw Data'!BG60)</f>
        <v>6.5876666666666663</v>
      </c>
      <c r="J60" s="11">
        <f>STDEV('Raw Data'!AU60,'Raw Data'!BA60,'Raw Data'!BG60)</f>
        <v>0.31236570447687345</v>
      </c>
      <c r="K60" s="1">
        <f>AVERAGE('Raw Data'!BM60,'Raw Data'!BS60,'Raw Data'!BY60)</f>
        <v>20.524666666666665</v>
      </c>
      <c r="L60" s="11">
        <f>STDEV('Raw Data'!BM60,'Raw Data'!BS60,'Raw Data'!BY60)</f>
        <v>0.55736552937308148</v>
      </c>
      <c r="N60" s="1">
        <f>AVERAGE('Raw Data'!K150,'Raw Data'!Q150,'Raw Data'!W150)</f>
        <v>24.492000000000001</v>
      </c>
      <c r="O60" s="11">
        <f>STDEV('Raw Data'!K150,'Raw Data'!Q150,'Raw Data'!W150)</f>
        <v>1.3619482369018285</v>
      </c>
      <c r="P60" s="1">
        <f>AVERAGE('Raw Data'!AC150,'Raw Data'!AI150,'Raw Data'!AO150)</f>
        <v>40.370333333333335</v>
      </c>
      <c r="Q60" s="11">
        <f>STDEV('Raw Data'!AC150,'Raw Data'!AI150,'Raw Data'!AO150)</f>
        <v>0.62184992830532126</v>
      </c>
      <c r="R60" s="1">
        <f>AVERAGE('Raw Data'!AU150,'Raw Data'!BA150,'Raw Data'!BG150)</f>
        <v>66.51100000000001</v>
      </c>
      <c r="S60" s="11">
        <f>STDEV('Raw Data'!AU150,'Raw Data'!BA150,'Raw Data'!BG150)</f>
        <v>0.85892432728384471</v>
      </c>
      <c r="T60" s="1">
        <f>AVERAGE('Raw Data'!BM150,'Raw Data'!BS150,'Raw Data'!BY150)</f>
        <v>67.167666666666662</v>
      </c>
      <c r="U60" s="11">
        <f>STDEV('Raw Data'!BM150,'Raw Data'!BS150,'Raw Data'!BY150)</f>
        <v>0.67768601382449689</v>
      </c>
      <c r="V60" s="11"/>
      <c r="W60" s="4"/>
      <c r="X60" s="11"/>
      <c r="Y60" s="4"/>
      <c r="Z60" s="11"/>
      <c r="AA60" s="4"/>
      <c r="AB60" s="11"/>
      <c r="AC60" s="4"/>
      <c r="AD60" s="11"/>
      <c r="AO60" s="4"/>
      <c r="AP60" s="11"/>
      <c r="AQ60" s="4"/>
      <c r="AR60" s="11"/>
      <c r="AS60" s="4"/>
      <c r="AT60" s="11"/>
      <c r="AU60" s="4"/>
      <c r="AV60" s="11"/>
    </row>
    <row r="61" spans="1:48" x14ac:dyDescent="0.25">
      <c r="A61" t="str">
        <f>'Raw Data'!A61</f>
        <v>Apo_PLIN3</v>
      </c>
      <c r="B61">
        <f>'Raw Data'!B61</f>
        <v>270</v>
      </c>
      <c r="C61">
        <f>'Raw Data'!C61</f>
        <v>278</v>
      </c>
      <c r="D61" t="str">
        <f>'Raw Data'!D61</f>
        <v>LQLSQVLSL</v>
      </c>
      <c r="E61" s="1">
        <f>AVERAGE('Raw Data'!K61,'Raw Data'!Q61,'Raw Data'!W61)</f>
        <v>0.64433333333333331</v>
      </c>
      <c r="F61" s="11">
        <f>STDEV('Raw Data'!K61,'Raw Data'!Q61,'Raw Data'!W61)</f>
        <v>0.19823302785694763</v>
      </c>
      <c r="G61" s="1">
        <f>AVERAGE('Raw Data'!AC61,'Raw Data'!AI61,'Raw Data'!AO61)</f>
        <v>1.6809999999999998</v>
      </c>
      <c r="H61" s="11">
        <f>STDEV('Raw Data'!AC61,'Raw Data'!AI61,'Raw Data'!AO61)</f>
        <v>0.58858389376536702</v>
      </c>
      <c r="I61" s="1">
        <f>AVERAGE('Raw Data'!AU61,'Raw Data'!BA61,'Raw Data'!BG61)</f>
        <v>9.1123333333333338</v>
      </c>
      <c r="J61" s="11">
        <f>STDEV('Raw Data'!AU61,'Raw Data'!BA61,'Raw Data'!BG61)</f>
        <v>0.18427786989579978</v>
      </c>
      <c r="K61" s="1">
        <f>AVERAGE('Raw Data'!BM61,'Raw Data'!BS61,'Raw Data'!BY61)</f>
        <v>28.370999999999999</v>
      </c>
      <c r="L61" s="11">
        <f>STDEV('Raw Data'!BM61,'Raw Data'!BS61,'Raw Data'!BY61)</f>
        <v>0.5819725079417406</v>
      </c>
      <c r="N61" s="1">
        <f>AVERAGE('Raw Data'!K151,'Raw Data'!Q151,'Raw Data'!W151)</f>
        <v>22.798333333333336</v>
      </c>
      <c r="O61" s="11">
        <f>STDEV('Raw Data'!K151,'Raw Data'!Q151,'Raw Data'!W151)</f>
        <v>0.43932258459284118</v>
      </c>
      <c r="P61" s="1">
        <f>AVERAGE('Raw Data'!AC151,'Raw Data'!AI151,'Raw Data'!AO151)</f>
        <v>38.087333333333333</v>
      </c>
      <c r="Q61" s="11">
        <f>STDEV('Raw Data'!AC151,'Raw Data'!AI151,'Raw Data'!AO151)</f>
        <v>0.68000465684680111</v>
      </c>
      <c r="R61" s="1">
        <f>AVERAGE('Raw Data'!AU151,'Raw Data'!BA151,'Raw Data'!BG151)</f>
        <v>69.456333333333347</v>
      </c>
      <c r="S61" s="11">
        <f>STDEV('Raw Data'!AU151,'Raw Data'!BA151,'Raw Data'!BG151)</f>
        <v>0.47067752584262496</v>
      </c>
      <c r="T61" s="1">
        <f>AVERAGE('Raw Data'!BM151,'Raw Data'!BS151,'Raw Data'!BY151)</f>
        <v>74.182666666666663</v>
      </c>
      <c r="U61" s="11">
        <f>STDEV('Raw Data'!BM151,'Raw Data'!BS151,'Raw Data'!BY151)</f>
        <v>0.52974742409315634</v>
      </c>
      <c r="V61" s="11"/>
      <c r="W61" s="4"/>
      <c r="X61" s="11"/>
      <c r="Y61" s="4"/>
      <c r="Z61" s="11"/>
      <c r="AA61" s="4"/>
      <c r="AB61" s="11"/>
      <c r="AC61" s="4"/>
      <c r="AD61" s="11"/>
      <c r="AO61" s="4"/>
      <c r="AP61" s="11"/>
      <c r="AQ61" s="4"/>
      <c r="AR61" s="11"/>
      <c r="AS61" s="4"/>
      <c r="AT61" s="11"/>
      <c r="AU61" s="4"/>
      <c r="AV61" s="11"/>
    </row>
    <row r="62" spans="1:48" x14ac:dyDescent="0.25">
      <c r="A62" t="str">
        <f>'Raw Data'!A62</f>
        <v>Apo_PLIN3</v>
      </c>
      <c r="B62">
        <f>'Raw Data'!B62</f>
        <v>273</v>
      </c>
      <c r="C62">
        <f>'Raw Data'!C62</f>
        <v>278</v>
      </c>
      <c r="D62" t="str">
        <f>'Raw Data'!D62</f>
        <v>SQVLSL</v>
      </c>
      <c r="E62" s="1">
        <f>AVERAGE('Raw Data'!K62,'Raw Data'!Q62,'Raw Data'!W62)</f>
        <v>1.1063333333333334</v>
      </c>
      <c r="F62" s="11">
        <f>STDEV('Raw Data'!K62,'Raw Data'!Q62,'Raw Data'!W62)</f>
        <v>0.54118511928297963</v>
      </c>
      <c r="G62" s="1">
        <f>AVERAGE('Raw Data'!AC62,'Raw Data'!AI62,'Raw Data'!AO62)</f>
        <v>2.2260000000000004</v>
      </c>
      <c r="H62" s="11">
        <f>STDEV('Raw Data'!AC62,'Raw Data'!AI62,'Raw Data'!AO62)</f>
        <v>0.20790622886291793</v>
      </c>
      <c r="I62" s="1">
        <f>AVERAGE('Raw Data'!AU62,'Raw Data'!BA62,'Raw Data'!BG62)</f>
        <v>11.272</v>
      </c>
      <c r="J62" s="11">
        <f>STDEV('Raw Data'!AU62,'Raw Data'!BA62,'Raw Data'!BG62)</f>
        <v>0.29678948768445246</v>
      </c>
      <c r="K62" s="1">
        <f>AVERAGE('Raw Data'!BM62,'Raw Data'!BS62,'Raw Data'!BY62)</f>
        <v>28.725000000000005</v>
      </c>
      <c r="L62" s="11">
        <f>STDEV('Raw Data'!BM62,'Raw Data'!BS62,'Raw Data'!BY62)</f>
        <v>0.24766711529793389</v>
      </c>
      <c r="N62" s="1">
        <f>AVERAGE('Raw Data'!K152,'Raw Data'!Q152,'Raw Data'!W152)</f>
        <v>15.805666666666667</v>
      </c>
      <c r="O62" s="11">
        <f>STDEV('Raw Data'!K152,'Raw Data'!Q152,'Raw Data'!W152)</f>
        <v>0.63574706710557016</v>
      </c>
      <c r="P62" s="1">
        <f>AVERAGE('Raw Data'!AC152,'Raw Data'!AI152,'Raw Data'!AO152)</f>
        <v>35.951333333333338</v>
      </c>
      <c r="Q62" s="11">
        <f>STDEV('Raw Data'!AC152,'Raw Data'!AI152,'Raw Data'!AO152)</f>
        <v>0.36523188980883353</v>
      </c>
      <c r="R62" s="1">
        <f>AVERAGE('Raw Data'!AU152,'Raw Data'!BA152,'Raw Data'!BG152)</f>
        <v>67.48933333333332</v>
      </c>
      <c r="S62" s="11">
        <f>STDEV('Raw Data'!AU152,'Raw Data'!BA152,'Raw Data'!BG152)</f>
        <v>0.63108266759064902</v>
      </c>
      <c r="T62" s="1">
        <f>AVERAGE('Raw Data'!BM152,'Raw Data'!BS152,'Raw Data'!BY152)</f>
        <v>68.428666666666672</v>
      </c>
      <c r="U62" s="11">
        <f>STDEV('Raw Data'!BM152,'Raw Data'!BS152,'Raw Data'!BY152)</f>
        <v>0.38510820990123362</v>
      </c>
      <c r="V62" s="11"/>
      <c r="W62" s="4"/>
      <c r="X62" s="11"/>
      <c r="Y62" s="4"/>
      <c r="Z62" s="11"/>
      <c r="AA62" s="4"/>
      <c r="AB62" s="11"/>
      <c r="AC62" s="4"/>
      <c r="AD62" s="11"/>
      <c r="AO62" s="4"/>
      <c r="AP62" s="11"/>
      <c r="AQ62" s="4"/>
      <c r="AR62" s="11"/>
      <c r="AS62" s="4"/>
      <c r="AT62" s="11"/>
      <c r="AU62" s="4"/>
      <c r="AV62" s="11"/>
    </row>
    <row r="63" spans="1:48" x14ac:dyDescent="0.25">
      <c r="A63" t="str">
        <f>'Raw Data'!A63</f>
        <v>Apo_PLIN3</v>
      </c>
      <c r="B63">
        <f>'Raw Data'!B63</f>
        <v>279</v>
      </c>
      <c r="C63">
        <f>'Raw Data'!C63</f>
        <v>290</v>
      </c>
      <c r="D63" t="str">
        <f>'Raw Data'!D63</f>
        <v>METVKQGVDQKL</v>
      </c>
      <c r="E63" s="1">
        <f>AVERAGE('Raw Data'!K63,'Raw Data'!Q63,'Raw Data'!W63)</f>
        <v>54.138333333333343</v>
      </c>
      <c r="F63" s="11">
        <f>STDEV('Raw Data'!K63,'Raw Data'!Q63,'Raw Data'!W63)</f>
        <v>0.30749037925329248</v>
      </c>
      <c r="G63" s="1">
        <f>AVERAGE('Raw Data'!AC63,'Raw Data'!AI63,'Raw Data'!AO63)</f>
        <v>67.25366666666666</v>
      </c>
      <c r="H63" s="11">
        <f>STDEV('Raw Data'!AC63,'Raw Data'!AI63,'Raw Data'!AO63)</f>
        <v>0.98026595030803909</v>
      </c>
      <c r="I63" s="1">
        <f>AVERAGE('Raw Data'!AU63,'Raw Data'!BA63,'Raw Data'!BG63)</f>
        <v>72.793666666666653</v>
      </c>
      <c r="J63" s="11">
        <f>STDEV('Raw Data'!AU63,'Raw Data'!BA63,'Raw Data'!BG63)</f>
        <v>0.13028558375097501</v>
      </c>
      <c r="K63" s="1">
        <f>AVERAGE('Raw Data'!BM63,'Raw Data'!BS63,'Raw Data'!BY63)</f>
        <v>73.230333333333334</v>
      </c>
      <c r="L63" s="11">
        <f>STDEV('Raw Data'!BM63,'Raw Data'!BS63,'Raw Data'!BY63)</f>
        <v>0.60587897581392791</v>
      </c>
      <c r="N63" s="1">
        <f>AVERAGE('Raw Data'!K153,'Raw Data'!Q153,'Raw Data'!W153)</f>
        <v>31.826333333333338</v>
      </c>
      <c r="O63" s="11">
        <f>STDEV('Raw Data'!K153,'Raw Data'!Q153,'Raw Data'!W153)</f>
        <v>0.84566975429734537</v>
      </c>
      <c r="P63" s="1">
        <f>AVERAGE('Raw Data'!AC153,'Raw Data'!AI153,'Raw Data'!AO153)</f>
        <v>58.711333333333336</v>
      </c>
      <c r="Q63" s="11">
        <f>STDEV('Raw Data'!AC153,'Raw Data'!AI153,'Raw Data'!AO153)</f>
        <v>0.46891825869050252</v>
      </c>
      <c r="R63" s="1">
        <f>AVERAGE('Raw Data'!AU153,'Raw Data'!BA153,'Raw Data'!BG153)</f>
        <v>71.474666666666664</v>
      </c>
      <c r="S63" s="11">
        <f>STDEV('Raw Data'!AU153,'Raw Data'!BA153,'Raw Data'!BG153)</f>
        <v>0.13266624790554102</v>
      </c>
      <c r="T63" s="1">
        <f>AVERAGE('Raw Data'!BM153,'Raw Data'!BS153,'Raw Data'!BY153)</f>
        <v>71.838333333333338</v>
      </c>
      <c r="U63" s="11">
        <f>STDEV('Raw Data'!BM153,'Raw Data'!BS153,'Raw Data'!BY153)</f>
        <v>0.38212606994725684</v>
      </c>
      <c r="V63" s="11"/>
      <c r="W63" s="4"/>
      <c r="X63" s="11"/>
      <c r="Y63" s="4"/>
      <c r="Z63" s="11"/>
      <c r="AA63" s="4"/>
      <c r="AB63" s="11"/>
      <c r="AC63" s="4"/>
      <c r="AD63" s="11"/>
      <c r="AO63" s="4"/>
      <c r="AP63" s="11"/>
      <c r="AQ63" s="4"/>
      <c r="AR63" s="11"/>
      <c r="AS63" s="4"/>
      <c r="AT63" s="11"/>
      <c r="AU63" s="4"/>
      <c r="AV63" s="11"/>
    </row>
    <row r="64" spans="1:48" x14ac:dyDescent="0.25">
      <c r="A64" t="str">
        <f>'Raw Data'!A64</f>
        <v>Apo_PLIN3</v>
      </c>
      <c r="B64">
        <f>'Raw Data'!B64</f>
        <v>300</v>
      </c>
      <c r="C64">
        <f>'Raw Data'!C64</f>
        <v>326</v>
      </c>
      <c r="D64" t="str">
        <f>'Raw Data'!D64</f>
        <v>MWLSWNQKQLQGPEKEPPKPEQVESRA</v>
      </c>
      <c r="E64" s="1">
        <f>AVERAGE('Raw Data'!K64,'Raw Data'!Q64,'Raw Data'!W64)</f>
        <v>48.936</v>
      </c>
      <c r="F64" s="11">
        <f>STDEV('Raw Data'!K64,'Raw Data'!Q64,'Raw Data'!W64)</f>
        <v>0.26043233286210887</v>
      </c>
      <c r="G64" s="1">
        <f>AVERAGE('Raw Data'!AC64,'Raw Data'!AI64,'Raw Data'!AO64)</f>
        <v>54.839666666666666</v>
      </c>
      <c r="H64" s="11">
        <f>STDEV('Raw Data'!AC64,'Raw Data'!AI64,'Raw Data'!AO64)</f>
        <v>0.69218085305311183</v>
      </c>
      <c r="I64" s="1">
        <f>AVERAGE('Raw Data'!AU64,'Raw Data'!BA64,'Raw Data'!BG64)</f>
        <v>63.399666666666668</v>
      </c>
      <c r="J64" s="11">
        <f>STDEV('Raw Data'!AU64,'Raw Data'!BA64,'Raw Data'!BG64)</f>
        <v>1.0455115175517342</v>
      </c>
      <c r="K64" s="1">
        <f>AVERAGE('Raw Data'!BM64,'Raw Data'!BS64,'Raw Data'!BY64)</f>
        <v>63.205000000000005</v>
      </c>
      <c r="L64" s="11">
        <f>STDEV('Raw Data'!BM64,'Raw Data'!BS64,'Raw Data'!BY64)</f>
        <v>0.25415939880319149</v>
      </c>
      <c r="N64" s="1">
        <f>AVERAGE('Raw Data'!K154,'Raw Data'!Q154,'Raw Data'!W154)</f>
        <v>53.477333333333341</v>
      </c>
      <c r="O64" s="11">
        <f>STDEV('Raw Data'!K154,'Raw Data'!Q154,'Raw Data'!W154)</f>
        <v>1.0883355793749128</v>
      </c>
      <c r="P64" s="1">
        <f>AVERAGE('Raw Data'!AC154,'Raw Data'!AI154,'Raw Data'!AO154)</f>
        <v>59.912666666666667</v>
      </c>
      <c r="Q64" s="11">
        <f>STDEV('Raw Data'!AC154,'Raw Data'!AI154,'Raw Data'!AO154)</f>
        <v>1.2331789543019842</v>
      </c>
      <c r="R64" s="1">
        <f>AVERAGE('Raw Data'!AU154,'Raw Data'!BA154,'Raw Data'!BG154)</f>
        <v>64.550666666666658</v>
      </c>
      <c r="S64" s="11">
        <f>STDEV('Raw Data'!AU154,'Raw Data'!BA154,'Raw Data'!BG154)</f>
        <v>0.4975905277769388</v>
      </c>
      <c r="T64" s="1">
        <f>AVERAGE('Raw Data'!BM154,'Raw Data'!BS154,'Raw Data'!BY154)</f>
        <v>64.945333333333338</v>
      </c>
      <c r="U64" s="11">
        <f>STDEV('Raw Data'!BM154,'Raw Data'!BS154,'Raw Data'!BY154)</f>
        <v>0.54377323705137848</v>
      </c>
      <c r="V64" s="11"/>
      <c r="W64" s="4"/>
      <c r="X64" s="11"/>
      <c r="Y64" s="4"/>
      <c r="Z64" s="11"/>
      <c r="AA64" s="4"/>
      <c r="AB64" s="11"/>
      <c r="AC64" s="4"/>
      <c r="AD64" s="11"/>
      <c r="AO64" s="4"/>
      <c r="AP64" s="11"/>
      <c r="AQ64" s="4"/>
      <c r="AR64" s="11"/>
      <c r="AS64" s="4"/>
      <c r="AT64" s="11"/>
      <c r="AU64" s="4"/>
      <c r="AV64" s="11"/>
    </row>
    <row r="65" spans="1:48" x14ac:dyDescent="0.25">
      <c r="A65" t="str">
        <f>'Raw Data'!A65</f>
        <v>Apo_PLIN3</v>
      </c>
      <c r="B65">
        <f>'Raw Data'!B65</f>
        <v>302</v>
      </c>
      <c r="C65">
        <f>'Raw Data'!C65</f>
        <v>326</v>
      </c>
      <c r="D65" t="str">
        <f>'Raw Data'!D65</f>
        <v>LSWNQKQLQGPEKEPPKPEQVESRA</v>
      </c>
      <c r="E65" s="1">
        <f>AVERAGE('Raw Data'!K65,'Raw Data'!Q65,'Raw Data'!W65)</f>
        <v>57.216666666666669</v>
      </c>
      <c r="F65" s="11">
        <f>STDEV('Raw Data'!K65,'Raw Data'!Q65,'Raw Data'!W65)</f>
        <v>0.59382853866527063</v>
      </c>
      <c r="G65" s="1">
        <f>AVERAGE('Raw Data'!AC65,'Raw Data'!AI65,'Raw Data'!AO65)</f>
        <v>60.56</v>
      </c>
      <c r="H65" s="11">
        <f>STDEV('Raw Data'!AC65,'Raw Data'!AI65,'Raw Data'!AO65)</f>
        <v>1.0232013487090414</v>
      </c>
      <c r="I65" s="1">
        <f>AVERAGE('Raw Data'!AU65,'Raw Data'!BA65,'Raw Data'!BG65)</f>
        <v>66.00566666666667</v>
      </c>
      <c r="J65" s="11">
        <f>STDEV('Raw Data'!AU65,'Raw Data'!BA65,'Raw Data'!BG65)</f>
        <v>0.78699767047515801</v>
      </c>
      <c r="K65" s="1">
        <f>AVERAGE('Raw Data'!BM65,'Raw Data'!BS65,'Raw Data'!BY65)</f>
        <v>65.73566666666666</v>
      </c>
      <c r="L65" s="11">
        <f>STDEV('Raw Data'!BM65,'Raw Data'!BS65,'Raw Data'!BY65)</f>
        <v>0.70206077609658046</v>
      </c>
      <c r="N65" s="1">
        <f>AVERAGE('Raw Data'!K155,'Raw Data'!Q155,'Raw Data'!W155)</f>
        <v>59.94466666666667</v>
      </c>
      <c r="O65" s="11">
        <f>STDEV('Raw Data'!K155,'Raw Data'!Q155,'Raw Data'!W155)</f>
        <v>0.75101020854135836</v>
      </c>
      <c r="P65" s="1">
        <f>AVERAGE('Raw Data'!AC155,'Raw Data'!AI155,'Raw Data'!AO155)</f>
        <v>65.704999999999998</v>
      </c>
      <c r="Q65" s="11">
        <f>STDEV('Raw Data'!AC155,'Raw Data'!AI155,'Raw Data'!AO155)</f>
        <v>0.70537720405467963</v>
      </c>
      <c r="R65" s="1">
        <f>AVERAGE('Raw Data'!AU155,'Raw Data'!BA155,'Raw Data'!BG155)</f>
        <v>67.021666666666661</v>
      </c>
      <c r="S65" s="11">
        <f>STDEV('Raw Data'!AU155,'Raw Data'!BA155,'Raw Data'!BG155)</f>
        <v>0.87694716678562534</v>
      </c>
      <c r="T65" s="1">
        <f>AVERAGE('Raw Data'!BM155,'Raw Data'!BS155,'Raw Data'!BY155)</f>
        <v>66.826999999999998</v>
      </c>
      <c r="U65" s="11">
        <f>STDEV('Raw Data'!BM155,'Raw Data'!BS155,'Raw Data'!BY155)</f>
        <v>0.49127996091841786</v>
      </c>
      <c r="V65" s="11"/>
      <c r="W65" s="4"/>
      <c r="X65" s="11"/>
      <c r="Y65" s="4"/>
      <c r="Z65" s="11"/>
      <c r="AA65" s="4"/>
      <c r="AB65" s="11"/>
      <c r="AC65" s="4"/>
      <c r="AD65" s="11"/>
      <c r="AO65" s="4"/>
      <c r="AP65" s="11"/>
      <c r="AQ65" s="4"/>
      <c r="AR65" s="11"/>
      <c r="AS65" s="4"/>
      <c r="AT65" s="11"/>
      <c r="AU65" s="4"/>
      <c r="AV65" s="11"/>
    </row>
    <row r="66" spans="1:48" x14ac:dyDescent="0.25">
      <c r="A66" t="str">
        <f>'Raw Data'!A66</f>
        <v>Apo_PLIN3</v>
      </c>
      <c r="B66">
        <f>'Raw Data'!B66</f>
        <v>302</v>
      </c>
      <c r="C66">
        <f>'Raw Data'!C66</f>
        <v>329</v>
      </c>
      <c r="D66" t="str">
        <f>'Raw Data'!D66</f>
        <v>LSWNQKQLQGPEKEPPKPEQVESRALTM</v>
      </c>
      <c r="E66" s="1">
        <f>AVERAGE('Raw Data'!K66,'Raw Data'!Q66,'Raw Data'!W66)</f>
        <v>47.348666666666666</v>
      </c>
      <c r="F66" s="11">
        <f>STDEV('Raw Data'!K66,'Raw Data'!Q66,'Raw Data'!W66)</f>
        <v>0.4799024206370851</v>
      </c>
      <c r="G66" s="1">
        <f>AVERAGE('Raw Data'!AC66,'Raw Data'!AI66,'Raw Data'!AO66)</f>
        <v>50.73533333333333</v>
      </c>
      <c r="H66" s="11">
        <f>STDEV('Raw Data'!AC66,'Raw Data'!AI66,'Raw Data'!AO66)</f>
        <v>0.60687423189103573</v>
      </c>
      <c r="I66" s="1">
        <f>AVERAGE('Raw Data'!AU66,'Raw Data'!BA66,'Raw Data'!BG66)</f>
        <v>58.89233333333334</v>
      </c>
      <c r="J66" s="11">
        <f>STDEV('Raw Data'!AU66,'Raw Data'!BA66,'Raw Data'!BG66)</f>
        <v>0.91961966776125881</v>
      </c>
      <c r="K66" s="1">
        <f>AVERAGE('Raw Data'!BM66,'Raw Data'!BS66,'Raw Data'!BY66)</f>
        <v>63.077666666666666</v>
      </c>
      <c r="L66" s="11">
        <f>STDEV('Raw Data'!BM66,'Raw Data'!BS66,'Raw Data'!BY66)</f>
        <v>0.17898696414357565</v>
      </c>
      <c r="N66" s="1">
        <f>AVERAGE('Raw Data'!K156,'Raw Data'!Q156,'Raw Data'!W156)</f>
        <v>55.192999999999991</v>
      </c>
      <c r="O66" s="11">
        <f>STDEV('Raw Data'!K156,'Raw Data'!Q156,'Raw Data'!W156)</f>
        <v>0.51800000000000024</v>
      </c>
      <c r="P66" s="1">
        <f>AVERAGE('Raw Data'!AC156,'Raw Data'!AI156,'Raw Data'!AO156)</f>
        <v>64.666999999999987</v>
      </c>
      <c r="Q66" s="11">
        <f>STDEV('Raw Data'!AC156,'Raw Data'!AI156,'Raw Data'!AO156)</f>
        <v>0.47263410795244504</v>
      </c>
      <c r="R66" s="1">
        <f>AVERAGE('Raw Data'!AU156,'Raw Data'!BA156,'Raw Data'!BG156)</f>
        <v>67.489999999999995</v>
      </c>
      <c r="S66" s="11">
        <f>STDEV('Raw Data'!AU156,'Raw Data'!BA156,'Raw Data'!BG156)</f>
        <v>0.96899587202423387</v>
      </c>
      <c r="T66" s="1">
        <f>AVERAGE('Raw Data'!BM156,'Raw Data'!BS156,'Raw Data'!BY156)</f>
        <v>67.00566666666667</v>
      </c>
      <c r="U66" s="11">
        <f>STDEV('Raw Data'!BM156,'Raw Data'!BS156,'Raw Data'!BY156)</f>
        <v>0.94971908127263549</v>
      </c>
      <c r="V66" s="11"/>
      <c r="W66" s="4"/>
      <c r="X66" s="11"/>
      <c r="Y66" s="4"/>
      <c r="Z66" s="11"/>
      <c r="AA66" s="4"/>
      <c r="AB66" s="11"/>
      <c r="AC66" s="4"/>
      <c r="AD66" s="11"/>
      <c r="AO66" s="4"/>
      <c r="AP66" s="11"/>
      <c r="AQ66" s="4"/>
      <c r="AR66" s="11"/>
      <c r="AS66" s="4"/>
      <c r="AT66" s="11"/>
      <c r="AU66" s="4"/>
      <c r="AV66" s="11"/>
    </row>
    <row r="67" spans="1:48" x14ac:dyDescent="0.25">
      <c r="A67" t="str">
        <f>'Raw Data'!A67</f>
        <v>Apo_PLIN3</v>
      </c>
      <c r="B67">
        <f>'Raw Data'!B67</f>
        <v>303</v>
      </c>
      <c r="C67">
        <f>'Raw Data'!C67</f>
        <v>327</v>
      </c>
      <c r="D67" t="str">
        <f>'Raw Data'!D67</f>
        <v>SWNQKQLQGPEKEPPKPEQVESRAL</v>
      </c>
      <c r="E67" s="1">
        <f>AVERAGE('Raw Data'!K67,'Raw Data'!Q67,'Raw Data'!W67)</f>
        <v>56.977666666666664</v>
      </c>
      <c r="F67" s="11">
        <f>STDEV('Raw Data'!K67,'Raw Data'!Q67,'Raw Data'!W67)</f>
        <v>0.31107287463443722</v>
      </c>
      <c r="G67" s="1">
        <f>AVERAGE('Raw Data'!AC67,'Raw Data'!AI67,'Raw Data'!AO67)</f>
        <v>60.628666666666668</v>
      </c>
      <c r="H67" s="11">
        <f>STDEV('Raw Data'!AC67,'Raw Data'!AI67,'Raw Data'!AO67)</f>
        <v>1.0196147965449203</v>
      </c>
      <c r="I67" s="1">
        <f>AVERAGE('Raw Data'!AU67,'Raw Data'!BA67,'Raw Data'!BG67)</f>
        <v>64.939000000000007</v>
      </c>
      <c r="J67" s="11">
        <f>STDEV('Raw Data'!AU67,'Raw Data'!BA67,'Raw Data'!BG67)</f>
        <v>0.53570607612757393</v>
      </c>
      <c r="K67" s="1">
        <f>AVERAGE('Raw Data'!BM67,'Raw Data'!BS67,'Raw Data'!BY67)</f>
        <v>64.266333333333321</v>
      </c>
      <c r="L67" s="11">
        <f>STDEV('Raw Data'!BM67,'Raw Data'!BS67,'Raw Data'!BY67)</f>
        <v>0.80327475581729346</v>
      </c>
      <c r="N67" s="1">
        <f>AVERAGE('Raw Data'!K157,'Raw Data'!Q157,'Raw Data'!W157)</f>
        <v>60.07233333333334</v>
      </c>
      <c r="O67" s="11">
        <f>STDEV('Raw Data'!K157,'Raw Data'!Q157,'Raw Data'!W157)</f>
        <v>0.71840401817733202</v>
      </c>
      <c r="P67" s="1">
        <f>AVERAGE('Raw Data'!AC157,'Raw Data'!AI157,'Raw Data'!AO157)</f>
        <v>63.997000000000007</v>
      </c>
      <c r="Q67" s="11">
        <f>STDEV('Raw Data'!AC157,'Raw Data'!AI157,'Raw Data'!AO157)</f>
        <v>0.66615613785358274</v>
      </c>
      <c r="R67" s="1">
        <f>AVERAGE('Raw Data'!AU157,'Raw Data'!BA157,'Raw Data'!BG157)</f>
        <v>66.529999999999987</v>
      </c>
      <c r="S67" s="11">
        <f>STDEV('Raw Data'!AU157,'Raw Data'!BA157,'Raw Data'!BG157)</f>
        <v>0.16923061188803779</v>
      </c>
      <c r="T67" s="1">
        <f>AVERAGE('Raw Data'!BM157,'Raw Data'!BS157,'Raw Data'!BY157)</f>
        <v>65.669666666666672</v>
      </c>
      <c r="U67" s="11">
        <f>STDEV('Raw Data'!BM157,'Raw Data'!BS157,'Raw Data'!BY157)</f>
        <v>1.6686144951226243</v>
      </c>
      <c r="V67" s="11"/>
      <c r="W67" s="4"/>
      <c r="X67" s="11"/>
      <c r="Y67" s="4"/>
      <c r="Z67" s="11"/>
      <c r="AA67" s="4"/>
      <c r="AB67" s="11"/>
      <c r="AC67" s="4"/>
      <c r="AD67" s="11"/>
      <c r="AO67" s="4"/>
      <c r="AP67" s="11"/>
      <c r="AQ67" s="4"/>
      <c r="AR67" s="11"/>
      <c r="AS67" s="4"/>
      <c r="AT67" s="11"/>
      <c r="AU67" s="4"/>
      <c r="AV67" s="11"/>
    </row>
    <row r="68" spans="1:48" x14ac:dyDescent="0.25">
      <c r="A68" t="str">
        <f>'Raw Data'!A68</f>
        <v>Apo_PLIN3</v>
      </c>
      <c r="B68">
        <f>'Raw Data'!B68</f>
        <v>330</v>
      </c>
      <c r="C68">
        <f>'Raw Data'!C68</f>
        <v>337</v>
      </c>
      <c r="D68" t="str">
        <f>'Raw Data'!D68</f>
        <v>FRDIAQQL</v>
      </c>
      <c r="E68" s="1">
        <f>AVERAGE('Raw Data'!K68,'Raw Data'!Q68,'Raw Data'!W68)</f>
        <v>0.64066666666666672</v>
      </c>
      <c r="F68" s="11">
        <f>STDEV('Raw Data'!K68,'Raw Data'!Q68,'Raw Data'!W68)</f>
        <v>0.23520274941703634</v>
      </c>
      <c r="G68" s="1">
        <f>AVERAGE('Raw Data'!AC68,'Raw Data'!AI68,'Raw Data'!AO68)</f>
        <v>0.95933333333333337</v>
      </c>
      <c r="H68" s="11">
        <f>STDEV('Raw Data'!AC68,'Raw Data'!AI68,'Raw Data'!AO68)</f>
        <v>0.21792276919434778</v>
      </c>
      <c r="I68" s="1">
        <f>AVERAGE('Raw Data'!AU68,'Raw Data'!BA68,'Raw Data'!BG68)</f>
        <v>4.0710000000000006</v>
      </c>
      <c r="J68" s="11">
        <f>STDEV('Raw Data'!AU68,'Raw Data'!BA68,'Raw Data'!BG68)</f>
        <v>0.20297044119772714</v>
      </c>
      <c r="K68" s="1">
        <f>AVERAGE('Raw Data'!BM68,'Raw Data'!BS68,'Raw Data'!BY68)</f>
        <v>13.462000000000002</v>
      </c>
      <c r="L68" s="11">
        <f>STDEV('Raw Data'!BM68,'Raw Data'!BS68,'Raw Data'!BY68)</f>
        <v>0.43067272957548669</v>
      </c>
      <c r="N68" s="1">
        <f>AVERAGE('Raw Data'!K158,'Raw Data'!Q158,'Raw Data'!W158)</f>
        <v>1.9000000000000004</v>
      </c>
      <c r="O68" s="11">
        <f>STDEV('Raw Data'!K158,'Raw Data'!Q158,'Raw Data'!W158)</f>
        <v>0.24845321491177935</v>
      </c>
      <c r="P68" s="1">
        <f>AVERAGE('Raw Data'!AC158,'Raw Data'!AI158,'Raw Data'!AO158)</f>
        <v>9.9733333333333345</v>
      </c>
      <c r="Q68" s="11">
        <f>STDEV('Raw Data'!AC158,'Raw Data'!AI158,'Raw Data'!AO158)</f>
        <v>0.57831594594419911</v>
      </c>
      <c r="R68" s="1">
        <f>AVERAGE('Raw Data'!AU158,'Raw Data'!BA158,'Raw Data'!BG158)</f>
        <v>43.939</v>
      </c>
      <c r="S68" s="11">
        <f>STDEV('Raw Data'!AU158,'Raw Data'!BA158,'Raw Data'!BG158)</f>
        <v>0.56423133553534666</v>
      </c>
      <c r="T68" s="1">
        <f>AVERAGE('Raw Data'!BM158,'Raw Data'!BS158,'Raw Data'!BY158)</f>
        <v>66.071666666666673</v>
      </c>
      <c r="U68" s="11">
        <f>STDEV('Raw Data'!BM158,'Raw Data'!BS158,'Raw Data'!BY158)</f>
        <v>0.55933382995607717</v>
      </c>
      <c r="V68" s="11"/>
      <c r="W68" s="4"/>
      <c r="X68" s="11"/>
      <c r="Y68" s="4"/>
      <c r="Z68" s="11"/>
      <c r="AA68" s="4"/>
      <c r="AB68" s="11"/>
      <c r="AC68" s="4"/>
      <c r="AD68" s="11"/>
      <c r="AO68" s="4"/>
      <c r="AP68" s="11"/>
      <c r="AQ68" s="4"/>
      <c r="AR68" s="11"/>
      <c r="AS68" s="4"/>
      <c r="AT68" s="11"/>
      <c r="AU68" s="4"/>
      <c r="AV68" s="11"/>
    </row>
    <row r="69" spans="1:48" x14ac:dyDescent="0.25">
      <c r="A69" t="str">
        <f>'Raw Data'!A69</f>
        <v>Apo_PLIN3</v>
      </c>
      <c r="B69">
        <f>'Raw Data'!B69</f>
        <v>330</v>
      </c>
      <c r="C69">
        <f>'Raw Data'!C69</f>
        <v>339</v>
      </c>
      <c r="D69" t="str">
        <f>'Raw Data'!D69</f>
        <v>FRDIAQQLQA</v>
      </c>
      <c r="E69" s="1">
        <f>AVERAGE('Raw Data'!K69,'Raw Data'!Q69,'Raw Data'!W69)</f>
        <v>3.1413333333333333</v>
      </c>
      <c r="F69" s="11">
        <f>STDEV('Raw Data'!K69,'Raw Data'!Q69,'Raw Data'!W69)</f>
        <v>0.20016326669330042</v>
      </c>
      <c r="G69" s="1">
        <f>AVERAGE('Raw Data'!AC69,'Raw Data'!AI69,'Raw Data'!AO69)</f>
        <v>8.6513333333333335</v>
      </c>
      <c r="H69" s="11">
        <f>STDEV('Raw Data'!AC69,'Raw Data'!AI69,'Raw Data'!AO69)</f>
        <v>0.35592461748709309</v>
      </c>
      <c r="I69" s="1">
        <f>AVERAGE('Raw Data'!AU69,'Raw Data'!BA69,'Raw Data'!BG69)</f>
        <v>11.827333333333334</v>
      </c>
      <c r="J69" s="11">
        <f>STDEV('Raw Data'!AU69,'Raw Data'!BA69,'Raw Data'!BG69)</f>
        <v>6.2939124027375823E-2</v>
      </c>
      <c r="K69" s="1">
        <f>AVERAGE('Raw Data'!BM69,'Raw Data'!BS69,'Raw Data'!BY69)</f>
        <v>24.729666666666663</v>
      </c>
      <c r="L69" s="11">
        <f>STDEV('Raw Data'!BM69,'Raw Data'!BS69,'Raw Data'!BY69)</f>
        <v>0.39855530774703429</v>
      </c>
      <c r="N69" s="1">
        <f>AVERAGE('Raw Data'!K159,'Raw Data'!Q159,'Raw Data'!W159)</f>
        <v>3.7100000000000004</v>
      </c>
      <c r="O69" s="11">
        <f>STDEV('Raw Data'!K159,'Raw Data'!Q159,'Raw Data'!W159)</f>
        <v>0.32335274855797957</v>
      </c>
      <c r="P69" s="1">
        <f>AVERAGE('Raw Data'!AC159,'Raw Data'!AI159,'Raw Data'!AO159)</f>
        <v>15.027666666666667</v>
      </c>
      <c r="Q69" s="11">
        <f>STDEV('Raw Data'!AC159,'Raw Data'!AI159,'Raw Data'!AO159)</f>
        <v>0.30543793695828569</v>
      </c>
      <c r="R69" s="1">
        <f>AVERAGE('Raw Data'!AU159,'Raw Data'!BA159,'Raw Data'!BG159)</f>
        <v>45.897333333333336</v>
      </c>
      <c r="S69" s="11">
        <f>STDEV('Raw Data'!AU159,'Raw Data'!BA159,'Raw Data'!BG159)</f>
        <v>0.74615369283635624</v>
      </c>
      <c r="T69" s="1">
        <f>AVERAGE('Raw Data'!BM159,'Raw Data'!BS159,'Raw Data'!BY159)</f>
        <v>62.114666666666665</v>
      </c>
      <c r="U69" s="11">
        <f>STDEV('Raw Data'!BM159,'Raw Data'!BS159,'Raw Data'!BY159)</f>
        <v>0.63203665505517226</v>
      </c>
      <c r="V69" s="11"/>
      <c r="W69" s="4"/>
      <c r="X69" s="11"/>
      <c r="Y69" s="4"/>
      <c r="Z69" s="11"/>
      <c r="AA69" s="4"/>
      <c r="AB69" s="11"/>
      <c r="AC69" s="4"/>
      <c r="AD69" s="11"/>
      <c r="AO69" s="4"/>
      <c r="AP69" s="11"/>
      <c r="AQ69" s="4"/>
      <c r="AR69" s="11"/>
      <c r="AS69" s="4"/>
      <c r="AT69" s="11"/>
      <c r="AU69" s="4"/>
      <c r="AV69" s="11"/>
    </row>
    <row r="70" spans="1:48" x14ac:dyDescent="0.25">
      <c r="A70" t="str">
        <f>'Raw Data'!A70</f>
        <v>Apo_PLIN3</v>
      </c>
      <c r="B70">
        <f>'Raw Data'!B70</f>
        <v>330</v>
      </c>
      <c r="C70">
        <f>'Raw Data'!C70</f>
        <v>341</v>
      </c>
      <c r="D70" t="str">
        <f>'Raw Data'!D70</f>
        <v>FRDIAQQLQATC</v>
      </c>
      <c r="E70" s="1">
        <f>AVERAGE('Raw Data'!K70,'Raw Data'!Q70,'Raw Data'!W70)</f>
        <v>4.1336666666666666</v>
      </c>
      <c r="F70" s="11">
        <f>STDEV('Raw Data'!K70,'Raw Data'!Q70,'Raw Data'!W70)</f>
        <v>0.35867719934968439</v>
      </c>
      <c r="G70" s="1">
        <f>AVERAGE('Raw Data'!AC70,'Raw Data'!AI70,'Raw Data'!AO70)</f>
        <v>14.469999999999999</v>
      </c>
      <c r="H70" s="11">
        <f>STDEV('Raw Data'!AC70,'Raw Data'!AI70,'Raw Data'!AO70)</f>
        <v>0.78878894515579978</v>
      </c>
      <c r="I70" s="1">
        <f>AVERAGE('Raw Data'!AU70,'Raw Data'!BA70,'Raw Data'!BG70)</f>
        <v>20.109666666666669</v>
      </c>
      <c r="J70" s="11">
        <f>STDEV('Raw Data'!AU70,'Raw Data'!BA70,'Raw Data'!BG70)</f>
        <v>7.2417769458423223E-2</v>
      </c>
      <c r="K70" s="1">
        <f>AVERAGE('Raw Data'!BM70,'Raw Data'!BS70,'Raw Data'!BY70)</f>
        <v>34.462333333333333</v>
      </c>
      <c r="L70" s="11">
        <f>STDEV('Raw Data'!BM70,'Raw Data'!BS70,'Raw Data'!BY70)</f>
        <v>0.50069984355233443</v>
      </c>
      <c r="N70" s="1">
        <f>AVERAGE('Raw Data'!K160,'Raw Data'!Q160,'Raw Data'!W160)</f>
        <v>4.4379999999999997</v>
      </c>
      <c r="O70" s="11">
        <f>STDEV('Raw Data'!K160,'Raw Data'!Q160,'Raw Data'!W160)</f>
        <v>0.12134249049694001</v>
      </c>
      <c r="P70" s="1">
        <f>AVERAGE('Raw Data'!AC160,'Raw Data'!AI160,'Raw Data'!AO160)</f>
        <v>20.572666666666667</v>
      </c>
      <c r="Q70" s="11">
        <f>STDEV('Raw Data'!AC160,'Raw Data'!AI160,'Raw Data'!AO160)</f>
        <v>0.24724549203844451</v>
      </c>
      <c r="R70" s="1">
        <f>AVERAGE('Raw Data'!AU160,'Raw Data'!BA160,'Raw Data'!BG160)</f>
        <v>49.629999999999995</v>
      </c>
      <c r="S70" s="11">
        <f>STDEV('Raw Data'!AU160,'Raw Data'!BA160,'Raw Data'!BG160)</f>
        <v>0.86813996567373708</v>
      </c>
      <c r="T70" s="1">
        <f>AVERAGE('Raw Data'!BM160,'Raw Data'!BS160,'Raw Data'!BY160)</f>
        <v>64.37266666666666</v>
      </c>
      <c r="U70" s="11">
        <f>STDEV('Raw Data'!BM160,'Raw Data'!BS160,'Raw Data'!BY160)</f>
        <v>0.43093425639340222</v>
      </c>
      <c r="V70" s="11"/>
      <c r="W70" s="4"/>
      <c r="X70" s="11"/>
      <c r="Y70" s="4"/>
      <c r="Z70" s="11"/>
      <c r="AA70" s="4"/>
      <c r="AB70" s="11"/>
      <c r="AC70" s="4"/>
      <c r="AD70" s="11"/>
      <c r="AO70" s="4"/>
      <c r="AP70" s="11"/>
      <c r="AQ70" s="4"/>
      <c r="AR70" s="11"/>
      <c r="AS70" s="4"/>
      <c r="AT70" s="11"/>
      <c r="AU70" s="4"/>
      <c r="AV70" s="11"/>
    </row>
    <row r="71" spans="1:48" x14ac:dyDescent="0.25">
      <c r="A71" t="str">
        <f>'Raw Data'!A71</f>
        <v>Apo_PLIN3</v>
      </c>
      <c r="B71">
        <f>'Raw Data'!B71</f>
        <v>340</v>
      </c>
      <c r="C71">
        <f>'Raw Data'!C71</f>
        <v>347</v>
      </c>
      <c r="D71" t="str">
        <f>'Raw Data'!D71</f>
        <v>TCTSLGSS</v>
      </c>
      <c r="E71" s="1">
        <f>AVERAGE('Raw Data'!K71,'Raw Data'!Q71,'Raw Data'!W71)</f>
        <v>42.761333333333333</v>
      </c>
      <c r="F71" s="11">
        <f>STDEV('Raw Data'!K71,'Raw Data'!Q71,'Raw Data'!W71)</f>
        <v>0.35559715034478978</v>
      </c>
      <c r="G71" s="1">
        <f>AVERAGE('Raw Data'!AC71,'Raw Data'!AI71,'Raw Data'!AO71)</f>
        <v>59.722999999999992</v>
      </c>
      <c r="H71" s="11">
        <f>STDEV('Raw Data'!AC71,'Raw Data'!AI71,'Raw Data'!AO71)</f>
        <v>0.50322658912263429</v>
      </c>
      <c r="I71" s="1">
        <f>AVERAGE('Raw Data'!AU71,'Raw Data'!BA71,'Raw Data'!BG71)</f>
        <v>65.664333333333332</v>
      </c>
      <c r="J71" s="11">
        <f>STDEV('Raw Data'!AU71,'Raw Data'!BA71,'Raw Data'!BG71)</f>
        <v>0.23552989902204391</v>
      </c>
      <c r="K71" s="1">
        <f>AVERAGE('Raw Data'!BM71,'Raw Data'!BS71,'Raw Data'!BY71)</f>
        <v>65.245999999999995</v>
      </c>
      <c r="L71" s="11">
        <f>STDEV('Raw Data'!BM71,'Raw Data'!BS71,'Raw Data'!BY71)</f>
        <v>0.50244502186807127</v>
      </c>
      <c r="N71" s="1">
        <f>AVERAGE('Raw Data'!K161,'Raw Data'!Q161,'Raw Data'!W161)</f>
        <v>42.245666666666665</v>
      </c>
      <c r="O71" s="11">
        <f>STDEV('Raw Data'!K161,'Raw Data'!Q161,'Raw Data'!W161)</f>
        <v>0.56365089668458546</v>
      </c>
      <c r="P71" s="1">
        <f>AVERAGE('Raw Data'!AC161,'Raw Data'!AI161,'Raw Data'!AO161)</f>
        <v>58.136333333333333</v>
      </c>
      <c r="Q71" s="11">
        <f>STDEV('Raw Data'!AC161,'Raw Data'!AI161,'Raw Data'!AO161)</f>
        <v>0.63653462854217979</v>
      </c>
      <c r="R71" s="1">
        <f>AVERAGE('Raw Data'!AU161,'Raw Data'!BA161,'Raw Data'!BG161)</f>
        <v>66.323666666666668</v>
      </c>
      <c r="S71" s="11">
        <f>STDEV('Raw Data'!AU161,'Raw Data'!BA161,'Raw Data'!BG161)</f>
        <v>0.55976810674897426</v>
      </c>
      <c r="T71" s="1">
        <f>AVERAGE('Raw Data'!BM161,'Raw Data'!BS161,'Raw Data'!BY161)</f>
        <v>66.043999999999997</v>
      </c>
      <c r="U71" s="11">
        <f>STDEV('Raw Data'!BM161,'Raw Data'!BS161,'Raw Data'!BY161)</f>
        <v>0.42189572171331657</v>
      </c>
      <c r="V71" s="11"/>
      <c r="W71" s="4"/>
      <c r="X71" s="11"/>
      <c r="Y71" s="4"/>
      <c r="Z71" s="11"/>
      <c r="AA71" s="4"/>
      <c r="AB71" s="11"/>
      <c r="AC71" s="4"/>
      <c r="AD71" s="11"/>
      <c r="AO71" s="4"/>
      <c r="AP71" s="11"/>
      <c r="AQ71" s="4"/>
      <c r="AR71" s="11"/>
      <c r="AS71" s="4"/>
      <c r="AT71" s="11"/>
      <c r="AU71" s="4"/>
      <c r="AV71" s="11"/>
    </row>
    <row r="72" spans="1:48" x14ac:dyDescent="0.25">
      <c r="A72" t="str">
        <f>'Raw Data'!A72</f>
        <v>Apo_PLIN3</v>
      </c>
      <c r="B72">
        <f>'Raw Data'!B72</f>
        <v>340</v>
      </c>
      <c r="C72">
        <f>'Raw Data'!C72</f>
        <v>369</v>
      </c>
      <c r="D72" t="str">
        <f>'Raw Data'!D72</f>
        <v>TCTSLGSSIQGLPTNVKDQVQQARRQVEDL</v>
      </c>
      <c r="E72" s="1">
        <f>AVERAGE('Raw Data'!K72,'Raw Data'!Q72,'Raw Data'!W72)</f>
        <v>15.058666666666667</v>
      </c>
      <c r="F72" s="11">
        <f>STDEV('Raw Data'!K72,'Raw Data'!Q72,'Raw Data'!W72)</f>
        <v>0.73396480387913321</v>
      </c>
      <c r="G72" s="1">
        <f>AVERAGE('Raw Data'!AC72,'Raw Data'!AI72,'Raw Data'!AO72)</f>
        <v>25.451666666666668</v>
      </c>
      <c r="H72" s="11">
        <f>STDEV('Raw Data'!AC72,'Raw Data'!AI72,'Raw Data'!AO72)</f>
        <v>0.53320571389786675</v>
      </c>
      <c r="I72" s="1">
        <f>AVERAGE('Raw Data'!AU72,'Raw Data'!BA72,'Raw Data'!BG72)</f>
        <v>40.380333333333333</v>
      </c>
      <c r="J72" s="11">
        <f>STDEV('Raw Data'!AU72,'Raw Data'!BA72,'Raw Data'!BG72)</f>
        <v>1.2565637004678007</v>
      </c>
      <c r="K72" s="1">
        <f>AVERAGE('Raw Data'!BM72,'Raw Data'!BS72,'Raw Data'!BY72)</f>
        <v>44.312333333333335</v>
      </c>
      <c r="L72" s="11">
        <f>STDEV('Raw Data'!BM72,'Raw Data'!BS72,'Raw Data'!BY72)</f>
        <v>1.6674604443084484</v>
      </c>
      <c r="N72" s="1">
        <f>AVERAGE('Raw Data'!K162,'Raw Data'!Q162,'Raw Data'!W162)</f>
        <v>20.485333333333333</v>
      </c>
      <c r="O72" s="11">
        <f>STDEV('Raw Data'!K162,'Raw Data'!Q162,'Raw Data'!W162)</f>
        <v>0.84213795386108337</v>
      </c>
      <c r="P72" s="1">
        <f>AVERAGE('Raw Data'!AC162,'Raw Data'!AI162,'Raw Data'!AO162)</f>
        <v>47.839666666666666</v>
      </c>
      <c r="Q72" s="11">
        <f>STDEV('Raw Data'!AC162,'Raw Data'!AI162,'Raw Data'!AO162)</f>
        <v>0.70288856395116461</v>
      </c>
      <c r="R72" s="1">
        <f>AVERAGE('Raw Data'!AU162,'Raw Data'!BA162,'Raw Data'!BG162)</f>
        <v>66.055666666666681</v>
      </c>
      <c r="S72" s="11">
        <f>STDEV('Raw Data'!AU162,'Raw Data'!BA162,'Raw Data'!BG162)</f>
        <v>0.25659371257560709</v>
      </c>
      <c r="T72" s="1">
        <f>AVERAGE('Raw Data'!BM162,'Raw Data'!BS162,'Raw Data'!BY162)</f>
        <v>66.573000000000008</v>
      </c>
      <c r="U72" s="11">
        <f>STDEV('Raw Data'!BM162,'Raw Data'!BS162,'Raw Data'!BY162)</f>
        <v>0.53444457149455959</v>
      </c>
      <c r="V72" s="11"/>
      <c r="W72" s="4"/>
      <c r="X72" s="11"/>
      <c r="Y72" s="4"/>
      <c r="Z72" s="11"/>
      <c r="AA72" s="4"/>
      <c r="AB72" s="11"/>
      <c r="AC72" s="4"/>
      <c r="AD72" s="11"/>
      <c r="AO72" s="4"/>
      <c r="AP72" s="11"/>
      <c r="AQ72" s="4"/>
      <c r="AR72" s="11"/>
      <c r="AS72" s="4"/>
      <c r="AT72" s="11"/>
      <c r="AU72" s="4"/>
      <c r="AV72" s="11"/>
    </row>
    <row r="73" spans="1:48" x14ac:dyDescent="0.25">
      <c r="A73" t="str">
        <f>'Raw Data'!A73</f>
        <v>Apo_PLIN3</v>
      </c>
      <c r="B73">
        <f>'Raw Data'!B73</f>
        <v>342</v>
      </c>
      <c r="C73">
        <f>'Raw Data'!C73</f>
        <v>369</v>
      </c>
      <c r="D73" t="str">
        <f>'Raw Data'!D73</f>
        <v>TSLGSSIQGLPTNVKDQVQQARRQVEDL</v>
      </c>
      <c r="E73" s="1">
        <f>AVERAGE('Raw Data'!K73,'Raw Data'!Q73,'Raw Data'!W73)</f>
        <v>15.07</v>
      </c>
      <c r="F73" s="11">
        <f>STDEV('Raw Data'!K73,'Raw Data'!Q73,'Raw Data'!W73)</f>
        <v>0.73988445043804041</v>
      </c>
      <c r="G73" s="1">
        <f>AVERAGE('Raw Data'!AC73,'Raw Data'!AI73,'Raw Data'!AO73)</f>
        <v>24.091333333333335</v>
      </c>
      <c r="H73" s="11">
        <f>STDEV('Raw Data'!AC73,'Raw Data'!AI73,'Raw Data'!AO73)</f>
        <v>0.55804689169758348</v>
      </c>
      <c r="I73" s="1">
        <f>AVERAGE('Raw Data'!AU73,'Raw Data'!BA73,'Raw Data'!BG73)</f>
        <v>40.486333333333327</v>
      </c>
      <c r="J73" s="11">
        <f>STDEV('Raw Data'!AU73,'Raw Data'!BA73,'Raw Data'!BG73)</f>
        <v>0.71692212501312713</v>
      </c>
      <c r="K73" s="1">
        <f>AVERAGE('Raw Data'!BM73,'Raw Data'!BS73,'Raw Data'!BY73)</f>
        <v>46.103000000000002</v>
      </c>
      <c r="L73" s="11">
        <f>STDEV('Raw Data'!BM73,'Raw Data'!BS73,'Raw Data'!BY73)</f>
        <v>0.52215036148603877</v>
      </c>
      <c r="N73" s="1">
        <f>AVERAGE('Raw Data'!K163,'Raw Data'!Q163,'Raw Data'!W163)</f>
        <v>20.89</v>
      </c>
      <c r="O73" s="11">
        <f>STDEV('Raw Data'!K163,'Raw Data'!Q163,'Raw Data'!W163)</f>
        <v>0.40862574564018911</v>
      </c>
      <c r="P73" s="1">
        <f>AVERAGE('Raw Data'!AC163,'Raw Data'!AI163,'Raw Data'!AO163)</f>
        <v>55.130666666666663</v>
      </c>
      <c r="Q73" s="11">
        <f>STDEV('Raw Data'!AC163,'Raw Data'!AI163,'Raw Data'!AO163)</f>
        <v>0.43583291905652827</v>
      </c>
      <c r="R73" s="1">
        <f>AVERAGE('Raw Data'!AU163,'Raw Data'!BA163,'Raw Data'!BG163)</f>
        <v>69.583999999999989</v>
      </c>
      <c r="S73" s="11">
        <f>STDEV('Raw Data'!AU163,'Raw Data'!BA163,'Raw Data'!BG163)</f>
        <v>0.45854007458454182</v>
      </c>
      <c r="T73" s="1">
        <f>AVERAGE('Raw Data'!BM163,'Raw Data'!BS163,'Raw Data'!BY163)</f>
        <v>70.465666666666678</v>
      </c>
      <c r="U73" s="11">
        <f>STDEV('Raw Data'!BM163,'Raw Data'!BS163,'Raw Data'!BY163)</f>
        <v>0.27774508696524636</v>
      </c>
      <c r="V73" s="11"/>
      <c r="W73" s="4"/>
      <c r="X73" s="11"/>
      <c r="Y73" s="4"/>
      <c r="Z73" s="11"/>
      <c r="AA73" s="4"/>
      <c r="AB73" s="11"/>
      <c r="AC73" s="4"/>
      <c r="AD73" s="11"/>
      <c r="AO73" s="4"/>
      <c r="AP73" s="11"/>
      <c r="AQ73" s="4"/>
      <c r="AR73" s="11"/>
      <c r="AS73" s="4"/>
      <c r="AT73" s="11"/>
      <c r="AU73" s="4"/>
      <c r="AV73" s="11"/>
    </row>
    <row r="74" spans="1:48" x14ac:dyDescent="0.25">
      <c r="A74" t="str">
        <f>'Raw Data'!A74</f>
        <v>Apo_PLIN3</v>
      </c>
      <c r="B74">
        <f>'Raw Data'!B74</f>
        <v>345</v>
      </c>
      <c r="C74">
        <f>'Raw Data'!C74</f>
        <v>369</v>
      </c>
      <c r="D74" t="str">
        <f>'Raw Data'!D74</f>
        <v>GSSIQGLPTNVKDQVQQARRQVEDL</v>
      </c>
      <c r="E74" s="1">
        <f>AVERAGE('Raw Data'!K74,'Raw Data'!Q74,'Raw Data'!W74)</f>
        <v>10.544666666666666</v>
      </c>
      <c r="F74" s="11">
        <f>STDEV('Raw Data'!K74,'Raw Data'!Q74,'Raw Data'!W74)</f>
        <v>0.62670274718827645</v>
      </c>
      <c r="G74" s="1">
        <f>AVERAGE('Raw Data'!AC74,'Raw Data'!AI74,'Raw Data'!AO74)</f>
        <v>19.992333333333335</v>
      </c>
      <c r="H74" s="11">
        <f>STDEV('Raw Data'!AC74,'Raw Data'!AI74,'Raw Data'!AO74)</f>
        <v>0.37930242990697283</v>
      </c>
      <c r="I74" s="1">
        <f>AVERAGE('Raw Data'!AU74,'Raw Data'!BA74,'Raw Data'!BG74)</f>
        <v>37.850999999999999</v>
      </c>
      <c r="J74" s="11">
        <f>STDEV('Raw Data'!AU74,'Raw Data'!BA74,'Raw Data'!BG74)</f>
        <v>0.33382031094587633</v>
      </c>
      <c r="K74" s="1">
        <f>AVERAGE('Raw Data'!BM74,'Raw Data'!BS74,'Raw Data'!BY74)</f>
        <v>43.939</v>
      </c>
      <c r="L74" s="11">
        <f>STDEV('Raw Data'!BM74,'Raw Data'!BS74,'Raw Data'!BY74)</f>
        <v>0.36727646262726937</v>
      </c>
      <c r="N74" s="1">
        <f>AVERAGE('Raw Data'!K164,'Raw Data'!Q164,'Raw Data'!W164)</f>
        <v>20.786333333333332</v>
      </c>
      <c r="O74" s="11">
        <f>STDEV('Raw Data'!K164,'Raw Data'!Q164,'Raw Data'!W164)</f>
        <v>0.97559486126841233</v>
      </c>
      <c r="P74" s="1">
        <f>AVERAGE('Raw Data'!AC164,'Raw Data'!AI164,'Raw Data'!AO164)</f>
        <v>55.290333333333329</v>
      </c>
      <c r="Q74" s="11">
        <f>STDEV('Raw Data'!AC164,'Raw Data'!AI164,'Raw Data'!AO164)</f>
        <v>0.20950974519895896</v>
      </c>
      <c r="R74" s="1">
        <f>AVERAGE('Raw Data'!AU164,'Raw Data'!BA164,'Raw Data'!BG164)</f>
        <v>69.509</v>
      </c>
      <c r="S74" s="11">
        <f>STDEV('Raw Data'!AU164,'Raw Data'!BA164,'Raw Data'!BG164)</f>
        <v>0.89139946152103688</v>
      </c>
      <c r="T74" s="1">
        <f>AVERAGE('Raw Data'!BM164,'Raw Data'!BS164,'Raw Data'!BY164)</f>
        <v>69.62733333333334</v>
      </c>
      <c r="U74" s="11">
        <f>STDEV('Raw Data'!BM164,'Raw Data'!BS164,'Raw Data'!BY164)</f>
        <v>0.79538690794689648</v>
      </c>
      <c r="V74" s="11"/>
      <c r="W74" s="4"/>
      <c r="X74" s="11"/>
      <c r="Y74" s="4"/>
      <c r="Z74" s="11"/>
      <c r="AA74" s="4"/>
      <c r="AB74" s="11"/>
      <c r="AC74" s="4"/>
      <c r="AD74" s="11"/>
      <c r="AO74" s="4"/>
      <c r="AP74" s="11"/>
      <c r="AQ74" s="4"/>
      <c r="AR74" s="11"/>
      <c r="AS74" s="4"/>
      <c r="AT74" s="11"/>
      <c r="AU74" s="4"/>
      <c r="AV74" s="11"/>
    </row>
    <row r="75" spans="1:48" x14ac:dyDescent="0.25">
      <c r="A75" t="str">
        <f>'Raw Data'!A75</f>
        <v>Apo_PLIN3</v>
      </c>
      <c r="B75">
        <f>'Raw Data'!B75</f>
        <v>370</v>
      </c>
      <c r="C75">
        <f>'Raw Data'!C75</f>
        <v>384</v>
      </c>
      <c r="D75" t="str">
        <f>'Raw Data'!D75</f>
        <v>QATFSSIHSFQDLSS</v>
      </c>
      <c r="E75" s="1">
        <f>AVERAGE('Raw Data'!K75,'Raw Data'!Q75,'Raw Data'!W75)</f>
        <v>19.7</v>
      </c>
      <c r="F75" s="11">
        <f>STDEV('Raw Data'!K75,'Raw Data'!Q75,'Raw Data'!W75)</f>
        <v>0.62379163187718301</v>
      </c>
      <c r="G75" s="1">
        <f>AVERAGE('Raw Data'!AC75,'Raw Data'!AI75,'Raw Data'!AO75)</f>
        <v>38.744333333333337</v>
      </c>
      <c r="H75" s="11">
        <f>STDEV('Raw Data'!AC75,'Raw Data'!AI75,'Raw Data'!AO75)</f>
        <v>0.35069264796019461</v>
      </c>
      <c r="I75" s="1">
        <f>AVERAGE('Raw Data'!AU75,'Raw Data'!BA75,'Raw Data'!BG75)</f>
        <v>43.145333333333333</v>
      </c>
      <c r="J75" s="11">
        <f>STDEV('Raw Data'!AU75,'Raw Data'!BA75,'Raw Data'!BG75)</f>
        <v>0.4510347362823996</v>
      </c>
      <c r="K75" s="1">
        <f>AVERAGE('Raw Data'!BM75,'Raw Data'!BS75,'Raw Data'!BY75)</f>
        <v>45.164666666666669</v>
      </c>
      <c r="L75" s="11">
        <f>STDEV('Raw Data'!BM75,'Raw Data'!BS75,'Raw Data'!BY75)</f>
        <v>6.3129496539519409E-2</v>
      </c>
      <c r="N75" s="1">
        <f>AVERAGE('Raw Data'!K165,'Raw Data'!Q165,'Raw Data'!W165)</f>
        <v>31.906000000000002</v>
      </c>
      <c r="O75" s="11">
        <f>STDEV('Raw Data'!K165,'Raw Data'!Q165,'Raw Data'!W165)</f>
        <v>0.4199369000218971</v>
      </c>
      <c r="P75" s="1">
        <f>AVERAGE('Raw Data'!AC165,'Raw Data'!AI165,'Raw Data'!AO165)</f>
        <v>45.763333333333328</v>
      </c>
      <c r="Q75" s="11">
        <f>STDEV('Raw Data'!AC165,'Raw Data'!AI165,'Raw Data'!AO165)</f>
        <v>0.81323817749373861</v>
      </c>
      <c r="R75" s="1">
        <f>AVERAGE('Raw Data'!AU165,'Raw Data'!BA165,'Raw Data'!BG165)</f>
        <v>49.401000000000003</v>
      </c>
      <c r="S75" s="11">
        <f>STDEV('Raw Data'!AU165,'Raw Data'!BA165,'Raw Data'!BG165)</f>
        <v>0.26692882946583324</v>
      </c>
      <c r="T75" s="1">
        <f>AVERAGE('Raw Data'!BM165,'Raw Data'!BS165,'Raw Data'!BY165)</f>
        <v>49.106333333333332</v>
      </c>
      <c r="U75" s="11">
        <f>STDEV('Raw Data'!BM165,'Raw Data'!BS165,'Raw Data'!BY165)</f>
        <v>0.34245340315630091</v>
      </c>
      <c r="V75" s="11"/>
      <c r="W75" s="4"/>
      <c r="X75" s="11"/>
      <c r="Y75" s="4"/>
      <c r="Z75" s="11"/>
      <c r="AA75" s="4"/>
      <c r="AB75" s="11"/>
      <c r="AC75" s="4"/>
      <c r="AD75" s="11"/>
      <c r="AO75" s="4"/>
      <c r="AP75" s="11"/>
      <c r="AQ75" s="4"/>
      <c r="AR75" s="11"/>
      <c r="AS75" s="4"/>
      <c r="AT75" s="11"/>
      <c r="AU75" s="4"/>
      <c r="AV75" s="11"/>
    </row>
    <row r="76" spans="1:48" x14ac:dyDescent="0.25">
      <c r="A76" t="str">
        <f>'Raw Data'!A76</f>
        <v>Apo_PLIN3</v>
      </c>
      <c r="B76">
        <f>'Raw Data'!B76</f>
        <v>370</v>
      </c>
      <c r="C76">
        <f>'Raw Data'!C76</f>
        <v>387</v>
      </c>
      <c r="D76" t="str">
        <f>'Raw Data'!D76</f>
        <v>QATFSSIHSFQDLSSSIL</v>
      </c>
      <c r="E76" s="1">
        <f>AVERAGE('Raw Data'!K76,'Raw Data'!Q76,'Raw Data'!W76)</f>
        <v>27.56</v>
      </c>
      <c r="F76" s="11">
        <f>STDEV('Raw Data'!K76,'Raw Data'!Q76,'Raw Data'!W76)</f>
        <v>0.58285761554602811</v>
      </c>
      <c r="G76" s="1">
        <f>AVERAGE('Raw Data'!AC76,'Raw Data'!AI76,'Raw Data'!AO76)</f>
        <v>40.173999999999999</v>
      </c>
      <c r="H76" s="11">
        <f>STDEV('Raw Data'!AC76,'Raw Data'!AI76,'Raw Data'!AO76)</f>
        <v>0.56725743714824828</v>
      </c>
      <c r="I76" s="1">
        <f>AVERAGE('Raw Data'!AU76,'Raw Data'!BA76,'Raw Data'!BG76)</f>
        <v>46.580999999999996</v>
      </c>
      <c r="J76" s="11">
        <f>STDEV('Raw Data'!AU76,'Raw Data'!BA76,'Raw Data'!BG76)</f>
        <v>0.48122447984282934</v>
      </c>
      <c r="K76" s="1">
        <f>AVERAGE('Raw Data'!BM76,'Raw Data'!BS76,'Raw Data'!BY76)</f>
        <v>49.278999999999996</v>
      </c>
      <c r="L76" s="11">
        <f>STDEV('Raw Data'!BM76,'Raw Data'!BS76,'Raw Data'!BY76)</f>
        <v>0.32110901575633122</v>
      </c>
      <c r="N76" s="1">
        <f>AVERAGE('Raw Data'!K166,'Raw Data'!Q166,'Raw Data'!W166)</f>
        <v>29.718333333333334</v>
      </c>
      <c r="O76" s="11">
        <f>STDEV('Raw Data'!K166,'Raw Data'!Q166,'Raw Data'!W166)</f>
        <v>0.57370927596939991</v>
      </c>
      <c r="P76" s="1">
        <f>AVERAGE('Raw Data'!AC166,'Raw Data'!AI166,'Raw Data'!AO166)</f>
        <v>45.021333333333338</v>
      </c>
      <c r="Q76" s="11">
        <f>STDEV('Raw Data'!AC166,'Raw Data'!AI166,'Raw Data'!AO166)</f>
        <v>0.62700265815491762</v>
      </c>
      <c r="R76" s="1">
        <f>AVERAGE('Raw Data'!AU166,'Raw Data'!BA166,'Raw Data'!BG166)</f>
        <v>52.954333333333331</v>
      </c>
      <c r="S76" s="11">
        <f>STDEV('Raw Data'!AU166,'Raw Data'!BA166,'Raw Data'!BG166)</f>
        <v>0.65350924502514163</v>
      </c>
      <c r="T76" s="1">
        <f>AVERAGE('Raw Data'!BM166,'Raw Data'!BS166,'Raw Data'!BY166)</f>
        <v>53.390333333333331</v>
      </c>
      <c r="U76" s="11">
        <f>STDEV('Raw Data'!BM166,'Raw Data'!BS166,'Raw Data'!BY166)</f>
        <v>0.72762650675558271</v>
      </c>
      <c r="V76" s="11"/>
      <c r="W76" s="4"/>
      <c r="X76" s="11"/>
      <c r="Y76" s="4"/>
      <c r="Z76" s="11"/>
      <c r="AA76" s="4"/>
      <c r="AB76" s="11"/>
      <c r="AC76" s="4"/>
      <c r="AD76" s="11"/>
      <c r="AO76" s="4"/>
      <c r="AP76" s="11"/>
      <c r="AQ76" s="4"/>
      <c r="AR76" s="11"/>
      <c r="AS76" s="4"/>
      <c r="AT76" s="11"/>
      <c r="AU76" s="4"/>
      <c r="AV76" s="11"/>
    </row>
    <row r="77" spans="1:48" x14ac:dyDescent="0.25">
      <c r="A77" t="str">
        <f>'Raw Data'!A77</f>
        <v>Apo_PLIN3</v>
      </c>
      <c r="B77">
        <f>'Raw Data'!B77</f>
        <v>374</v>
      </c>
      <c r="C77">
        <f>'Raw Data'!C77</f>
        <v>384</v>
      </c>
      <c r="D77" t="str">
        <f>'Raw Data'!D77</f>
        <v>SSIHSFQDLSS</v>
      </c>
      <c r="E77" s="1">
        <f>AVERAGE('Raw Data'!K77,'Raw Data'!Q77,'Raw Data'!W77)</f>
        <v>28.102</v>
      </c>
      <c r="F77" s="11">
        <f>STDEV('Raw Data'!K77,'Raw Data'!Q77,'Raw Data'!W77)</f>
        <v>0.2088133137517813</v>
      </c>
      <c r="G77" s="1">
        <f>AVERAGE('Raw Data'!AC77,'Raw Data'!AI77,'Raw Data'!AO77)</f>
        <v>41.937333333333335</v>
      </c>
      <c r="H77" s="11">
        <f>STDEV('Raw Data'!AC77,'Raw Data'!AI77,'Raw Data'!AO77)</f>
        <v>0.58854849701051348</v>
      </c>
      <c r="I77" s="1">
        <f>AVERAGE('Raw Data'!AU77,'Raw Data'!BA77,'Raw Data'!BG77)</f>
        <v>47.978000000000002</v>
      </c>
      <c r="J77" s="11">
        <f>STDEV('Raw Data'!AU77,'Raw Data'!BA77,'Raw Data'!BG77)</f>
        <v>0.37526923668214524</v>
      </c>
      <c r="K77" s="1">
        <f>AVERAGE('Raw Data'!BM77,'Raw Data'!BS77,'Raw Data'!BY77)</f>
        <v>46.402000000000008</v>
      </c>
      <c r="L77" s="11">
        <f>STDEV('Raw Data'!BM77,'Raw Data'!BS77,'Raw Data'!BY77)</f>
        <v>0.73339007356249208</v>
      </c>
      <c r="N77" s="1">
        <f>AVERAGE('Raw Data'!K167,'Raw Data'!Q167,'Raw Data'!W167)</f>
        <v>30.313666666666666</v>
      </c>
      <c r="O77" s="11">
        <f>STDEV('Raw Data'!K167,'Raw Data'!Q167,'Raw Data'!W167)</f>
        <v>1.1876469733609123</v>
      </c>
      <c r="P77" s="1">
        <f>AVERAGE('Raw Data'!AC167,'Raw Data'!AI167,'Raw Data'!AO167)</f>
        <v>45.908999999999999</v>
      </c>
      <c r="Q77" s="11">
        <f>STDEV('Raw Data'!AC167,'Raw Data'!AI167,'Raw Data'!AO167)</f>
        <v>1.286346376369911</v>
      </c>
      <c r="R77" s="1">
        <f>AVERAGE('Raw Data'!AU167,'Raw Data'!BA167,'Raw Data'!BG167)</f>
        <v>49.033999999999999</v>
      </c>
      <c r="S77" s="11">
        <f>STDEV('Raw Data'!AU167,'Raw Data'!BA167,'Raw Data'!BG167)</f>
        <v>0.87969824371769556</v>
      </c>
      <c r="T77" s="1">
        <f>AVERAGE('Raw Data'!BM167,'Raw Data'!BS167,'Raw Data'!BY167)</f>
        <v>46.482999999999997</v>
      </c>
      <c r="U77" s="11">
        <f>STDEV('Raw Data'!BM167,'Raw Data'!BS167,'Raw Data'!BY167)</f>
        <v>1.223589800545916</v>
      </c>
      <c r="V77" s="11"/>
      <c r="W77" s="4"/>
      <c r="X77" s="11"/>
      <c r="Y77" s="4"/>
      <c r="Z77" s="11"/>
      <c r="AA77" s="4"/>
      <c r="AB77" s="11"/>
      <c r="AC77" s="4"/>
      <c r="AD77" s="11"/>
      <c r="AO77" s="4"/>
      <c r="AP77" s="11"/>
      <c r="AQ77" s="4"/>
      <c r="AR77" s="11"/>
      <c r="AS77" s="4"/>
      <c r="AT77" s="11"/>
      <c r="AU77" s="4"/>
      <c r="AV77" s="11"/>
    </row>
    <row r="78" spans="1:48" x14ac:dyDescent="0.25">
      <c r="A78" t="str">
        <f>'Raw Data'!A78</f>
        <v>Apo_PLIN3</v>
      </c>
      <c r="B78">
        <f>'Raw Data'!B78</f>
        <v>374</v>
      </c>
      <c r="C78">
        <f>'Raw Data'!C78</f>
        <v>387</v>
      </c>
      <c r="D78" t="str">
        <f>'Raw Data'!D78</f>
        <v>SSIHSFQDLSSSIL</v>
      </c>
      <c r="E78" s="1">
        <f>AVERAGE('Raw Data'!K78,'Raw Data'!Q78,'Raw Data'!W78)</f>
        <v>33.170666666666669</v>
      </c>
      <c r="F78" s="11">
        <f>STDEV('Raw Data'!K78,'Raw Data'!Q78,'Raw Data'!W78)</f>
        <v>0.64209526811317907</v>
      </c>
      <c r="G78" s="1">
        <f>AVERAGE('Raw Data'!AC78,'Raw Data'!AI78,'Raw Data'!AO78)</f>
        <v>46.302999999999997</v>
      </c>
      <c r="H78" s="11">
        <f>STDEV('Raw Data'!AC78,'Raw Data'!AI78,'Raw Data'!AO78)</f>
        <v>0.32180894953372552</v>
      </c>
      <c r="I78" s="1">
        <f>AVERAGE('Raw Data'!AU78,'Raw Data'!BA78,'Raw Data'!BG78)</f>
        <v>51.735999999999997</v>
      </c>
      <c r="J78" s="11">
        <f>STDEV('Raw Data'!AU78,'Raw Data'!BA78,'Raw Data'!BG78)</f>
        <v>0.63270925392315625</v>
      </c>
      <c r="K78" s="1">
        <f>AVERAGE('Raw Data'!BM78,'Raw Data'!BS78,'Raw Data'!BY78)</f>
        <v>53.977666666666664</v>
      </c>
      <c r="L78" s="11">
        <f>STDEV('Raw Data'!BM78,'Raw Data'!BS78,'Raw Data'!BY78)</f>
        <v>0.22200525519305622</v>
      </c>
      <c r="N78" s="1">
        <f>AVERAGE('Raw Data'!K168,'Raw Data'!Q168,'Raw Data'!W168)</f>
        <v>30.763000000000002</v>
      </c>
      <c r="O78" s="11">
        <f>STDEV('Raw Data'!K168,'Raw Data'!Q168,'Raw Data'!W168)</f>
        <v>0.84572040297015416</v>
      </c>
      <c r="P78" s="1">
        <f>AVERAGE('Raw Data'!AC168,'Raw Data'!AI168,'Raw Data'!AO168)</f>
        <v>45.658666666666669</v>
      </c>
      <c r="Q78" s="11">
        <f>STDEV('Raw Data'!AC168,'Raw Data'!AI168,'Raw Data'!AO168)</f>
        <v>0.74314287545083446</v>
      </c>
      <c r="R78" s="1">
        <f>AVERAGE('Raw Data'!AU168,'Raw Data'!BA168,'Raw Data'!BG168)</f>
        <v>54.075333333333333</v>
      </c>
      <c r="S78" s="11">
        <f>STDEV('Raw Data'!AU168,'Raw Data'!BA168,'Raw Data'!BG168)</f>
        <v>0.2112115842782594</v>
      </c>
      <c r="T78" s="1">
        <f>AVERAGE('Raw Data'!BM168,'Raw Data'!BS168,'Raw Data'!BY168)</f>
        <v>54.279666666666664</v>
      </c>
      <c r="U78" s="11">
        <f>STDEV('Raw Data'!BM168,'Raw Data'!BS168,'Raw Data'!BY168)</f>
        <v>0.6090684143290731</v>
      </c>
      <c r="V78" s="11"/>
      <c r="W78" s="4"/>
      <c r="X78" s="11"/>
      <c r="Y78" s="4"/>
      <c r="Z78" s="11"/>
      <c r="AA78" s="4"/>
      <c r="AB78" s="11"/>
      <c r="AC78" s="4"/>
      <c r="AD78" s="11"/>
      <c r="AO78" s="4"/>
      <c r="AP78" s="11"/>
      <c r="AQ78" s="4"/>
      <c r="AR78" s="11"/>
      <c r="AS78" s="4"/>
      <c r="AT78" s="11"/>
      <c r="AU78" s="4"/>
      <c r="AV78" s="11"/>
    </row>
    <row r="79" spans="1:48" x14ac:dyDescent="0.25">
      <c r="A79" t="str">
        <f>'Raw Data'!A79</f>
        <v>Apo_PLIN3</v>
      </c>
      <c r="B79">
        <f>'Raw Data'!B79</f>
        <v>383</v>
      </c>
      <c r="C79">
        <f>'Raw Data'!C79</f>
        <v>387</v>
      </c>
      <c r="D79" t="str">
        <f>'Raw Data'!D79</f>
        <v>SSSIL</v>
      </c>
      <c r="E79" s="1">
        <f>AVERAGE('Raw Data'!K79,'Raw Data'!Q79,'Raw Data'!W79)</f>
        <v>45.975333333333339</v>
      </c>
      <c r="F79" s="11">
        <f>STDEV('Raw Data'!K79,'Raw Data'!Q79,'Raw Data'!W79)</f>
        <v>0.80693886592066444</v>
      </c>
      <c r="G79" s="1">
        <f>AVERAGE('Raw Data'!AC79,'Raw Data'!AI79,'Raw Data'!AO79)</f>
        <v>61.945333333333338</v>
      </c>
      <c r="H79" s="11">
        <f>STDEV('Raw Data'!AC79,'Raw Data'!AI79,'Raw Data'!AO79)</f>
        <v>1.1439800406184257</v>
      </c>
      <c r="I79" s="1">
        <f>AVERAGE('Raw Data'!AU79,'Raw Data'!BA79,'Raw Data'!BG79)</f>
        <v>66.661666666666676</v>
      </c>
      <c r="J79" s="11">
        <f>STDEV('Raw Data'!AU79,'Raw Data'!BA79,'Raw Data'!BG79)</f>
        <v>0.7255165975588217</v>
      </c>
      <c r="K79" s="1">
        <f>AVERAGE('Raw Data'!BM79,'Raw Data'!BS79,'Raw Data'!BY79)</f>
        <v>65.111666666666665</v>
      </c>
      <c r="L79" s="11">
        <f>STDEV('Raw Data'!BM79,'Raw Data'!BS79,'Raw Data'!BY79)</f>
        <v>0.61767494148082014</v>
      </c>
      <c r="N79" s="1">
        <f>AVERAGE('Raw Data'!K169,'Raw Data'!Q169,'Raw Data'!W169)</f>
        <v>28.736000000000001</v>
      </c>
      <c r="O79" s="11">
        <f>STDEV('Raw Data'!K169,'Raw Data'!Q169,'Raw Data'!W169)</f>
        <v>0.60300000000000009</v>
      </c>
      <c r="P79" s="1">
        <f>AVERAGE('Raw Data'!AC169,'Raw Data'!AI169,'Raw Data'!AO169)</f>
        <v>48.630666666666663</v>
      </c>
      <c r="Q79" s="11">
        <f>STDEV('Raw Data'!AC169,'Raw Data'!AI169,'Raw Data'!AO169)</f>
        <v>0.35999490737138468</v>
      </c>
      <c r="R79" s="1">
        <f>AVERAGE('Raw Data'!AU169,'Raw Data'!BA169,'Raw Data'!BG169)</f>
        <v>65.292000000000002</v>
      </c>
      <c r="S79" s="11">
        <f>STDEV('Raw Data'!AU169,'Raw Data'!BA169,'Raw Data'!BG169)</f>
        <v>0.42057579578477594</v>
      </c>
      <c r="T79" s="1">
        <f>AVERAGE('Raw Data'!BM169,'Raw Data'!BS169,'Raw Data'!BY169)</f>
        <v>65.050666666666658</v>
      </c>
      <c r="U79" s="11">
        <f>STDEV('Raw Data'!BM169,'Raw Data'!BS169,'Raw Data'!BY169)</f>
        <v>0.3556491717034263</v>
      </c>
      <c r="V79" s="11"/>
      <c r="W79" s="4"/>
      <c r="X79" s="11"/>
      <c r="Y79" s="4"/>
      <c r="Z79" s="11"/>
      <c r="AA79" s="4"/>
      <c r="AB79" s="11"/>
      <c r="AC79" s="4"/>
      <c r="AD79" s="11"/>
      <c r="AO79" s="4"/>
      <c r="AP79" s="11"/>
      <c r="AQ79" s="4"/>
      <c r="AR79" s="11"/>
      <c r="AS79" s="4"/>
      <c r="AT79" s="11"/>
      <c r="AU79" s="4"/>
      <c r="AV79" s="11"/>
    </row>
    <row r="80" spans="1:48" x14ac:dyDescent="0.25">
      <c r="A80" t="str">
        <f>'Raw Data'!A80</f>
        <v>Apo_PLIN3</v>
      </c>
      <c r="B80">
        <f>'Raw Data'!B80</f>
        <v>388</v>
      </c>
      <c r="C80">
        <f>'Raw Data'!C80</f>
        <v>397</v>
      </c>
      <c r="D80" t="str">
        <f>'Raw Data'!D80</f>
        <v>AQSRERVASA</v>
      </c>
      <c r="E80" s="1">
        <f>AVERAGE('Raw Data'!K80,'Raw Data'!Q80,'Raw Data'!W80)</f>
        <v>2.468666666666667</v>
      </c>
      <c r="F80" s="11">
        <f>STDEV('Raw Data'!K80,'Raw Data'!Q80,'Raw Data'!W80)</f>
        <v>0.33942058472245734</v>
      </c>
      <c r="G80" s="1">
        <f>AVERAGE('Raw Data'!AC80,'Raw Data'!AI80,'Raw Data'!AO80)</f>
        <v>4.4626666666666663</v>
      </c>
      <c r="H80" s="11">
        <f>STDEV('Raw Data'!AC80,'Raw Data'!AI80,'Raw Data'!AO80)</f>
        <v>0.32950012645419918</v>
      </c>
      <c r="I80" s="1">
        <f>AVERAGE('Raw Data'!AU80,'Raw Data'!BA80,'Raw Data'!BG80)</f>
        <v>16.644333333333332</v>
      </c>
      <c r="J80" s="11">
        <f>STDEV('Raw Data'!AU80,'Raw Data'!BA80,'Raw Data'!BG80)</f>
        <v>0.24612462967637636</v>
      </c>
      <c r="K80" s="1">
        <f>AVERAGE('Raw Data'!BM80,'Raw Data'!BS80,'Raw Data'!BY80)</f>
        <v>32.692</v>
      </c>
      <c r="L80" s="11">
        <f>STDEV('Raw Data'!BM80,'Raw Data'!BS80,'Raw Data'!BY80)</f>
        <v>0.55204709943989072</v>
      </c>
      <c r="N80" s="1">
        <f>AVERAGE('Raw Data'!K170,'Raw Data'!Q170,'Raw Data'!W170)</f>
        <v>12.868666666666668</v>
      </c>
      <c r="O80" s="11">
        <f>STDEV('Raw Data'!K170,'Raw Data'!Q170,'Raw Data'!W170)</f>
        <v>0.424745021552147</v>
      </c>
      <c r="P80" s="1">
        <f>AVERAGE('Raw Data'!AC170,'Raw Data'!AI170,'Raw Data'!AO170)</f>
        <v>32.929333333333325</v>
      </c>
      <c r="Q80" s="11">
        <f>STDEV('Raw Data'!AC170,'Raw Data'!AI170,'Raw Data'!AO170)</f>
        <v>0.67594846943634013</v>
      </c>
      <c r="R80" s="1">
        <f>AVERAGE('Raw Data'!AU170,'Raw Data'!BA170,'Raw Data'!BG170)</f>
        <v>59.789666666666669</v>
      </c>
      <c r="S80" s="11">
        <f>STDEV('Raw Data'!AU170,'Raw Data'!BA170,'Raw Data'!BG170)</f>
        <v>0.87586090981007425</v>
      </c>
      <c r="T80" s="1">
        <f>AVERAGE('Raw Data'!BM170,'Raw Data'!BS170,'Raw Data'!BY170)</f>
        <v>59.57866666666667</v>
      </c>
      <c r="U80" s="11">
        <f>STDEV('Raw Data'!BM170,'Raw Data'!BS170,'Raw Data'!BY170)</f>
        <v>0.79660048539612016</v>
      </c>
      <c r="V80" s="11"/>
      <c r="W80" s="4"/>
      <c r="X80" s="11"/>
      <c r="Y80" s="4"/>
      <c r="Z80" s="11"/>
      <c r="AA80" s="4"/>
      <c r="AB80" s="11"/>
      <c r="AC80" s="4"/>
      <c r="AD80" s="11"/>
      <c r="AO80" s="4"/>
      <c r="AP80" s="11"/>
      <c r="AQ80" s="4"/>
      <c r="AR80" s="11"/>
      <c r="AS80" s="4"/>
      <c r="AT80" s="11"/>
      <c r="AU80" s="4"/>
      <c r="AV80" s="11"/>
    </row>
    <row r="81" spans="1:48" x14ac:dyDescent="0.25">
      <c r="A81" t="str">
        <f>'Raw Data'!A81</f>
        <v>Apo_PLIN3</v>
      </c>
      <c r="B81">
        <f>'Raw Data'!B81</f>
        <v>388</v>
      </c>
      <c r="C81">
        <f>'Raw Data'!C81</f>
        <v>399</v>
      </c>
      <c r="D81" t="str">
        <f>'Raw Data'!D81</f>
        <v>AQSRERVASARE</v>
      </c>
      <c r="E81" s="1">
        <f>AVERAGE('Raw Data'!K81,'Raw Data'!Q81,'Raw Data'!W81)</f>
        <v>1.9703333333333333</v>
      </c>
      <c r="F81" s="11">
        <f>STDEV('Raw Data'!K81,'Raw Data'!Q81,'Raw Data'!W81)</f>
        <v>0.18002592405910148</v>
      </c>
      <c r="G81" s="1">
        <f>AVERAGE('Raw Data'!AC81,'Raw Data'!AI81,'Raw Data'!AO81)</f>
        <v>3.188333333333333</v>
      </c>
      <c r="H81" s="11">
        <f>STDEV('Raw Data'!AC81,'Raw Data'!AI81,'Raw Data'!AO81)</f>
        <v>0.71842141764658829</v>
      </c>
      <c r="I81" s="1">
        <f>AVERAGE('Raw Data'!AU81,'Raw Data'!BA81,'Raw Data'!BG81)</f>
        <v>13.139333333333335</v>
      </c>
      <c r="J81" s="11">
        <f>STDEV('Raw Data'!AU81,'Raw Data'!BA81,'Raw Data'!BG81)</f>
        <v>0.52462971068491127</v>
      </c>
      <c r="K81" s="1">
        <f>AVERAGE('Raw Data'!BM81,'Raw Data'!BS81,'Raw Data'!BY81)</f>
        <v>27.383333333333336</v>
      </c>
      <c r="L81" s="11">
        <f>STDEV('Raw Data'!BM81,'Raw Data'!BS81,'Raw Data'!BY81)</f>
        <v>0.60910289223852154</v>
      </c>
      <c r="N81" s="1">
        <f>AVERAGE('Raw Data'!K171,'Raw Data'!Q171,'Raw Data'!W171)</f>
        <v>10.169333333333332</v>
      </c>
      <c r="O81" s="11">
        <f>STDEV('Raw Data'!K171,'Raw Data'!Q171,'Raw Data'!W171)</f>
        <v>9.1566005336769715E-2</v>
      </c>
      <c r="P81" s="1">
        <f>AVERAGE('Raw Data'!AC171,'Raw Data'!AI171,'Raw Data'!AO171)</f>
        <v>29.408666666666665</v>
      </c>
      <c r="Q81" s="11">
        <f>STDEV('Raw Data'!AC171,'Raw Data'!AI171,'Raw Data'!AO171)</f>
        <v>0.8317958483506217</v>
      </c>
      <c r="R81" s="1">
        <f>AVERAGE('Raw Data'!AU171,'Raw Data'!BA171,'Raw Data'!BG171)</f>
        <v>53.11633333333333</v>
      </c>
      <c r="S81" s="11">
        <f>STDEV('Raw Data'!AU171,'Raw Data'!BA171,'Raw Data'!BG171)</f>
        <v>0.83960129426611418</v>
      </c>
      <c r="T81" s="1">
        <f>AVERAGE('Raw Data'!BM171,'Raw Data'!BS171,'Raw Data'!BY171)</f>
        <v>58.748666666666672</v>
      </c>
      <c r="U81" s="11">
        <f>STDEV('Raw Data'!BM171,'Raw Data'!BS171,'Raw Data'!BY171)</f>
        <v>0.97619175028952876</v>
      </c>
      <c r="V81" s="11"/>
      <c r="W81" s="4"/>
      <c r="X81" s="11"/>
      <c r="Y81" s="4"/>
      <c r="Z81" s="11"/>
      <c r="AA81" s="4"/>
      <c r="AB81" s="11"/>
      <c r="AC81" s="4"/>
      <c r="AD81" s="11"/>
      <c r="AO81" s="4"/>
      <c r="AP81" s="11"/>
      <c r="AQ81" s="4"/>
      <c r="AR81" s="11"/>
      <c r="AS81" s="4"/>
      <c r="AT81" s="11"/>
      <c r="AU81" s="4"/>
      <c r="AV81" s="11"/>
    </row>
    <row r="82" spans="1:48" x14ac:dyDescent="0.25">
      <c r="A82" t="str">
        <f>'Raw Data'!A82</f>
        <v>Apo_PLIN3</v>
      </c>
      <c r="B82">
        <f>'Raw Data'!B82</f>
        <v>388</v>
      </c>
      <c r="C82">
        <f>'Raw Data'!C82</f>
        <v>401</v>
      </c>
      <c r="D82" t="str">
        <f>'Raw Data'!D82</f>
        <v>AQSRERVASAREAL</v>
      </c>
      <c r="E82" s="1">
        <f>AVERAGE('Raw Data'!K82,'Raw Data'!Q82,'Raw Data'!W82)</f>
        <v>1.86</v>
      </c>
      <c r="F82" s="11">
        <f>STDEV('Raw Data'!K82,'Raw Data'!Q82,'Raw Data'!W82)</f>
        <v>0.52688898261398442</v>
      </c>
      <c r="G82" s="1">
        <f>AVERAGE('Raw Data'!AC82,'Raw Data'!AI82,'Raw Data'!AO82)</f>
        <v>2.6123333333333334</v>
      </c>
      <c r="H82" s="11">
        <f>STDEV('Raw Data'!AC82,'Raw Data'!AI82,'Raw Data'!AO82)</f>
        <v>0.44695003449304521</v>
      </c>
      <c r="I82" s="1">
        <f>AVERAGE('Raw Data'!AU82,'Raw Data'!BA82,'Raw Data'!BG82)</f>
        <v>10.968999999999999</v>
      </c>
      <c r="J82" s="11">
        <f>STDEV('Raw Data'!AU82,'Raw Data'!BA82,'Raw Data'!BG82)</f>
        <v>0.5244797422208034</v>
      </c>
      <c r="K82" s="1">
        <f>AVERAGE('Raw Data'!BM82,'Raw Data'!BS82,'Raw Data'!BY82)</f>
        <v>25.829333333333334</v>
      </c>
      <c r="L82" s="11">
        <f>STDEV('Raw Data'!BM82,'Raw Data'!BS82,'Raw Data'!BY82)</f>
        <v>1.323704020290537</v>
      </c>
      <c r="N82" s="1">
        <f>AVERAGE('Raw Data'!K172,'Raw Data'!Q172,'Raw Data'!W172)</f>
        <v>9.727666666666666</v>
      </c>
      <c r="O82" s="11">
        <f>STDEV('Raw Data'!K172,'Raw Data'!Q172,'Raw Data'!W172)</f>
        <v>0.32072781814699797</v>
      </c>
      <c r="P82" s="1">
        <f>AVERAGE('Raw Data'!AC172,'Raw Data'!AI172,'Raw Data'!AO172)</f>
        <v>28.28233333333333</v>
      </c>
      <c r="Q82" s="11">
        <f>STDEV('Raw Data'!AC172,'Raw Data'!AI172,'Raw Data'!AO172)</f>
        <v>0.71965431516342049</v>
      </c>
      <c r="R82" s="1">
        <f>AVERAGE('Raw Data'!AU172,'Raw Data'!BA172,'Raw Data'!BG172)</f>
        <v>57.061666666666667</v>
      </c>
      <c r="S82" s="11">
        <f>STDEV('Raw Data'!AU172,'Raw Data'!BA172,'Raw Data'!BG172)</f>
        <v>0.87084575748712845</v>
      </c>
      <c r="T82" s="1">
        <f>AVERAGE('Raw Data'!BM172,'Raw Data'!BS172,'Raw Data'!BY172)</f>
        <v>60.308999999999997</v>
      </c>
      <c r="U82" s="11">
        <f>STDEV('Raw Data'!BM172,'Raw Data'!BS172,'Raw Data'!BY172)</f>
        <v>0.61036628347247168</v>
      </c>
      <c r="V82" s="11"/>
      <c r="W82" s="4"/>
      <c r="X82" s="11"/>
      <c r="Y82" s="4"/>
      <c r="Z82" s="11"/>
      <c r="AA82" s="4"/>
      <c r="AB82" s="11"/>
      <c r="AC82" s="4"/>
      <c r="AD82" s="11"/>
      <c r="AO82" s="4"/>
      <c r="AP82" s="11"/>
      <c r="AQ82" s="4"/>
      <c r="AR82" s="11"/>
      <c r="AS82" s="4"/>
      <c r="AT82" s="11"/>
      <c r="AU82" s="4"/>
      <c r="AV82" s="11"/>
    </row>
    <row r="83" spans="1:48" x14ac:dyDescent="0.25">
      <c r="A83" t="str">
        <f>'Raw Data'!A83</f>
        <v>Apo_PLIN3</v>
      </c>
      <c r="B83">
        <f>'Raw Data'!B83</f>
        <v>388</v>
      </c>
      <c r="C83">
        <f>'Raw Data'!C83</f>
        <v>407</v>
      </c>
      <c r="D83" t="str">
        <f>'Raw Data'!D83</f>
        <v>AQSRERVASAREALDHMVEY</v>
      </c>
      <c r="E83" s="1">
        <f>AVERAGE('Raw Data'!K83,'Raw Data'!Q83,'Raw Data'!W83)</f>
        <v>4.8999999999999995</v>
      </c>
      <c r="F83" s="11">
        <f>STDEV('Raw Data'!K83,'Raw Data'!Q83,'Raw Data'!W83)</f>
        <v>0.59814463133927764</v>
      </c>
      <c r="G83" s="1">
        <f>AVERAGE('Raw Data'!AC83,'Raw Data'!AI83,'Raw Data'!AO83)</f>
        <v>13.030333333333333</v>
      </c>
      <c r="H83" s="11">
        <f>STDEV('Raw Data'!AC83,'Raw Data'!AI83,'Raw Data'!AO83)</f>
        <v>1.0493590106981181</v>
      </c>
      <c r="I83" s="1">
        <f>AVERAGE('Raw Data'!AU83,'Raw Data'!BA83,'Raw Data'!BG83)</f>
        <v>21.861999999999998</v>
      </c>
      <c r="J83" s="11">
        <f>STDEV('Raw Data'!AU83,'Raw Data'!BA83,'Raw Data'!BG83)</f>
        <v>1.1466874029132781</v>
      </c>
      <c r="K83" s="1">
        <f>AVERAGE('Raw Data'!BM83,'Raw Data'!BS83,'Raw Data'!BY83)</f>
        <v>31.905333333333335</v>
      </c>
      <c r="L83" s="11">
        <f>STDEV('Raw Data'!BM83,'Raw Data'!BS83,'Raw Data'!BY83)</f>
        <v>1.0631003401999881</v>
      </c>
      <c r="N83" s="1">
        <f>AVERAGE('Raw Data'!K173,'Raw Data'!Q173,'Raw Data'!W173)</f>
        <v>7.721000000000001</v>
      </c>
      <c r="O83" s="11">
        <f>STDEV('Raw Data'!K173,'Raw Data'!Q173,'Raw Data'!W173)</f>
        <v>0.70754293155963366</v>
      </c>
      <c r="P83" s="1">
        <f>AVERAGE('Raw Data'!AC173,'Raw Data'!AI173,'Raw Data'!AO173)</f>
        <v>24.352666666666664</v>
      </c>
      <c r="Q83" s="11">
        <f>STDEV('Raw Data'!AC173,'Raw Data'!AI173,'Raw Data'!AO173)</f>
        <v>0.56193979511450676</v>
      </c>
      <c r="R83" s="1">
        <f>AVERAGE('Raw Data'!AU173,'Raw Data'!BA173,'Raw Data'!BG173)</f>
        <v>54.698999999999991</v>
      </c>
      <c r="S83" s="11">
        <f>STDEV('Raw Data'!AU173,'Raw Data'!BA173,'Raw Data'!BG173)</f>
        <v>0.55326575892603402</v>
      </c>
      <c r="T83" s="1">
        <f>AVERAGE('Raw Data'!BM173,'Raw Data'!BS173,'Raw Data'!BY173)</f>
        <v>59.995333333333328</v>
      </c>
      <c r="U83" s="11">
        <f>STDEV('Raw Data'!BM173,'Raw Data'!BS173,'Raw Data'!BY173)</f>
        <v>0.55662584680675142</v>
      </c>
      <c r="V83" s="11"/>
      <c r="W83" s="4"/>
      <c r="X83" s="11"/>
      <c r="Y83" s="4"/>
      <c r="Z83" s="11"/>
      <c r="AA83" s="4"/>
      <c r="AB83" s="11"/>
      <c r="AC83" s="4"/>
      <c r="AD83" s="11"/>
      <c r="AO83" s="4"/>
      <c r="AP83" s="11"/>
      <c r="AQ83" s="4"/>
      <c r="AR83" s="11"/>
      <c r="AS83" s="4"/>
      <c r="AT83" s="11"/>
      <c r="AU83" s="4"/>
      <c r="AV83" s="11"/>
    </row>
    <row r="84" spans="1:48" x14ac:dyDescent="0.25">
      <c r="A84" t="str">
        <f>'Raw Data'!A84</f>
        <v>Apo_PLIN3</v>
      </c>
      <c r="B84">
        <f>'Raw Data'!B84</f>
        <v>398</v>
      </c>
      <c r="C84">
        <f>'Raw Data'!C84</f>
        <v>406</v>
      </c>
      <c r="D84" t="str">
        <f>'Raw Data'!D84</f>
        <v>REALDHMVE</v>
      </c>
      <c r="E84" s="1">
        <f>AVERAGE('Raw Data'!K84,'Raw Data'!Q84,'Raw Data'!W84)</f>
        <v>8.1786666666666665</v>
      </c>
      <c r="F84" s="11">
        <f>STDEV('Raw Data'!K84,'Raw Data'!Q84,'Raw Data'!W84)</f>
        <v>0.43429521449508623</v>
      </c>
      <c r="G84" s="1">
        <f>AVERAGE('Raw Data'!AC84,'Raw Data'!AI84,'Raw Data'!AO84)</f>
        <v>19.831999999999997</v>
      </c>
      <c r="H84" s="11">
        <f>STDEV('Raw Data'!AC84,'Raw Data'!AI84,'Raw Data'!AO84)</f>
        <v>0.40265742263119886</v>
      </c>
      <c r="I84" s="1">
        <f>AVERAGE('Raw Data'!AU84,'Raw Data'!BA84,'Raw Data'!BG84)</f>
        <v>29.737666666666666</v>
      </c>
      <c r="J84" s="11">
        <f>STDEV('Raw Data'!AU84,'Raw Data'!BA84,'Raw Data'!BG84)</f>
        <v>0.58816352601409505</v>
      </c>
      <c r="K84" s="1">
        <f>AVERAGE('Raw Data'!BM84,'Raw Data'!BS84,'Raw Data'!BY84)</f>
        <v>33.293999999999997</v>
      </c>
      <c r="L84" s="11">
        <f>STDEV('Raw Data'!BM84,'Raw Data'!BS84,'Raw Data'!BY84)</f>
        <v>0.85827326650665636</v>
      </c>
      <c r="N84" s="1">
        <f>AVERAGE('Raw Data'!K174,'Raw Data'!Q174,'Raw Data'!W174)</f>
        <v>5.9783333333333344</v>
      </c>
      <c r="O84" s="11">
        <f>STDEV('Raw Data'!K174,'Raw Data'!Q174,'Raw Data'!W174)</f>
        <v>0.89346087398011753</v>
      </c>
      <c r="P84" s="1">
        <f>AVERAGE('Raw Data'!AC174,'Raw Data'!AI174,'Raw Data'!AO174)</f>
        <v>19.690666666666669</v>
      </c>
      <c r="Q84" s="11">
        <f>STDEV('Raw Data'!AC174,'Raw Data'!AI174,'Raw Data'!AO174)</f>
        <v>0.38829026942911182</v>
      </c>
      <c r="R84" s="1">
        <f>AVERAGE('Raw Data'!AU174,'Raw Data'!BA174,'Raw Data'!BG174)</f>
        <v>40.438333333333333</v>
      </c>
      <c r="S84" s="11">
        <f>STDEV('Raw Data'!AU174,'Raw Data'!BA174,'Raw Data'!BG174)</f>
        <v>1.0843460394787872</v>
      </c>
      <c r="T84" s="1">
        <f>AVERAGE('Raw Data'!BM174,'Raw Data'!BS174,'Raw Data'!BY174)</f>
        <v>45.919666666666672</v>
      </c>
      <c r="U84" s="11">
        <f>STDEV('Raw Data'!BM174,'Raw Data'!BS174,'Raw Data'!BY174)</f>
        <v>0.36488674041863306</v>
      </c>
      <c r="V84" s="11"/>
      <c r="W84" s="4"/>
      <c r="X84" s="11"/>
      <c r="Y84" s="4"/>
      <c r="Z84" s="11"/>
      <c r="AA84" s="4"/>
      <c r="AB84" s="11"/>
      <c r="AC84" s="4"/>
      <c r="AD84" s="11"/>
      <c r="AO84" s="4"/>
      <c r="AP84" s="11"/>
      <c r="AQ84" s="4"/>
      <c r="AR84" s="11"/>
      <c r="AS84" s="4"/>
      <c r="AT84" s="11"/>
      <c r="AU84" s="4"/>
      <c r="AV84" s="11"/>
    </row>
    <row r="85" spans="1:48" x14ac:dyDescent="0.25">
      <c r="A85" t="str">
        <f>'Raw Data'!A85</f>
        <v>Apo_PLIN3</v>
      </c>
      <c r="B85">
        <f>'Raw Data'!B85</f>
        <v>400</v>
      </c>
      <c r="C85">
        <f>'Raw Data'!C85</f>
        <v>407</v>
      </c>
      <c r="D85" t="str">
        <f>'Raw Data'!D85</f>
        <v>ALDHMVEY</v>
      </c>
      <c r="E85" s="1">
        <f>AVERAGE('Raw Data'!K85,'Raw Data'!Q85,'Raw Data'!W85)</f>
        <v>10.574333333333334</v>
      </c>
      <c r="F85" s="11">
        <f>STDEV('Raw Data'!K85,'Raw Data'!Q85,'Raw Data'!W85)</f>
        <v>0.36892049730712084</v>
      </c>
      <c r="G85" s="1">
        <f>AVERAGE('Raw Data'!AC85,'Raw Data'!AI85,'Raw Data'!AO85)</f>
        <v>31.935333333333332</v>
      </c>
      <c r="H85" s="11">
        <f>STDEV('Raw Data'!AC85,'Raw Data'!AI85,'Raw Data'!AO85)</f>
        <v>0.74998822212974248</v>
      </c>
      <c r="I85" s="1">
        <f>AVERAGE('Raw Data'!AU85,'Raw Data'!BA85,'Raw Data'!BG85)</f>
        <v>45.546333333333337</v>
      </c>
      <c r="J85" s="11">
        <f>STDEV('Raw Data'!AU85,'Raw Data'!BA85,'Raw Data'!BG85)</f>
        <v>0.69360387349937036</v>
      </c>
      <c r="K85" s="1">
        <f>AVERAGE('Raw Data'!BM85,'Raw Data'!BS85,'Raw Data'!BY85)</f>
        <v>45.856999999999999</v>
      </c>
      <c r="L85" s="11">
        <f>STDEV('Raw Data'!BM85,'Raw Data'!BS85,'Raw Data'!BY85)</f>
        <v>0.57939710044148618</v>
      </c>
      <c r="N85" s="1">
        <f>AVERAGE('Raw Data'!K175,'Raw Data'!Q175,'Raw Data'!W175)</f>
        <v>6.1583333333333341</v>
      </c>
      <c r="O85" s="11">
        <f>STDEV('Raw Data'!K175,'Raw Data'!Q175,'Raw Data'!W175)</f>
        <v>0.65857447060551422</v>
      </c>
      <c r="P85" s="1">
        <f>AVERAGE('Raw Data'!AC175,'Raw Data'!AI175,'Raw Data'!AO175)</f>
        <v>25.705000000000002</v>
      </c>
      <c r="Q85" s="11">
        <f>STDEV('Raw Data'!AC175,'Raw Data'!AI175,'Raw Data'!AO175)</f>
        <v>0.22905021283552582</v>
      </c>
      <c r="R85" s="1">
        <f>AVERAGE('Raw Data'!AU175,'Raw Data'!BA175,'Raw Data'!BG175)</f>
        <v>41.745333333333335</v>
      </c>
      <c r="S85" s="11">
        <f>STDEV('Raw Data'!AU175,'Raw Data'!BA175,'Raw Data'!BG175)</f>
        <v>0.36546728079724505</v>
      </c>
      <c r="T85" s="1">
        <f>AVERAGE('Raw Data'!BM175,'Raw Data'!BS175,'Raw Data'!BY175)</f>
        <v>46.736666666666657</v>
      </c>
      <c r="U85" s="11">
        <f>STDEV('Raw Data'!BM175,'Raw Data'!BS175,'Raw Data'!BY175)</f>
        <v>0.28405867938391144</v>
      </c>
      <c r="V85" s="11"/>
      <c r="W85" s="4"/>
      <c r="X85" s="11"/>
      <c r="Y85" s="4"/>
      <c r="Z85" s="11"/>
      <c r="AA85" s="4"/>
      <c r="AB85" s="11"/>
      <c r="AC85" s="4"/>
      <c r="AD85" s="11"/>
      <c r="AO85" s="4"/>
      <c r="AP85" s="11"/>
      <c r="AQ85" s="4"/>
      <c r="AR85" s="11"/>
      <c r="AS85" s="4"/>
      <c r="AT85" s="11"/>
      <c r="AU85" s="4"/>
      <c r="AV85" s="11"/>
    </row>
    <row r="86" spans="1:48" x14ac:dyDescent="0.25">
      <c r="A86" t="str">
        <f>'Raw Data'!A86</f>
        <v>Apo_PLIN3</v>
      </c>
      <c r="B86">
        <f>'Raw Data'!B86</f>
        <v>407</v>
      </c>
      <c r="C86">
        <f>'Raw Data'!C86</f>
        <v>416</v>
      </c>
      <c r="D86" t="str">
        <f>'Raw Data'!D86</f>
        <v>YVAQNTPVTW</v>
      </c>
      <c r="E86" s="1">
        <f>AVERAGE('Raw Data'!K86,'Raw Data'!Q86,'Raw Data'!W86)</f>
        <v>47.737333333333332</v>
      </c>
      <c r="F86" s="11">
        <f>STDEV('Raw Data'!K86,'Raw Data'!Q86,'Raw Data'!W86)</f>
        <v>0.45136718238407114</v>
      </c>
      <c r="G86" s="1">
        <f>AVERAGE('Raw Data'!AC86,'Raw Data'!AI86,'Raw Data'!AO86)</f>
        <v>57.20366666666667</v>
      </c>
      <c r="H86" s="11">
        <f>STDEV('Raw Data'!AC86,'Raw Data'!AI86,'Raw Data'!AO86)</f>
        <v>1.01562411025602</v>
      </c>
      <c r="I86" s="1">
        <f>AVERAGE('Raw Data'!AU86,'Raw Data'!BA86,'Raw Data'!BG86)</f>
        <v>72.328666666666678</v>
      </c>
      <c r="J86" s="11">
        <f>STDEV('Raw Data'!AU86,'Raw Data'!BA86,'Raw Data'!BG86)</f>
        <v>0.54337862796887293</v>
      </c>
      <c r="K86" s="1">
        <f>AVERAGE('Raw Data'!BM86,'Raw Data'!BS86,'Raw Data'!BY86)</f>
        <v>72.100000000000009</v>
      </c>
      <c r="L86" s="11">
        <f>STDEV('Raw Data'!BM86,'Raw Data'!BS86,'Raw Data'!BY86)</f>
        <v>0.79122120800696483</v>
      </c>
      <c r="N86" s="1">
        <f>AVERAGE('Raw Data'!K176,'Raw Data'!Q176,'Raw Data'!W176)</f>
        <v>43.131999999999998</v>
      </c>
      <c r="O86" s="11">
        <f>STDEV('Raw Data'!K176,'Raw Data'!Q176,'Raw Data'!W176)</f>
        <v>0.87088058882949093</v>
      </c>
      <c r="P86" s="1">
        <f>AVERAGE('Raw Data'!AC176,'Raw Data'!AI176,'Raw Data'!AO176)</f>
        <v>63.914333333333332</v>
      </c>
      <c r="Q86" s="11">
        <f>STDEV('Raw Data'!AC176,'Raw Data'!AI176,'Raw Data'!AO176)</f>
        <v>0.82131500250107015</v>
      </c>
      <c r="R86" s="1">
        <f>AVERAGE('Raw Data'!AU176,'Raw Data'!BA176,'Raw Data'!BG176)</f>
        <v>71.457666666666668</v>
      </c>
      <c r="S86" s="11">
        <f>STDEV('Raw Data'!AU176,'Raw Data'!BA176,'Raw Data'!BG176)</f>
        <v>0.23283112621239876</v>
      </c>
      <c r="T86" s="1">
        <f>AVERAGE('Raw Data'!BM176,'Raw Data'!BS176,'Raw Data'!BY176)</f>
        <v>71.659000000000006</v>
      </c>
      <c r="U86" s="11">
        <f>STDEV('Raw Data'!BM176,'Raw Data'!BS176,'Raw Data'!BY176)</f>
        <v>0.54983361119524243</v>
      </c>
      <c r="V86" s="11"/>
      <c r="W86" s="4"/>
      <c r="X86" s="11"/>
      <c r="Y86" s="4"/>
      <c r="Z86" s="11"/>
      <c r="AA86" s="4"/>
      <c r="AB86" s="11"/>
      <c r="AC86" s="4"/>
      <c r="AD86" s="11"/>
      <c r="AO86" s="4"/>
      <c r="AP86" s="11"/>
      <c r="AQ86" s="4"/>
      <c r="AR86" s="11"/>
      <c r="AS86" s="4"/>
      <c r="AT86" s="11"/>
      <c r="AU86" s="4"/>
      <c r="AV86" s="11"/>
    </row>
    <row r="87" spans="1:48" x14ac:dyDescent="0.25">
      <c r="A87" t="str">
        <f>'Raw Data'!A87</f>
        <v>Apo_PLIN3</v>
      </c>
      <c r="B87">
        <f>'Raw Data'!B87</f>
        <v>407</v>
      </c>
      <c r="C87">
        <f>'Raw Data'!C87</f>
        <v>417</v>
      </c>
      <c r="D87" t="str">
        <f>'Raw Data'!D87</f>
        <v>YVAQNTPVTWL</v>
      </c>
      <c r="E87" s="1">
        <f>AVERAGE('Raw Data'!K87,'Raw Data'!Q87,'Raw Data'!W87)</f>
        <v>40.432333333333332</v>
      </c>
      <c r="F87" s="11">
        <f>STDEV('Raw Data'!K87,'Raw Data'!Q87,'Raw Data'!W87)</f>
        <v>0.82217050137628522</v>
      </c>
      <c r="G87" s="1">
        <f>AVERAGE('Raw Data'!AC87,'Raw Data'!AI87,'Raw Data'!AO87)</f>
        <v>47.617333333333335</v>
      </c>
      <c r="H87" s="11">
        <f>STDEV('Raw Data'!AC87,'Raw Data'!AI87,'Raw Data'!AO87)</f>
        <v>0.62259162645616528</v>
      </c>
      <c r="I87" s="1">
        <f>AVERAGE('Raw Data'!AU87,'Raw Data'!BA87,'Raw Data'!BG87)</f>
        <v>63.968999999999994</v>
      </c>
      <c r="J87" s="11">
        <f>STDEV('Raw Data'!AU87,'Raw Data'!BA87,'Raw Data'!BG87)</f>
        <v>0.22914405949096678</v>
      </c>
      <c r="K87" s="1">
        <f>AVERAGE('Raw Data'!BM87,'Raw Data'!BS87,'Raw Data'!BY87)</f>
        <v>71.021999999999991</v>
      </c>
      <c r="L87" s="11">
        <f>STDEV('Raw Data'!BM87,'Raw Data'!BS87,'Raw Data'!BY87)</f>
        <v>0.5658506870191079</v>
      </c>
      <c r="N87" s="1">
        <f>AVERAGE('Raw Data'!K177,'Raw Data'!Q177,'Raw Data'!W177)</f>
        <v>40.097666666666669</v>
      </c>
      <c r="O87" s="11">
        <f>STDEV('Raw Data'!K177,'Raw Data'!Q177,'Raw Data'!W177)</f>
        <v>0.47258473666987311</v>
      </c>
      <c r="P87" s="1">
        <f>AVERAGE('Raw Data'!AC177,'Raw Data'!AI177,'Raw Data'!AO177)</f>
        <v>61.351333333333322</v>
      </c>
      <c r="Q87" s="11">
        <f>STDEV('Raw Data'!AC177,'Raw Data'!AI177,'Raw Data'!AO177)</f>
        <v>1.0945110019242994</v>
      </c>
      <c r="R87" s="1">
        <f>AVERAGE('Raw Data'!AU177,'Raw Data'!BA177,'Raw Data'!BG177)</f>
        <v>71.004000000000005</v>
      </c>
      <c r="S87" s="11">
        <f>STDEV('Raw Data'!AU177,'Raw Data'!BA177,'Raw Data'!BG177)</f>
        <v>0.74358321659381388</v>
      </c>
      <c r="T87" s="1">
        <f>AVERAGE('Raw Data'!BM177,'Raw Data'!BS177,'Raw Data'!BY177)</f>
        <v>71.361000000000004</v>
      </c>
      <c r="U87" s="11">
        <f>STDEV('Raw Data'!BM177,'Raw Data'!BS177,'Raw Data'!BY177)</f>
        <v>0.61976689166169463</v>
      </c>
      <c r="V87" s="11"/>
      <c r="W87" s="4"/>
      <c r="X87" s="11"/>
      <c r="Y87" s="4"/>
      <c r="Z87" s="11"/>
      <c r="AA87" s="4"/>
      <c r="AB87" s="11"/>
      <c r="AC87" s="4"/>
      <c r="AD87" s="11"/>
      <c r="AO87" s="4"/>
      <c r="AP87" s="11"/>
      <c r="AQ87" s="4"/>
      <c r="AR87" s="11"/>
      <c r="AS87" s="4"/>
      <c r="AT87" s="11"/>
      <c r="AU87" s="4"/>
      <c r="AV87" s="11"/>
    </row>
    <row r="88" spans="1:48" x14ac:dyDescent="0.25">
      <c r="A88" t="str">
        <f>'Raw Data'!A88</f>
        <v>Apo_PLIN3</v>
      </c>
      <c r="B88">
        <f>'Raw Data'!B88</f>
        <v>408</v>
      </c>
      <c r="C88">
        <f>'Raw Data'!C88</f>
        <v>416</v>
      </c>
      <c r="D88" t="str">
        <f>'Raw Data'!D88</f>
        <v>VAQNTPVTW</v>
      </c>
      <c r="E88" s="1">
        <f>AVERAGE('Raw Data'!K88,'Raw Data'!Q88,'Raw Data'!W88)</f>
        <v>53.924666666666667</v>
      </c>
      <c r="F88" s="11">
        <f>STDEV('Raw Data'!K88,'Raw Data'!Q88,'Raw Data'!W88)</f>
        <v>0.41729406098497623</v>
      </c>
      <c r="G88" s="1">
        <f>AVERAGE('Raw Data'!AC88,'Raw Data'!AI88,'Raw Data'!AO88)</f>
        <v>60.290999999999997</v>
      </c>
      <c r="H88" s="11">
        <f>STDEV('Raw Data'!AC88,'Raw Data'!AI88,'Raw Data'!AO88)</f>
        <v>0.55716155646275378</v>
      </c>
      <c r="I88" s="1">
        <f>AVERAGE('Raw Data'!AU88,'Raw Data'!BA88,'Raw Data'!BG88)</f>
        <v>70.50633333333333</v>
      </c>
      <c r="J88" s="11">
        <f>STDEV('Raw Data'!AU88,'Raw Data'!BA88,'Raw Data'!BG88)</f>
        <v>0.81034457691362949</v>
      </c>
      <c r="K88" s="1">
        <f>AVERAGE('Raw Data'!BM88,'Raw Data'!BS88,'Raw Data'!BY88)</f>
        <v>70.13133333333333</v>
      </c>
      <c r="L88" s="11">
        <f>STDEV('Raw Data'!BM88,'Raw Data'!BS88,'Raw Data'!BY88)</f>
        <v>0.66547902546461257</v>
      </c>
      <c r="N88" s="1">
        <f>AVERAGE('Raw Data'!K178,'Raw Data'!Q178,'Raw Data'!W178)</f>
        <v>49.402000000000008</v>
      </c>
      <c r="O88" s="11">
        <f>STDEV('Raw Data'!K178,'Raw Data'!Q178,'Raw Data'!W178)</f>
        <v>0.51690714833517271</v>
      </c>
      <c r="P88" s="1">
        <f>AVERAGE('Raw Data'!AC178,'Raw Data'!AI178,'Raw Data'!AO178)</f>
        <v>66.754999999999995</v>
      </c>
      <c r="Q88" s="11">
        <f>STDEV('Raw Data'!AC178,'Raw Data'!AI178,'Raw Data'!AO178)</f>
        <v>0.69183524050166922</v>
      </c>
      <c r="R88" s="1">
        <f>AVERAGE('Raw Data'!AU178,'Raw Data'!BA178,'Raw Data'!BG178)</f>
        <v>69.832666666666668</v>
      </c>
      <c r="S88" s="11">
        <f>STDEV('Raw Data'!AU178,'Raw Data'!BA178,'Raw Data'!BG178)</f>
        <v>0.58612313837054286</v>
      </c>
      <c r="T88" s="1">
        <f>AVERAGE('Raw Data'!BM178,'Raw Data'!BS178,'Raw Data'!BY178)</f>
        <v>70.671666666666667</v>
      </c>
      <c r="U88" s="11">
        <f>STDEV('Raw Data'!BM178,'Raw Data'!BS178,'Raw Data'!BY178)</f>
        <v>0.88211185987568241</v>
      </c>
      <c r="V88" s="11"/>
      <c r="W88" s="4"/>
      <c r="X88" s="11"/>
      <c r="Y88" s="4"/>
      <c r="Z88" s="11"/>
      <c r="AA88" s="4"/>
      <c r="AB88" s="11"/>
      <c r="AC88" s="4"/>
      <c r="AD88" s="11"/>
      <c r="AO88" s="4"/>
      <c r="AP88" s="11"/>
      <c r="AQ88" s="4"/>
      <c r="AR88" s="11"/>
      <c r="AS88" s="4"/>
      <c r="AT88" s="11"/>
      <c r="AU88" s="4"/>
      <c r="AV88" s="11"/>
    </row>
    <row r="89" spans="1:48" x14ac:dyDescent="0.25">
      <c r="A89" t="str">
        <f>'Raw Data'!A89</f>
        <v>Apo_PLIN3</v>
      </c>
      <c r="B89">
        <f>'Raw Data'!B89</f>
        <v>408</v>
      </c>
      <c r="C89">
        <f>'Raw Data'!C89</f>
        <v>417</v>
      </c>
      <c r="D89" t="str">
        <f>'Raw Data'!D89</f>
        <v>VAQNTPVTWL</v>
      </c>
      <c r="E89" s="1">
        <f>AVERAGE('Raw Data'!K89,'Raw Data'!Q89,'Raw Data'!W89)</f>
        <v>43.035666666666664</v>
      </c>
      <c r="F89" s="11">
        <f>STDEV('Raw Data'!K89,'Raw Data'!Q89,'Raw Data'!W89)</f>
        <v>0.71451615330469165</v>
      </c>
      <c r="G89" s="1">
        <f>AVERAGE('Raw Data'!AC89,'Raw Data'!AI89,'Raw Data'!AO89)</f>
        <v>49.508333333333333</v>
      </c>
      <c r="H89" s="11">
        <f>STDEV('Raw Data'!AC89,'Raw Data'!AI89,'Raw Data'!AO89)</f>
        <v>0.98168851135853441</v>
      </c>
      <c r="I89" s="1">
        <f>AVERAGE('Raw Data'!AU89,'Raw Data'!BA89,'Raw Data'!BG89)</f>
        <v>59.684333333333335</v>
      </c>
      <c r="J89" s="11">
        <f>STDEV('Raw Data'!AU89,'Raw Data'!BA89,'Raw Data'!BG89)</f>
        <v>0.72181738226045444</v>
      </c>
      <c r="K89" s="1">
        <f>AVERAGE('Raw Data'!BM89,'Raw Data'!BS89,'Raw Data'!BY89)</f>
        <v>67.811999999999998</v>
      </c>
      <c r="L89" s="11">
        <f>STDEV('Raw Data'!BM89,'Raw Data'!BS89,'Raw Data'!BY89)</f>
        <v>0.82906453307327233</v>
      </c>
      <c r="N89" s="1">
        <f>AVERAGE('Raw Data'!K179,'Raw Data'!Q179,'Raw Data'!W179)</f>
        <v>42.671666666666674</v>
      </c>
      <c r="O89" s="11">
        <f>STDEV('Raw Data'!K179,'Raw Data'!Q179,'Raw Data'!W179)</f>
        <v>0.80904285012188015</v>
      </c>
      <c r="P89" s="1">
        <f>AVERAGE('Raw Data'!AC179,'Raw Data'!AI179,'Raw Data'!AO179)</f>
        <v>61.996000000000002</v>
      </c>
      <c r="Q89" s="11">
        <f>STDEV('Raw Data'!AC179,'Raw Data'!AI179,'Raw Data'!AO179)</f>
        <v>0.71085089857156369</v>
      </c>
      <c r="R89" s="1">
        <f>AVERAGE('Raw Data'!AU179,'Raw Data'!BA179,'Raw Data'!BG179)</f>
        <v>69.150333333333336</v>
      </c>
      <c r="S89" s="11">
        <f>STDEV('Raw Data'!AU179,'Raw Data'!BA179,'Raw Data'!BG179)</f>
        <v>0.98932822325724112</v>
      </c>
      <c r="T89" s="1">
        <f>AVERAGE('Raw Data'!BM179,'Raw Data'!BS179,'Raw Data'!BY179)</f>
        <v>70.465333333333334</v>
      </c>
      <c r="U89" s="11">
        <f>STDEV('Raw Data'!BM179,'Raw Data'!BS179,'Raw Data'!BY179)</f>
        <v>0.50552579888007587</v>
      </c>
      <c r="V89" s="11"/>
      <c r="W89" s="4"/>
      <c r="X89" s="11"/>
      <c r="Y89" s="4"/>
      <c r="Z89" s="11"/>
      <c r="AA89" s="4"/>
      <c r="AB89" s="11"/>
      <c r="AC89" s="4"/>
      <c r="AD89" s="11"/>
      <c r="AO89" s="4"/>
      <c r="AP89" s="11"/>
      <c r="AQ89" s="4"/>
      <c r="AR89" s="11"/>
      <c r="AS89" s="4"/>
      <c r="AT89" s="11"/>
      <c r="AU89" s="4"/>
      <c r="AV89" s="11"/>
    </row>
    <row r="90" spans="1:48" x14ac:dyDescent="0.25">
      <c r="A90" t="str">
        <f>'Raw Data'!A90</f>
        <v>Apo_PLIN3</v>
      </c>
      <c r="B90">
        <f>'Raw Data'!B90</f>
        <v>417</v>
      </c>
      <c r="C90">
        <f>'Raw Data'!C90</f>
        <v>434</v>
      </c>
      <c r="D90" t="str">
        <f>'Raw Data'!D90</f>
        <v>LVGPFAPGITEKAPEEKK</v>
      </c>
      <c r="E90" s="1">
        <f>AVERAGE('Raw Data'!K90,'Raw Data'!Q90,'Raw Data'!W90)</f>
        <v>40.514666666666663</v>
      </c>
      <c r="F90" s="11">
        <f>STDEV('Raw Data'!K90,'Raw Data'!Q90,'Raw Data'!W90)</f>
        <v>0.46683223253470113</v>
      </c>
      <c r="G90" s="1">
        <f>AVERAGE('Raw Data'!AC90,'Raw Data'!AI90,'Raw Data'!AO90)</f>
        <v>46.011666666666663</v>
      </c>
      <c r="H90" s="11">
        <f>STDEV('Raw Data'!AC90,'Raw Data'!AI90,'Raw Data'!AO90)</f>
        <v>0.14518034761404136</v>
      </c>
      <c r="I90" s="1">
        <f>AVERAGE('Raw Data'!AU90,'Raw Data'!BA90,'Raw Data'!BG90)</f>
        <v>58.860999999999997</v>
      </c>
      <c r="J90" s="11">
        <f>STDEV('Raw Data'!AU90,'Raw Data'!BA90,'Raw Data'!BG90)</f>
        <v>0.7163099887618487</v>
      </c>
      <c r="K90" s="1">
        <f>AVERAGE('Raw Data'!BM90,'Raw Data'!BS90,'Raw Data'!BY90)</f>
        <v>61.318000000000005</v>
      </c>
      <c r="L90" s="11">
        <f>STDEV('Raw Data'!BM90,'Raw Data'!BS90,'Raw Data'!BY90)</f>
        <v>0.56068529497392616</v>
      </c>
      <c r="N90" s="1">
        <f>AVERAGE('Raw Data'!K180,'Raw Data'!Q180,'Raw Data'!W180)</f>
        <v>53.343999999999994</v>
      </c>
      <c r="O90" s="11">
        <f>STDEV('Raw Data'!K180,'Raw Data'!Q180,'Raw Data'!W180)</f>
        <v>1.0581724812146653</v>
      </c>
      <c r="P90" s="1">
        <f>AVERAGE('Raw Data'!AC180,'Raw Data'!AI180,'Raw Data'!AO180)</f>
        <v>57.970666666666666</v>
      </c>
      <c r="Q90" s="11">
        <f>STDEV('Raw Data'!AC180,'Raw Data'!AI180,'Raw Data'!AO180)</f>
        <v>0.34653475054218319</v>
      </c>
      <c r="R90" s="1">
        <f>AVERAGE('Raw Data'!AU180,'Raw Data'!BA180,'Raw Data'!BG180)</f>
        <v>60.078666666666663</v>
      </c>
      <c r="S90" s="11">
        <f>STDEV('Raw Data'!AU180,'Raw Data'!BA180,'Raw Data'!BG180)</f>
        <v>1.1489274708759185</v>
      </c>
      <c r="T90" s="1">
        <f>AVERAGE('Raw Data'!BM180,'Raw Data'!BS180,'Raw Data'!BY180)</f>
        <v>60.179666666666662</v>
      </c>
      <c r="U90" s="11">
        <f>STDEV('Raw Data'!BM180,'Raw Data'!BS180,'Raw Data'!BY180)</f>
        <v>0.61745634123663506</v>
      </c>
      <c r="V90" s="11"/>
      <c r="W90" s="4"/>
      <c r="X90" s="11"/>
      <c r="Y90" s="4"/>
      <c r="Z90" s="11"/>
      <c r="AA90" s="4"/>
      <c r="AB90" s="11"/>
      <c r="AC90" s="4"/>
      <c r="AD90" s="11"/>
      <c r="AO90" s="4"/>
      <c r="AP90" s="11"/>
      <c r="AQ90" s="4"/>
      <c r="AR90" s="11"/>
      <c r="AS90" s="4"/>
      <c r="AT90" s="11"/>
      <c r="AU90" s="4"/>
      <c r="AV90" s="11"/>
    </row>
    <row r="91" spans="1:48" x14ac:dyDescent="0.25">
      <c r="A91" t="str">
        <f>'Raw Data'!A91</f>
        <v>Apo_PLIN3</v>
      </c>
      <c r="B91">
        <f>'Raw Data'!B91</f>
        <v>418</v>
      </c>
      <c r="C91">
        <f>'Raw Data'!C91</f>
        <v>434</v>
      </c>
      <c r="D91" t="str">
        <f>'Raw Data'!D91</f>
        <v>VGPFAPGITEKAPEEKK</v>
      </c>
      <c r="E91" s="1">
        <f>AVERAGE('Raw Data'!K91,'Raw Data'!Q91,'Raw Data'!W91)</f>
        <v>45.229333333333329</v>
      </c>
      <c r="F91" s="11">
        <f>STDEV('Raw Data'!K91,'Raw Data'!Q91,'Raw Data'!W91)</f>
        <v>0.30278760432576124</v>
      </c>
      <c r="G91" s="1">
        <f>AVERAGE('Raw Data'!AC91,'Raw Data'!AI91,'Raw Data'!AO91)</f>
        <v>50.391999999999996</v>
      </c>
      <c r="H91" s="11">
        <f>STDEV('Raw Data'!AC91,'Raw Data'!AI91,'Raw Data'!AO91)</f>
        <v>0.69081328881254045</v>
      </c>
      <c r="I91" s="1">
        <f>AVERAGE('Raw Data'!AU91,'Raw Data'!BA91,'Raw Data'!BG91)</f>
        <v>61.070666666666661</v>
      </c>
      <c r="J91" s="11">
        <f>STDEV('Raw Data'!AU91,'Raw Data'!BA91,'Raw Data'!BG91)</f>
        <v>1.316129679527565</v>
      </c>
      <c r="K91" s="1">
        <f>AVERAGE('Raw Data'!BM91,'Raw Data'!BS91,'Raw Data'!BY91)</f>
        <v>61.474333333333334</v>
      </c>
      <c r="L91" s="11">
        <f>STDEV('Raw Data'!BM91,'Raw Data'!BS91,'Raw Data'!BY91)</f>
        <v>0.86832386431177433</v>
      </c>
      <c r="N91" s="1">
        <f>AVERAGE('Raw Data'!K181,'Raw Data'!Q181,'Raw Data'!W181)</f>
        <v>54.467666666666673</v>
      </c>
      <c r="O91" s="11">
        <f>STDEV('Raw Data'!K181,'Raw Data'!Q181,'Raw Data'!W181)</f>
        <v>0.9934799108856367</v>
      </c>
      <c r="P91" s="1">
        <f>AVERAGE('Raw Data'!AC181,'Raw Data'!AI181,'Raw Data'!AO181)</f>
        <v>59.68866666666667</v>
      </c>
      <c r="Q91" s="11">
        <f>STDEV('Raw Data'!AC181,'Raw Data'!AI181,'Raw Data'!AO181)</f>
        <v>0.44933877345865963</v>
      </c>
      <c r="R91" s="1">
        <f>AVERAGE('Raw Data'!AU181,'Raw Data'!BA181,'Raw Data'!BG181)</f>
        <v>61.890333333333331</v>
      </c>
      <c r="S91" s="11">
        <f>STDEV('Raw Data'!AU181,'Raw Data'!BA181,'Raw Data'!BG181)</f>
        <v>1.393701665828571</v>
      </c>
      <c r="T91" s="1">
        <f>AVERAGE('Raw Data'!BM181,'Raw Data'!BS181,'Raw Data'!BY181)</f>
        <v>62.06433333333333</v>
      </c>
      <c r="U91" s="11">
        <f>STDEV('Raw Data'!BM181,'Raw Data'!BS181,'Raw Data'!BY181)</f>
        <v>0.70245592981576832</v>
      </c>
      <c r="V91" s="11"/>
      <c r="W91" s="4"/>
      <c r="X91" s="11"/>
      <c r="Y91" s="4"/>
      <c r="Z91" s="11"/>
      <c r="AA91" s="4"/>
      <c r="AB91" s="11"/>
      <c r="AC91" s="4"/>
      <c r="AD91" s="11"/>
      <c r="AO91" s="4"/>
      <c r="AP91" s="11"/>
      <c r="AQ91" s="4"/>
      <c r="AR91" s="11"/>
      <c r="AS91" s="4"/>
      <c r="AT91" s="11"/>
      <c r="AU91" s="4"/>
      <c r="AV91" s="11"/>
    </row>
    <row r="92" spans="1:48" x14ac:dyDescent="0.25">
      <c r="A92" t="str">
        <f>'Raw Data'!A92</f>
        <v>Apo_PLIN3</v>
      </c>
      <c r="B92">
        <f>'Raw Data'!B92</f>
        <v>427</v>
      </c>
      <c r="C92">
        <f>'Raw Data'!C92</f>
        <v>434</v>
      </c>
      <c r="D92" t="str">
        <f>'Raw Data'!D92</f>
        <v>EKAPEEKK</v>
      </c>
      <c r="E92" s="1">
        <f>AVERAGE('Raw Data'!K92,'Raw Data'!Q92,'Raw Data'!W92)</f>
        <v>60.184666666666665</v>
      </c>
      <c r="F92" s="11">
        <f>STDEV('Raw Data'!K92,'Raw Data'!Q92,'Raw Data'!W92)</f>
        <v>0.43283291618514136</v>
      </c>
      <c r="G92" s="1">
        <f>AVERAGE('Raw Data'!AC92,'Raw Data'!AI92,'Raw Data'!AO92)</f>
        <v>60.215666666666664</v>
      </c>
      <c r="H92" s="11">
        <f>STDEV('Raw Data'!AC92,'Raw Data'!AI92,'Raw Data'!AO92)</f>
        <v>0.32112666244541554</v>
      </c>
      <c r="I92" s="1">
        <f>AVERAGE('Raw Data'!AU92,'Raw Data'!BA92,'Raw Data'!BG92)</f>
        <v>60.455000000000005</v>
      </c>
      <c r="J92" s="11">
        <f>STDEV('Raw Data'!AU92,'Raw Data'!BA92,'Raw Data'!BG92)</f>
        <v>0.45460752303498192</v>
      </c>
      <c r="K92" s="1">
        <f>AVERAGE('Raw Data'!BM92,'Raw Data'!BS92,'Raw Data'!BY92)</f>
        <v>59.877333333333333</v>
      </c>
      <c r="L92" s="11">
        <f>STDEV('Raw Data'!BM92,'Raw Data'!BS92,'Raw Data'!BY92)</f>
        <v>0.64865887285485835</v>
      </c>
      <c r="N92" s="1">
        <f>AVERAGE('Raw Data'!K182,'Raw Data'!Q182,'Raw Data'!W182)</f>
        <v>56.544666666666672</v>
      </c>
      <c r="O92" s="11">
        <f>STDEV('Raw Data'!K182,'Raw Data'!Q182,'Raw Data'!W182)</f>
        <v>0.68836497102433536</v>
      </c>
      <c r="P92" s="1">
        <f>AVERAGE('Raw Data'!AC182,'Raw Data'!AI182,'Raw Data'!AO182)</f>
        <v>58.109666666666669</v>
      </c>
      <c r="Q92" s="11">
        <f>STDEV('Raw Data'!AC182,'Raw Data'!AI182,'Raw Data'!AO182)</f>
        <v>0.39904427490359129</v>
      </c>
      <c r="R92" s="1">
        <f>AVERAGE('Raw Data'!AU182,'Raw Data'!BA182,'Raw Data'!BG182)</f>
        <v>59.586666666666666</v>
      </c>
      <c r="S92" s="11">
        <f>STDEV('Raw Data'!AU182,'Raw Data'!BA182,'Raw Data'!BG182)</f>
        <v>0.42466025636187432</v>
      </c>
      <c r="T92" s="1">
        <f>AVERAGE('Raw Data'!BM182,'Raw Data'!BS182,'Raw Data'!BY182)</f>
        <v>58.553999999999995</v>
      </c>
      <c r="U92" s="11">
        <f>STDEV('Raw Data'!BM182,'Raw Data'!BS182,'Raw Data'!BY182)</f>
        <v>0.54316387950599176</v>
      </c>
      <c r="V92" s="11"/>
      <c r="W92" s="4"/>
      <c r="X92" s="11"/>
      <c r="Y92" s="4"/>
      <c r="Z92" s="11"/>
      <c r="AA92" s="4"/>
      <c r="AB92" s="11"/>
      <c r="AC92" s="4"/>
      <c r="AD92" s="11"/>
      <c r="AO92" s="4"/>
      <c r="AP92" s="11"/>
      <c r="AQ92" s="4"/>
      <c r="AR92" s="11"/>
      <c r="AS92" s="4"/>
      <c r="AT92" s="11"/>
      <c r="AU92" s="4"/>
      <c r="AV92" s="11"/>
    </row>
    <row r="93" spans="1:48" x14ac:dyDescent="0.25">
      <c r="E93" s="1"/>
      <c r="F93" s="11"/>
      <c r="G93" s="1"/>
      <c r="H93" s="11"/>
      <c r="I93" s="1"/>
      <c r="J93" s="11"/>
      <c r="K93" s="1"/>
      <c r="L93" s="11"/>
      <c r="N93" s="1"/>
      <c r="O93" s="11"/>
      <c r="P93" s="1"/>
      <c r="Q93" s="11"/>
      <c r="R93" s="1"/>
      <c r="S93" s="11"/>
      <c r="T93" s="1"/>
      <c r="U93" s="11"/>
      <c r="V93" s="11"/>
      <c r="W93" s="4"/>
      <c r="X93" s="11"/>
      <c r="Y93" s="4"/>
      <c r="Z93" s="11"/>
      <c r="AA93" s="4"/>
      <c r="AB93" s="11"/>
      <c r="AC93" s="4"/>
      <c r="AD93" s="11"/>
      <c r="AO93" s="4"/>
      <c r="AP93" s="11"/>
      <c r="AQ93" s="4"/>
      <c r="AR93" s="11"/>
      <c r="AS93" s="4"/>
      <c r="AT93" s="11"/>
      <c r="AU93" s="4"/>
      <c r="AV93" s="11"/>
    </row>
    <row r="94" spans="1:48" x14ac:dyDescent="0.25">
      <c r="E94" s="1"/>
      <c r="F94" s="11"/>
      <c r="G94" s="1"/>
      <c r="H94" s="11"/>
      <c r="I94" s="1"/>
      <c r="J94" s="11"/>
      <c r="K94" s="1"/>
      <c r="L94" s="11"/>
      <c r="N94" s="1"/>
      <c r="O94" s="11"/>
      <c r="P94" s="1"/>
      <c r="Q94" s="11"/>
      <c r="R94" s="1"/>
      <c r="S94" s="11"/>
      <c r="T94" s="1"/>
      <c r="U94" s="11"/>
      <c r="V94" s="11"/>
      <c r="W94" s="4"/>
      <c r="X94" s="11"/>
      <c r="Y94" s="4"/>
      <c r="Z94" s="11"/>
      <c r="AA94" s="4"/>
      <c r="AB94" s="11"/>
      <c r="AC94" s="4"/>
      <c r="AD94" s="11"/>
      <c r="AO94" s="4"/>
      <c r="AP94" s="11"/>
      <c r="AQ94" s="4"/>
      <c r="AR94" s="11"/>
      <c r="AS94" s="4"/>
      <c r="AT94" s="11"/>
      <c r="AU94" s="4"/>
      <c r="AV94" s="11"/>
    </row>
    <row r="95" spans="1:48" x14ac:dyDescent="0.25">
      <c r="E95" s="1"/>
      <c r="F95" s="11"/>
      <c r="G95" s="1"/>
      <c r="H95" s="11"/>
      <c r="I95" s="1"/>
      <c r="J95" s="11"/>
      <c r="K95" s="1"/>
      <c r="L95" s="11"/>
      <c r="N95" s="1"/>
      <c r="O95" s="11"/>
      <c r="P95" s="1"/>
      <c r="Q95" s="11"/>
      <c r="R95" s="1"/>
      <c r="S95" s="11"/>
      <c r="T95" s="1"/>
      <c r="U95" s="11"/>
      <c r="W95" s="4"/>
      <c r="X95" s="11"/>
      <c r="Y95" s="4"/>
      <c r="Z95" s="11"/>
      <c r="AA95" s="4"/>
      <c r="AB95" s="11"/>
      <c r="AC95" s="4"/>
      <c r="AD95" s="11"/>
      <c r="AO95" s="4"/>
      <c r="AP95" s="11"/>
      <c r="AQ95" s="4"/>
      <c r="AR95" s="11"/>
      <c r="AS95" s="4"/>
      <c r="AT95" s="11"/>
      <c r="AU95" s="4"/>
      <c r="AV95" s="11"/>
    </row>
    <row r="96" spans="1:48" x14ac:dyDescent="0.25">
      <c r="E96" s="1"/>
      <c r="F96" s="11"/>
      <c r="G96" s="1"/>
      <c r="H96" s="11"/>
      <c r="I96" s="1"/>
      <c r="J96" s="11"/>
      <c r="K96" s="1"/>
      <c r="L96" s="11"/>
      <c r="N96" s="1"/>
      <c r="O96" s="11"/>
      <c r="P96" s="1"/>
      <c r="Q96" s="11"/>
      <c r="R96" s="1"/>
      <c r="S96" s="11"/>
      <c r="T96" s="1"/>
      <c r="U96" s="11"/>
      <c r="V96" s="11"/>
      <c r="W96" s="4"/>
      <c r="X96" s="11"/>
      <c r="Y96" s="4"/>
      <c r="Z96" s="11"/>
      <c r="AA96" s="4"/>
      <c r="AB96" s="11"/>
      <c r="AC96" s="4"/>
      <c r="AD96" s="11"/>
      <c r="AF96" s="4"/>
      <c r="AG96" s="11"/>
      <c r="AH96" s="4"/>
      <c r="AI96" s="11"/>
      <c r="AJ96" s="4"/>
      <c r="AK96" s="11"/>
      <c r="AL96" s="4"/>
      <c r="AM96" s="11"/>
      <c r="AO96" s="4"/>
      <c r="AP96" s="11"/>
      <c r="AQ96" s="4"/>
      <c r="AR96" s="11"/>
      <c r="AS96" s="4"/>
      <c r="AT96" s="11"/>
      <c r="AU96" s="4"/>
      <c r="AV96" s="11"/>
    </row>
    <row r="97" spans="5:48" x14ac:dyDescent="0.25">
      <c r="E97" s="1"/>
      <c r="F97" s="11"/>
      <c r="G97" s="1"/>
      <c r="H97" s="11"/>
      <c r="I97" s="1"/>
      <c r="J97" s="11"/>
      <c r="K97" s="1"/>
      <c r="L97" s="11"/>
      <c r="N97" s="1"/>
      <c r="O97" s="11"/>
      <c r="P97" s="1"/>
      <c r="Q97" s="11"/>
      <c r="R97" s="1"/>
      <c r="S97" s="11"/>
      <c r="T97" s="1"/>
      <c r="U97" s="11"/>
      <c r="V97" s="11"/>
      <c r="W97" s="4"/>
      <c r="X97" s="11"/>
      <c r="Y97" s="4"/>
      <c r="Z97" s="11"/>
      <c r="AA97" s="4"/>
      <c r="AB97" s="11"/>
      <c r="AC97" s="4"/>
      <c r="AD97" s="11"/>
      <c r="AF97" s="4"/>
      <c r="AG97" s="11"/>
      <c r="AH97" s="4"/>
      <c r="AI97" s="11"/>
      <c r="AJ97" s="4"/>
      <c r="AK97" s="11"/>
      <c r="AL97" s="4"/>
      <c r="AM97" s="11"/>
      <c r="AO97" s="4"/>
      <c r="AP97" s="11"/>
      <c r="AQ97" s="4"/>
      <c r="AR97" s="11"/>
      <c r="AS97" s="4"/>
      <c r="AT97" s="11"/>
      <c r="AU97" s="4"/>
      <c r="AV97" s="11"/>
    </row>
    <row r="98" spans="5:48" x14ac:dyDescent="0.25">
      <c r="E98" s="1"/>
      <c r="F98" s="11"/>
      <c r="G98" s="1"/>
      <c r="H98" s="11"/>
      <c r="I98" s="1"/>
      <c r="J98" s="11"/>
      <c r="K98" s="1"/>
      <c r="L98" s="11"/>
      <c r="N98" s="1"/>
      <c r="O98" s="11"/>
      <c r="P98" s="1"/>
      <c r="Q98" s="11"/>
      <c r="R98" s="1"/>
      <c r="S98" s="11"/>
      <c r="T98" s="1"/>
      <c r="U98" s="11"/>
      <c r="V98" s="11"/>
      <c r="W98" s="4"/>
      <c r="X98" s="11"/>
      <c r="Y98" s="4"/>
      <c r="Z98" s="11"/>
      <c r="AA98" s="4"/>
      <c r="AB98" s="11"/>
      <c r="AC98" s="4"/>
      <c r="AD98" s="11"/>
      <c r="AF98" s="4"/>
      <c r="AG98" s="11"/>
      <c r="AH98" s="4"/>
      <c r="AI98" s="11"/>
      <c r="AJ98" s="4"/>
      <c r="AK98" s="11"/>
      <c r="AL98" s="4"/>
      <c r="AM98" s="11"/>
      <c r="AO98" s="4"/>
      <c r="AP98" s="11"/>
      <c r="AQ98" s="4"/>
      <c r="AR98" s="11"/>
      <c r="AS98" s="4"/>
      <c r="AT98" s="11"/>
      <c r="AU98" s="4"/>
      <c r="AV98" s="11"/>
    </row>
    <row r="99" spans="5:48" x14ac:dyDescent="0.25">
      <c r="E99" s="1"/>
      <c r="F99" s="11"/>
      <c r="G99" s="1"/>
      <c r="H99" s="11"/>
      <c r="I99" s="1"/>
      <c r="J99" s="11"/>
      <c r="K99" s="1"/>
      <c r="L99" s="11"/>
      <c r="N99" s="1"/>
      <c r="O99" s="11"/>
      <c r="P99" s="1"/>
      <c r="Q99" s="11"/>
      <c r="R99" s="1"/>
      <c r="S99" s="11"/>
      <c r="T99" s="1"/>
      <c r="U99" s="11"/>
      <c r="V99" s="11"/>
      <c r="W99" s="4"/>
      <c r="X99" s="11"/>
      <c r="Y99" s="4"/>
      <c r="Z99" s="11"/>
      <c r="AA99" s="4"/>
      <c r="AB99" s="11"/>
      <c r="AC99" s="4"/>
      <c r="AD99" s="11"/>
      <c r="AF99" s="4"/>
      <c r="AG99" s="11"/>
      <c r="AH99" s="4"/>
      <c r="AI99" s="11"/>
      <c r="AJ99" s="4"/>
      <c r="AK99" s="11"/>
      <c r="AL99" s="4"/>
      <c r="AM99" s="11"/>
      <c r="AO99" s="4"/>
      <c r="AP99" s="11"/>
      <c r="AQ99" s="4"/>
      <c r="AR99" s="11"/>
      <c r="AS99" s="4"/>
      <c r="AT99" s="11"/>
      <c r="AU99" s="4"/>
      <c r="AV99" s="11"/>
    </row>
    <row r="100" spans="5:48" x14ac:dyDescent="0.25">
      <c r="E100" s="1"/>
      <c r="F100" s="11"/>
      <c r="G100" s="1"/>
      <c r="H100" s="11"/>
      <c r="I100" s="1"/>
      <c r="J100" s="11"/>
      <c r="K100" s="1"/>
      <c r="L100" s="11"/>
      <c r="N100" s="1"/>
      <c r="O100" s="11"/>
      <c r="P100" s="1"/>
      <c r="Q100" s="11"/>
      <c r="R100" s="1"/>
      <c r="S100" s="11"/>
      <c r="T100" s="1"/>
      <c r="U100" s="11"/>
      <c r="V100" s="11"/>
      <c r="W100" s="4"/>
      <c r="X100" s="11"/>
      <c r="Y100" s="4"/>
      <c r="Z100" s="11"/>
      <c r="AA100" s="4"/>
      <c r="AB100" s="11"/>
      <c r="AC100" s="4"/>
      <c r="AD100" s="11"/>
      <c r="AF100" s="4"/>
      <c r="AG100" s="11"/>
      <c r="AH100" s="4"/>
      <c r="AI100" s="11"/>
      <c r="AJ100" s="4"/>
      <c r="AK100" s="11"/>
      <c r="AL100" s="4"/>
      <c r="AM100" s="11"/>
      <c r="AO100" s="4"/>
      <c r="AP100" s="11"/>
      <c r="AQ100" s="4"/>
      <c r="AR100" s="11"/>
      <c r="AS100" s="4"/>
      <c r="AT100" s="11"/>
      <c r="AU100" s="4"/>
      <c r="AV100" s="11"/>
    </row>
    <row r="101" spans="5:48" x14ac:dyDescent="0.25">
      <c r="E101" s="1"/>
      <c r="F101" s="11"/>
      <c r="G101" s="1"/>
      <c r="H101" s="11"/>
      <c r="I101" s="1"/>
      <c r="J101" s="11"/>
      <c r="K101" s="1"/>
      <c r="L101" s="11"/>
      <c r="N101" s="1"/>
      <c r="O101" s="11"/>
      <c r="P101" s="1"/>
      <c r="Q101" s="11"/>
      <c r="R101" s="1"/>
      <c r="S101" s="11"/>
      <c r="T101" s="1"/>
      <c r="U101" s="11"/>
      <c r="V101" s="11"/>
      <c r="W101" s="4"/>
      <c r="X101" s="11"/>
      <c r="Y101" s="4"/>
      <c r="Z101" s="11"/>
      <c r="AA101" s="4"/>
      <c r="AB101" s="11"/>
      <c r="AC101" s="4"/>
      <c r="AD101" s="11"/>
      <c r="AF101" s="4"/>
      <c r="AG101" s="11"/>
      <c r="AH101" s="4"/>
      <c r="AI101" s="11"/>
      <c r="AJ101" s="4"/>
      <c r="AK101" s="11"/>
      <c r="AL101" s="4"/>
      <c r="AM101" s="11"/>
      <c r="AO101" s="4"/>
      <c r="AP101" s="11"/>
      <c r="AQ101" s="4"/>
      <c r="AR101" s="11"/>
      <c r="AS101" s="4"/>
      <c r="AT101" s="11"/>
      <c r="AU101" s="4"/>
      <c r="AV101" s="11"/>
    </row>
    <row r="102" spans="5:48" x14ac:dyDescent="0.25">
      <c r="E102" s="1"/>
      <c r="F102" s="11"/>
      <c r="G102" s="1"/>
      <c r="H102" s="11"/>
      <c r="I102" s="1"/>
      <c r="J102" s="11"/>
      <c r="K102" s="1"/>
      <c r="L102" s="11"/>
      <c r="N102" s="1"/>
      <c r="O102" s="11"/>
      <c r="P102" s="1"/>
      <c r="Q102" s="11"/>
      <c r="R102" s="1"/>
      <c r="S102" s="11"/>
      <c r="T102" s="1"/>
      <c r="U102" s="11"/>
      <c r="V102" s="11"/>
      <c r="W102" s="4"/>
      <c r="X102" s="11"/>
      <c r="Y102" s="4"/>
      <c r="Z102" s="11"/>
      <c r="AA102" s="4"/>
      <c r="AB102" s="11"/>
      <c r="AC102" s="4"/>
      <c r="AD102" s="11"/>
      <c r="AF102" s="4"/>
      <c r="AG102" s="11"/>
      <c r="AH102" s="4"/>
      <c r="AI102" s="11"/>
      <c r="AJ102" s="4"/>
      <c r="AK102" s="11"/>
      <c r="AL102" s="4"/>
      <c r="AM102" s="11"/>
      <c r="AO102" s="4"/>
      <c r="AP102" s="11"/>
      <c r="AQ102" s="4"/>
      <c r="AR102" s="11"/>
      <c r="AS102" s="4"/>
      <c r="AT102" s="11"/>
      <c r="AU102" s="4"/>
      <c r="AV102" s="11"/>
    </row>
    <row r="103" spans="5:48" x14ac:dyDescent="0.25">
      <c r="E103" s="1"/>
      <c r="F103" s="11"/>
      <c r="G103" s="1"/>
      <c r="H103" s="11"/>
      <c r="I103" s="1"/>
      <c r="J103" s="11"/>
      <c r="K103" s="1"/>
      <c r="L103" s="11"/>
      <c r="N103" s="1"/>
      <c r="O103" s="11"/>
      <c r="P103" s="1"/>
      <c r="Q103" s="11"/>
      <c r="R103" s="1"/>
      <c r="S103" s="11"/>
      <c r="T103" s="1"/>
      <c r="U103" s="11"/>
      <c r="V103" s="11"/>
      <c r="W103" s="4"/>
      <c r="X103" s="11"/>
      <c r="Y103" s="4"/>
      <c r="Z103" s="11"/>
      <c r="AA103" s="4"/>
      <c r="AB103" s="11"/>
      <c r="AC103" s="4"/>
      <c r="AD103" s="11"/>
      <c r="AF103" s="4"/>
      <c r="AG103" s="11"/>
      <c r="AH103" s="4"/>
      <c r="AI103" s="11"/>
      <c r="AJ103" s="4"/>
      <c r="AK103" s="11"/>
      <c r="AL103" s="4"/>
      <c r="AM103" s="11"/>
      <c r="AO103" s="4"/>
      <c r="AP103" s="11"/>
      <c r="AQ103" s="4"/>
      <c r="AR103" s="11"/>
      <c r="AS103" s="4"/>
      <c r="AT103" s="11"/>
      <c r="AU103" s="4"/>
      <c r="AV103" s="11"/>
    </row>
    <row r="104" spans="5:48" x14ac:dyDescent="0.25">
      <c r="E104" s="1"/>
      <c r="F104" s="11"/>
      <c r="G104" s="1"/>
      <c r="H104" s="11"/>
      <c r="I104" s="1"/>
      <c r="J104" s="11"/>
      <c r="K104" s="1"/>
      <c r="L104" s="11"/>
      <c r="N104" s="1"/>
      <c r="O104" s="11"/>
      <c r="P104" s="1"/>
      <c r="Q104" s="11"/>
      <c r="R104" s="1"/>
      <c r="S104" s="11"/>
      <c r="T104" s="1"/>
      <c r="U104" s="11"/>
      <c r="V104" s="11"/>
      <c r="W104" s="4"/>
      <c r="X104" s="11"/>
      <c r="Y104" s="4"/>
      <c r="Z104" s="11"/>
      <c r="AA104" s="4"/>
      <c r="AB104" s="11"/>
      <c r="AC104" s="4"/>
      <c r="AD104" s="11"/>
      <c r="AF104" s="4"/>
      <c r="AG104" s="11"/>
      <c r="AH104" s="4"/>
      <c r="AI104" s="11"/>
      <c r="AJ104" s="4"/>
      <c r="AK104" s="11"/>
      <c r="AL104" s="4"/>
      <c r="AM104" s="11"/>
      <c r="AO104" s="4"/>
      <c r="AP104" s="11"/>
      <c r="AQ104" s="4"/>
      <c r="AR104" s="11"/>
      <c r="AS104" s="4"/>
      <c r="AT104" s="11"/>
      <c r="AU104" s="4"/>
      <c r="AV104" s="11"/>
    </row>
    <row r="105" spans="5:48" x14ac:dyDescent="0.25">
      <c r="E105" s="1"/>
      <c r="F105" s="11"/>
      <c r="G105" s="1"/>
      <c r="H105" s="11"/>
      <c r="I105" s="1"/>
      <c r="J105" s="11"/>
      <c r="K105" s="1"/>
      <c r="L105" s="11"/>
      <c r="N105" s="1"/>
      <c r="O105" s="11"/>
      <c r="P105" s="1"/>
      <c r="Q105" s="11"/>
      <c r="R105" s="1"/>
      <c r="S105" s="11"/>
      <c r="T105" s="1"/>
      <c r="U105" s="11"/>
      <c r="V105" s="11"/>
      <c r="W105" s="4"/>
      <c r="X105" s="11"/>
      <c r="Y105" s="4"/>
      <c r="Z105" s="11"/>
      <c r="AA105" s="4"/>
      <c r="AB105" s="11"/>
      <c r="AC105" s="4"/>
      <c r="AD105" s="11"/>
      <c r="AF105" s="4"/>
      <c r="AG105" s="11"/>
      <c r="AH105" s="4"/>
      <c r="AI105" s="11"/>
      <c r="AJ105" s="4"/>
      <c r="AK105" s="11"/>
      <c r="AL105" s="4"/>
      <c r="AM105" s="11"/>
      <c r="AO105" s="4"/>
      <c r="AP105" s="11"/>
      <c r="AQ105" s="4"/>
      <c r="AR105" s="11"/>
      <c r="AS105" s="4"/>
      <c r="AT105" s="11"/>
      <c r="AU105" s="4"/>
      <c r="AV105" s="11"/>
    </row>
    <row r="106" spans="5:48" x14ac:dyDescent="0.25">
      <c r="E106" s="1"/>
      <c r="F106" s="11"/>
      <c r="G106" s="1"/>
      <c r="H106" s="11"/>
      <c r="I106" s="1"/>
      <c r="J106" s="11"/>
      <c r="K106" s="1"/>
      <c r="L106" s="11"/>
      <c r="N106" s="1"/>
      <c r="O106" s="11"/>
      <c r="P106" s="1"/>
      <c r="Q106" s="11"/>
      <c r="R106" s="1"/>
      <c r="S106" s="11"/>
      <c r="T106" s="1"/>
      <c r="U106" s="11"/>
      <c r="V106" s="11"/>
      <c r="W106" s="4"/>
      <c r="X106" s="11"/>
      <c r="Y106" s="4"/>
      <c r="Z106" s="11"/>
      <c r="AA106" s="4"/>
      <c r="AB106" s="11"/>
      <c r="AC106" s="4"/>
      <c r="AD106" s="11"/>
      <c r="AF106" s="4"/>
      <c r="AG106" s="11"/>
      <c r="AH106" s="4"/>
      <c r="AI106" s="11"/>
      <c r="AJ106" s="4"/>
      <c r="AK106" s="11"/>
      <c r="AL106" s="4"/>
      <c r="AM106" s="11"/>
      <c r="AO106" s="4"/>
      <c r="AP106" s="11"/>
      <c r="AQ106" s="4"/>
      <c r="AR106" s="11"/>
      <c r="AS106" s="4"/>
      <c r="AT106" s="11"/>
      <c r="AU106" s="4"/>
      <c r="AV106" s="11"/>
    </row>
    <row r="107" spans="5:48" x14ac:dyDescent="0.25">
      <c r="E107" s="1"/>
      <c r="F107" s="11"/>
      <c r="G107" s="1"/>
      <c r="H107" s="11"/>
      <c r="I107" s="1"/>
      <c r="J107" s="11"/>
      <c r="K107" s="1"/>
      <c r="L107" s="11"/>
      <c r="N107" s="1"/>
      <c r="O107" s="11"/>
      <c r="P107" s="1"/>
      <c r="Q107" s="11"/>
      <c r="R107" s="1"/>
      <c r="S107" s="11"/>
      <c r="T107" s="1"/>
      <c r="U107" s="11"/>
      <c r="V107" s="11"/>
      <c r="W107" s="4"/>
      <c r="X107" s="11"/>
      <c r="Y107" s="4"/>
      <c r="Z107" s="11"/>
      <c r="AA107" s="4"/>
      <c r="AB107" s="11"/>
      <c r="AC107" s="4"/>
      <c r="AD107" s="11"/>
      <c r="AF107" s="4"/>
      <c r="AG107" s="11"/>
      <c r="AH107" s="4"/>
      <c r="AI107" s="11"/>
      <c r="AJ107" s="4"/>
      <c r="AK107" s="11"/>
      <c r="AL107" s="4"/>
      <c r="AM107" s="11"/>
      <c r="AO107" s="4"/>
      <c r="AP107" s="11"/>
      <c r="AQ107" s="4"/>
      <c r="AR107" s="11"/>
      <c r="AS107" s="4"/>
      <c r="AT107" s="11"/>
      <c r="AU107" s="4"/>
      <c r="AV107" s="11"/>
    </row>
    <row r="108" spans="5:48" x14ac:dyDescent="0.25">
      <c r="E108" s="1"/>
      <c r="F108" s="11"/>
      <c r="G108" s="1"/>
      <c r="H108" s="11"/>
      <c r="I108" s="1"/>
      <c r="J108" s="11"/>
      <c r="K108" s="1"/>
      <c r="L108" s="11"/>
      <c r="N108" s="1"/>
      <c r="O108" s="11"/>
      <c r="P108" s="1"/>
      <c r="Q108" s="11"/>
      <c r="R108" s="1"/>
      <c r="S108" s="11"/>
      <c r="T108" s="1"/>
      <c r="U108" s="11"/>
      <c r="V108" s="11"/>
      <c r="W108" s="4"/>
      <c r="X108" s="11"/>
      <c r="Y108" s="4"/>
      <c r="Z108" s="11"/>
      <c r="AA108" s="4"/>
      <c r="AB108" s="11"/>
      <c r="AC108" s="4"/>
      <c r="AD108" s="11"/>
      <c r="AF108" s="4"/>
      <c r="AG108" s="11"/>
      <c r="AH108" s="4"/>
      <c r="AI108" s="11"/>
      <c r="AJ108" s="4"/>
      <c r="AK108" s="11"/>
      <c r="AL108" s="4"/>
      <c r="AM108" s="11"/>
      <c r="AO108" s="4"/>
      <c r="AP108" s="11"/>
      <c r="AQ108" s="4"/>
      <c r="AR108" s="11"/>
      <c r="AS108" s="4"/>
      <c r="AT108" s="11"/>
      <c r="AU108" s="4"/>
      <c r="AV108" s="11"/>
    </row>
    <row r="109" spans="5:48" x14ac:dyDescent="0.25">
      <c r="E109" s="1"/>
      <c r="F109" s="11"/>
      <c r="G109" s="1"/>
      <c r="H109" s="11"/>
      <c r="I109" s="1"/>
      <c r="J109" s="11"/>
      <c r="K109" s="1"/>
      <c r="L109" s="11"/>
      <c r="N109" s="1"/>
      <c r="O109" s="11"/>
      <c r="P109" s="1"/>
      <c r="Q109" s="11"/>
      <c r="R109" s="1"/>
      <c r="S109" s="11"/>
      <c r="T109" s="1"/>
      <c r="U109" s="11"/>
      <c r="V109" s="11"/>
      <c r="W109" s="4"/>
      <c r="X109" s="11"/>
      <c r="Y109" s="4"/>
      <c r="Z109" s="11"/>
      <c r="AA109" s="4"/>
      <c r="AB109" s="11"/>
      <c r="AC109" s="4"/>
      <c r="AD109" s="11"/>
      <c r="AF109" s="4"/>
      <c r="AG109" s="11"/>
      <c r="AH109" s="4"/>
      <c r="AI109" s="11"/>
      <c r="AJ109" s="4"/>
      <c r="AK109" s="11"/>
      <c r="AL109" s="4"/>
      <c r="AM109" s="11"/>
      <c r="AO109" s="4"/>
      <c r="AP109" s="11"/>
      <c r="AQ109" s="4"/>
      <c r="AR109" s="11"/>
      <c r="AS109" s="4"/>
      <c r="AT109" s="11"/>
      <c r="AU109" s="4"/>
      <c r="AV109" s="11"/>
    </row>
    <row r="110" spans="5:48" x14ac:dyDescent="0.25">
      <c r="E110" s="1"/>
      <c r="F110" s="11"/>
      <c r="G110" s="1"/>
      <c r="H110" s="11"/>
      <c r="I110" s="1"/>
      <c r="J110" s="11"/>
      <c r="K110" s="1"/>
      <c r="L110" s="11"/>
      <c r="N110" s="1"/>
      <c r="O110" s="11"/>
      <c r="P110" s="1"/>
      <c r="Q110" s="11"/>
      <c r="R110" s="1"/>
      <c r="S110" s="11"/>
      <c r="T110" s="1"/>
      <c r="U110" s="11"/>
      <c r="V110" s="11"/>
      <c r="W110" s="4"/>
      <c r="X110" s="11"/>
      <c r="Y110" s="4"/>
      <c r="Z110" s="11"/>
      <c r="AA110" s="4"/>
      <c r="AB110" s="11"/>
      <c r="AC110" s="4"/>
      <c r="AD110" s="11"/>
      <c r="AF110" s="4"/>
      <c r="AG110" s="11"/>
      <c r="AH110" s="4"/>
      <c r="AI110" s="11"/>
      <c r="AJ110" s="4"/>
      <c r="AK110" s="11"/>
      <c r="AL110" s="4"/>
      <c r="AM110" s="11"/>
      <c r="AO110" s="4"/>
      <c r="AP110" s="11"/>
      <c r="AQ110" s="4"/>
      <c r="AR110" s="11"/>
      <c r="AS110" s="4"/>
      <c r="AT110" s="11"/>
      <c r="AU110" s="4"/>
      <c r="AV110" s="11"/>
    </row>
    <row r="111" spans="5:48" x14ac:dyDescent="0.25">
      <c r="E111" s="1"/>
      <c r="F111" s="11"/>
      <c r="G111" s="1"/>
      <c r="H111" s="11"/>
      <c r="I111" s="1"/>
      <c r="J111" s="11"/>
      <c r="K111" s="1"/>
      <c r="L111" s="11"/>
      <c r="N111" s="1"/>
      <c r="O111" s="11"/>
      <c r="P111" s="1"/>
      <c r="Q111" s="11"/>
      <c r="R111" s="1"/>
      <c r="S111" s="11"/>
      <c r="T111" s="1"/>
      <c r="U111" s="11"/>
      <c r="V111" s="11"/>
      <c r="W111" s="4"/>
      <c r="X111" s="11"/>
      <c r="Y111" s="4"/>
      <c r="Z111" s="11"/>
      <c r="AA111" s="4"/>
      <c r="AB111" s="11"/>
      <c r="AC111" s="4"/>
      <c r="AD111" s="11"/>
      <c r="AF111" s="4"/>
      <c r="AG111" s="11"/>
      <c r="AH111" s="4"/>
      <c r="AI111" s="11"/>
      <c r="AJ111" s="4"/>
      <c r="AK111" s="11"/>
      <c r="AL111" s="4"/>
      <c r="AM111" s="11"/>
      <c r="AO111" s="4"/>
      <c r="AP111" s="11"/>
      <c r="AQ111" s="4"/>
      <c r="AR111" s="11"/>
      <c r="AS111" s="4"/>
      <c r="AT111" s="11"/>
      <c r="AU111" s="4"/>
      <c r="AV111" s="11"/>
    </row>
    <row r="112" spans="5:48" x14ac:dyDescent="0.25">
      <c r="E112" s="1"/>
      <c r="F112" s="11"/>
      <c r="G112" s="1"/>
      <c r="H112" s="11"/>
      <c r="I112" s="1"/>
      <c r="J112" s="11"/>
      <c r="K112" s="1"/>
      <c r="L112" s="11"/>
      <c r="N112" s="1"/>
      <c r="O112" s="11"/>
      <c r="P112" s="1"/>
      <c r="Q112" s="11"/>
      <c r="R112" s="1"/>
      <c r="S112" s="11"/>
      <c r="T112" s="1"/>
      <c r="U112" s="11"/>
      <c r="V112" s="11"/>
      <c r="W112" s="4"/>
      <c r="X112" s="11"/>
      <c r="Y112" s="4"/>
      <c r="Z112" s="11"/>
      <c r="AA112" s="4"/>
      <c r="AB112" s="11"/>
      <c r="AC112" s="4"/>
      <c r="AD112" s="11"/>
      <c r="AF112" s="4"/>
      <c r="AG112" s="11"/>
      <c r="AH112" s="4"/>
      <c r="AI112" s="11"/>
      <c r="AJ112" s="4"/>
      <c r="AK112" s="11"/>
      <c r="AL112" s="4"/>
      <c r="AM112" s="11"/>
      <c r="AO112" s="4"/>
      <c r="AP112" s="11"/>
      <c r="AQ112" s="4"/>
      <c r="AR112" s="11"/>
      <c r="AS112" s="4"/>
      <c r="AT112" s="11"/>
      <c r="AU112" s="4"/>
      <c r="AV112" s="11"/>
    </row>
    <row r="113" spans="5:48" x14ac:dyDescent="0.25">
      <c r="E113" s="1"/>
      <c r="F113" s="11"/>
      <c r="G113" s="1"/>
      <c r="H113" s="11"/>
      <c r="I113" s="1"/>
      <c r="J113" s="11"/>
      <c r="K113" s="1"/>
      <c r="L113" s="11"/>
      <c r="N113" s="1"/>
      <c r="O113" s="11"/>
      <c r="P113" s="1"/>
      <c r="Q113" s="11"/>
      <c r="R113" s="1"/>
      <c r="S113" s="11"/>
      <c r="T113" s="1"/>
      <c r="U113" s="11"/>
      <c r="V113" s="11"/>
      <c r="W113" s="4"/>
      <c r="X113" s="11"/>
      <c r="Y113" s="4"/>
      <c r="Z113" s="11"/>
      <c r="AA113" s="4"/>
      <c r="AB113" s="11"/>
      <c r="AC113" s="4"/>
      <c r="AD113" s="11"/>
      <c r="AF113" s="4"/>
      <c r="AG113" s="11"/>
      <c r="AH113" s="4"/>
      <c r="AI113" s="11"/>
      <c r="AJ113" s="4"/>
      <c r="AK113" s="11"/>
      <c r="AL113" s="4"/>
      <c r="AM113" s="11"/>
      <c r="AO113" s="4"/>
      <c r="AP113" s="11"/>
      <c r="AQ113" s="4"/>
      <c r="AR113" s="11"/>
      <c r="AS113" s="4"/>
      <c r="AT113" s="11"/>
      <c r="AU113" s="4"/>
      <c r="AV113" s="11"/>
    </row>
    <row r="114" spans="5:48" x14ac:dyDescent="0.25">
      <c r="E114" s="1"/>
      <c r="F114" s="11"/>
      <c r="G114" s="1"/>
      <c r="H114" s="11"/>
      <c r="I114" s="1"/>
      <c r="J114" s="11"/>
      <c r="K114" s="1"/>
      <c r="L114" s="11"/>
      <c r="N114" s="1"/>
      <c r="O114" s="11"/>
      <c r="P114" s="1"/>
      <c r="Q114" s="11"/>
      <c r="R114" s="1"/>
      <c r="S114" s="11"/>
      <c r="T114" s="1"/>
      <c r="U114" s="11"/>
      <c r="V114" s="11"/>
      <c r="W114" s="4"/>
      <c r="X114" s="11"/>
      <c r="Y114" s="4"/>
      <c r="Z114" s="11"/>
      <c r="AA114" s="4"/>
      <c r="AB114" s="11"/>
      <c r="AC114" s="4"/>
      <c r="AD114" s="11"/>
      <c r="AF114" s="4"/>
      <c r="AG114" s="11"/>
      <c r="AH114" s="4"/>
      <c r="AI114" s="11"/>
      <c r="AJ114" s="4"/>
      <c r="AK114" s="11"/>
      <c r="AL114" s="4"/>
      <c r="AM114" s="11"/>
      <c r="AO114" s="4"/>
      <c r="AP114" s="11"/>
      <c r="AQ114" s="4"/>
      <c r="AR114" s="11"/>
      <c r="AS114" s="4"/>
      <c r="AT114" s="11"/>
      <c r="AU114" s="4"/>
      <c r="AV114" s="11"/>
    </row>
    <row r="115" spans="5:48" x14ac:dyDescent="0.25">
      <c r="E115" s="1"/>
      <c r="F115" s="11"/>
      <c r="G115" s="1"/>
      <c r="H115" s="11"/>
      <c r="I115" s="1"/>
      <c r="J115" s="11"/>
      <c r="K115" s="1"/>
      <c r="L115" s="11"/>
      <c r="N115" s="1"/>
      <c r="O115" s="11"/>
      <c r="P115" s="1"/>
      <c r="Q115" s="11"/>
      <c r="R115" s="1"/>
      <c r="S115" s="11"/>
      <c r="T115" s="1"/>
      <c r="U115" s="11"/>
      <c r="V115" s="11"/>
      <c r="W115" s="4"/>
      <c r="X115" s="11"/>
      <c r="Y115" s="4"/>
      <c r="Z115" s="11"/>
      <c r="AA115" s="4"/>
      <c r="AB115" s="11"/>
      <c r="AC115" s="4"/>
      <c r="AD115" s="11"/>
      <c r="AF115" s="4"/>
      <c r="AG115" s="11"/>
      <c r="AH115" s="4"/>
      <c r="AI115" s="11"/>
      <c r="AJ115" s="4"/>
      <c r="AK115" s="11"/>
      <c r="AL115" s="4"/>
      <c r="AM115" s="11"/>
      <c r="AO115" s="4"/>
      <c r="AP115" s="11"/>
      <c r="AQ115" s="4"/>
      <c r="AR115" s="11"/>
      <c r="AS115" s="4"/>
      <c r="AT115" s="11"/>
      <c r="AU115" s="4"/>
      <c r="AV115" s="11"/>
    </row>
    <row r="116" spans="5:48" x14ac:dyDescent="0.25">
      <c r="E116" s="1"/>
      <c r="F116" s="11"/>
      <c r="G116" s="1"/>
      <c r="H116" s="11"/>
      <c r="I116" s="1"/>
      <c r="J116" s="11"/>
      <c r="K116" s="1"/>
      <c r="L116" s="11"/>
      <c r="N116" s="1"/>
      <c r="O116" s="11"/>
      <c r="P116" s="1"/>
      <c r="Q116" s="11"/>
      <c r="R116" s="1"/>
      <c r="S116" s="11"/>
      <c r="T116" s="1"/>
      <c r="U116" s="11"/>
      <c r="V116" s="11"/>
      <c r="W116" s="4"/>
      <c r="X116" s="11"/>
      <c r="Y116" s="4"/>
      <c r="Z116" s="11"/>
      <c r="AA116" s="4"/>
      <c r="AB116" s="11"/>
      <c r="AC116" s="4"/>
      <c r="AD116" s="11"/>
      <c r="AF116" s="4"/>
      <c r="AG116" s="11"/>
      <c r="AH116" s="4"/>
      <c r="AI116" s="11"/>
      <c r="AJ116" s="4"/>
      <c r="AK116" s="11"/>
      <c r="AL116" s="4"/>
      <c r="AM116" s="11"/>
      <c r="AO116" s="4"/>
      <c r="AP116" s="11"/>
      <c r="AQ116" s="4"/>
      <c r="AR116" s="11"/>
      <c r="AS116" s="4"/>
      <c r="AT116" s="11"/>
      <c r="AU116" s="4"/>
      <c r="AV116" s="11"/>
    </row>
    <row r="117" spans="5:48" x14ac:dyDescent="0.25">
      <c r="E117" s="1"/>
      <c r="F117" s="11"/>
      <c r="G117" s="1"/>
      <c r="H117" s="11"/>
      <c r="I117" s="1"/>
      <c r="J117" s="11"/>
      <c r="K117" s="1"/>
      <c r="L117" s="11"/>
      <c r="N117" s="1"/>
      <c r="O117" s="11"/>
      <c r="P117" s="1"/>
      <c r="Q117" s="11"/>
      <c r="R117" s="1"/>
      <c r="S117" s="11"/>
      <c r="T117" s="1"/>
      <c r="U117" s="11"/>
      <c r="V117" s="11"/>
      <c r="W117" s="4"/>
      <c r="X117" s="11"/>
      <c r="Y117" s="4"/>
      <c r="Z117" s="11"/>
      <c r="AA117" s="4"/>
      <c r="AB117" s="11"/>
      <c r="AC117" s="4"/>
      <c r="AD117" s="11"/>
      <c r="AF117" s="4"/>
      <c r="AG117" s="11"/>
      <c r="AH117" s="4"/>
      <c r="AI117" s="11"/>
      <c r="AJ117" s="4"/>
      <c r="AK117" s="11"/>
      <c r="AL117" s="4"/>
      <c r="AM117" s="11"/>
      <c r="AO117" s="4"/>
      <c r="AP117" s="11"/>
      <c r="AQ117" s="4"/>
      <c r="AR117" s="11"/>
      <c r="AS117" s="4"/>
      <c r="AT117" s="11"/>
      <c r="AU117" s="4"/>
      <c r="AV117" s="11"/>
    </row>
    <row r="118" spans="5:48" x14ac:dyDescent="0.25">
      <c r="E118" s="1"/>
      <c r="F118" s="11"/>
      <c r="G118" s="1"/>
      <c r="H118" s="11"/>
      <c r="I118" s="1"/>
      <c r="J118" s="11"/>
      <c r="K118" s="1"/>
      <c r="L118" s="11"/>
      <c r="N118" s="1"/>
      <c r="O118" s="11"/>
      <c r="P118" s="1"/>
      <c r="Q118" s="11"/>
      <c r="R118" s="1"/>
      <c r="S118" s="11"/>
      <c r="T118" s="1"/>
      <c r="U118" s="11"/>
      <c r="V118" s="11"/>
      <c r="W118" s="4"/>
      <c r="X118" s="11"/>
      <c r="Y118" s="4"/>
      <c r="Z118" s="11"/>
      <c r="AA118" s="4"/>
      <c r="AB118" s="11"/>
      <c r="AC118" s="4"/>
      <c r="AD118" s="11"/>
      <c r="AF118" s="4"/>
      <c r="AG118" s="11"/>
      <c r="AH118" s="4"/>
      <c r="AI118" s="11"/>
      <c r="AJ118" s="4"/>
      <c r="AK118" s="11"/>
      <c r="AL118" s="4"/>
      <c r="AM118" s="11"/>
      <c r="AO118" s="4"/>
      <c r="AP118" s="11"/>
      <c r="AQ118" s="4"/>
      <c r="AR118" s="11"/>
      <c r="AS118" s="4"/>
      <c r="AT118" s="11"/>
      <c r="AU118" s="4"/>
      <c r="AV118" s="11"/>
    </row>
    <row r="119" spans="5:48" x14ac:dyDescent="0.25">
      <c r="E119" s="1"/>
      <c r="F119" s="11"/>
      <c r="G119" s="1"/>
      <c r="H119" s="11"/>
      <c r="I119" s="1"/>
      <c r="J119" s="11"/>
      <c r="K119" s="1"/>
      <c r="L119" s="11"/>
      <c r="N119" s="1"/>
      <c r="O119" s="11"/>
      <c r="P119" s="1"/>
      <c r="Q119" s="11"/>
      <c r="R119" s="1"/>
      <c r="S119" s="11"/>
      <c r="T119" s="1"/>
      <c r="U119" s="11"/>
      <c r="V119" s="11"/>
      <c r="W119" s="4"/>
      <c r="X119" s="11"/>
      <c r="Y119" s="4"/>
      <c r="Z119" s="11"/>
      <c r="AA119" s="4"/>
      <c r="AB119" s="11"/>
      <c r="AC119" s="4"/>
      <c r="AD119" s="11"/>
      <c r="AF119" s="4"/>
      <c r="AG119" s="11"/>
      <c r="AH119" s="4"/>
      <c r="AI119" s="11"/>
      <c r="AJ119" s="4"/>
      <c r="AK119" s="11"/>
      <c r="AL119" s="4"/>
      <c r="AM119" s="11"/>
      <c r="AO119" s="4"/>
      <c r="AP119" s="11"/>
      <c r="AQ119" s="4"/>
      <c r="AR119" s="11"/>
      <c r="AS119" s="4"/>
      <c r="AT119" s="11"/>
      <c r="AU119" s="4"/>
      <c r="AV119" s="11"/>
    </row>
    <row r="120" spans="5:48" x14ac:dyDescent="0.25">
      <c r="E120" s="1"/>
      <c r="F120" s="11"/>
      <c r="G120" s="1"/>
      <c r="H120" s="11"/>
      <c r="I120" s="1"/>
      <c r="J120" s="11"/>
      <c r="K120" s="1"/>
      <c r="L120" s="11"/>
      <c r="N120" s="1"/>
      <c r="O120" s="11"/>
      <c r="P120" s="1"/>
      <c r="Q120" s="11"/>
      <c r="R120" s="1"/>
      <c r="S120" s="11"/>
      <c r="T120" s="1"/>
      <c r="U120" s="11"/>
      <c r="V120" s="11"/>
      <c r="W120" s="4"/>
      <c r="X120" s="11"/>
      <c r="Y120" s="4"/>
      <c r="Z120" s="11"/>
      <c r="AA120" s="4"/>
      <c r="AB120" s="11"/>
      <c r="AC120" s="4"/>
      <c r="AD120" s="11"/>
      <c r="AF120" s="4"/>
      <c r="AG120" s="11"/>
      <c r="AH120" s="4"/>
      <c r="AI120" s="11"/>
      <c r="AJ120" s="4"/>
      <c r="AK120" s="11"/>
      <c r="AL120" s="4"/>
      <c r="AM120" s="11"/>
      <c r="AO120" s="4"/>
      <c r="AP120" s="11"/>
      <c r="AQ120" s="4"/>
      <c r="AR120" s="11"/>
      <c r="AS120" s="4"/>
      <c r="AT120" s="11"/>
      <c r="AU120" s="4"/>
      <c r="AV120" s="11"/>
    </row>
    <row r="121" spans="5:48" x14ac:dyDescent="0.25">
      <c r="E121" s="1"/>
      <c r="F121" s="11"/>
      <c r="G121" s="1"/>
      <c r="H121" s="11"/>
      <c r="I121" s="1"/>
      <c r="J121" s="11"/>
      <c r="K121" s="1"/>
      <c r="L121" s="11"/>
      <c r="N121" s="1"/>
      <c r="O121" s="11"/>
      <c r="P121" s="1"/>
      <c r="Q121" s="11"/>
      <c r="R121" s="1"/>
      <c r="S121" s="11"/>
      <c r="T121" s="1"/>
      <c r="U121" s="11"/>
      <c r="V121" s="11"/>
      <c r="W121" s="4"/>
      <c r="X121" s="11"/>
      <c r="Y121" s="4"/>
      <c r="Z121" s="11"/>
      <c r="AA121" s="4"/>
      <c r="AB121" s="11"/>
      <c r="AC121" s="4"/>
      <c r="AD121" s="11"/>
      <c r="AF121" s="4"/>
      <c r="AG121" s="11"/>
      <c r="AH121" s="4"/>
      <c r="AI121" s="11"/>
      <c r="AJ121" s="4"/>
      <c r="AK121" s="11"/>
      <c r="AL121" s="4"/>
      <c r="AM121" s="11"/>
      <c r="AO121" s="4"/>
      <c r="AP121" s="11"/>
      <c r="AQ121" s="4"/>
      <c r="AR121" s="11"/>
      <c r="AS121" s="4"/>
      <c r="AT121" s="11"/>
      <c r="AU121" s="4"/>
      <c r="AV121" s="11"/>
    </row>
    <row r="122" spans="5:48" x14ac:dyDescent="0.25">
      <c r="E122" s="1"/>
      <c r="F122" s="11"/>
      <c r="G122" s="1"/>
      <c r="H122" s="11"/>
      <c r="I122" s="1"/>
      <c r="J122" s="11"/>
      <c r="K122" s="1"/>
      <c r="L122" s="11"/>
      <c r="N122" s="1"/>
      <c r="O122" s="11"/>
      <c r="P122" s="1"/>
      <c r="Q122" s="11"/>
      <c r="R122" s="1"/>
      <c r="S122" s="11"/>
      <c r="T122" s="1"/>
      <c r="U122" s="11"/>
      <c r="V122" s="11"/>
      <c r="W122" s="4"/>
      <c r="X122" s="11"/>
      <c r="Y122" s="4"/>
      <c r="Z122" s="11"/>
      <c r="AA122" s="4"/>
      <c r="AB122" s="11"/>
      <c r="AC122" s="4"/>
      <c r="AD122" s="11"/>
      <c r="AF122" s="4"/>
      <c r="AG122" s="11"/>
      <c r="AH122" s="4"/>
      <c r="AI122" s="11"/>
      <c r="AJ122" s="4"/>
      <c r="AK122" s="11"/>
      <c r="AL122" s="4"/>
      <c r="AM122" s="11"/>
      <c r="AO122" s="4"/>
      <c r="AP122" s="11"/>
      <c r="AQ122" s="4"/>
      <c r="AR122" s="11"/>
      <c r="AS122" s="4"/>
      <c r="AT122" s="11"/>
      <c r="AU122" s="4"/>
      <c r="AV122" s="11"/>
    </row>
    <row r="123" spans="5:48" x14ac:dyDescent="0.25">
      <c r="E123" s="1"/>
      <c r="F123" s="11"/>
      <c r="G123" s="1"/>
      <c r="H123" s="11"/>
      <c r="I123" s="1"/>
      <c r="J123" s="11"/>
      <c r="K123" s="1"/>
      <c r="L123" s="11"/>
      <c r="N123" s="1"/>
      <c r="O123" s="11"/>
      <c r="P123" s="1"/>
      <c r="Q123" s="11"/>
      <c r="R123" s="1"/>
      <c r="S123" s="11"/>
      <c r="T123" s="1"/>
      <c r="U123" s="11"/>
      <c r="V123" s="11"/>
      <c r="W123" s="4"/>
      <c r="X123" s="11"/>
      <c r="Y123" s="4"/>
      <c r="Z123" s="11"/>
      <c r="AA123" s="4"/>
      <c r="AB123" s="11"/>
      <c r="AC123" s="4"/>
      <c r="AD123" s="11"/>
      <c r="AF123" s="4"/>
      <c r="AG123" s="11"/>
      <c r="AH123" s="4"/>
      <c r="AI123" s="11"/>
      <c r="AJ123" s="4"/>
      <c r="AK123" s="11"/>
      <c r="AL123" s="4"/>
      <c r="AM123" s="11"/>
      <c r="AO123" s="4"/>
      <c r="AP123" s="11"/>
      <c r="AQ123" s="4"/>
      <c r="AR123" s="11"/>
      <c r="AS123" s="4"/>
      <c r="AT123" s="11"/>
      <c r="AU123" s="4"/>
      <c r="AV123" s="11"/>
    </row>
    <row r="124" spans="5:48" x14ac:dyDescent="0.25">
      <c r="E124" s="1"/>
      <c r="F124" s="11"/>
      <c r="G124" s="1"/>
      <c r="H124" s="11"/>
      <c r="I124" s="1"/>
      <c r="J124" s="11"/>
      <c r="K124" s="1"/>
      <c r="L124" s="11"/>
      <c r="N124" s="1"/>
      <c r="O124" s="11"/>
      <c r="P124" s="1"/>
      <c r="Q124" s="11"/>
      <c r="R124" s="1"/>
      <c r="S124" s="11"/>
      <c r="T124" s="1"/>
      <c r="U124" s="11"/>
      <c r="V124" s="11"/>
      <c r="W124" s="4"/>
      <c r="X124" s="11"/>
      <c r="Y124" s="4"/>
      <c r="Z124" s="11"/>
      <c r="AA124" s="4"/>
      <c r="AB124" s="11"/>
      <c r="AC124" s="4"/>
      <c r="AD124" s="11"/>
      <c r="AF124" s="4"/>
      <c r="AG124" s="11"/>
      <c r="AH124" s="4"/>
      <c r="AI124" s="11"/>
      <c r="AJ124" s="4"/>
      <c r="AK124" s="11"/>
      <c r="AL124" s="4"/>
      <c r="AM124" s="11"/>
      <c r="AO124" s="4"/>
      <c r="AP124" s="11"/>
      <c r="AQ124" s="4"/>
      <c r="AR124" s="11"/>
      <c r="AS124" s="4"/>
      <c r="AT124" s="11"/>
      <c r="AU124" s="4"/>
      <c r="AV124" s="11"/>
    </row>
    <row r="125" spans="5:48" x14ac:dyDescent="0.25">
      <c r="E125" s="1"/>
      <c r="F125" s="11"/>
      <c r="G125" s="1"/>
      <c r="H125" s="11"/>
      <c r="I125" s="1"/>
      <c r="J125" s="11"/>
      <c r="K125" s="1"/>
      <c r="L125" s="11"/>
      <c r="N125" s="1"/>
      <c r="O125" s="11"/>
      <c r="P125" s="1"/>
      <c r="Q125" s="11"/>
      <c r="R125" s="1"/>
      <c r="S125" s="11"/>
      <c r="T125" s="1"/>
      <c r="U125" s="11"/>
      <c r="V125" s="11"/>
      <c r="W125" s="4"/>
      <c r="X125" s="11"/>
      <c r="Y125" s="4"/>
      <c r="Z125" s="11"/>
      <c r="AA125" s="4"/>
      <c r="AB125" s="11"/>
      <c r="AC125" s="4"/>
      <c r="AD125" s="11"/>
      <c r="AF125" s="4"/>
      <c r="AG125" s="11"/>
      <c r="AH125" s="4"/>
      <c r="AI125" s="11"/>
      <c r="AJ125" s="4"/>
      <c r="AK125" s="11"/>
      <c r="AL125" s="4"/>
      <c r="AM125" s="11"/>
      <c r="AO125" s="4"/>
      <c r="AP125" s="11"/>
      <c r="AQ125" s="4"/>
      <c r="AR125" s="11"/>
      <c r="AS125" s="4"/>
      <c r="AT125" s="11"/>
      <c r="AU125" s="4"/>
      <c r="AV125" s="11"/>
    </row>
    <row r="126" spans="5:48" x14ac:dyDescent="0.25">
      <c r="E126" s="1"/>
      <c r="F126" s="11"/>
      <c r="G126" s="1"/>
      <c r="H126" s="11"/>
      <c r="I126" s="1"/>
      <c r="J126" s="11"/>
      <c r="K126" s="1"/>
      <c r="L126" s="11"/>
      <c r="N126" s="1"/>
      <c r="O126" s="11"/>
      <c r="P126" s="1"/>
      <c r="Q126" s="11"/>
      <c r="R126" s="1"/>
      <c r="S126" s="11"/>
      <c r="T126" s="1"/>
      <c r="U126" s="11"/>
      <c r="V126" s="11"/>
      <c r="W126" s="4"/>
      <c r="X126" s="11"/>
      <c r="Y126" s="4"/>
      <c r="Z126" s="11"/>
      <c r="AA126" s="4"/>
      <c r="AB126" s="11"/>
      <c r="AC126" s="4"/>
      <c r="AD126" s="11"/>
      <c r="AF126" s="4"/>
      <c r="AG126" s="11"/>
      <c r="AH126" s="4"/>
      <c r="AI126" s="11"/>
      <c r="AJ126" s="4"/>
      <c r="AK126" s="11"/>
      <c r="AL126" s="4"/>
      <c r="AM126" s="11"/>
      <c r="AO126" s="4"/>
      <c r="AP126" s="11"/>
      <c r="AQ126" s="4"/>
      <c r="AR126" s="11"/>
      <c r="AS126" s="4"/>
      <c r="AT126" s="11"/>
      <c r="AU126" s="4"/>
      <c r="AV126" s="11"/>
    </row>
    <row r="127" spans="5:48" x14ac:dyDescent="0.25">
      <c r="E127" s="1"/>
      <c r="F127" s="11"/>
      <c r="G127" s="1"/>
      <c r="H127" s="11"/>
      <c r="I127" s="1"/>
      <c r="J127" s="11"/>
      <c r="K127" s="1"/>
      <c r="L127" s="11"/>
      <c r="N127" s="1"/>
      <c r="O127" s="11"/>
      <c r="P127" s="1"/>
      <c r="Q127" s="11"/>
      <c r="R127" s="1"/>
      <c r="S127" s="11"/>
      <c r="T127" s="1"/>
      <c r="U127" s="11"/>
      <c r="V127" s="11"/>
      <c r="W127" s="4"/>
      <c r="X127" s="11"/>
      <c r="Y127" s="4"/>
      <c r="Z127" s="11"/>
      <c r="AA127" s="4"/>
      <c r="AB127" s="11"/>
      <c r="AC127" s="4"/>
      <c r="AD127" s="11"/>
      <c r="AF127" s="4"/>
      <c r="AG127" s="11"/>
      <c r="AH127" s="4"/>
      <c r="AI127" s="11"/>
      <c r="AJ127" s="4"/>
      <c r="AK127" s="11"/>
      <c r="AL127" s="4"/>
      <c r="AM127" s="11"/>
      <c r="AO127" s="4"/>
      <c r="AP127" s="11"/>
      <c r="AQ127" s="4"/>
      <c r="AR127" s="11"/>
      <c r="AS127" s="4"/>
      <c r="AT127" s="11"/>
      <c r="AU127" s="4"/>
      <c r="AV127" s="11"/>
    </row>
    <row r="128" spans="5:48" x14ac:dyDescent="0.25">
      <c r="E128" s="1"/>
      <c r="F128" s="11"/>
      <c r="G128" s="1"/>
      <c r="H128" s="11"/>
      <c r="I128" s="1"/>
      <c r="J128" s="11"/>
      <c r="K128" s="1"/>
      <c r="L128" s="11"/>
      <c r="N128" s="1"/>
      <c r="O128" s="11"/>
      <c r="P128" s="1"/>
      <c r="Q128" s="11"/>
      <c r="R128" s="1"/>
      <c r="S128" s="11"/>
      <c r="T128" s="1"/>
      <c r="U128" s="11"/>
      <c r="V128" s="11"/>
      <c r="W128" s="4"/>
      <c r="X128" s="11"/>
      <c r="Y128" s="4"/>
      <c r="Z128" s="11"/>
      <c r="AA128" s="4"/>
      <c r="AB128" s="11"/>
      <c r="AC128" s="4"/>
      <c r="AD128" s="11"/>
      <c r="AF128" s="4"/>
      <c r="AG128" s="11"/>
      <c r="AH128" s="4"/>
      <c r="AI128" s="11"/>
      <c r="AJ128" s="4"/>
      <c r="AK128" s="11"/>
      <c r="AL128" s="4"/>
      <c r="AM128" s="11"/>
      <c r="AO128" s="4"/>
      <c r="AP128" s="11"/>
      <c r="AQ128" s="4"/>
      <c r="AR128" s="11"/>
      <c r="AS128" s="4"/>
      <c r="AT128" s="11"/>
      <c r="AU128" s="4"/>
      <c r="AV128" s="11"/>
    </row>
    <row r="129" spans="5:48" x14ac:dyDescent="0.25">
      <c r="E129" s="1"/>
      <c r="F129" s="11"/>
      <c r="G129" s="1"/>
      <c r="H129" s="11"/>
      <c r="I129" s="1"/>
      <c r="J129" s="11"/>
      <c r="K129" s="1"/>
      <c r="L129" s="11"/>
      <c r="N129" s="1"/>
      <c r="O129" s="11"/>
      <c r="P129" s="1"/>
      <c r="Q129" s="11"/>
      <c r="R129" s="1"/>
      <c r="S129" s="11"/>
      <c r="T129" s="1"/>
      <c r="U129" s="11"/>
      <c r="V129" s="11"/>
      <c r="W129" s="4"/>
      <c r="X129" s="11"/>
      <c r="Y129" s="4"/>
      <c r="Z129" s="11"/>
      <c r="AA129" s="4"/>
      <c r="AB129" s="11"/>
      <c r="AC129" s="4"/>
      <c r="AD129" s="11"/>
      <c r="AF129" s="4"/>
      <c r="AG129" s="11"/>
      <c r="AH129" s="4"/>
      <c r="AI129" s="11"/>
      <c r="AJ129" s="4"/>
      <c r="AK129" s="11"/>
      <c r="AL129" s="4"/>
      <c r="AM129" s="11"/>
      <c r="AO129" s="4"/>
      <c r="AP129" s="11"/>
      <c r="AQ129" s="4"/>
      <c r="AR129" s="11"/>
      <c r="AS129" s="4"/>
      <c r="AT129" s="11"/>
      <c r="AU129" s="4"/>
      <c r="AV129" s="11"/>
    </row>
    <row r="130" spans="5:48" x14ac:dyDescent="0.25">
      <c r="E130" s="1"/>
      <c r="F130" s="11"/>
      <c r="G130" s="1"/>
      <c r="H130" s="11"/>
      <c r="I130" s="1"/>
      <c r="J130" s="11"/>
      <c r="K130" s="1"/>
      <c r="L130" s="11"/>
      <c r="N130" s="1"/>
      <c r="O130" s="11"/>
      <c r="P130" s="1"/>
      <c r="Q130" s="11"/>
      <c r="R130" s="1"/>
      <c r="S130" s="11"/>
      <c r="T130" s="1"/>
      <c r="U130" s="11"/>
      <c r="V130" s="11"/>
      <c r="W130" s="4"/>
      <c r="X130" s="11"/>
      <c r="Y130" s="4"/>
      <c r="Z130" s="11"/>
      <c r="AA130" s="4"/>
      <c r="AB130" s="11"/>
      <c r="AC130" s="4"/>
      <c r="AD130" s="11"/>
      <c r="AF130" s="4"/>
      <c r="AG130" s="11"/>
      <c r="AH130" s="4"/>
      <c r="AI130" s="11"/>
      <c r="AJ130" s="4"/>
      <c r="AK130" s="11"/>
      <c r="AL130" s="4"/>
      <c r="AM130" s="11"/>
      <c r="AO130" s="4"/>
      <c r="AP130" s="11"/>
      <c r="AQ130" s="4"/>
      <c r="AR130" s="11"/>
      <c r="AS130" s="4"/>
      <c r="AT130" s="11"/>
      <c r="AU130" s="4"/>
      <c r="AV130" s="11"/>
    </row>
    <row r="131" spans="5:48" x14ac:dyDescent="0.25">
      <c r="E131" s="1"/>
      <c r="F131" s="11"/>
      <c r="G131" s="1"/>
      <c r="H131" s="11"/>
      <c r="I131" s="1"/>
      <c r="J131" s="11"/>
      <c r="K131" s="1"/>
      <c r="L131" s="11"/>
      <c r="N131" s="1"/>
      <c r="O131" s="11"/>
      <c r="P131" s="1"/>
      <c r="Q131" s="11"/>
      <c r="R131" s="1"/>
      <c r="S131" s="11"/>
      <c r="T131" s="1"/>
      <c r="U131" s="11"/>
      <c r="V131" s="11"/>
      <c r="W131" s="4"/>
      <c r="X131" s="11"/>
      <c r="Y131" s="4"/>
      <c r="Z131" s="11"/>
      <c r="AA131" s="4"/>
      <c r="AB131" s="11"/>
      <c r="AC131" s="4"/>
      <c r="AD131" s="11"/>
      <c r="AF131" s="4"/>
      <c r="AG131" s="11"/>
      <c r="AH131" s="4"/>
      <c r="AI131" s="11"/>
      <c r="AJ131" s="4"/>
      <c r="AK131" s="11"/>
      <c r="AL131" s="4"/>
      <c r="AM131" s="11"/>
      <c r="AO131" s="4"/>
      <c r="AP131" s="11"/>
      <c r="AQ131" s="4"/>
      <c r="AR131" s="11"/>
      <c r="AS131" s="4"/>
      <c r="AT131" s="11"/>
      <c r="AU131" s="4"/>
      <c r="AV131" s="11"/>
    </row>
    <row r="132" spans="5:48" x14ac:dyDescent="0.25">
      <c r="E132" s="1"/>
      <c r="F132" s="11"/>
      <c r="G132" s="1"/>
      <c r="H132" s="11"/>
      <c r="I132" s="1"/>
      <c r="J132" s="11"/>
      <c r="K132" s="1"/>
      <c r="L132" s="11"/>
      <c r="N132" s="1"/>
      <c r="O132" s="11"/>
      <c r="P132" s="1"/>
      <c r="Q132" s="11"/>
      <c r="R132" s="1"/>
      <c r="S132" s="11"/>
      <c r="T132" s="1"/>
      <c r="U132" s="11"/>
      <c r="V132" s="11"/>
      <c r="W132" s="4"/>
      <c r="X132" s="11"/>
      <c r="Y132" s="4"/>
      <c r="Z132" s="11"/>
      <c r="AA132" s="4"/>
      <c r="AB132" s="11"/>
      <c r="AC132" s="4"/>
      <c r="AD132" s="11"/>
      <c r="AF132" s="4"/>
      <c r="AG132" s="11"/>
      <c r="AH132" s="4"/>
      <c r="AI132" s="11"/>
      <c r="AJ132" s="4"/>
      <c r="AK132" s="11"/>
      <c r="AL132" s="4"/>
      <c r="AM132" s="11"/>
      <c r="AO132" s="4"/>
      <c r="AP132" s="11"/>
      <c r="AQ132" s="4"/>
      <c r="AR132" s="11"/>
      <c r="AS132" s="4"/>
      <c r="AT132" s="11"/>
      <c r="AU132" s="4"/>
      <c r="AV132" s="11"/>
    </row>
    <row r="133" spans="5:48" x14ac:dyDescent="0.25">
      <c r="E133" s="1"/>
      <c r="F133" s="11"/>
      <c r="G133" s="1"/>
      <c r="H133" s="11"/>
      <c r="I133" s="1"/>
      <c r="J133" s="11"/>
      <c r="K133" s="1"/>
      <c r="L133" s="11"/>
      <c r="N133" s="1"/>
      <c r="O133" s="11"/>
      <c r="P133" s="1"/>
      <c r="Q133" s="11"/>
      <c r="R133" s="1"/>
      <c r="S133" s="11"/>
      <c r="T133" s="1"/>
      <c r="U133" s="11"/>
      <c r="V133" s="11"/>
      <c r="W133" s="4"/>
      <c r="X133" s="11"/>
      <c r="Y133" s="4"/>
      <c r="Z133" s="11"/>
      <c r="AA133" s="4"/>
      <c r="AB133" s="11"/>
      <c r="AC133" s="4"/>
      <c r="AD133" s="11"/>
      <c r="AF133" s="4"/>
      <c r="AG133" s="11"/>
      <c r="AH133" s="4"/>
      <c r="AI133" s="11"/>
      <c r="AJ133" s="4"/>
      <c r="AK133" s="11"/>
      <c r="AL133" s="4"/>
      <c r="AM133" s="11"/>
      <c r="AO133" s="4"/>
      <c r="AP133" s="11"/>
      <c r="AQ133" s="4"/>
      <c r="AR133" s="11"/>
      <c r="AS133" s="4"/>
      <c r="AT133" s="11"/>
      <c r="AU133" s="4"/>
      <c r="AV133" s="11"/>
    </row>
    <row r="134" spans="5:48" x14ac:dyDescent="0.25">
      <c r="E134" s="1"/>
      <c r="F134" s="11"/>
      <c r="G134" s="1"/>
      <c r="H134" s="11"/>
      <c r="I134" s="1"/>
      <c r="J134" s="11"/>
      <c r="K134" s="1"/>
      <c r="L134" s="11"/>
      <c r="N134" s="1"/>
      <c r="O134" s="11"/>
      <c r="P134" s="1"/>
      <c r="Q134" s="11"/>
      <c r="R134" s="1"/>
      <c r="S134" s="11"/>
      <c r="T134" s="1"/>
      <c r="U134" s="11"/>
      <c r="V134" s="11"/>
      <c r="W134" s="4"/>
      <c r="X134" s="11"/>
      <c r="Y134" s="4"/>
      <c r="Z134" s="11"/>
      <c r="AA134" s="4"/>
      <c r="AB134" s="11"/>
      <c r="AC134" s="4"/>
      <c r="AD134" s="11"/>
      <c r="AF134" s="4"/>
      <c r="AG134" s="11"/>
      <c r="AH134" s="4"/>
      <c r="AI134" s="11"/>
      <c r="AJ134" s="4"/>
      <c r="AK134" s="11"/>
      <c r="AL134" s="4"/>
      <c r="AM134" s="11"/>
      <c r="AO134" s="4"/>
      <c r="AP134" s="11"/>
      <c r="AQ134" s="4"/>
      <c r="AR134" s="11"/>
      <c r="AS134" s="4"/>
      <c r="AT134" s="11"/>
      <c r="AU134" s="4"/>
      <c r="AV134" s="11"/>
    </row>
    <row r="135" spans="5:48" x14ac:dyDescent="0.25">
      <c r="E135" s="1"/>
      <c r="F135" s="11"/>
      <c r="G135" s="1"/>
      <c r="H135" s="11"/>
      <c r="I135" s="1"/>
      <c r="J135" s="11"/>
      <c r="K135" s="1"/>
      <c r="L135" s="11"/>
      <c r="N135" s="1"/>
      <c r="O135" s="11"/>
      <c r="P135" s="1"/>
      <c r="Q135" s="11"/>
      <c r="R135" s="1"/>
      <c r="S135" s="11"/>
      <c r="T135" s="1"/>
      <c r="U135" s="11"/>
      <c r="V135" s="11"/>
      <c r="W135" s="4"/>
      <c r="X135" s="11"/>
      <c r="Y135" s="4"/>
      <c r="Z135" s="11"/>
      <c r="AA135" s="4"/>
      <c r="AB135" s="11"/>
      <c r="AC135" s="4"/>
      <c r="AD135" s="11"/>
      <c r="AF135" s="4"/>
      <c r="AG135" s="11"/>
      <c r="AH135" s="4"/>
      <c r="AI135" s="11"/>
      <c r="AJ135" s="4"/>
      <c r="AK135" s="11"/>
      <c r="AL135" s="4"/>
      <c r="AM135" s="11"/>
      <c r="AO135" s="4"/>
      <c r="AP135" s="11"/>
      <c r="AQ135" s="4"/>
      <c r="AR135" s="11"/>
      <c r="AS135" s="4"/>
      <c r="AT135" s="11"/>
      <c r="AU135" s="4"/>
      <c r="AV135" s="11"/>
    </row>
    <row r="136" spans="5:48" x14ac:dyDescent="0.25">
      <c r="E136" s="1"/>
      <c r="F136" s="11"/>
      <c r="G136" s="1"/>
      <c r="H136" s="11"/>
      <c r="I136" s="1"/>
      <c r="J136" s="11"/>
      <c r="K136" s="1"/>
      <c r="L136" s="11"/>
      <c r="N136" s="1"/>
      <c r="O136" s="11"/>
      <c r="P136" s="1"/>
      <c r="Q136" s="11"/>
      <c r="R136" s="1"/>
      <c r="S136" s="11"/>
      <c r="T136" s="1"/>
      <c r="U136" s="11"/>
      <c r="V136" s="11"/>
      <c r="W136" s="4"/>
      <c r="X136" s="11"/>
      <c r="Y136" s="4"/>
      <c r="Z136" s="11"/>
      <c r="AA136" s="4"/>
      <c r="AB136" s="11"/>
      <c r="AC136" s="4"/>
      <c r="AD136" s="11"/>
      <c r="AF136" s="4"/>
      <c r="AG136" s="11"/>
      <c r="AH136" s="4"/>
      <c r="AI136" s="11"/>
      <c r="AJ136" s="4"/>
      <c r="AK136" s="11"/>
      <c r="AL136" s="4"/>
      <c r="AM136" s="11"/>
      <c r="AO136" s="4"/>
      <c r="AP136" s="11"/>
      <c r="AQ136" s="4"/>
      <c r="AR136" s="11"/>
      <c r="AS136" s="4"/>
      <c r="AT136" s="11"/>
      <c r="AU136" s="4"/>
      <c r="AV136" s="11"/>
    </row>
    <row r="137" spans="5:48" x14ac:dyDescent="0.25">
      <c r="E137" s="1"/>
      <c r="F137" s="11"/>
      <c r="G137" s="1"/>
      <c r="H137" s="11"/>
      <c r="I137" s="1"/>
      <c r="J137" s="11"/>
      <c r="K137" s="1"/>
      <c r="L137" s="11"/>
      <c r="N137" s="1"/>
      <c r="O137" s="11"/>
      <c r="P137" s="1"/>
      <c r="Q137" s="11"/>
      <c r="R137" s="1"/>
      <c r="S137" s="11"/>
      <c r="T137" s="1"/>
      <c r="U137" s="11"/>
      <c r="V137" s="11"/>
      <c r="W137" s="4"/>
      <c r="X137" s="11"/>
      <c r="Y137" s="4"/>
      <c r="Z137" s="11"/>
      <c r="AA137" s="4"/>
      <c r="AB137" s="11"/>
      <c r="AC137" s="4"/>
      <c r="AD137" s="11"/>
      <c r="AF137" s="4"/>
      <c r="AG137" s="11"/>
      <c r="AH137" s="4"/>
      <c r="AI137" s="11"/>
      <c r="AJ137" s="4"/>
      <c r="AK137" s="11"/>
      <c r="AL137" s="4"/>
      <c r="AM137" s="11"/>
      <c r="AO137" s="4"/>
      <c r="AP137" s="11"/>
      <c r="AQ137" s="4"/>
      <c r="AR137" s="11"/>
      <c r="AS137" s="4"/>
      <c r="AT137" s="11"/>
      <c r="AU137" s="4"/>
      <c r="AV137" s="11"/>
    </row>
    <row r="138" spans="5:48" x14ac:dyDescent="0.25">
      <c r="E138" s="1"/>
      <c r="F138" s="11"/>
      <c r="G138" s="1"/>
      <c r="H138" s="11"/>
      <c r="I138" s="1"/>
      <c r="J138" s="11"/>
      <c r="K138" s="1"/>
      <c r="L138" s="11"/>
      <c r="N138" s="1"/>
      <c r="O138" s="11"/>
      <c r="P138" s="1"/>
      <c r="Q138" s="11"/>
      <c r="R138" s="1"/>
      <c r="S138" s="11"/>
      <c r="T138" s="1"/>
      <c r="U138" s="11"/>
      <c r="V138" s="11"/>
      <c r="W138" s="4"/>
      <c r="X138" s="11"/>
      <c r="Y138" s="4"/>
      <c r="Z138" s="11"/>
      <c r="AA138" s="4"/>
      <c r="AB138" s="11"/>
      <c r="AC138" s="4"/>
      <c r="AD138" s="11"/>
      <c r="AF138" s="4"/>
      <c r="AG138" s="11"/>
      <c r="AH138" s="4"/>
      <c r="AI138" s="11"/>
      <c r="AJ138" s="4"/>
      <c r="AK138" s="11"/>
      <c r="AL138" s="4"/>
      <c r="AM138" s="11"/>
      <c r="AO138" s="4"/>
      <c r="AP138" s="11"/>
      <c r="AQ138" s="4"/>
      <c r="AR138" s="11"/>
      <c r="AS138" s="4"/>
      <c r="AT138" s="11"/>
      <c r="AU138" s="4"/>
      <c r="AV138" s="11"/>
    </row>
    <row r="139" spans="5:48" x14ac:dyDescent="0.25">
      <c r="E139" s="1"/>
      <c r="F139" s="11"/>
      <c r="G139" s="1"/>
      <c r="H139" s="11"/>
      <c r="I139" s="1"/>
      <c r="J139" s="11"/>
      <c r="K139" s="1"/>
      <c r="L139" s="11"/>
      <c r="N139" s="1"/>
      <c r="O139" s="11"/>
      <c r="P139" s="1"/>
      <c r="Q139" s="11"/>
      <c r="R139" s="1"/>
      <c r="S139" s="11"/>
      <c r="T139" s="1"/>
      <c r="U139" s="11"/>
      <c r="V139" s="11"/>
      <c r="W139" s="4"/>
      <c r="X139" s="11"/>
      <c r="Y139" s="4"/>
      <c r="Z139" s="11"/>
      <c r="AA139" s="4"/>
      <c r="AB139" s="11"/>
      <c r="AC139" s="4"/>
      <c r="AD139" s="11"/>
      <c r="AF139" s="4"/>
      <c r="AG139" s="11"/>
      <c r="AH139" s="4"/>
      <c r="AI139" s="11"/>
      <c r="AJ139" s="4"/>
      <c r="AK139" s="11"/>
      <c r="AL139" s="4"/>
      <c r="AM139" s="11"/>
      <c r="AO139" s="4"/>
      <c r="AP139" s="11"/>
      <c r="AQ139" s="4"/>
      <c r="AR139" s="11"/>
      <c r="AS139" s="4"/>
      <c r="AT139" s="11"/>
      <c r="AU139" s="4"/>
      <c r="AV139" s="11"/>
    </row>
    <row r="140" spans="5:48" x14ac:dyDescent="0.25">
      <c r="E140" s="1"/>
      <c r="F140" s="11"/>
      <c r="G140" s="1"/>
      <c r="H140" s="11"/>
      <c r="I140" s="1"/>
      <c r="J140" s="11"/>
      <c r="K140" s="1"/>
      <c r="L140" s="11"/>
      <c r="N140" s="1"/>
      <c r="O140" s="11"/>
      <c r="P140" s="1"/>
      <c r="Q140" s="11"/>
      <c r="R140" s="1"/>
      <c r="S140" s="11"/>
      <c r="T140" s="1"/>
      <c r="U140" s="11"/>
      <c r="V140" s="11"/>
      <c r="W140" s="4"/>
      <c r="X140" s="11"/>
      <c r="Y140" s="4"/>
      <c r="Z140" s="11"/>
      <c r="AA140" s="4"/>
      <c r="AB140" s="11"/>
      <c r="AC140" s="4"/>
      <c r="AD140" s="11"/>
      <c r="AF140" s="4"/>
      <c r="AG140" s="11"/>
      <c r="AH140" s="4"/>
      <c r="AI140" s="11"/>
      <c r="AJ140" s="4"/>
      <c r="AK140" s="11"/>
      <c r="AL140" s="4"/>
      <c r="AM140" s="11"/>
      <c r="AO140" s="4"/>
      <c r="AP140" s="11"/>
      <c r="AQ140" s="4"/>
      <c r="AR140" s="11"/>
      <c r="AS140" s="4"/>
      <c r="AT140" s="11"/>
      <c r="AU140" s="4"/>
      <c r="AV140" s="11"/>
    </row>
    <row r="141" spans="5:48" x14ac:dyDescent="0.25">
      <c r="E141" s="1"/>
      <c r="F141" s="11"/>
      <c r="G141" s="1"/>
      <c r="H141" s="11"/>
      <c r="I141" s="1"/>
      <c r="J141" s="11"/>
      <c r="K141" s="1"/>
      <c r="L141" s="11"/>
      <c r="N141" s="1"/>
      <c r="O141" s="11"/>
      <c r="P141" s="1"/>
      <c r="Q141" s="11"/>
      <c r="R141" s="1"/>
      <c r="S141" s="11"/>
      <c r="T141" s="1"/>
      <c r="U141" s="11"/>
      <c r="V141" s="11"/>
      <c r="W141" s="4"/>
      <c r="X141" s="11"/>
      <c r="Y141" s="4"/>
      <c r="Z141" s="11"/>
      <c r="AA141" s="4"/>
      <c r="AB141" s="11"/>
      <c r="AC141" s="4"/>
      <c r="AD141" s="11"/>
      <c r="AF141" s="4"/>
      <c r="AG141" s="11"/>
      <c r="AH141" s="4"/>
      <c r="AI141" s="11"/>
      <c r="AJ141" s="4"/>
      <c r="AK141" s="11"/>
      <c r="AL141" s="4"/>
      <c r="AM141" s="11"/>
      <c r="AO141" s="4"/>
      <c r="AP141" s="11"/>
      <c r="AQ141" s="4"/>
      <c r="AR141" s="11"/>
      <c r="AS141" s="4"/>
      <c r="AT141" s="11"/>
      <c r="AU141" s="4"/>
      <c r="AV141" s="11"/>
    </row>
    <row r="142" spans="5:48" x14ac:dyDescent="0.25">
      <c r="E142" s="1"/>
      <c r="F142" s="11"/>
      <c r="G142" s="1"/>
      <c r="H142" s="11"/>
      <c r="I142" s="1"/>
      <c r="J142" s="11"/>
      <c r="K142" s="1"/>
      <c r="L142" s="11"/>
      <c r="N142" s="1"/>
      <c r="O142" s="11"/>
      <c r="P142" s="1"/>
      <c r="Q142" s="11"/>
      <c r="R142" s="1"/>
      <c r="S142" s="11"/>
      <c r="T142" s="1"/>
      <c r="U142" s="11"/>
      <c r="V142" s="11"/>
      <c r="W142" s="4"/>
      <c r="X142" s="11"/>
      <c r="Y142" s="4"/>
      <c r="Z142" s="11"/>
      <c r="AA142" s="4"/>
      <c r="AB142" s="11"/>
      <c r="AC142" s="4"/>
      <c r="AD142" s="11"/>
      <c r="AF142" s="4"/>
      <c r="AG142" s="11"/>
      <c r="AH142" s="4"/>
      <c r="AI142" s="11"/>
      <c r="AJ142" s="4"/>
      <c r="AK142" s="11"/>
      <c r="AL142" s="4"/>
      <c r="AM142" s="11"/>
      <c r="AO142" s="4"/>
      <c r="AP142" s="11"/>
      <c r="AQ142" s="4"/>
      <c r="AR142" s="11"/>
      <c r="AS142" s="4"/>
      <c r="AT142" s="11"/>
      <c r="AU142" s="4"/>
      <c r="AV142" s="11"/>
    </row>
    <row r="143" spans="5:48" x14ac:dyDescent="0.25">
      <c r="E143" s="1"/>
      <c r="F143" s="11"/>
      <c r="G143" s="1"/>
      <c r="H143" s="11"/>
      <c r="I143" s="1"/>
      <c r="J143" s="11"/>
      <c r="K143" s="1"/>
      <c r="L143" s="11"/>
      <c r="N143" s="1"/>
      <c r="O143" s="11"/>
      <c r="P143" s="1"/>
      <c r="Q143" s="11"/>
      <c r="R143" s="1"/>
      <c r="S143" s="11"/>
      <c r="T143" s="1"/>
      <c r="U143" s="11"/>
      <c r="V143" s="11"/>
      <c r="W143" s="4"/>
      <c r="X143" s="11"/>
      <c r="Y143" s="4"/>
      <c r="Z143" s="11"/>
      <c r="AA143" s="4"/>
      <c r="AB143" s="11"/>
      <c r="AC143" s="4"/>
      <c r="AD143" s="11"/>
      <c r="AF143" s="4"/>
      <c r="AG143" s="11"/>
      <c r="AH143" s="4"/>
      <c r="AI143" s="11"/>
      <c r="AJ143" s="4"/>
      <c r="AK143" s="11"/>
      <c r="AL143" s="4"/>
      <c r="AM143" s="11"/>
      <c r="AO143" s="4"/>
      <c r="AP143" s="11"/>
      <c r="AQ143" s="4"/>
      <c r="AR143" s="11"/>
      <c r="AS143" s="4"/>
      <c r="AT143" s="11"/>
      <c r="AU143" s="4"/>
      <c r="AV143" s="11"/>
    </row>
    <row r="144" spans="5:48" x14ac:dyDescent="0.25">
      <c r="E144" s="1"/>
      <c r="F144" s="11"/>
      <c r="G144" s="1"/>
      <c r="H144" s="11"/>
      <c r="I144" s="1"/>
      <c r="J144" s="11"/>
      <c r="K144" s="1"/>
      <c r="L144" s="11"/>
      <c r="N144" s="1"/>
      <c r="O144" s="11"/>
      <c r="P144" s="1"/>
      <c r="Q144" s="11"/>
      <c r="R144" s="1"/>
      <c r="S144" s="11"/>
      <c r="T144" s="1"/>
      <c r="U144" s="11"/>
      <c r="V144" s="11"/>
      <c r="W144" s="4"/>
      <c r="X144" s="11"/>
      <c r="Y144" s="4"/>
      <c r="Z144" s="11"/>
      <c r="AA144" s="4"/>
      <c r="AB144" s="11"/>
      <c r="AC144" s="4"/>
      <c r="AD144" s="11"/>
      <c r="AF144" s="4"/>
      <c r="AG144" s="11"/>
      <c r="AH144" s="4"/>
      <c r="AI144" s="11"/>
      <c r="AJ144" s="4"/>
      <c r="AK144" s="11"/>
      <c r="AL144" s="4"/>
      <c r="AM144" s="11"/>
      <c r="AO144" s="4"/>
      <c r="AP144" s="11"/>
      <c r="AQ144" s="4"/>
      <c r="AR144" s="11"/>
      <c r="AS144" s="4"/>
      <c r="AT144" s="11"/>
      <c r="AU144" s="4"/>
      <c r="AV144" s="11"/>
    </row>
    <row r="145" spans="5:48" x14ac:dyDescent="0.25">
      <c r="E145" s="1"/>
      <c r="F145" s="11"/>
      <c r="G145" s="1"/>
      <c r="H145" s="11"/>
      <c r="I145" s="1"/>
      <c r="J145" s="11"/>
      <c r="K145" s="1"/>
      <c r="L145" s="11"/>
      <c r="N145" s="1"/>
      <c r="O145" s="11"/>
      <c r="P145" s="1"/>
      <c r="Q145" s="11"/>
      <c r="R145" s="1"/>
      <c r="S145" s="11"/>
      <c r="T145" s="1"/>
      <c r="U145" s="11"/>
      <c r="V145" s="11"/>
      <c r="W145" s="4"/>
      <c r="X145" s="11"/>
      <c r="Y145" s="4"/>
      <c r="Z145" s="11"/>
      <c r="AA145" s="4"/>
      <c r="AB145" s="11"/>
      <c r="AC145" s="4"/>
      <c r="AD145" s="11"/>
      <c r="AF145" s="4"/>
      <c r="AG145" s="11"/>
      <c r="AH145" s="4"/>
      <c r="AI145" s="11"/>
      <c r="AJ145" s="4"/>
      <c r="AK145" s="11"/>
      <c r="AL145" s="4"/>
      <c r="AM145" s="11"/>
      <c r="AO145" s="4"/>
      <c r="AP145" s="11"/>
      <c r="AQ145" s="4"/>
      <c r="AR145" s="11"/>
      <c r="AS145" s="4"/>
      <c r="AT145" s="11"/>
      <c r="AU145" s="4"/>
      <c r="AV145" s="11"/>
    </row>
    <row r="146" spans="5:48" x14ac:dyDescent="0.25">
      <c r="E146" s="1"/>
      <c r="F146" s="11"/>
      <c r="G146" s="1"/>
      <c r="H146" s="11"/>
      <c r="I146" s="1"/>
      <c r="J146" s="11"/>
      <c r="K146" s="1"/>
      <c r="L146" s="11"/>
      <c r="N146" s="1"/>
      <c r="O146" s="11"/>
      <c r="P146" s="1"/>
      <c r="Q146" s="11"/>
      <c r="R146" s="1"/>
      <c r="S146" s="11"/>
      <c r="T146" s="1"/>
      <c r="U146" s="11"/>
      <c r="V146" s="11"/>
      <c r="W146" s="4"/>
      <c r="X146" s="11"/>
      <c r="Y146" s="4"/>
      <c r="Z146" s="11"/>
      <c r="AA146" s="4"/>
      <c r="AB146" s="11"/>
      <c r="AC146" s="4"/>
      <c r="AD146" s="11"/>
      <c r="AF146" s="4"/>
      <c r="AG146" s="11"/>
      <c r="AH146" s="4"/>
      <c r="AI146" s="11"/>
      <c r="AJ146" s="4"/>
      <c r="AK146" s="11"/>
      <c r="AL146" s="4"/>
      <c r="AM146" s="11"/>
      <c r="AO146" s="4"/>
      <c r="AP146" s="11"/>
      <c r="AQ146" s="4"/>
      <c r="AR146" s="11"/>
      <c r="AS146" s="4"/>
      <c r="AT146" s="11"/>
      <c r="AU146" s="4"/>
      <c r="AV146" s="11"/>
    </row>
    <row r="147" spans="5:48" x14ac:dyDescent="0.25">
      <c r="E147" s="1"/>
      <c r="F147" s="11"/>
      <c r="G147" s="1"/>
      <c r="H147" s="11"/>
      <c r="I147" s="1"/>
      <c r="J147" s="11"/>
      <c r="K147" s="1"/>
      <c r="L147" s="11"/>
      <c r="N147" s="1"/>
      <c r="O147" s="11"/>
      <c r="P147" s="1"/>
      <c r="Q147" s="11"/>
      <c r="R147" s="1"/>
      <c r="S147" s="11"/>
      <c r="T147" s="1"/>
      <c r="U147" s="11"/>
      <c r="V147" s="11"/>
      <c r="W147" s="4"/>
      <c r="X147" s="11"/>
      <c r="Y147" s="4"/>
      <c r="Z147" s="11"/>
      <c r="AA147" s="4"/>
      <c r="AB147" s="11"/>
      <c r="AC147" s="4"/>
      <c r="AD147" s="11"/>
      <c r="AF147" s="4"/>
      <c r="AG147" s="11"/>
      <c r="AH147" s="4"/>
      <c r="AI147" s="11"/>
      <c r="AJ147" s="4"/>
      <c r="AK147" s="11"/>
      <c r="AL147" s="4"/>
      <c r="AM147" s="11"/>
      <c r="AO147" s="4"/>
      <c r="AP147" s="11"/>
      <c r="AQ147" s="4"/>
      <c r="AR147" s="11"/>
      <c r="AS147" s="4"/>
      <c r="AT147" s="11"/>
      <c r="AU147" s="4"/>
      <c r="AV147" s="11"/>
    </row>
    <row r="148" spans="5:48" x14ac:dyDescent="0.25">
      <c r="E148" s="1"/>
      <c r="F148" s="11"/>
      <c r="G148" s="1"/>
      <c r="H148" s="11"/>
      <c r="I148" s="1"/>
      <c r="J148" s="11"/>
      <c r="K148" s="1"/>
      <c r="L148" s="11"/>
      <c r="N148" s="1"/>
      <c r="O148" s="11"/>
      <c r="P148" s="1"/>
      <c r="Q148" s="11"/>
      <c r="R148" s="1"/>
      <c r="S148" s="11"/>
      <c r="T148" s="1"/>
      <c r="U148" s="11"/>
      <c r="V148" s="11"/>
      <c r="W148" s="4"/>
      <c r="X148" s="11"/>
      <c r="Y148" s="4"/>
      <c r="Z148" s="11"/>
      <c r="AA148" s="4"/>
      <c r="AB148" s="11"/>
      <c r="AC148" s="4"/>
      <c r="AD148" s="11"/>
      <c r="AF148" s="4"/>
      <c r="AG148" s="11"/>
      <c r="AH148" s="4"/>
      <c r="AI148" s="11"/>
      <c r="AJ148" s="4"/>
      <c r="AK148" s="11"/>
      <c r="AL148" s="4"/>
      <c r="AM148" s="11"/>
      <c r="AO148" s="4"/>
      <c r="AP148" s="11"/>
      <c r="AQ148" s="4"/>
      <c r="AR148" s="11"/>
      <c r="AS148" s="4"/>
      <c r="AT148" s="11"/>
      <c r="AU148" s="4"/>
      <c r="AV148" s="11"/>
    </row>
    <row r="149" spans="5:48" x14ac:dyDescent="0.25">
      <c r="E149" s="1"/>
      <c r="F149" s="11"/>
      <c r="G149" s="1"/>
      <c r="H149" s="11"/>
      <c r="I149" s="1"/>
      <c r="J149" s="11"/>
      <c r="K149" s="1"/>
      <c r="L149" s="11"/>
      <c r="N149" s="1"/>
      <c r="O149" s="11"/>
      <c r="P149" s="1"/>
      <c r="Q149" s="11"/>
      <c r="R149" s="1"/>
      <c r="S149" s="11"/>
      <c r="T149" s="1"/>
      <c r="U149" s="11"/>
      <c r="V149" s="11"/>
      <c r="W149" s="4"/>
      <c r="X149" s="11"/>
      <c r="Y149" s="4"/>
      <c r="Z149" s="11"/>
      <c r="AA149" s="4"/>
      <c r="AB149" s="11"/>
      <c r="AC149" s="4"/>
      <c r="AD149" s="11"/>
      <c r="AF149" s="4"/>
      <c r="AG149" s="11"/>
      <c r="AH149" s="4"/>
      <c r="AI149" s="11"/>
      <c r="AJ149" s="4"/>
      <c r="AK149" s="11"/>
      <c r="AL149" s="4"/>
      <c r="AM149" s="11"/>
      <c r="AO149" s="4"/>
      <c r="AP149" s="11"/>
      <c r="AQ149" s="4"/>
      <c r="AR149" s="11"/>
      <c r="AS149" s="4"/>
      <c r="AT149" s="11"/>
      <c r="AU149" s="4"/>
      <c r="AV149" s="11"/>
    </row>
    <row r="150" spans="5:48" x14ac:dyDescent="0.25">
      <c r="E150" s="1"/>
      <c r="F150" s="11"/>
      <c r="G150" s="1"/>
      <c r="H150" s="11"/>
      <c r="I150" s="1"/>
      <c r="J150" s="11"/>
      <c r="K150" s="1"/>
      <c r="L150" s="11"/>
      <c r="N150" s="1"/>
      <c r="O150" s="11"/>
      <c r="P150" s="1"/>
      <c r="Q150" s="11"/>
      <c r="R150" s="1"/>
      <c r="S150" s="11"/>
      <c r="T150" s="1"/>
      <c r="U150" s="11"/>
      <c r="V150" s="11"/>
      <c r="W150" s="4"/>
      <c r="X150" s="11"/>
      <c r="Y150" s="4"/>
      <c r="Z150" s="11"/>
      <c r="AA150" s="4"/>
      <c r="AB150" s="11"/>
      <c r="AC150" s="4"/>
      <c r="AD150" s="11"/>
      <c r="AF150" s="4"/>
      <c r="AG150" s="11"/>
      <c r="AH150" s="4"/>
      <c r="AI150" s="11"/>
      <c r="AJ150" s="4"/>
      <c r="AK150" s="11"/>
      <c r="AL150" s="4"/>
      <c r="AM150" s="11"/>
      <c r="AO150" s="4"/>
      <c r="AP150" s="11"/>
      <c r="AQ150" s="4"/>
      <c r="AR150" s="11"/>
      <c r="AS150" s="4"/>
      <c r="AT150" s="11"/>
      <c r="AU150" s="4"/>
      <c r="AV150" s="11"/>
    </row>
    <row r="151" spans="5:48" x14ac:dyDescent="0.25">
      <c r="E151" s="1"/>
      <c r="F151" s="11"/>
      <c r="G151" s="1"/>
      <c r="H151" s="11"/>
      <c r="I151" s="1"/>
      <c r="J151" s="11"/>
      <c r="K151" s="1"/>
      <c r="L151" s="11"/>
      <c r="N151" s="1"/>
      <c r="O151" s="11"/>
      <c r="P151" s="1"/>
      <c r="Q151" s="11"/>
      <c r="R151" s="1"/>
      <c r="S151" s="11"/>
      <c r="T151" s="1"/>
      <c r="U151" s="11"/>
      <c r="V151" s="11"/>
      <c r="W151" s="4"/>
      <c r="X151" s="11"/>
      <c r="Y151" s="4"/>
      <c r="Z151" s="11"/>
      <c r="AA151" s="4"/>
      <c r="AB151" s="11"/>
      <c r="AC151" s="4"/>
      <c r="AD151" s="11"/>
      <c r="AF151" s="4"/>
      <c r="AG151" s="11"/>
      <c r="AH151" s="4"/>
      <c r="AI151" s="11"/>
      <c r="AJ151" s="4"/>
      <c r="AK151" s="11"/>
      <c r="AL151" s="4"/>
      <c r="AM151" s="11"/>
      <c r="AO151" s="4"/>
      <c r="AP151" s="11"/>
      <c r="AQ151" s="4"/>
      <c r="AR151" s="11"/>
      <c r="AS151" s="4"/>
      <c r="AT151" s="11"/>
      <c r="AU151" s="4"/>
      <c r="AV151" s="11"/>
    </row>
    <row r="152" spans="5:48" x14ac:dyDescent="0.25">
      <c r="E152" s="1"/>
      <c r="F152" s="11"/>
      <c r="G152" s="1"/>
      <c r="H152" s="11"/>
      <c r="I152" s="1"/>
      <c r="J152" s="11"/>
      <c r="K152" s="1"/>
      <c r="L152" s="11"/>
      <c r="N152" s="1"/>
      <c r="O152" s="11"/>
      <c r="P152" s="1"/>
      <c r="Q152" s="11"/>
      <c r="R152" s="1"/>
      <c r="S152" s="11"/>
      <c r="T152" s="1"/>
      <c r="U152" s="11"/>
      <c r="V152" s="11"/>
      <c r="W152" s="4"/>
      <c r="X152" s="11"/>
      <c r="Y152" s="4"/>
      <c r="Z152" s="11"/>
      <c r="AA152" s="4"/>
      <c r="AB152" s="11"/>
      <c r="AC152" s="4"/>
      <c r="AD152" s="11"/>
      <c r="AF152" s="4"/>
      <c r="AG152" s="11"/>
      <c r="AH152" s="4"/>
      <c r="AI152" s="11"/>
      <c r="AJ152" s="4"/>
      <c r="AK152" s="11"/>
      <c r="AL152" s="4"/>
      <c r="AM152" s="11"/>
      <c r="AO152" s="4"/>
      <c r="AP152" s="11"/>
      <c r="AQ152" s="4"/>
      <c r="AR152" s="11"/>
      <c r="AS152" s="4"/>
      <c r="AT152" s="11"/>
      <c r="AU152" s="4"/>
      <c r="AV152" s="11"/>
    </row>
    <row r="153" spans="5:48" x14ac:dyDescent="0.25">
      <c r="E153" s="1"/>
      <c r="F153" s="11"/>
      <c r="G153" s="1"/>
      <c r="H153" s="11"/>
      <c r="I153" s="1"/>
      <c r="J153" s="11"/>
      <c r="K153" s="1"/>
      <c r="L153" s="11"/>
      <c r="N153" s="1"/>
      <c r="O153" s="11"/>
      <c r="P153" s="1"/>
      <c r="Q153" s="11"/>
      <c r="R153" s="1"/>
      <c r="S153" s="11"/>
      <c r="T153" s="1"/>
      <c r="U153" s="11"/>
      <c r="V153" s="11"/>
      <c r="W153" s="4"/>
      <c r="X153" s="11"/>
      <c r="Y153" s="4"/>
      <c r="Z153" s="11"/>
      <c r="AA153" s="4"/>
      <c r="AB153" s="11"/>
      <c r="AC153" s="4"/>
      <c r="AD153" s="11"/>
      <c r="AF153" s="4"/>
      <c r="AG153" s="11"/>
      <c r="AH153" s="4"/>
      <c r="AI153" s="11"/>
      <c r="AJ153" s="4"/>
      <c r="AK153" s="11"/>
      <c r="AL153" s="4"/>
      <c r="AM153" s="11"/>
      <c r="AO153" s="4"/>
      <c r="AP153" s="11"/>
      <c r="AQ153" s="4"/>
      <c r="AR153" s="11"/>
      <c r="AS153" s="4"/>
      <c r="AT153" s="11"/>
      <c r="AU153" s="4"/>
      <c r="AV153" s="11"/>
    </row>
    <row r="154" spans="5:48" x14ac:dyDescent="0.25">
      <c r="E154" s="1"/>
      <c r="F154" s="11"/>
      <c r="G154" s="1"/>
      <c r="H154" s="11"/>
      <c r="I154" s="1"/>
      <c r="J154" s="11"/>
      <c r="K154" s="1"/>
      <c r="L154" s="11"/>
      <c r="N154" s="1"/>
      <c r="O154" s="11"/>
      <c r="P154" s="1"/>
      <c r="Q154" s="11"/>
      <c r="R154" s="1"/>
      <c r="S154" s="11"/>
      <c r="T154" s="1"/>
      <c r="U154" s="11"/>
      <c r="V154" s="11"/>
      <c r="W154" s="4"/>
      <c r="X154" s="11"/>
      <c r="Y154" s="4"/>
      <c r="Z154" s="11"/>
      <c r="AA154" s="4"/>
      <c r="AB154" s="11"/>
      <c r="AC154" s="4"/>
      <c r="AD154" s="11"/>
      <c r="AF154" s="4"/>
      <c r="AG154" s="11"/>
      <c r="AH154" s="4"/>
      <c r="AI154" s="11"/>
      <c r="AJ154" s="4"/>
      <c r="AK154" s="11"/>
      <c r="AL154" s="4"/>
      <c r="AM154" s="11"/>
      <c r="AO154" s="4"/>
      <c r="AP154" s="11"/>
      <c r="AQ154" s="4"/>
      <c r="AR154" s="11"/>
      <c r="AS154" s="4"/>
      <c r="AT154" s="11"/>
      <c r="AU154" s="4"/>
      <c r="AV154" s="11"/>
    </row>
    <row r="155" spans="5:48" x14ac:dyDescent="0.25">
      <c r="E155" s="1"/>
      <c r="F155" s="11"/>
      <c r="G155" s="1"/>
      <c r="H155" s="11"/>
      <c r="I155" s="1"/>
      <c r="J155" s="11"/>
      <c r="K155" s="1"/>
      <c r="L155" s="11"/>
      <c r="N155" s="1"/>
      <c r="O155" s="11"/>
      <c r="P155" s="1"/>
      <c r="Q155" s="11"/>
      <c r="R155" s="1"/>
      <c r="S155" s="11"/>
      <c r="T155" s="1"/>
      <c r="U155" s="11"/>
      <c r="V155" s="11"/>
      <c r="W155" s="4"/>
      <c r="X155" s="11"/>
      <c r="Y155" s="4"/>
      <c r="Z155" s="11"/>
      <c r="AA155" s="4"/>
      <c r="AB155" s="11"/>
      <c r="AC155" s="4"/>
      <c r="AD155" s="11"/>
      <c r="AF155" s="4"/>
      <c r="AG155" s="11"/>
      <c r="AH155" s="4"/>
      <c r="AI155" s="11"/>
      <c r="AJ155" s="4"/>
      <c r="AK155" s="11"/>
      <c r="AL155" s="4"/>
      <c r="AM155" s="11"/>
      <c r="AO155" s="4"/>
      <c r="AP155" s="11"/>
      <c r="AQ155" s="4"/>
      <c r="AR155" s="11"/>
      <c r="AS155" s="4"/>
      <c r="AT155" s="11"/>
      <c r="AU155" s="4"/>
      <c r="AV155" s="11"/>
    </row>
    <row r="156" spans="5:48" x14ac:dyDescent="0.25">
      <c r="E156" s="1"/>
      <c r="F156" s="11"/>
      <c r="G156" s="1"/>
      <c r="H156" s="11"/>
      <c r="I156" s="1"/>
      <c r="J156" s="11"/>
      <c r="K156" s="1"/>
      <c r="L156" s="11"/>
      <c r="N156" s="1"/>
      <c r="O156" s="11"/>
      <c r="P156" s="1"/>
      <c r="Q156" s="11"/>
      <c r="R156" s="1"/>
      <c r="S156" s="11"/>
      <c r="T156" s="1"/>
      <c r="U156" s="11"/>
      <c r="V156" s="11"/>
      <c r="W156" s="4"/>
      <c r="X156" s="11"/>
      <c r="Y156" s="4"/>
      <c r="Z156" s="11"/>
      <c r="AA156" s="4"/>
      <c r="AB156" s="11"/>
      <c r="AC156" s="4"/>
      <c r="AD156" s="11"/>
      <c r="AF156" s="4"/>
      <c r="AG156" s="11"/>
      <c r="AH156" s="4"/>
      <c r="AI156" s="11"/>
      <c r="AJ156" s="4"/>
      <c r="AK156" s="11"/>
      <c r="AL156" s="4"/>
      <c r="AM156" s="11"/>
      <c r="AO156" s="4"/>
      <c r="AP156" s="11"/>
      <c r="AQ156" s="4"/>
      <c r="AR156" s="11"/>
      <c r="AS156" s="4"/>
      <c r="AT156" s="11"/>
      <c r="AU156" s="4"/>
      <c r="AV156" s="11"/>
    </row>
    <row r="157" spans="5:48" x14ac:dyDescent="0.25">
      <c r="E157" s="1"/>
      <c r="F157" s="11"/>
      <c r="G157" s="1"/>
      <c r="H157" s="11"/>
      <c r="I157" s="1"/>
      <c r="J157" s="11"/>
      <c r="K157" s="1"/>
      <c r="L157" s="11"/>
      <c r="N157" s="1"/>
      <c r="O157" s="11"/>
      <c r="P157" s="1"/>
      <c r="Q157" s="11"/>
      <c r="R157" s="1"/>
      <c r="S157" s="11"/>
      <c r="T157" s="1"/>
      <c r="U157" s="11"/>
      <c r="V157" s="11"/>
      <c r="W157" s="4"/>
      <c r="X157" s="11"/>
      <c r="Y157" s="4"/>
      <c r="Z157" s="11"/>
      <c r="AA157" s="4"/>
      <c r="AB157" s="11"/>
      <c r="AC157" s="4"/>
      <c r="AD157" s="11"/>
      <c r="AF157" s="4"/>
      <c r="AG157" s="11"/>
      <c r="AH157" s="4"/>
      <c r="AI157" s="11"/>
      <c r="AJ157" s="4"/>
      <c r="AK157" s="11"/>
      <c r="AL157" s="4"/>
      <c r="AM157" s="11"/>
      <c r="AO157" s="4"/>
      <c r="AP157" s="11"/>
      <c r="AQ157" s="4"/>
      <c r="AR157" s="11"/>
      <c r="AS157" s="4"/>
      <c r="AT157" s="11"/>
      <c r="AU157" s="4"/>
      <c r="AV157" s="11"/>
    </row>
    <row r="158" spans="5:48" x14ac:dyDescent="0.25">
      <c r="E158" s="1"/>
      <c r="F158" s="11"/>
      <c r="G158" s="1"/>
      <c r="H158" s="11"/>
      <c r="I158" s="1"/>
      <c r="J158" s="11"/>
      <c r="K158" s="1"/>
      <c r="L158" s="11"/>
      <c r="N158" s="1"/>
      <c r="O158" s="11"/>
      <c r="P158" s="1"/>
      <c r="Q158" s="11"/>
      <c r="R158" s="1"/>
      <c r="S158" s="11"/>
      <c r="T158" s="1"/>
      <c r="U158" s="11"/>
      <c r="V158" s="11"/>
      <c r="W158" s="4"/>
      <c r="X158" s="11"/>
      <c r="Y158" s="4"/>
      <c r="Z158" s="11"/>
      <c r="AA158" s="4"/>
      <c r="AB158" s="11"/>
      <c r="AC158" s="4"/>
      <c r="AD158" s="11"/>
      <c r="AF158" s="4"/>
      <c r="AG158" s="11"/>
      <c r="AH158" s="4"/>
      <c r="AI158" s="11"/>
      <c r="AJ158" s="4"/>
      <c r="AK158" s="11"/>
      <c r="AL158" s="4"/>
      <c r="AM158" s="11"/>
      <c r="AO158" s="4"/>
      <c r="AP158" s="11"/>
      <c r="AQ158" s="4"/>
      <c r="AR158" s="11"/>
      <c r="AS158" s="4"/>
      <c r="AT158" s="11"/>
      <c r="AU158" s="4"/>
      <c r="AV158" s="11"/>
    </row>
    <row r="159" spans="5:48" x14ac:dyDescent="0.25">
      <c r="E159" s="1"/>
      <c r="F159" s="11"/>
      <c r="G159" s="1"/>
      <c r="H159" s="11"/>
      <c r="I159" s="1"/>
      <c r="J159" s="11"/>
      <c r="K159" s="1"/>
      <c r="L159" s="11"/>
      <c r="N159" s="1"/>
      <c r="O159" s="11"/>
      <c r="P159" s="1"/>
      <c r="Q159" s="11"/>
      <c r="R159" s="1"/>
      <c r="S159" s="11"/>
      <c r="T159" s="1"/>
      <c r="U159" s="11"/>
      <c r="V159" s="11"/>
      <c r="W159" s="4"/>
      <c r="X159" s="11"/>
      <c r="Y159" s="4"/>
      <c r="Z159" s="11"/>
      <c r="AA159" s="4"/>
      <c r="AB159" s="11"/>
      <c r="AC159" s="4"/>
      <c r="AD159" s="11"/>
      <c r="AF159" s="4"/>
      <c r="AG159" s="11"/>
      <c r="AH159" s="4"/>
      <c r="AI159" s="11"/>
      <c r="AJ159" s="4"/>
      <c r="AK159" s="11"/>
      <c r="AL159" s="4"/>
      <c r="AM159" s="11"/>
      <c r="AO159" s="4"/>
      <c r="AP159" s="11"/>
      <c r="AQ159" s="4"/>
      <c r="AR159" s="11"/>
      <c r="AS159" s="4"/>
      <c r="AT159" s="11"/>
      <c r="AU159" s="4"/>
      <c r="AV159" s="11"/>
    </row>
    <row r="160" spans="5:48" x14ac:dyDescent="0.25">
      <c r="E160" s="1"/>
      <c r="F160" s="11"/>
      <c r="G160" s="1"/>
      <c r="H160" s="11"/>
      <c r="I160" s="1"/>
      <c r="J160" s="11"/>
      <c r="K160" s="1"/>
      <c r="L160" s="11"/>
      <c r="N160" s="1"/>
      <c r="O160" s="11"/>
      <c r="P160" s="1"/>
      <c r="Q160" s="11"/>
      <c r="R160" s="1"/>
      <c r="S160" s="11"/>
      <c r="T160" s="1"/>
      <c r="U160" s="11"/>
      <c r="V160" s="11"/>
      <c r="W160" s="4"/>
      <c r="X160" s="11"/>
      <c r="Y160" s="4"/>
      <c r="Z160" s="11"/>
      <c r="AA160" s="4"/>
      <c r="AB160" s="11"/>
      <c r="AC160" s="4"/>
      <c r="AD160" s="11"/>
      <c r="AF160" s="4"/>
      <c r="AG160" s="11"/>
      <c r="AH160" s="4"/>
      <c r="AI160" s="11"/>
      <c r="AJ160" s="4"/>
      <c r="AK160" s="11"/>
      <c r="AL160" s="4"/>
      <c r="AM160" s="11"/>
      <c r="AO160" s="4"/>
      <c r="AP160" s="11"/>
      <c r="AQ160" s="4"/>
      <c r="AR160" s="11"/>
      <c r="AS160" s="4"/>
      <c r="AT160" s="11"/>
      <c r="AU160" s="4"/>
      <c r="AV160" s="11"/>
    </row>
    <row r="161" spans="5:48" x14ac:dyDescent="0.25">
      <c r="E161" s="1"/>
      <c r="F161" s="11"/>
      <c r="G161" s="1"/>
      <c r="H161" s="11"/>
      <c r="I161" s="1"/>
      <c r="J161" s="11"/>
      <c r="K161" s="1"/>
      <c r="L161" s="11"/>
      <c r="N161" s="1"/>
      <c r="O161" s="11"/>
      <c r="P161" s="1"/>
      <c r="Q161" s="11"/>
      <c r="R161" s="1"/>
      <c r="S161" s="11"/>
      <c r="T161" s="1"/>
      <c r="U161" s="11"/>
      <c r="V161" s="11"/>
      <c r="W161" s="4"/>
      <c r="X161" s="11"/>
      <c r="Y161" s="4"/>
      <c r="Z161" s="11"/>
      <c r="AA161" s="4"/>
      <c r="AB161" s="11"/>
      <c r="AC161" s="4"/>
      <c r="AD161" s="11"/>
      <c r="AF161" s="4"/>
      <c r="AG161" s="11"/>
      <c r="AH161" s="4"/>
      <c r="AI161" s="11"/>
      <c r="AJ161" s="4"/>
      <c r="AK161" s="11"/>
      <c r="AL161" s="4"/>
      <c r="AM161" s="11"/>
      <c r="AO161" s="4"/>
      <c r="AP161" s="11"/>
      <c r="AQ161" s="4"/>
      <c r="AR161" s="11"/>
      <c r="AS161" s="4"/>
      <c r="AT161" s="11"/>
      <c r="AU161" s="4"/>
      <c r="AV161" s="11"/>
    </row>
    <row r="162" spans="5:48" x14ac:dyDescent="0.25">
      <c r="E162" s="1"/>
      <c r="F162" s="11"/>
      <c r="G162" s="1"/>
      <c r="H162" s="11"/>
      <c r="I162" s="1"/>
      <c r="J162" s="11"/>
      <c r="K162" s="1"/>
      <c r="L162" s="11"/>
      <c r="N162" s="1"/>
      <c r="O162" s="11"/>
      <c r="P162" s="1"/>
      <c r="Q162" s="11"/>
      <c r="R162" s="1"/>
      <c r="S162" s="11"/>
      <c r="T162" s="1"/>
      <c r="U162" s="11"/>
      <c r="V162" s="11"/>
      <c r="W162" s="4"/>
      <c r="X162" s="11"/>
      <c r="Y162" s="4"/>
      <c r="Z162" s="11"/>
      <c r="AA162" s="4"/>
      <c r="AB162" s="11"/>
      <c r="AC162" s="4"/>
      <c r="AD162" s="11"/>
      <c r="AF162" s="4"/>
      <c r="AG162" s="11"/>
      <c r="AH162" s="4"/>
      <c r="AI162" s="11"/>
      <c r="AJ162" s="4"/>
      <c r="AK162" s="11"/>
      <c r="AL162" s="4"/>
      <c r="AM162" s="11"/>
      <c r="AO162" s="4"/>
      <c r="AP162" s="11"/>
      <c r="AQ162" s="4"/>
      <c r="AR162" s="11"/>
      <c r="AS162" s="4"/>
      <c r="AT162" s="11"/>
      <c r="AU162" s="4"/>
      <c r="AV162" s="11"/>
    </row>
    <row r="163" spans="5:48" x14ac:dyDescent="0.25">
      <c r="E163" s="1"/>
      <c r="F163" s="11"/>
      <c r="G163" s="1"/>
      <c r="H163" s="11"/>
      <c r="I163" s="1"/>
      <c r="J163" s="11"/>
      <c r="K163" s="1"/>
      <c r="L163" s="11"/>
      <c r="N163" s="1"/>
      <c r="O163" s="11"/>
      <c r="P163" s="1"/>
      <c r="Q163" s="11"/>
      <c r="R163" s="1"/>
      <c r="S163" s="11"/>
      <c r="T163" s="1"/>
      <c r="U163" s="11"/>
      <c r="V163" s="11"/>
      <c r="W163" s="4"/>
      <c r="X163" s="11"/>
      <c r="Y163" s="4"/>
      <c r="Z163" s="11"/>
      <c r="AA163" s="4"/>
      <c r="AB163" s="11"/>
      <c r="AC163" s="4"/>
      <c r="AD163" s="11"/>
      <c r="AF163" s="4"/>
      <c r="AG163" s="11"/>
      <c r="AH163" s="4"/>
      <c r="AI163" s="11"/>
      <c r="AJ163" s="4"/>
      <c r="AK163" s="11"/>
      <c r="AL163" s="4"/>
      <c r="AM163" s="11"/>
      <c r="AO163" s="4"/>
      <c r="AP163" s="11"/>
      <c r="AQ163" s="4"/>
      <c r="AR163" s="11"/>
      <c r="AS163" s="4"/>
      <c r="AT163" s="11"/>
      <c r="AU163" s="4"/>
      <c r="AV163" s="11"/>
    </row>
    <row r="164" spans="5:48" x14ac:dyDescent="0.25">
      <c r="E164" s="1"/>
      <c r="F164" s="11"/>
      <c r="G164" s="1"/>
      <c r="H164" s="11"/>
      <c r="I164" s="1"/>
      <c r="J164" s="11"/>
      <c r="K164" s="1"/>
      <c r="L164" s="11"/>
      <c r="N164" s="1"/>
      <c r="O164" s="11"/>
      <c r="P164" s="1"/>
      <c r="Q164" s="11"/>
      <c r="R164" s="1"/>
      <c r="S164" s="11"/>
      <c r="T164" s="1"/>
      <c r="U164" s="11"/>
      <c r="V164" s="11"/>
      <c r="W164" s="4"/>
      <c r="X164" s="11"/>
      <c r="Y164" s="4"/>
      <c r="Z164" s="11"/>
      <c r="AA164" s="4"/>
      <c r="AB164" s="11"/>
      <c r="AC164" s="4"/>
      <c r="AD164" s="11"/>
      <c r="AF164" s="4"/>
      <c r="AG164" s="11"/>
      <c r="AH164" s="4"/>
      <c r="AI164" s="11"/>
      <c r="AJ164" s="4"/>
      <c r="AK164" s="11"/>
      <c r="AL164" s="4"/>
      <c r="AM164" s="11"/>
      <c r="AO164" s="4"/>
      <c r="AP164" s="11"/>
      <c r="AQ164" s="4"/>
      <c r="AR164" s="11"/>
      <c r="AS164" s="4"/>
      <c r="AT164" s="11"/>
      <c r="AU164" s="4"/>
      <c r="AV164" s="11"/>
    </row>
    <row r="165" spans="5:48" x14ac:dyDescent="0.25">
      <c r="E165" s="1"/>
      <c r="F165" s="11"/>
      <c r="G165" s="1"/>
      <c r="H165" s="11"/>
      <c r="I165" s="1"/>
      <c r="J165" s="11"/>
      <c r="K165" s="1"/>
      <c r="L165" s="11"/>
      <c r="N165" s="1"/>
      <c r="O165" s="11"/>
      <c r="P165" s="1"/>
      <c r="Q165" s="11"/>
      <c r="R165" s="1"/>
      <c r="S165" s="11"/>
      <c r="T165" s="1"/>
      <c r="U165" s="11"/>
      <c r="V165" s="11"/>
      <c r="W165" s="4"/>
      <c r="X165" s="11"/>
      <c r="Y165" s="4"/>
      <c r="Z165" s="11"/>
      <c r="AA165" s="4"/>
      <c r="AB165" s="11"/>
      <c r="AC165" s="4"/>
      <c r="AD165" s="11"/>
      <c r="AF165" s="4"/>
      <c r="AG165" s="11"/>
      <c r="AH165" s="4"/>
      <c r="AI165" s="11"/>
      <c r="AJ165" s="4"/>
      <c r="AK165" s="11"/>
      <c r="AL165" s="4"/>
      <c r="AM165" s="11"/>
      <c r="AO165" s="4"/>
      <c r="AP165" s="11"/>
      <c r="AQ165" s="4"/>
      <c r="AR165" s="11"/>
      <c r="AS165" s="4"/>
      <c r="AT165" s="11"/>
      <c r="AU165" s="4"/>
      <c r="AV165" s="11"/>
    </row>
    <row r="166" spans="5:48" x14ac:dyDescent="0.25">
      <c r="E166" s="1"/>
      <c r="F166" s="11"/>
      <c r="G166" s="1"/>
      <c r="H166" s="11"/>
      <c r="I166" s="1"/>
      <c r="J166" s="11"/>
      <c r="K166" s="1"/>
      <c r="L166" s="11"/>
      <c r="N166" s="1"/>
      <c r="O166" s="11"/>
      <c r="P166" s="1"/>
      <c r="Q166" s="11"/>
      <c r="R166" s="1"/>
      <c r="S166" s="11"/>
      <c r="T166" s="1"/>
      <c r="U166" s="11"/>
      <c r="V166" s="11"/>
      <c r="W166" s="4"/>
      <c r="X166" s="11"/>
      <c r="Y166" s="4"/>
      <c r="Z166" s="11"/>
      <c r="AA166" s="4"/>
      <c r="AB166" s="11"/>
      <c r="AC166" s="4"/>
      <c r="AD166" s="11"/>
      <c r="AF166" s="4"/>
      <c r="AG166" s="11"/>
      <c r="AH166" s="4"/>
      <c r="AI166" s="11"/>
      <c r="AJ166" s="4"/>
      <c r="AK166" s="11"/>
      <c r="AL166" s="4"/>
      <c r="AM166" s="11"/>
      <c r="AO166" s="4"/>
      <c r="AP166" s="11"/>
      <c r="AQ166" s="4"/>
      <c r="AR166" s="11"/>
      <c r="AS166" s="4"/>
      <c r="AT166" s="11"/>
      <c r="AU166" s="4"/>
      <c r="AV166" s="11"/>
    </row>
    <row r="167" spans="5:48" x14ac:dyDescent="0.25">
      <c r="E167" s="1"/>
      <c r="F167" s="11"/>
      <c r="G167" s="1"/>
      <c r="H167" s="11"/>
      <c r="I167" s="1"/>
      <c r="J167" s="11"/>
      <c r="K167" s="1"/>
      <c r="L167" s="11"/>
      <c r="N167" s="1"/>
      <c r="O167" s="11"/>
      <c r="P167" s="1"/>
      <c r="Q167" s="11"/>
      <c r="R167" s="1"/>
      <c r="S167" s="11"/>
      <c r="T167" s="1"/>
      <c r="U167" s="11"/>
      <c r="V167" s="11"/>
      <c r="W167" s="4"/>
      <c r="X167" s="11"/>
      <c r="Y167" s="4"/>
      <c r="Z167" s="11"/>
      <c r="AA167" s="4"/>
      <c r="AB167" s="11"/>
      <c r="AC167" s="4"/>
      <c r="AD167" s="11"/>
      <c r="AF167" s="4"/>
      <c r="AG167" s="11"/>
      <c r="AH167" s="4"/>
      <c r="AI167" s="11"/>
      <c r="AJ167" s="4"/>
      <c r="AK167" s="11"/>
      <c r="AL167" s="4"/>
      <c r="AM167" s="11"/>
      <c r="AO167" s="4"/>
      <c r="AP167" s="11"/>
      <c r="AQ167" s="4"/>
      <c r="AR167" s="11"/>
      <c r="AS167" s="4"/>
      <c r="AT167" s="11"/>
      <c r="AU167" s="4"/>
      <c r="AV167" s="11"/>
    </row>
    <row r="168" spans="5:48" x14ac:dyDescent="0.25">
      <c r="E168" s="1"/>
      <c r="F168" s="11"/>
      <c r="G168" s="1"/>
      <c r="H168" s="11"/>
      <c r="I168" s="1"/>
      <c r="J168" s="11"/>
      <c r="K168" s="1"/>
      <c r="L168" s="11"/>
      <c r="N168" s="1"/>
      <c r="O168" s="11"/>
      <c r="P168" s="1"/>
      <c r="Q168" s="11"/>
      <c r="R168" s="1"/>
      <c r="S168" s="11"/>
      <c r="T168" s="1"/>
      <c r="U168" s="11"/>
      <c r="V168" s="11"/>
      <c r="W168" s="4"/>
      <c r="X168" s="11"/>
      <c r="Y168" s="4"/>
      <c r="Z168" s="11"/>
      <c r="AA168" s="4"/>
      <c r="AB168" s="11"/>
      <c r="AC168" s="4"/>
      <c r="AD168" s="11"/>
      <c r="AF168" s="4"/>
      <c r="AG168" s="11"/>
      <c r="AH168" s="4"/>
      <c r="AI168" s="11"/>
      <c r="AJ168" s="4"/>
      <c r="AK168" s="11"/>
      <c r="AL168" s="4"/>
      <c r="AM168" s="11"/>
      <c r="AO168" s="4"/>
      <c r="AP168" s="11"/>
      <c r="AQ168" s="4"/>
      <c r="AR168" s="11"/>
      <c r="AS168" s="4"/>
      <c r="AT168" s="11"/>
      <c r="AU168" s="4"/>
      <c r="AV168" s="11"/>
    </row>
    <row r="169" spans="5:48" x14ac:dyDescent="0.25">
      <c r="E169" s="1"/>
      <c r="F169" s="11"/>
      <c r="G169" s="1"/>
      <c r="H169" s="11"/>
      <c r="I169" s="1"/>
      <c r="J169" s="11"/>
      <c r="K169" s="1"/>
      <c r="L169" s="11"/>
      <c r="N169" s="1"/>
      <c r="O169" s="11"/>
      <c r="P169" s="1"/>
      <c r="Q169" s="11"/>
      <c r="R169" s="1"/>
      <c r="S169" s="11"/>
      <c r="T169" s="1"/>
      <c r="U169" s="11"/>
      <c r="V169" s="11"/>
      <c r="W169" s="4"/>
      <c r="X169" s="11"/>
      <c r="Y169" s="4"/>
      <c r="Z169" s="11"/>
      <c r="AA169" s="4"/>
      <c r="AB169" s="11"/>
      <c r="AC169" s="4"/>
      <c r="AD169" s="11"/>
      <c r="AF169" s="4"/>
      <c r="AG169" s="11"/>
      <c r="AH169" s="4"/>
      <c r="AI169" s="11"/>
      <c r="AJ169" s="4"/>
      <c r="AK169" s="11"/>
      <c r="AL169" s="4"/>
      <c r="AM169" s="11"/>
      <c r="AO169" s="4"/>
      <c r="AP169" s="11"/>
      <c r="AQ169" s="4"/>
      <c r="AR169" s="11"/>
      <c r="AS169" s="4"/>
      <c r="AT169" s="11"/>
      <c r="AU169" s="4"/>
      <c r="AV169" s="11"/>
    </row>
    <row r="170" spans="5:48" x14ac:dyDescent="0.25">
      <c r="E170" s="1"/>
      <c r="F170" s="11"/>
      <c r="G170" s="1"/>
      <c r="H170" s="11"/>
      <c r="I170" s="1"/>
      <c r="J170" s="11"/>
      <c r="K170" s="1"/>
      <c r="L170" s="11"/>
      <c r="N170" s="1"/>
      <c r="O170" s="11"/>
      <c r="P170" s="1"/>
      <c r="Q170" s="11"/>
      <c r="R170" s="1"/>
      <c r="S170" s="11"/>
      <c r="T170" s="1"/>
      <c r="U170" s="11"/>
      <c r="V170" s="11"/>
      <c r="W170" s="4"/>
      <c r="X170" s="11"/>
      <c r="Y170" s="4"/>
      <c r="Z170" s="11"/>
      <c r="AA170" s="4"/>
      <c r="AB170" s="11"/>
      <c r="AC170" s="4"/>
      <c r="AD170" s="11"/>
      <c r="AF170" s="4"/>
      <c r="AG170" s="11"/>
      <c r="AH170" s="4"/>
      <c r="AI170" s="11"/>
      <c r="AJ170" s="4"/>
      <c r="AK170" s="11"/>
      <c r="AL170" s="4"/>
      <c r="AM170" s="11"/>
      <c r="AO170" s="4"/>
      <c r="AP170" s="11"/>
      <c r="AQ170" s="4"/>
      <c r="AR170" s="11"/>
      <c r="AS170" s="4"/>
      <c r="AT170" s="11"/>
      <c r="AU170" s="4"/>
      <c r="AV170" s="11"/>
    </row>
    <row r="171" spans="5:48" x14ac:dyDescent="0.25">
      <c r="E171" s="1"/>
      <c r="F171" s="11"/>
      <c r="G171" s="1"/>
      <c r="H171" s="11"/>
      <c r="I171" s="1"/>
      <c r="J171" s="11"/>
      <c r="K171" s="1"/>
      <c r="L171" s="11"/>
      <c r="N171" s="1"/>
      <c r="O171" s="11"/>
      <c r="P171" s="1"/>
      <c r="Q171" s="11"/>
      <c r="R171" s="1"/>
      <c r="S171" s="11"/>
      <c r="T171" s="1"/>
      <c r="U171" s="11"/>
      <c r="V171" s="11"/>
      <c r="W171" s="4"/>
      <c r="X171" s="11"/>
      <c r="Y171" s="4"/>
      <c r="Z171" s="11"/>
      <c r="AA171" s="4"/>
      <c r="AB171" s="11"/>
      <c r="AC171" s="4"/>
      <c r="AD171" s="11"/>
      <c r="AF171" s="4"/>
      <c r="AG171" s="11"/>
      <c r="AH171" s="4"/>
      <c r="AI171" s="11"/>
      <c r="AJ171" s="4"/>
      <c r="AK171" s="11"/>
      <c r="AL171" s="4"/>
      <c r="AM171" s="11"/>
      <c r="AO171" s="4"/>
      <c r="AP171" s="11"/>
      <c r="AQ171" s="4"/>
      <c r="AR171" s="11"/>
      <c r="AS171" s="4"/>
      <c r="AT171" s="11"/>
      <c r="AU171" s="4"/>
      <c r="AV171" s="11"/>
    </row>
    <row r="172" spans="5:48" x14ac:dyDescent="0.25">
      <c r="E172" s="1"/>
      <c r="F172" s="11"/>
      <c r="G172" s="1"/>
      <c r="H172" s="11"/>
      <c r="I172" s="1"/>
      <c r="J172" s="11"/>
      <c r="K172" s="1"/>
      <c r="L172" s="11"/>
      <c r="N172" s="1"/>
      <c r="O172" s="11"/>
      <c r="P172" s="1"/>
      <c r="Q172" s="11"/>
      <c r="R172" s="1"/>
      <c r="S172" s="11"/>
      <c r="T172" s="1"/>
      <c r="U172" s="11"/>
      <c r="V172" s="11"/>
      <c r="W172" s="4"/>
      <c r="X172" s="11"/>
      <c r="Y172" s="4"/>
      <c r="Z172" s="11"/>
      <c r="AA172" s="4"/>
      <c r="AB172" s="11"/>
      <c r="AC172" s="4"/>
      <c r="AD172" s="11"/>
      <c r="AF172" s="4"/>
      <c r="AG172" s="11"/>
      <c r="AH172" s="4"/>
      <c r="AI172" s="11"/>
      <c r="AJ172" s="4"/>
      <c r="AK172" s="11"/>
      <c r="AL172" s="4"/>
      <c r="AM172" s="11"/>
      <c r="AO172" s="4"/>
      <c r="AP172" s="11"/>
      <c r="AQ172" s="4"/>
      <c r="AR172" s="11"/>
      <c r="AS172" s="4"/>
      <c r="AT172" s="11"/>
      <c r="AU172" s="4"/>
      <c r="AV172" s="11"/>
    </row>
    <row r="173" spans="5:48" x14ac:dyDescent="0.25">
      <c r="E173" s="1"/>
      <c r="F173" s="11"/>
      <c r="G173" s="1"/>
      <c r="H173" s="11"/>
      <c r="I173" s="1"/>
      <c r="J173" s="11"/>
      <c r="K173" s="1"/>
      <c r="L173" s="11"/>
      <c r="N173" s="1"/>
      <c r="O173" s="11"/>
      <c r="P173" s="1"/>
      <c r="Q173" s="11"/>
      <c r="R173" s="1"/>
      <c r="S173" s="11"/>
      <c r="T173" s="1"/>
      <c r="U173" s="11"/>
      <c r="V173" s="11"/>
      <c r="W173" s="4"/>
      <c r="X173" s="11"/>
      <c r="Y173" s="4"/>
      <c r="Z173" s="11"/>
      <c r="AA173" s="4"/>
      <c r="AB173" s="11"/>
      <c r="AC173" s="4"/>
      <c r="AD173" s="11"/>
      <c r="AF173" s="4"/>
      <c r="AG173" s="11"/>
      <c r="AH173" s="4"/>
      <c r="AI173" s="11"/>
      <c r="AJ173" s="4"/>
      <c r="AK173" s="11"/>
      <c r="AL173" s="4"/>
      <c r="AM173" s="11"/>
      <c r="AO173" s="4"/>
      <c r="AP173" s="11"/>
      <c r="AQ173" s="4"/>
      <c r="AR173" s="11"/>
      <c r="AS173" s="4"/>
      <c r="AT173" s="11"/>
      <c r="AU173" s="4"/>
      <c r="AV173" s="11"/>
    </row>
    <row r="174" spans="5:48" x14ac:dyDescent="0.25">
      <c r="E174" s="1"/>
      <c r="F174" s="11"/>
      <c r="G174" s="1"/>
      <c r="H174" s="11"/>
      <c r="I174" s="1"/>
      <c r="J174" s="11"/>
      <c r="K174" s="1"/>
      <c r="L174" s="11"/>
      <c r="N174" s="1"/>
      <c r="O174" s="11"/>
      <c r="P174" s="1"/>
      <c r="Q174" s="11"/>
      <c r="R174" s="1"/>
      <c r="S174" s="11"/>
      <c r="T174" s="1"/>
      <c r="U174" s="11"/>
      <c r="V174" s="11"/>
      <c r="W174" s="4"/>
      <c r="X174" s="11"/>
      <c r="Y174" s="4"/>
      <c r="Z174" s="11"/>
      <c r="AA174" s="4"/>
      <c r="AB174" s="11"/>
      <c r="AC174" s="4"/>
      <c r="AD174" s="11"/>
      <c r="AF174" s="4"/>
      <c r="AG174" s="11"/>
      <c r="AH174" s="4"/>
      <c r="AI174" s="11"/>
      <c r="AJ174" s="4"/>
      <c r="AK174" s="11"/>
      <c r="AL174" s="4"/>
      <c r="AM174" s="11"/>
      <c r="AO174" s="4"/>
      <c r="AP174" s="11"/>
      <c r="AQ174" s="4"/>
      <c r="AR174" s="11"/>
      <c r="AS174" s="4"/>
      <c r="AT174" s="11"/>
      <c r="AU174" s="4"/>
      <c r="AV174" s="11"/>
    </row>
    <row r="175" spans="5:48" x14ac:dyDescent="0.25">
      <c r="E175" s="1"/>
      <c r="F175" s="11"/>
      <c r="G175" s="1"/>
      <c r="H175" s="11"/>
      <c r="I175" s="1"/>
      <c r="J175" s="11"/>
      <c r="K175" s="1"/>
      <c r="L175" s="11"/>
      <c r="N175" s="1"/>
      <c r="O175" s="11"/>
      <c r="P175" s="1"/>
      <c r="Q175" s="11"/>
      <c r="R175" s="1"/>
      <c r="S175" s="11"/>
      <c r="T175" s="1"/>
      <c r="U175" s="11"/>
      <c r="V175" s="11"/>
      <c r="W175" s="4"/>
      <c r="X175" s="11"/>
      <c r="Y175" s="4"/>
      <c r="Z175" s="11"/>
      <c r="AA175" s="4"/>
      <c r="AB175" s="11"/>
      <c r="AC175" s="4"/>
      <c r="AD175" s="11"/>
      <c r="AF175" s="4"/>
      <c r="AG175" s="11"/>
      <c r="AH175" s="4"/>
      <c r="AI175" s="11"/>
      <c r="AJ175" s="4"/>
      <c r="AK175" s="11"/>
      <c r="AL175" s="4"/>
      <c r="AM175" s="11"/>
      <c r="AO175" s="4"/>
      <c r="AP175" s="11"/>
      <c r="AQ175" s="4"/>
      <c r="AR175" s="11"/>
      <c r="AS175" s="4"/>
      <c r="AT175" s="11"/>
      <c r="AU175" s="4"/>
      <c r="AV175" s="11"/>
    </row>
    <row r="176" spans="5:48" x14ac:dyDescent="0.25">
      <c r="E176" s="1"/>
      <c r="F176" s="11"/>
      <c r="G176" s="1"/>
      <c r="H176" s="11"/>
      <c r="I176" s="1"/>
      <c r="J176" s="11"/>
      <c r="K176" s="1"/>
      <c r="L176" s="11"/>
      <c r="N176" s="1"/>
      <c r="O176" s="11"/>
      <c r="P176" s="1"/>
      <c r="Q176" s="11"/>
      <c r="R176" s="1"/>
      <c r="S176" s="11"/>
      <c r="T176" s="1"/>
      <c r="U176" s="11"/>
      <c r="V176" s="11"/>
      <c r="W176" s="4"/>
      <c r="X176" s="11"/>
      <c r="Y176" s="4"/>
      <c r="Z176" s="11"/>
      <c r="AA176" s="4"/>
      <c r="AB176" s="11"/>
      <c r="AC176" s="4"/>
      <c r="AD176" s="11"/>
      <c r="AF176" s="4"/>
      <c r="AG176" s="11"/>
      <c r="AH176" s="4"/>
      <c r="AI176" s="11"/>
      <c r="AJ176" s="4"/>
      <c r="AK176" s="11"/>
      <c r="AL176" s="4"/>
      <c r="AM176" s="11"/>
      <c r="AO176" s="4"/>
      <c r="AP176" s="11"/>
      <c r="AQ176" s="4"/>
      <c r="AR176" s="11"/>
      <c r="AS176" s="4"/>
      <c r="AT176" s="11"/>
      <c r="AU176" s="4"/>
      <c r="AV176" s="11"/>
    </row>
    <row r="177" spans="5:48" x14ac:dyDescent="0.25">
      <c r="E177" s="1"/>
      <c r="F177" s="11"/>
      <c r="G177" s="1"/>
      <c r="H177" s="11"/>
      <c r="I177" s="1"/>
      <c r="J177" s="11"/>
      <c r="K177" s="1"/>
      <c r="L177" s="11"/>
      <c r="N177" s="1"/>
      <c r="O177" s="11"/>
      <c r="P177" s="1"/>
      <c r="Q177" s="11"/>
      <c r="R177" s="1"/>
      <c r="S177" s="11"/>
      <c r="T177" s="1"/>
      <c r="U177" s="11"/>
      <c r="V177" s="11"/>
      <c r="W177" s="4"/>
      <c r="X177" s="11"/>
      <c r="Y177" s="4"/>
      <c r="Z177" s="11"/>
      <c r="AA177" s="4"/>
      <c r="AB177" s="11"/>
      <c r="AC177" s="4"/>
      <c r="AD177" s="11"/>
      <c r="AF177" s="4"/>
      <c r="AG177" s="11"/>
      <c r="AH177" s="4"/>
      <c r="AI177" s="11"/>
      <c r="AJ177" s="4"/>
      <c r="AK177" s="11"/>
      <c r="AL177" s="4"/>
      <c r="AM177" s="11"/>
      <c r="AO177" s="4"/>
      <c r="AP177" s="11"/>
      <c r="AQ177" s="4"/>
      <c r="AR177" s="11"/>
      <c r="AS177" s="4"/>
      <c r="AT177" s="11"/>
      <c r="AU177" s="4"/>
      <c r="AV177" s="11"/>
    </row>
    <row r="178" spans="5:48" x14ac:dyDescent="0.25">
      <c r="E178" s="1"/>
      <c r="F178" s="11"/>
      <c r="G178" s="1"/>
      <c r="H178" s="11"/>
      <c r="I178" s="1"/>
      <c r="J178" s="11"/>
      <c r="K178" s="1"/>
      <c r="L178" s="11"/>
      <c r="N178" s="1"/>
      <c r="O178" s="11"/>
      <c r="P178" s="1"/>
      <c r="Q178" s="11"/>
      <c r="R178" s="1"/>
      <c r="S178" s="11"/>
      <c r="T178" s="1"/>
      <c r="U178" s="11"/>
      <c r="V178" s="11"/>
      <c r="W178" s="4"/>
      <c r="X178" s="11"/>
      <c r="Y178" s="4"/>
      <c r="Z178" s="11"/>
      <c r="AA178" s="4"/>
      <c r="AB178" s="11"/>
      <c r="AC178" s="4"/>
      <c r="AD178" s="11"/>
      <c r="AF178" s="4"/>
      <c r="AG178" s="11"/>
      <c r="AH178" s="4"/>
      <c r="AI178" s="11"/>
      <c r="AJ178" s="4"/>
      <c r="AK178" s="11"/>
      <c r="AL178" s="4"/>
      <c r="AM178" s="11"/>
      <c r="AO178" s="4"/>
      <c r="AP178" s="11"/>
      <c r="AQ178" s="4"/>
      <c r="AR178" s="11"/>
      <c r="AS178" s="4"/>
      <c r="AT178" s="11"/>
      <c r="AU178" s="4"/>
      <c r="AV178" s="11"/>
    </row>
    <row r="179" spans="5:48" x14ac:dyDescent="0.25">
      <c r="E179" s="1"/>
      <c r="F179" s="11"/>
      <c r="G179" s="1"/>
      <c r="H179" s="11"/>
      <c r="I179" s="1"/>
      <c r="J179" s="11"/>
      <c r="K179" s="1"/>
      <c r="L179" s="11"/>
      <c r="N179" s="1"/>
      <c r="O179" s="11"/>
      <c r="P179" s="1"/>
      <c r="Q179" s="11"/>
      <c r="R179" s="1"/>
      <c r="S179" s="11"/>
      <c r="T179" s="1"/>
      <c r="U179" s="11"/>
      <c r="V179" s="11"/>
      <c r="W179" s="4"/>
      <c r="X179" s="11"/>
      <c r="Y179" s="4"/>
      <c r="Z179" s="11"/>
      <c r="AA179" s="4"/>
      <c r="AB179" s="11"/>
      <c r="AC179" s="4"/>
      <c r="AD179" s="11"/>
      <c r="AF179" s="4"/>
      <c r="AG179" s="11"/>
      <c r="AH179" s="4"/>
      <c r="AI179" s="11"/>
      <c r="AJ179" s="4"/>
      <c r="AK179" s="11"/>
      <c r="AL179" s="4"/>
      <c r="AM179" s="11"/>
      <c r="AO179" s="4"/>
      <c r="AP179" s="11"/>
      <c r="AQ179" s="4"/>
      <c r="AR179" s="11"/>
      <c r="AS179" s="4"/>
      <c r="AT179" s="11"/>
      <c r="AU179" s="4"/>
      <c r="AV179" s="11"/>
    </row>
    <row r="180" spans="5:48" x14ac:dyDescent="0.25">
      <c r="E180" s="1"/>
      <c r="F180" s="11"/>
      <c r="G180" s="1"/>
      <c r="H180" s="11"/>
      <c r="I180" s="1"/>
      <c r="J180" s="11"/>
      <c r="K180" s="1"/>
      <c r="L180" s="11"/>
      <c r="N180" s="1"/>
      <c r="O180" s="11"/>
      <c r="P180" s="1"/>
      <c r="Q180" s="11"/>
      <c r="R180" s="1"/>
      <c r="S180" s="11"/>
      <c r="T180" s="1"/>
      <c r="U180" s="11"/>
      <c r="V180" s="11"/>
      <c r="W180" s="4"/>
      <c r="X180" s="11"/>
      <c r="Y180" s="4"/>
      <c r="Z180" s="11"/>
      <c r="AA180" s="4"/>
      <c r="AB180" s="11"/>
      <c r="AC180" s="4"/>
      <c r="AD180" s="11"/>
      <c r="AF180" s="4"/>
      <c r="AG180" s="11"/>
      <c r="AH180" s="4"/>
      <c r="AI180" s="11"/>
      <c r="AJ180" s="4"/>
      <c r="AK180" s="11"/>
      <c r="AL180" s="4"/>
      <c r="AM180" s="11"/>
      <c r="AO180" s="4"/>
      <c r="AP180" s="11"/>
      <c r="AQ180" s="4"/>
      <c r="AR180" s="11"/>
      <c r="AS180" s="4"/>
      <c r="AT180" s="11"/>
      <c r="AU180" s="4"/>
      <c r="AV180" s="11"/>
    </row>
    <row r="181" spans="5:48" x14ac:dyDescent="0.25">
      <c r="E181" s="1"/>
      <c r="F181" s="11"/>
      <c r="G181" s="1"/>
      <c r="H181" s="11"/>
      <c r="I181" s="1"/>
      <c r="J181" s="11"/>
      <c r="K181" s="1"/>
      <c r="L181" s="11"/>
      <c r="N181" s="1"/>
      <c r="O181" s="11"/>
      <c r="P181" s="1"/>
      <c r="Q181" s="11"/>
      <c r="R181" s="1"/>
      <c r="S181" s="11"/>
      <c r="T181" s="1"/>
      <c r="U181" s="11"/>
      <c r="V181" s="11"/>
      <c r="W181" s="4"/>
      <c r="X181" s="11"/>
      <c r="Y181" s="4"/>
      <c r="Z181" s="11"/>
      <c r="AA181" s="4"/>
      <c r="AB181" s="11"/>
      <c r="AC181" s="4"/>
      <c r="AD181" s="11"/>
      <c r="AF181" s="4"/>
      <c r="AG181" s="11"/>
      <c r="AH181" s="4"/>
      <c r="AI181" s="11"/>
      <c r="AJ181" s="4"/>
      <c r="AK181" s="11"/>
      <c r="AL181" s="4"/>
      <c r="AM181" s="11"/>
      <c r="AO181" s="4"/>
      <c r="AP181" s="11"/>
      <c r="AQ181" s="4"/>
      <c r="AR181" s="11"/>
      <c r="AS181" s="4"/>
      <c r="AT181" s="11"/>
      <c r="AU181" s="4"/>
      <c r="AV181" s="11"/>
    </row>
    <row r="182" spans="5:48" x14ac:dyDescent="0.25">
      <c r="E182" s="1"/>
      <c r="F182" s="11"/>
      <c r="G182" s="1"/>
      <c r="H182" s="11"/>
      <c r="I182" s="1"/>
      <c r="J182" s="11"/>
      <c r="K182" s="1"/>
      <c r="L182" s="11"/>
      <c r="N182" s="1"/>
      <c r="O182" s="11"/>
      <c r="P182" s="1"/>
      <c r="Q182" s="11"/>
      <c r="R182" s="1"/>
      <c r="S182" s="11"/>
      <c r="T182" s="1"/>
      <c r="U182" s="11"/>
      <c r="V182" s="11"/>
      <c r="W182" s="4"/>
      <c r="X182" s="11"/>
      <c r="Y182" s="4"/>
      <c r="Z182" s="11"/>
      <c r="AA182" s="4"/>
      <c r="AB182" s="11"/>
      <c r="AC182" s="4"/>
      <c r="AD182" s="11"/>
      <c r="AF182" s="4"/>
      <c r="AG182" s="11"/>
      <c r="AH182" s="4"/>
      <c r="AI182" s="11"/>
      <c r="AJ182" s="4"/>
      <c r="AK182" s="11"/>
      <c r="AL182" s="4"/>
      <c r="AM182" s="11"/>
      <c r="AO182" s="4"/>
      <c r="AP182" s="11"/>
      <c r="AQ182" s="4"/>
      <c r="AR182" s="11"/>
      <c r="AS182" s="4"/>
      <c r="AT182" s="11"/>
      <c r="AU182" s="4"/>
      <c r="AV182" s="11"/>
    </row>
    <row r="183" spans="5:48" x14ac:dyDescent="0.25">
      <c r="E183" s="1"/>
      <c r="F183" s="11"/>
      <c r="G183" s="1"/>
      <c r="H183" s="11"/>
      <c r="I183" s="1"/>
      <c r="J183" s="11"/>
      <c r="K183" s="1"/>
      <c r="L183" s="11"/>
      <c r="N183" s="1"/>
      <c r="O183" s="11"/>
      <c r="P183" s="1"/>
      <c r="Q183" s="11"/>
      <c r="R183" s="1"/>
      <c r="S183" s="11"/>
      <c r="T183" s="1"/>
      <c r="U183" s="11"/>
      <c r="V183" s="11"/>
      <c r="W183" s="4"/>
      <c r="X183" s="11"/>
      <c r="Y183" s="4"/>
      <c r="Z183" s="11"/>
      <c r="AA183" s="4"/>
      <c r="AB183" s="11"/>
      <c r="AC183" s="4"/>
      <c r="AD183" s="11"/>
      <c r="AF183" s="4"/>
      <c r="AG183" s="11"/>
      <c r="AH183" s="4"/>
      <c r="AI183" s="11"/>
      <c r="AJ183" s="4"/>
      <c r="AK183" s="11"/>
      <c r="AL183" s="4"/>
      <c r="AM183" s="11"/>
      <c r="AO183" s="4"/>
      <c r="AP183" s="11"/>
      <c r="AQ183" s="4"/>
      <c r="AR183" s="11"/>
      <c r="AS183" s="4"/>
      <c r="AT183" s="11"/>
      <c r="AU183" s="4"/>
      <c r="AV183" s="11"/>
    </row>
    <row r="184" spans="5:48" x14ac:dyDescent="0.25">
      <c r="E184" s="1"/>
      <c r="F184" s="11"/>
      <c r="G184" s="1"/>
      <c r="H184" s="11"/>
      <c r="I184" s="1"/>
      <c r="J184" s="11"/>
      <c r="K184" s="1"/>
      <c r="L184" s="11"/>
      <c r="N184" s="1"/>
      <c r="O184" s="11"/>
      <c r="P184" s="1"/>
      <c r="Q184" s="11"/>
      <c r="R184" s="1"/>
      <c r="S184" s="11"/>
      <c r="T184" s="1"/>
      <c r="U184" s="11"/>
      <c r="V184" s="11"/>
      <c r="W184" s="4"/>
      <c r="X184" s="11"/>
      <c r="Y184" s="4"/>
      <c r="Z184" s="11"/>
      <c r="AA184" s="4"/>
      <c r="AB184" s="11"/>
      <c r="AC184" s="4"/>
      <c r="AD184" s="11"/>
      <c r="AF184" s="4"/>
      <c r="AG184" s="11"/>
      <c r="AH184" s="4"/>
      <c r="AI184" s="11"/>
      <c r="AJ184" s="4"/>
      <c r="AK184" s="11"/>
      <c r="AL184" s="4"/>
      <c r="AM184" s="11"/>
      <c r="AO184" s="4"/>
      <c r="AP184" s="11"/>
      <c r="AQ184" s="4"/>
      <c r="AR184" s="11"/>
      <c r="AS184" s="4"/>
      <c r="AT184" s="11"/>
      <c r="AU184" s="4"/>
      <c r="AV184" s="11"/>
    </row>
    <row r="185" spans="5:48" x14ac:dyDescent="0.25">
      <c r="E185" s="1"/>
      <c r="F185" s="11"/>
      <c r="G185" s="1"/>
      <c r="H185" s="11"/>
      <c r="I185" s="1"/>
      <c r="J185" s="11"/>
      <c r="K185" s="1"/>
      <c r="L185" s="11"/>
      <c r="N185" s="1"/>
      <c r="O185" s="11"/>
      <c r="P185" s="1"/>
      <c r="Q185" s="11"/>
      <c r="R185" s="1"/>
      <c r="S185" s="11"/>
      <c r="T185" s="1"/>
      <c r="U185" s="11"/>
      <c r="V185" s="11"/>
      <c r="W185" s="4"/>
      <c r="X185" s="11"/>
      <c r="Y185" s="4"/>
      <c r="Z185" s="11"/>
      <c r="AA185" s="4"/>
      <c r="AB185" s="11"/>
      <c r="AC185" s="4"/>
      <c r="AD185" s="11"/>
      <c r="AF185" s="4"/>
      <c r="AG185" s="11"/>
      <c r="AH185" s="4"/>
      <c r="AI185" s="11"/>
      <c r="AJ185" s="4"/>
      <c r="AK185" s="11"/>
      <c r="AL185" s="4"/>
      <c r="AM185" s="11"/>
      <c r="AO185" s="4"/>
      <c r="AP185" s="11"/>
      <c r="AQ185" s="4"/>
      <c r="AR185" s="11"/>
      <c r="AS185" s="4"/>
      <c r="AT185" s="11"/>
      <c r="AU185" s="4"/>
      <c r="AV185" s="11"/>
    </row>
    <row r="186" spans="5:48" x14ac:dyDescent="0.25">
      <c r="E186" s="1"/>
      <c r="F186" s="11"/>
      <c r="G186" s="1"/>
      <c r="H186" s="11"/>
      <c r="I186" s="1"/>
      <c r="J186" s="11"/>
      <c r="K186" s="1"/>
      <c r="L186" s="11"/>
      <c r="N186" s="1"/>
      <c r="O186" s="11"/>
      <c r="P186" s="1"/>
      <c r="Q186" s="11"/>
      <c r="R186" s="1"/>
      <c r="S186" s="11"/>
      <c r="T186" s="1"/>
      <c r="U186" s="11"/>
      <c r="V186" s="11"/>
      <c r="W186" s="4"/>
      <c r="X186" s="11"/>
      <c r="Y186" s="4"/>
      <c r="Z186" s="11"/>
      <c r="AA186" s="4"/>
      <c r="AB186" s="11"/>
      <c r="AC186" s="4"/>
      <c r="AD186" s="11"/>
      <c r="AF186" s="4"/>
      <c r="AG186" s="11"/>
      <c r="AH186" s="4"/>
      <c r="AI186" s="11"/>
      <c r="AJ186" s="4"/>
      <c r="AK186" s="11"/>
      <c r="AL186" s="4"/>
      <c r="AM186" s="11"/>
      <c r="AO186" s="4"/>
      <c r="AP186" s="11"/>
      <c r="AQ186" s="4"/>
      <c r="AR186" s="11"/>
      <c r="AS186" s="4"/>
      <c r="AT186" s="11"/>
      <c r="AU186" s="4"/>
      <c r="AV186" s="11"/>
    </row>
    <row r="187" spans="5:48" x14ac:dyDescent="0.25">
      <c r="E187" s="1"/>
      <c r="F187" s="11"/>
      <c r="G187" s="1"/>
      <c r="H187" s="11"/>
      <c r="I187" s="1"/>
      <c r="J187" s="11"/>
      <c r="K187" s="1"/>
      <c r="L187" s="11"/>
      <c r="N187" s="1"/>
      <c r="O187" s="11"/>
      <c r="P187" s="1"/>
      <c r="Q187" s="11"/>
      <c r="R187" s="1"/>
      <c r="S187" s="11"/>
      <c r="T187" s="1"/>
      <c r="U187" s="11"/>
      <c r="V187" s="11"/>
      <c r="W187" s="4"/>
      <c r="X187" s="11"/>
      <c r="Y187" s="4"/>
      <c r="Z187" s="11"/>
      <c r="AA187" s="4"/>
      <c r="AB187" s="11"/>
      <c r="AC187" s="4"/>
      <c r="AD187" s="11"/>
      <c r="AF187" s="4"/>
      <c r="AG187" s="11"/>
      <c r="AH187" s="4"/>
      <c r="AI187" s="11"/>
      <c r="AJ187" s="4"/>
      <c r="AK187" s="11"/>
      <c r="AL187" s="4"/>
      <c r="AM187" s="11"/>
      <c r="AO187" s="4"/>
      <c r="AP187" s="11"/>
      <c r="AQ187" s="4"/>
      <c r="AR187" s="11"/>
      <c r="AS187" s="4"/>
      <c r="AT187" s="11"/>
      <c r="AU187" s="4"/>
      <c r="AV187" s="11"/>
    </row>
    <row r="188" spans="5:48" x14ac:dyDescent="0.25">
      <c r="E188" s="1"/>
      <c r="F188" s="11"/>
      <c r="G188" s="1"/>
      <c r="H188" s="11"/>
      <c r="I188" s="1"/>
      <c r="J188" s="11"/>
      <c r="K188" s="1"/>
      <c r="L188" s="11"/>
      <c r="N188" s="1"/>
      <c r="O188" s="11"/>
      <c r="P188" s="1"/>
      <c r="Q188" s="11"/>
      <c r="R188" s="1"/>
      <c r="S188" s="11"/>
      <c r="T188" s="1"/>
      <c r="U188" s="11"/>
      <c r="V188" s="11"/>
      <c r="W188" s="4"/>
      <c r="X188" s="11"/>
      <c r="Y188" s="4"/>
      <c r="Z188" s="11"/>
      <c r="AA188" s="4"/>
      <c r="AB188" s="11"/>
      <c r="AC188" s="4"/>
      <c r="AD188" s="11"/>
      <c r="AF188" s="4"/>
      <c r="AG188" s="11"/>
      <c r="AH188" s="4"/>
      <c r="AI188" s="11"/>
      <c r="AJ188" s="4"/>
      <c r="AK188" s="11"/>
      <c r="AL188" s="4"/>
      <c r="AM188" s="11"/>
      <c r="AO188" s="4"/>
      <c r="AP188" s="11"/>
      <c r="AQ188" s="4"/>
      <c r="AR188" s="11"/>
      <c r="AS188" s="4"/>
      <c r="AT188" s="11"/>
      <c r="AU188" s="4"/>
      <c r="AV188" s="11"/>
    </row>
    <row r="189" spans="5:48" x14ac:dyDescent="0.25">
      <c r="E189" s="1"/>
      <c r="F189" s="11"/>
      <c r="G189" s="1"/>
      <c r="H189" s="11"/>
      <c r="I189" s="1"/>
      <c r="J189" s="11"/>
      <c r="K189" s="1"/>
      <c r="L189" s="11"/>
      <c r="N189" s="1"/>
      <c r="O189" s="11"/>
      <c r="P189" s="1"/>
      <c r="Q189" s="11"/>
      <c r="R189" s="1"/>
      <c r="S189" s="11"/>
      <c r="T189" s="1"/>
      <c r="U189" s="11"/>
      <c r="V189" s="11"/>
      <c r="W189" s="4"/>
      <c r="X189" s="11"/>
      <c r="Y189" s="4"/>
      <c r="Z189" s="11"/>
      <c r="AA189" s="4"/>
      <c r="AB189" s="11"/>
      <c r="AC189" s="4"/>
      <c r="AD189" s="11"/>
      <c r="AF189" s="4"/>
      <c r="AG189" s="11"/>
      <c r="AH189" s="4"/>
      <c r="AI189" s="11"/>
      <c r="AJ189" s="4"/>
      <c r="AK189" s="11"/>
      <c r="AL189" s="4"/>
      <c r="AM189" s="11"/>
      <c r="AO189" s="4"/>
      <c r="AP189" s="11"/>
      <c r="AQ189" s="4"/>
      <c r="AR189" s="11"/>
      <c r="AS189" s="4"/>
      <c r="AT189" s="11"/>
      <c r="AU189" s="4"/>
      <c r="AV189" s="11"/>
    </row>
    <row r="190" spans="5:48" x14ac:dyDescent="0.25">
      <c r="E190" s="1"/>
      <c r="F190" s="11"/>
      <c r="G190" s="1"/>
      <c r="H190" s="11"/>
      <c r="I190" s="1"/>
      <c r="J190" s="11"/>
      <c r="K190" s="1"/>
      <c r="L190" s="11"/>
      <c r="N190" s="1"/>
      <c r="O190" s="11"/>
      <c r="P190" s="1"/>
      <c r="Q190" s="11"/>
      <c r="R190" s="1"/>
      <c r="S190" s="11"/>
      <c r="T190" s="1"/>
      <c r="U190" s="11"/>
      <c r="V190" s="11"/>
      <c r="W190" s="4"/>
      <c r="X190" s="11"/>
      <c r="Y190" s="4"/>
      <c r="Z190" s="11"/>
      <c r="AA190" s="4"/>
      <c r="AB190" s="11"/>
      <c r="AC190" s="4"/>
      <c r="AD190" s="11"/>
      <c r="AF190" s="4"/>
      <c r="AG190" s="11"/>
      <c r="AH190" s="4"/>
      <c r="AI190" s="11"/>
      <c r="AJ190" s="4"/>
      <c r="AK190" s="11"/>
      <c r="AL190" s="4"/>
      <c r="AM190" s="11"/>
      <c r="AO190" s="4"/>
      <c r="AP190" s="11"/>
      <c r="AQ190" s="4"/>
      <c r="AR190" s="11"/>
      <c r="AS190" s="4"/>
      <c r="AT190" s="11"/>
      <c r="AU190" s="4"/>
      <c r="AV190" s="11"/>
    </row>
    <row r="191" spans="5:48" x14ac:dyDescent="0.25">
      <c r="E191" s="1"/>
      <c r="F191" s="11"/>
      <c r="G191" s="1"/>
      <c r="H191" s="11"/>
      <c r="I191" s="1"/>
      <c r="J191" s="11"/>
      <c r="K191" s="1"/>
      <c r="L191" s="11"/>
      <c r="N191" s="1"/>
      <c r="O191" s="11"/>
      <c r="P191" s="1"/>
      <c r="Q191" s="11"/>
      <c r="R191" s="1"/>
      <c r="S191" s="11"/>
      <c r="T191" s="1"/>
      <c r="U191" s="11"/>
      <c r="V191" s="11"/>
      <c r="W191" s="4"/>
      <c r="X191" s="11"/>
      <c r="Y191" s="4"/>
      <c r="Z191" s="11"/>
      <c r="AA191" s="4"/>
      <c r="AB191" s="11"/>
      <c r="AC191" s="4"/>
      <c r="AD191" s="11"/>
      <c r="AF191" s="4"/>
      <c r="AG191" s="11"/>
      <c r="AH191" s="4"/>
      <c r="AI191" s="11"/>
      <c r="AJ191" s="4"/>
      <c r="AK191" s="11"/>
      <c r="AL191" s="4"/>
      <c r="AM191" s="11"/>
      <c r="AO191" s="4"/>
      <c r="AP191" s="11"/>
      <c r="AQ191" s="4"/>
      <c r="AR191" s="11"/>
      <c r="AS191" s="4"/>
      <c r="AT191" s="11"/>
      <c r="AU191" s="4"/>
      <c r="AV191" s="11"/>
    </row>
    <row r="192" spans="5:48" x14ac:dyDescent="0.25">
      <c r="E192" s="1"/>
      <c r="F192" s="11"/>
      <c r="G192" s="1"/>
      <c r="H192" s="11"/>
      <c r="I192" s="1"/>
      <c r="J192" s="11"/>
      <c r="K192" s="1"/>
      <c r="L192" s="11"/>
      <c r="N192" s="1"/>
      <c r="O192" s="11"/>
      <c r="P192" s="1"/>
      <c r="Q192" s="11"/>
      <c r="R192" s="1"/>
      <c r="S192" s="11"/>
      <c r="T192" s="1"/>
      <c r="U192" s="11"/>
      <c r="V192" s="11"/>
      <c r="W192" s="4"/>
      <c r="X192" s="11"/>
      <c r="Y192" s="4"/>
      <c r="Z192" s="11"/>
      <c r="AA192" s="4"/>
      <c r="AB192" s="11"/>
      <c r="AC192" s="4"/>
      <c r="AD192" s="11"/>
      <c r="AF192" s="4"/>
      <c r="AG192" s="11"/>
      <c r="AH192" s="4"/>
      <c r="AI192" s="11"/>
      <c r="AJ192" s="4"/>
      <c r="AK192" s="11"/>
      <c r="AL192" s="4"/>
      <c r="AM192" s="11"/>
      <c r="AO192" s="4"/>
      <c r="AP192" s="11"/>
      <c r="AQ192" s="4"/>
      <c r="AR192" s="11"/>
      <c r="AS192" s="4"/>
      <c r="AT192" s="11"/>
      <c r="AU192" s="4"/>
      <c r="AV192" s="11"/>
    </row>
    <row r="193" spans="5:48" x14ac:dyDescent="0.25">
      <c r="E193" s="1"/>
      <c r="F193" s="11"/>
      <c r="G193" s="1"/>
      <c r="H193" s="11"/>
      <c r="I193" s="1"/>
      <c r="J193" s="11"/>
      <c r="K193" s="1"/>
      <c r="L193" s="11"/>
      <c r="N193" s="1"/>
      <c r="O193" s="11"/>
      <c r="P193" s="1"/>
      <c r="Q193" s="11"/>
      <c r="R193" s="1"/>
      <c r="S193" s="11"/>
      <c r="T193" s="1"/>
      <c r="U193" s="11"/>
      <c r="V193" s="11"/>
      <c r="W193" s="4"/>
      <c r="X193" s="11"/>
      <c r="Y193" s="4"/>
      <c r="Z193" s="11"/>
      <c r="AA193" s="4"/>
      <c r="AB193" s="11"/>
      <c r="AC193" s="4"/>
      <c r="AD193" s="11"/>
      <c r="AF193" s="4"/>
      <c r="AG193" s="11"/>
      <c r="AH193" s="4"/>
      <c r="AI193" s="11"/>
      <c r="AJ193" s="4"/>
      <c r="AK193" s="11"/>
      <c r="AL193" s="4"/>
      <c r="AM193" s="11"/>
      <c r="AO193" s="4"/>
      <c r="AP193" s="11"/>
      <c r="AQ193" s="4"/>
      <c r="AR193" s="11"/>
      <c r="AS193" s="4"/>
      <c r="AT193" s="11"/>
      <c r="AU193" s="4"/>
      <c r="AV193" s="11"/>
    </row>
    <row r="194" spans="5:48" x14ac:dyDescent="0.25">
      <c r="E194" s="1"/>
      <c r="F194" s="11"/>
      <c r="G194" s="1"/>
      <c r="H194" s="11"/>
      <c r="I194" s="1"/>
      <c r="J194" s="11"/>
      <c r="K194" s="1"/>
      <c r="L194" s="11"/>
      <c r="N194" s="1"/>
      <c r="O194" s="11"/>
      <c r="P194" s="1"/>
      <c r="Q194" s="11"/>
      <c r="R194" s="1"/>
      <c r="S194" s="11"/>
      <c r="T194" s="1"/>
      <c r="U194" s="11"/>
      <c r="V194" s="11"/>
      <c r="W194" s="4"/>
      <c r="X194" s="11"/>
      <c r="Y194" s="4"/>
      <c r="Z194" s="11"/>
      <c r="AA194" s="4"/>
      <c r="AB194" s="11"/>
      <c r="AC194" s="4"/>
      <c r="AD194" s="11"/>
      <c r="AF194" s="4"/>
      <c r="AG194" s="11"/>
      <c r="AH194" s="4"/>
      <c r="AI194" s="11"/>
      <c r="AJ194" s="4"/>
      <c r="AK194" s="11"/>
      <c r="AL194" s="4"/>
      <c r="AM194" s="11"/>
      <c r="AO194" s="4"/>
      <c r="AP194" s="11"/>
      <c r="AQ194" s="4"/>
      <c r="AR194" s="11"/>
      <c r="AS194" s="4"/>
      <c r="AT194" s="11"/>
      <c r="AU194" s="4"/>
      <c r="AV194" s="11"/>
    </row>
    <row r="195" spans="5:48" x14ac:dyDescent="0.25">
      <c r="E195" s="1"/>
      <c r="F195" s="11"/>
      <c r="G195" s="1"/>
      <c r="H195" s="11"/>
      <c r="I195" s="1"/>
      <c r="J195" s="11"/>
      <c r="K195" s="1"/>
      <c r="L195" s="11"/>
      <c r="N195" s="1"/>
      <c r="O195" s="11"/>
      <c r="P195" s="1"/>
      <c r="Q195" s="11"/>
      <c r="R195" s="1"/>
      <c r="S195" s="11"/>
      <c r="T195" s="1"/>
      <c r="U195" s="11"/>
      <c r="V195" s="11"/>
      <c r="W195" s="4"/>
      <c r="X195" s="11"/>
      <c r="Y195" s="4"/>
      <c r="Z195" s="11"/>
      <c r="AA195" s="4"/>
      <c r="AB195" s="11"/>
      <c r="AC195" s="4"/>
      <c r="AD195" s="11"/>
      <c r="AF195" s="4"/>
      <c r="AG195" s="11"/>
      <c r="AH195" s="4"/>
      <c r="AI195" s="11"/>
      <c r="AJ195" s="4"/>
      <c r="AK195" s="11"/>
      <c r="AL195" s="4"/>
      <c r="AM195" s="11"/>
      <c r="AO195" s="4"/>
      <c r="AP195" s="11"/>
      <c r="AQ195" s="4"/>
      <c r="AR195" s="11"/>
      <c r="AS195" s="4"/>
      <c r="AT195" s="11"/>
      <c r="AU195" s="4"/>
      <c r="AV195" s="11"/>
    </row>
    <row r="196" spans="5:48" x14ac:dyDescent="0.25">
      <c r="E196" s="1"/>
      <c r="F196" s="11"/>
      <c r="G196" s="1"/>
      <c r="H196" s="11"/>
      <c r="I196" s="1"/>
      <c r="J196" s="11"/>
      <c r="K196" s="1"/>
      <c r="L196" s="11"/>
      <c r="N196" s="1"/>
      <c r="O196" s="11"/>
      <c r="P196" s="1"/>
      <c r="Q196" s="11"/>
      <c r="R196" s="1"/>
      <c r="S196" s="11"/>
      <c r="T196" s="1"/>
      <c r="U196" s="11"/>
      <c r="V196" s="11"/>
      <c r="W196" s="4"/>
      <c r="X196" s="11"/>
      <c r="Y196" s="4"/>
      <c r="Z196" s="11"/>
      <c r="AA196" s="4"/>
      <c r="AB196" s="11"/>
      <c r="AC196" s="4"/>
      <c r="AD196" s="11"/>
      <c r="AF196" s="4"/>
      <c r="AG196" s="11"/>
      <c r="AH196" s="4"/>
      <c r="AI196" s="11"/>
      <c r="AJ196" s="4"/>
      <c r="AK196" s="11"/>
      <c r="AL196" s="4"/>
      <c r="AM196" s="11"/>
      <c r="AO196" s="4"/>
      <c r="AP196" s="11"/>
      <c r="AQ196" s="4"/>
      <c r="AR196" s="11"/>
      <c r="AS196" s="4"/>
      <c r="AT196" s="11"/>
      <c r="AU196" s="4"/>
      <c r="AV196" s="11"/>
    </row>
    <row r="197" spans="5:48" x14ac:dyDescent="0.25">
      <c r="E197" s="1"/>
      <c r="F197" s="11"/>
      <c r="G197" s="1"/>
      <c r="H197" s="11"/>
      <c r="I197" s="1"/>
      <c r="J197" s="11"/>
      <c r="K197" s="1"/>
      <c r="L197" s="11"/>
      <c r="N197" s="1"/>
      <c r="O197" s="11"/>
      <c r="P197" s="1"/>
      <c r="Q197" s="11"/>
      <c r="R197" s="1"/>
      <c r="S197" s="11"/>
      <c r="T197" s="1"/>
      <c r="U197" s="11"/>
      <c r="V197" s="11"/>
      <c r="W197" s="4"/>
      <c r="X197" s="11"/>
      <c r="Y197" s="4"/>
      <c r="Z197" s="11"/>
      <c r="AA197" s="4"/>
      <c r="AB197" s="11"/>
      <c r="AC197" s="4"/>
      <c r="AD197" s="11"/>
      <c r="AF197" s="4"/>
      <c r="AG197" s="11"/>
      <c r="AH197" s="4"/>
      <c r="AI197" s="11"/>
      <c r="AJ197" s="4"/>
      <c r="AK197" s="11"/>
      <c r="AL197" s="4"/>
      <c r="AM197" s="11"/>
      <c r="AO197" s="4"/>
      <c r="AP197" s="11"/>
      <c r="AQ197" s="4"/>
      <c r="AR197" s="11"/>
      <c r="AS197" s="4"/>
      <c r="AT197" s="11"/>
      <c r="AU197" s="4"/>
      <c r="AV197" s="11"/>
    </row>
    <row r="198" spans="5:48" x14ac:dyDescent="0.25">
      <c r="E198" s="1"/>
      <c r="F198" s="11"/>
      <c r="G198" s="1"/>
      <c r="H198" s="11"/>
      <c r="I198" s="1"/>
      <c r="J198" s="11"/>
      <c r="K198" s="1"/>
      <c r="L198" s="11"/>
      <c r="N198" s="1"/>
      <c r="O198" s="11"/>
      <c r="P198" s="1"/>
      <c r="Q198" s="11"/>
      <c r="R198" s="1"/>
      <c r="S198" s="11"/>
      <c r="T198" s="1"/>
      <c r="U198" s="11"/>
      <c r="V198" s="11"/>
      <c r="W198" s="4"/>
      <c r="X198" s="11"/>
      <c r="Y198" s="4"/>
      <c r="Z198" s="11"/>
      <c r="AA198" s="4"/>
      <c r="AB198" s="11"/>
      <c r="AC198" s="4"/>
      <c r="AD198" s="11"/>
      <c r="AF198" s="4"/>
      <c r="AG198" s="11"/>
      <c r="AH198" s="4"/>
      <c r="AI198" s="11"/>
      <c r="AJ198" s="4"/>
      <c r="AK198" s="11"/>
      <c r="AL198" s="4"/>
      <c r="AM198" s="11"/>
      <c r="AO198" s="4"/>
      <c r="AP198" s="11"/>
      <c r="AQ198" s="4"/>
      <c r="AR198" s="11"/>
      <c r="AS198" s="4"/>
      <c r="AT198" s="11"/>
      <c r="AU198" s="4"/>
      <c r="AV198" s="11"/>
    </row>
    <row r="199" spans="5:48" x14ac:dyDescent="0.25">
      <c r="E199" s="1"/>
      <c r="F199" s="11"/>
      <c r="G199" s="1"/>
      <c r="H199" s="11"/>
      <c r="I199" s="1"/>
      <c r="J199" s="11"/>
      <c r="K199" s="1"/>
      <c r="L199" s="11"/>
      <c r="N199" s="1"/>
      <c r="O199" s="11"/>
      <c r="P199" s="1"/>
      <c r="Q199" s="11"/>
      <c r="R199" s="1"/>
      <c r="S199" s="11"/>
      <c r="T199" s="1"/>
      <c r="U199" s="11"/>
      <c r="V199" s="11"/>
      <c r="W199" s="4"/>
      <c r="X199" s="11"/>
      <c r="Y199" s="4"/>
      <c r="Z199" s="11"/>
      <c r="AA199" s="4"/>
      <c r="AB199" s="11"/>
      <c r="AC199" s="4"/>
      <c r="AD199" s="11"/>
      <c r="AF199" s="4"/>
      <c r="AG199" s="11"/>
      <c r="AH199" s="4"/>
      <c r="AI199" s="11"/>
      <c r="AJ199" s="4"/>
      <c r="AK199" s="11"/>
      <c r="AL199" s="4"/>
      <c r="AM199" s="11"/>
      <c r="AO199" s="4"/>
      <c r="AP199" s="11"/>
      <c r="AQ199" s="4"/>
      <c r="AR199" s="11"/>
      <c r="AS199" s="4"/>
      <c r="AT199" s="11"/>
      <c r="AU199" s="4"/>
      <c r="AV199" s="11"/>
    </row>
    <row r="200" spans="5:48" x14ac:dyDescent="0.25">
      <c r="E200" s="1"/>
      <c r="F200" s="11"/>
      <c r="G200" s="1"/>
      <c r="H200" s="11"/>
      <c r="I200" s="1"/>
      <c r="J200" s="11"/>
      <c r="K200" s="1"/>
      <c r="L200" s="11"/>
      <c r="N200" s="1"/>
      <c r="O200" s="11"/>
      <c r="P200" s="1"/>
      <c r="Q200" s="11"/>
      <c r="R200" s="1"/>
      <c r="S200" s="11"/>
      <c r="T200" s="1"/>
      <c r="U200" s="11"/>
      <c r="V200" s="11"/>
      <c r="W200" s="4"/>
      <c r="X200" s="11"/>
      <c r="Y200" s="4"/>
      <c r="Z200" s="11"/>
      <c r="AA200" s="4"/>
      <c r="AB200" s="11"/>
      <c r="AC200" s="4"/>
      <c r="AD200" s="11"/>
      <c r="AF200" s="4"/>
      <c r="AG200" s="11"/>
      <c r="AH200" s="4"/>
      <c r="AI200" s="11"/>
      <c r="AJ200" s="4"/>
      <c r="AK200" s="11"/>
      <c r="AL200" s="4"/>
      <c r="AM200" s="11"/>
      <c r="AO200" s="4"/>
      <c r="AP200" s="11"/>
      <c r="AQ200" s="4"/>
      <c r="AR200" s="11"/>
      <c r="AS200" s="4"/>
      <c r="AT200" s="11"/>
      <c r="AU200" s="4"/>
      <c r="AV200" s="11"/>
    </row>
    <row r="201" spans="5:48" x14ac:dyDescent="0.25">
      <c r="E201" s="1"/>
      <c r="F201" s="11"/>
      <c r="G201" s="1"/>
      <c r="H201" s="11"/>
      <c r="I201" s="1"/>
      <c r="J201" s="11"/>
      <c r="K201" s="1"/>
      <c r="L201" s="11"/>
      <c r="N201" s="1"/>
      <c r="O201" s="11"/>
      <c r="P201" s="1"/>
      <c r="Q201" s="11"/>
      <c r="R201" s="1"/>
      <c r="S201" s="11"/>
      <c r="T201" s="1"/>
      <c r="U201" s="11"/>
      <c r="V201" s="11"/>
      <c r="W201" s="4"/>
      <c r="X201" s="11"/>
      <c r="Y201" s="4"/>
      <c r="Z201" s="11"/>
      <c r="AA201" s="4"/>
      <c r="AB201" s="11"/>
      <c r="AC201" s="4"/>
      <c r="AD201" s="11"/>
      <c r="AF201" s="4"/>
      <c r="AG201" s="11"/>
      <c r="AH201" s="4"/>
      <c r="AI201" s="11"/>
      <c r="AJ201" s="4"/>
      <c r="AK201" s="11"/>
      <c r="AL201" s="4"/>
      <c r="AM201" s="11"/>
      <c r="AO201" s="4"/>
      <c r="AP201" s="11"/>
      <c r="AQ201" s="4"/>
      <c r="AR201" s="11"/>
      <c r="AS201" s="4"/>
      <c r="AT201" s="11"/>
      <c r="AU201" s="4"/>
      <c r="AV201" s="11"/>
    </row>
    <row r="202" spans="5:48" x14ac:dyDescent="0.25">
      <c r="E202" s="1"/>
      <c r="F202" s="11"/>
      <c r="G202" s="1"/>
      <c r="H202" s="11"/>
      <c r="I202" s="1"/>
      <c r="J202" s="11"/>
      <c r="K202" s="1"/>
      <c r="L202" s="11"/>
      <c r="N202" s="1"/>
      <c r="O202" s="11"/>
      <c r="P202" s="1"/>
      <c r="Q202" s="11"/>
      <c r="R202" s="1"/>
      <c r="S202" s="11"/>
      <c r="T202" s="1"/>
      <c r="U202" s="11"/>
      <c r="V202" s="11"/>
      <c r="W202" s="1"/>
      <c r="X202" s="11"/>
      <c r="Y202" s="1"/>
      <c r="Z202" s="11"/>
      <c r="AA202" s="1"/>
      <c r="AB202" s="11"/>
      <c r="AC202" s="1"/>
      <c r="AD202" s="11"/>
      <c r="AF202" s="4"/>
      <c r="AG202" s="11"/>
      <c r="AH202" s="4"/>
      <c r="AI202" s="11"/>
      <c r="AJ202" s="4"/>
      <c r="AK202" s="11"/>
      <c r="AL202" s="4"/>
      <c r="AM202" s="11"/>
      <c r="AO202" s="4"/>
      <c r="AP202" s="11"/>
      <c r="AQ202" s="4"/>
      <c r="AR202" s="11"/>
      <c r="AS202" s="4"/>
      <c r="AT202" s="11"/>
      <c r="AU202" s="4"/>
      <c r="AV202" s="11"/>
    </row>
    <row r="203" spans="5:48" x14ac:dyDescent="0.25">
      <c r="E203" s="1"/>
      <c r="F203" s="11"/>
      <c r="G203" s="1"/>
      <c r="H203" s="11"/>
      <c r="I203" s="1"/>
      <c r="J203" s="11"/>
      <c r="K203" s="1"/>
      <c r="L203" s="11"/>
      <c r="N203" s="1"/>
      <c r="O203" s="11"/>
      <c r="P203" s="1"/>
      <c r="Q203" s="11"/>
      <c r="R203" s="1"/>
      <c r="S203" s="11"/>
      <c r="T203" s="1"/>
      <c r="U203" s="11"/>
      <c r="V203" s="11"/>
      <c r="W203" s="1"/>
      <c r="X203" s="11"/>
      <c r="Y203" s="1"/>
      <c r="Z203" s="11"/>
      <c r="AA203" s="1"/>
      <c r="AB203" s="11"/>
      <c r="AC203" s="1"/>
      <c r="AD203" s="11"/>
      <c r="AF203" s="4"/>
      <c r="AG203" s="11"/>
      <c r="AH203" s="4"/>
      <c r="AI203" s="11"/>
      <c r="AJ203" s="4"/>
      <c r="AK203" s="11"/>
      <c r="AL203" s="4"/>
      <c r="AM203" s="11"/>
      <c r="AO203" s="4"/>
      <c r="AP203" s="11"/>
      <c r="AQ203" s="4"/>
      <c r="AR203" s="11"/>
      <c r="AS203" s="4"/>
      <c r="AT203" s="11"/>
      <c r="AU203" s="4"/>
      <c r="AV203" s="11"/>
    </row>
    <row r="204" spans="5:48" x14ac:dyDescent="0.25">
      <c r="E204" s="1"/>
      <c r="F204" s="11"/>
      <c r="G204" s="1"/>
      <c r="H204" s="11"/>
      <c r="I204" s="1"/>
      <c r="J204" s="11"/>
      <c r="K204" s="1"/>
      <c r="L204" s="11"/>
      <c r="N204" s="1"/>
      <c r="O204" s="11"/>
      <c r="P204" s="1"/>
      <c r="Q204" s="11"/>
      <c r="R204" s="1"/>
      <c r="S204" s="11"/>
      <c r="T204" s="1"/>
      <c r="U204" s="11"/>
      <c r="V204" s="11"/>
      <c r="W204" s="1"/>
      <c r="X204" s="11"/>
      <c r="Y204" s="1"/>
      <c r="Z204" s="11"/>
      <c r="AA204" s="1"/>
      <c r="AB204" s="11"/>
      <c r="AC204" s="1"/>
      <c r="AD204" s="11"/>
      <c r="AF204" s="4"/>
      <c r="AG204" s="11"/>
      <c r="AH204" s="4"/>
      <c r="AI204" s="11"/>
      <c r="AJ204" s="4"/>
      <c r="AK204" s="11"/>
      <c r="AL204" s="4"/>
      <c r="AM204" s="11"/>
      <c r="AO204" s="4"/>
      <c r="AP204" s="11"/>
      <c r="AQ204" s="4"/>
      <c r="AR204" s="11"/>
      <c r="AS204" s="4"/>
      <c r="AT204" s="11"/>
      <c r="AU204" s="4"/>
      <c r="AV204" s="11"/>
    </row>
    <row r="205" spans="5:48" x14ac:dyDescent="0.25">
      <c r="E205" s="1"/>
      <c r="F205" s="11"/>
      <c r="G205" s="1"/>
      <c r="H205" s="11"/>
      <c r="I205" s="1"/>
      <c r="J205" s="11"/>
      <c r="K205" s="1"/>
      <c r="L205" s="11"/>
      <c r="N205" s="1"/>
      <c r="O205" s="11"/>
      <c r="P205" s="1"/>
      <c r="Q205" s="11"/>
      <c r="R205" s="1"/>
      <c r="S205" s="11"/>
      <c r="T205" s="1"/>
      <c r="U205" s="11"/>
      <c r="V205" s="11"/>
      <c r="W205" s="1"/>
      <c r="X205" s="11"/>
      <c r="Y205" s="1"/>
      <c r="Z205" s="11"/>
      <c r="AA205" s="1"/>
      <c r="AB205" s="11"/>
      <c r="AC205" s="1"/>
      <c r="AD205" s="11"/>
      <c r="AF205" s="4"/>
      <c r="AG205" s="11"/>
      <c r="AH205" s="4"/>
      <c r="AI205" s="11"/>
      <c r="AJ205" s="4"/>
      <c r="AK205" s="11"/>
      <c r="AL205" s="4"/>
      <c r="AM205" s="11"/>
      <c r="AO205" s="4"/>
      <c r="AP205" s="11"/>
      <c r="AQ205" s="4"/>
      <c r="AR205" s="11"/>
      <c r="AS205" s="4"/>
      <c r="AT205" s="11"/>
      <c r="AU205" s="4"/>
      <c r="AV205" s="11"/>
    </row>
    <row r="206" spans="5:48" x14ac:dyDescent="0.25">
      <c r="E206" s="1"/>
      <c r="F206" s="11"/>
      <c r="G206" s="1"/>
      <c r="H206" s="11"/>
      <c r="I206" s="1"/>
      <c r="J206" s="11"/>
      <c r="K206" s="1"/>
      <c r="L206" s="11"/>
      <c r="N206" s="1"/>
      <c r="O206" s="11"/>
      <c r="P206" s="1"/>
      <c r="Q206" s="11"/>
      <c r="R206" s="1"/>
      <c r="S206" s="11"/>
      <c r="T206" s="1"/>
      <c r="U206" s="11"/>
      <c r="V206" s="11"/>
      <c r="W206" s="1"/>
      <c r="X206" s="11"/>
      <c r="Y206" s="1"/>
      <c r="Z206" s="11"/>
      <c r="AA206" s="1"/>
      <c r="AB206" s="11"/>
      <c r="AC206" s="1"/>
      <c r="AD206" s="11"/>
      <c r="AF206" s="4"/>
      <c r="AG206" s="11"/>
      <c r="AH206" s="4"/>
      <c r="AI206" s="11"/>
      <c r="AJ206" s="4"/>
      <c r="AK206" s="11"/>
      <c r="AL206" s="4"/>
      <c r="AM206" s="11"/>
      <c r="AO206" s="4"/>
      <c r="AP206" s="11"/>
      <c r="AQ206" s="4"/>
      <c r="AR206" s="11"/>
      <c r="AS206" s="4"/>
      <c r="AT206" s="11"/>
      <c r="AU206" s="4"/>
      <c r="AV206" s="11"/>
    </row>
    <row r="207" spans="5:48" x14ac:dyDescent="0.25">
      <c r="E207" s="1"/>
      <c r="F207" s="11"/>
      <c r="G207" s="1"/>
      <c r="H207" s="11"/>
      <c r="I207" s="1"/>
      <c r="J207" s="11"/>
      <c r="K207" s="1"/>
      <c r="L207" s="11"/>
      <c r="N207" s="1"/>
      <c r="O207" s="11"/>
      <c r="P207" s="1"/>
      <c r="Q207" s="11"/>
      <c r="R207" s="1"/>
      <c r="S207" s="11"/>
      <c r="T207" s="1"/>
      <c r="U207" s="11"/>
      <c r="V207" s="11"/>
      <c r="W207" s="1"/>
      <c r="X207" s="11"/>
      <c r="Y207" s="1"/>
      <c r="Z207" s="11"/>
      <c r="AA207" s="1"/>
      <c r="AB207" s="11"/>
      <c r="AC207" s="1"/>
      <c r="AD207" s="11"/>
      <c r="AF207" s="4"/>
      <c r="AG207" s="11"/>
      <c r="AH207" s="4"/>
      <c r="AI207" s="11"/>
      <c r="AJ207" s="4"/>
      <c r="AK207" s="11"/>
      <c r="AL207" s="4"/>
      <c r="AM207" s="11"/>
      <c r="AO207" s="4"/>
      <c r="AP207" s="11"/>
      <c r="AQ207" s="4"/>
      <c r="AR207" s="11"/>
      <c r="AS207" s="4"/>
      <c r="AT207" s="11"/>
      <c r="AU207" s="4"/>
      <c r="AV207" s="11"/>
    </row>
    <row r="208" spans="5:48" x14ac:dyDescent="0.25">
      <c r="E208" s="1"/>
      <c r="F208" s="11"/>
      <c r="G208" s="1"/>
      <c r="H208" s="11"/>
      <c r="I208" s="1"/>
      <c r="J208" s="11"/>
      <c r="K208" s="1"/>
      <c r="L208" s="11"/>
      <c r="N208" s="1"/>
      <c r="O208" s="11"/>
      <c r="P208" s="1"/>
      <c r="Q208" s="11"/>
      <c r="R208" s="1"/>
      <c r="S208" s="11"/>
      <c r="T208" s="1"/>
      <c r="U208" s="11"/>
      <c r="V208" s="11"/>
      <c r="W208" s="1"/>
      <c r="X208" s="11"/>
      <c r="Y208" s="1"/>
      <c r="Z208" s="11"/>
      <c r="AA208" s="1"/>
      <c r="AB208" s="11"/>
      <c r="AC208" s="1"/>
      <c r="AD208" s="11"/>
      <c r="AF208" s="4"/>
      <c r="AG208" s="11"/>
      <c r="AH208" s="4"/>
      <c r="AI208" s="11"/>
      <c r="AJ208" s="4"/>
      <c r="AK208" s="11"/>
      <c r="AL208" s="4"/>
      <c r="AM208" s="11"/>
      <c r="AO208" s="4"/>
      <c r="AP208" s="11"/>
      <c r="AQ208" s="4"/>
      <c r="AR208" s="11"/>
      <c r="AS208" s="4"/>
      <c r="AT208" s="11"/>
      <c r="AU208" s="4"/>
      <c r="AV208" s="11"/>
    </row>
    <row r="209" spans="5:48" x14ac:dyDescent="0.25">
      <c r="E209" s="1"/>
      <c r="F209" s="11"/>
      <c r="G209" s="1"/>
      <c r="H209" s="11"/>
      <c r="I209" s="1"/>
      <c r="J209" s="11"/>
      <c r="K209" s="1"/>
      <c r="L209" s="11"/>
      <c r="N209" s="1"/>
      <c r="O209" s="11"/>
      <c r="P209" s="1"/>
      <c r="Q209" s="11"/>
      <c r="R209" s="1"/>
      <c r="S209" s="11"/>
      <c r="T209" s="1"/>
      <c r="U209" s="11"/>
      <c r="W209" s="1"/>
      <c r="X209" s="11"/>
      <c r="Y209" s="1"/>
      <c r="Z209" s="11"/>
      <c r="AA209" s="1"/>
      <c r="AB209" s="11"/>
      <c r="AC209" s="1"/>
      <c r="AD209" s="11"/>
      <c r="AF209" s="4"/>
      <c r="AG209" s="11"/>
      <c r="AH209" s="4"/>
      <c r="AI209" s="11"/>
      <c r="AJ209" s="4"/>
      <c r="AK209" s="11"/>
      <c r="AL209" s="4"/>
      <c r="AM209" s="11"/>
      <c r="AO209" s="4"/>
      <c r="AP209" s="11"/>
      <c r="AQ209" s="4"/>
      <c r="AR209" s="11"/>
      <c r="AS209" s="4"/>
      <c r="AT209" s="11"/>
      <c r="AU209" s="4"/>
      <c r="AV209" s="11"/>
    </row>
    <row r="210" spans="5:48" x14ac:dyDescent="0.25">
      <c r="E210" s="1"/>
      <c r="F210" s="11"/>
      <c r="G210" s="1"/>
      <c r="H210" s="11"/>
      <c r="I210" s="1"/>
      <c r="J210" s="11"/>
      <c r="K210" s="1"/>
      <c r="L210" s="11"/>
      <c r="N210" s="1"/>
      <c r="O210" s="11"/>
      <c r="P210" s="1"/>
      <c r="Q210" s="11"/>
      <c r="R210" s="1"/>
      <c r="S210" s="11"/>
      <c r="T210" s="1"/>
      <c r="U210" s="11"/>
      <c r="W210" s="1"/>
      <c r="X210" s="11"/>
      <c r="Y210" s="1"/>
      <c r="Z210" s="11"/>
      <c r="AA210" s="1"/>
      <c r="AB210" s="11"/>
      <c r="AC210" s="1"/>
      <c r="AD210" s="11"/>
      <c r="AF210" s="4"/>
      <c r="AG210" s="11"/>
      <c r="AH210" s="4"/>
      <c r="AI210" s="11"/>
      <c r="AJ210" s="4"/>
      <c r="AK210" s="11"/>
      <c r="AL210" s="4"/>
      <c r="AM210" s="11"/>
      <c r="AO210" s="4"/>
      <c r="AP210" s="11"/>
      <c r="AQ210" s="4"/>
      <c r="AR210" s="11"/>
      <c r="AS210" s="4"/>
      <c r="AT210" s="11"/>
      <c r="AU210" s="4"/>
      <c r="AV210" s="11"/>
    </row>
    <row r="211" spans="5:48" x14ac:dyDescent="0.25">
      <c r="F211" s="11"/>
      <c r="G211" s="1"/>
      <c r="H211" s="11"/>
      <c r="I211" s="1"/>
      <c r="J211" s="11"/>
      <c r="K211" s="1"/>
      <c r="L211" s="11"/>
      <c r="W211" s="1"/>
      <c r="X211" s="11"/>
      <c r="Y211" s="1"/>
      <c r="Z211" s="11"/>
      <c r="AA211" s="1"/>
      <c r="AB211" s="11"/>
      <c r="AC211" s="1"/>
      <c r="AD211" s="11"/>
      <c r="AF211" s="4"/>
      <c r="AG211" s="11"/>
      <c r="AH211" s="4"/>
      <c r="AI211" s="11"/>
      <c r="AJ211" s="4"/>
      <c r="AK211" s="11"/>
      <c r="AL211" s="4"/>
      <c r="AM211" s="11"/>
      <c r="AO211" s="4"/>
      <c r="AP211" s="11"/>
      <c r="AQ211" s="4"/>
      <c r="AR211" s="11"/>
      <c r="AS211" s="4"/>
      <c r="AT211" s="11"/>
      <c r="AU211" s="4"/>
      <c r="AV211" s="11"/>
    </row>
    <row r="212" spans="5:48" x14ac:dyDescent="0.25">
      <c r="E212" s="1"/>
      <c r="F212" s="11"/>
      <c r="G212" s="1"/>
      <c r="H212" s="11"/>
      <c r="I212" s="1"/>
      <c r="J212" s="11"/>
      <c r="K212" s="1"/>
      <c r="L212" s="11"/>
      <c r="W212" s="1"/>
      <c r="X212" s="11"/>
      <c r="Y212" s="1"/>
      <c r="Z212" s="11"/>
      <c r="AA212" s="1"/>
      <c r="AB212" s="11"/>
      <c r="AC212" s="1"/>
      <c r="AD212" s="11"/>
      <c r="AO212" s="4"/>
      <c r="AP212" s="11"/>
      <c r="AQ212" s="4"/>
      <c r="AR212" s="11"/>
      <c r="AS212" s="4"/>
      <c r="AT212" s="11"/>
      <c r="AU212" s="4"/>
      <c r="AV212" s="11"/>
    </row>
    <row r="213" spans="5:48" x14ac:dyDescent="0.25">
      <c r="E213" s="1"/>
      <c r="F213" s="11"/>
      <c r="G213" s="1"/>
      <c r="H213" s="11"/>
      <c r="I213" s="1"/>
      <c r="J213" s="11"/>
      <c r="K213" s="1"/>
      <c r="L213" s="11"/>
      <c r="W213" s="1"/>
      <c r="X213" s="11"/>
      <c r="Y213" s="1"/>
      <c r="Z213" s="11"/>
      <c r="AA213" s="1"/>
      <c r="AB213" s="11"/>
      <c r="AC213" s="1"/>
      <c r="AD213" s="11"/>
      <c r="AO213" s="4"/>
      <c r="AP213" s="11"/>
      <c r="AQ213" s="4"/>
      <c r="AR213" s="11"/>
      <c r="AS213" s="4"/>
      <c r="AT213" s="11"/>
      <c r="AU213" s="4"/>
      <c r="AV213" s="11"/>
    </row>
    <row r="214" spans="5:48" x14ac:dyDescent="0.25">
      <c r="E214" s="1"/>
      <c r="F214" s="11"/>
      <c r="G214" s="1"/>
      <c r="H214" s="11"/>
      <c r="I214" s="1"/>
      <c r="J214" s="11"/>
      <c r="K214" s="1"/>
      <c r="L214" s="11"/>
      <c r="W214" s="1"/>
      <c r="X214" s="11"/>
      <c r="Y214" s="1"/>
      <c r="Z214" s="11"/>
      <c r="AA214" s="1"/>
      <c r="AB214" s="11"/>
      <c r="AC214" s="1"/>
      <c r="AD214" s="11"/>
      <c r="AO214" s="4"/>
      <c r="AP214" s="11"/>
      <c r="AQ214" s="4"/>
      <c r="AR214" s="11"/>
      <c r="AS214" s="4"/>
      <c r="AT214" s="11"/>
      <c r="AU214" s="4"/>
      <c r="AV214" s="11"/>
    </row>
    <row r="215" spans="5:48" x14ac:dyDescent="0.25">
      <c r="E215" s="1"/>
      <c r="F215" s="11"/>
      <c r="G215" s="1"/>
      <c r="H215" s="11"/>
      <c r="I215" s="1"/>
      <c r="J215" s="11"/>
      <c r="K215" s="1"/>
      <c r="L215" s="11"/>
      <c r="W215" s="1"/>
      <c r="X215" s="11"/>
      <c r="Y215" s="1"/>
      <c r="Z215" s="11"/>
      <c r="AA215" s="1"/>
      <c r="AB215" s="11"/>
      <c r="AC215" s="1"/>
      <c r="AD215" s="11"/>
      <c r="AO215" s="4"/>
      <c r="AP215" s="11"/>
      <c r="AQ215" s="4"/>
      <c r="AR215" s="11"/>
      <c r="AS215" s="4"/>
      <c r="AT215" s="11"/>
      <c r="AU215" s="4"/>
      <c r="AV215" s="11"/>
    </row>
    <row r="216" spans="5:48" x14ac:dyDescent="0.25">
      <c r="E216" s="1"/>
      <c r="F216" s="11"/>
      <c r="G216" s="1"/>
      <c r="H216" s="11"/>
      <c r="I216" s="1"/>
      <c r="J216" s="11"/>
      <c r="K216" s="1"/>
      <c r="L216" s="11"/>
      <c r="W216" s="1"/>
      <c r="X216" s="11"/>
      <c r="Y216" s="1"/>
      <c r="Z216" s="11"/>
      <c r="AA216" s="1"/>
      <c r="AB216" s="11"/>
      <c r="AC216" s="1"/>
      <c r="AD216" s="11"/>
      <c r="AO216" s="4"/>
      <c r="AP216" s="11"/>
      <c r="AQ216" s="4"/>
      <c r="AR216" s="11"/>
      <c r="AS216" s="4"/>
      <c r="AT216" s="11"/>
      <c r="AU216" s="4"/>
      <c r="AV216" s="11"/>
    </row>
    <row r="217" spans="5:48" x14ac:dyDescent="0.25">
      <c r="E217" s="1"/>
      <c r="F217" s="11"/>
      <c r="G217" s="1"/>
      <c r="H217" s="11"/>
      <c r="I217" s="1"/>
      <c r="J217" s="11"/>
      <c r="K217" s="1"/>
      <c r="L217" s="11"/>
      <c r="N217" s="1"/>
      <c r="O217" s="11"/>
      <c r="P217" s="1"/>
      <c r="Q217" s="11"/>
      <c r="R217" s="1"/>
      <c r="S217" s="11"/>
      <c r="T217" s="1"/>
      <c r="U217" s="11"/>
      <c r="W217" s="1"/>
      <c r="X217" s="11"/>
      <c r="Y217" s="1"/>
      <c r="Z217" s="11"/>
      <c r="AA217" s="1"/>
      <c r="AB217" s="11"/>
      <c r="AC217" s="1"/>
      <c r="AD217" s="11"/>
      <c r="AF217" s="4"/>
      <c r="AG217" s="11"/>
      <c r="AH217" s="4"/>
      <c r="AI217" s="11"/>
      <c r="AJ217" s="4"/>
      <c r="AK217" s="11"/>
      <c r="AL217" s="4"/>
      <c r="AM217" s="11"/>
      <c r="AO217" s="1"/>
      <c r="AP217" s="1"/>
      <c r="AQ217" s="1"/>
      <c r="AR217" s="1"/>
      <c r="AS217" s="1"/>
      <c r="AT217" s="1"/>
      <c r="AU217" s="1"/>
      <c r="AV217" s="1"/>
    </row>
    <row r="218" spans="5:48" x14ac:dyDescent="0.25">
      <c r="E218" s="1"/>
      <c r="F218" s="11"/>
      <c r="G218" s="1"/>
      <c r="H218" s="11"/>
      <c r="I218" s="1"/>
      <c r="J218" s="11"/>
      <c r="K218" s="1"/>
      <c r="L218" s="11"/>
      <c r="N218" s="1"/>
      <c r="O218" s="11"/>
      <c r="P218" s="1"/>
      <c r="Q218" s="11"/>
      <c r="R218" s="1"/>
      <c r="S218" s="11"/>
      <c r="T218" s="1"/>
      <c r="U218" s="11"/>
      <c r="W218" s="1"/>
      <c r="X218" s="1"/>
      <c r="Y218" s="1"/>
      <c r="Z218" s="1"/>
      <c r="AA218" s="1"/>
      <c r="AB218" s="1"/>
      <c r="AC218" s="1"/>
      <c r="AD218" s="1"/>
      <c r="AF218" s="4"/>
      <c r="AG218" s="11"/>
      <c r="AH218" s="4"/>
      <c r="AI218" s="11"/>
      <c r="AJ218" s="4"/>
      <c r="AK218" s="11"/>
      <c r="AL218" s="4"/>
      <c r="AM218" s="11"/>
    </row>
    <row r="219" spans="5:48" x14ac:dyDescent="0.25">
      <c r="E219" s="1"/>
      <c r="F219" s="11"/>
      <c r="G219" s="1"/>
      <c r="H219" s="11"/>
      <c r="I219" s="1"/>
      <c r="J219" s="11"/>
      <c r="K219" s="1"/>
      <c r="L219" s="11"/>
      <c r="N219" s="1"/>
      <c r="O219" s="11"/>
      <c r="P219" s="1"/>
      <c r="Q219" s="11"/>
      <c r="R219" s="1"/>
      <c r="S219" s="11"/>
      <c r="T219" s="1"/>
      <c r="U219" s="11"/>
      <c r="W219" s="1"/>
      <c r="X219" s="1"/>
      <c r="Y219" s="1"/>
      <c r="Z219" s="1"/>
      <c r="AA219" s="1"/>
      <c r="AB219" s="1"/>
      <c r="AC219" s="1"/>
      <c r="AD219" s="1"/>
      <c r="AF219" s="4"/>
      <c r="AG219" s="11"/>
      <c r="AH219" s="4"/>
      <c r="AI219" s="11"/>
      <c r="AJ219" s="4"/>
      <c r="AK219" s="11"/>
      <c r="AL219" s="4"/>
      <c r="AM219" s="11"/>
    </row>
    <row r="220" spans="5:48" x14ac:dyDescent="0.25">
      <c r="F220" s="11"/>
      <c r="G220" s="1"/>
      <c r="H220" s="11"/>
      <c r="I220" s="1"/>
      <c r="J220" s="11"/>
      <c r="K220" s="1"/>
      <c r="L220" s="11"/>
      <c r="W220" s="1"/>
      <c r="X220" s="1"/>
      <c r="Y220" s="1"/>
      <c r="Z220" s="1"/>
      <c r="AA220" s="1"/>
      <c r="AB220" s="1"/>
      <c r="AC220" s="1"/>
      <c r="AD220" s="1"/>
    </row>
    <row r="221" spans="5:48" x14ac:dyDescent="0.25">
      <c r="F221" s="11"/>
      <c r="G221" s="1"/>
      <c r="H221" s="11"/>
      <c r="I221" s="1"/>
      <c r="J221" s="11"/>
      <c r="K221" s="1"/>
      <c r="L221" s="11"/>
      <c r="W221" s="1"/>
      <c r="X221" s="1"/>
      <c r="Y221" s="1"/>
      <c r="Z221" s="1"/>
      <c r="AA221" s="1"/>
      <c r="AB221" s="1"/>
      <c r="AC221" s="1"/>
      <c r="AD221" s="1"/>
    </row>
    <row r="222" spans="5:48" x14ac:dyDescent="0.25">
      <c r="F222" s="11"/>
      <c r="G222" s="1"/>
      <c r="H222" s="11"/>
      <c r="I222" s="1"/>
      <c r="J222" s="11"/>
      <c r="K222" s="1"/>
      <c r="L222" s="11"/>
      <c r="W222" s="1"/>
      <c r="X222" s="1"/>
      <c r="Y222" s="1"/>
      <c r="Z222" s="1"/>
      <c r="AA222" s="1"/>
      <c r="AB222" s="1"/>
      <c r="AC222" s="1"/>
      <c r="AD222" s="1"/>
    </row>
    <row r="223" spans="5:48" x14ac:dyDescent="0.25">
      <c r="E223" s="1"/>
      <c r="F223" s="11"/>
      <c r="G223" s="1"/>
      <c r="H223" s="11"/>
      <c r="I223" s="1"/>
      <c r="J223" s="11"/>
      <c r="K223" s="1"/>
      <c r="L223" s="11"/>
      <c r="W223" s="1"/>
      <c r="X223" s="1"/>
      <c r="Y223" s="1"/>
      <c r="Z223" s="1"/>
      <c r="AA223" s="1"/>
      <c r="AB223" s="1"/>
      <c r="AC223" s="1"/>
      <c r="AD223" s="1"/>
    </row>
    <row r="224" spans="5:48" x14ac:dyDescent="0.25">
      <c r="E224" s="1"/>
      <c r="F224" s="11"/>
      <c r="G224" s="1"/>
      <c r="H224" s="11"/>
      <c r="I224" s="1"/>
      <c r="J224" s="11"/>
      <c r="K224" s="1"/>
      <c r="L224" s="11"/>
      <c r="W224" s="1"/>
      <c r="X224" s="1"/>
      <c r="Y224" s="1"/>
      <c r="Z224" s="1"/>
      <c r="AA224" s="1"/>
      <c r="AB224" s="1"/>
      <c r="AC224" s="1"/>
      <c r="AD224" s="1"/>
    </row>
    <row r="225" spans="5:30" x14ac:dyDescent="0.25">
      <c r="E225" s="1"/>
      <c r="F225" s="11"/>
      <c r="G225" s="1"/>
      <c r="H225" s="11"/>
      <c r="I225" s="1"/>
      <c r="J225" s="11"/>
      <c r="K225" s="1"/>
      <c r="L225" s="11"/>
      <c r="W225" s="1"/>
      <c r="X225" s="1"/>
      <c r="Y225" s="1"/>
      <c r="Z225" s="1"/>
      <c r="AA225" s="1"/>
      <c r="AB225" s="1"/>
      <c r="AC225" s="1"/>
      <c r="AD225" s="1"/>
    </row>
    <row r="226" spans="5:30" x14ac:dyDescent="0.25">
      <c r="E226" s="1"/>
      <c r="F226" s="11"/>
      <c r="G226" s="1"/>
      <c r="H226" s="11"/>
      <c r="I226" s="1"/>
      <c r="J226" s="11"/>
      <c r="K226" s="1"/>
      <c r="L226" s="11"/>
      <c r="W226" s="1"/>
      <c r="X226" s="1"/>
      <c r="Y226" s="1"/>
      <c r="Z226" s="1"/>
      <c r="AA226" s="1"/>
      <c r="AB226" s="1"/>
      <c r="AC226" s="1"/>
      <c r="AD226" s="1"/>
    </row>
    <row r="227" spans="5:30" x14ac:dyDescent="0.25">
      <c r="E227" s="1"/>
      <c r="F227" s="11"/>
      <c r="G227" s="1"/>
      <c r="H227" s="11"/>
      <c r="I227" s="1"/>
      <c r="J227" s="11"/>
      <c r="K227" s="1"/>
      <c r="L227" s="11"/>
      <c r="W227" s="1"/>
      <c r="X227" s="1"/>
      <c r="Y227" s="1"/>
      <c r="Z227" s="1"/>
      <c r="AA227" s="1"/>
      <c r="AB227" s="1"/>
      <c r="AC227" s="1"/>
      <c r="AD227" s="1"/>
    </row>
    <row r="228" spans="5:30" x14ac:dyDescent="0.25">
      <c r="E228" s="1"/>
      <c r="F228" s="11"/>
      <c r="G228" s="1"/>
      <c r="H228" s="11"/>
      <c r="I228" s="1"/>
      <c r="J228" s="11"/>
      <c r="K228" s="1"/>
      <c r="L228" s="11"/>
      <c r="W228" s="1"/>
      <c r="X228" s="1"/>
      <c r="Y228" s="1"/>
      <c r="Z228" s="1"/>
      <c r="AA228" s="1"/>
      <c r="AB228" s="1"/>
      <c r="AC228" s="1"/>
      <c r="AD228" s="1"/>
    </row>
    <row r="229" spans="5:30" x14ac:dyDescent="0.25">
      <c r="E229" s="1"/>
      <c r="F229" s="11"/>
      <c r="G229" s="1"/>
      <c r="H229" s="11"/>
      <c r="I229" s="1"/>
      <c r="J229" s="11"/>
      <c r="K229" s="1"/>
      <c r="L229" s="11"/>
      <c r="W229" s="1"/>
      <c r="X229" s="1"/>
      <c r="Y229" s="1"/>
      <c r="Z229" s="1"/>
      <c r="AA229" s="1"/>
      <c r="AB229" s="1"/>
      <c r="AC229" s="1"/>
      <c r="AD229" s="1"/>
    </row>
    <row r="230" spans="5:30" x14ac:dyDescent="0.25">
      <c r="E230" s="1"/>
      <c r="F230" s="11"/>
      <c r="G230" s="1"/>
      <c r="H230" s="11"/>
      <c r="I230" s="1"/>
      <c r="J230" s="11"/>
      <c r="K230" s="1"/>
      <c r="L230" s="11"/>
      <c r="W230" s="1"/>
      <c r="X230" s="1"/>
      <c r="Y230" s="1"/>
      <c r="Z230" s="1"/>
      <c r="AA230" s="1"/>
      <c r="AB230" s="1"/>
      <c r="AC230" s="1"/>
      <c r="AD230" s="1"/>
    </row>
    <row r="231" spans="5:30" x14ac:dyDescent="0.25">
      <c r="E231" s="1"/>
      <c r="F231" s="11"/>
      <c r="G231" s="1"/>
      <c r="H231" s="11"/>
      <c r="I231" s="1"/>
      <c r="J231" s="11"/>
      <c r="K231" s="1"/>
      <c r="L231" s="11"/>
      <c r="W231" s="1"/>
      <c r="X231" s="1"/>
      <c r="Y231" s="1"/>
      <c r="Z231" s="1"/>
      <c r="AA231" s="1"/>
      <c r="AB231" s="1"/>
      <c r="AC231" s="1"/>
      <c r="AD231" s="1"/>
    </row>
    <row r="232" spans="5:30" x14ac:dyDescent="0.25">
      <c r="E232" s="1"/>
      <c r="F232" s="11"/>
      <c r="G232" s="1"/>
      <c r="H232" s="11"/>
      <c r="I232" s="1"/>
      <c r="J232" s="11"/>
      <c r="K232" s="1"/>
      <c r="L232" s="11"/>
      <c r="W232" s="1"/>
      <c r="X232" s="1"/>
      <c r="Y232" s="1"/>
      <c r="Z232" s="1"/>
      <c r="AA232" s="1"/>
      <c r="AB232" s="1"/>
      <c r="AC232" s="1"/>
      <c r="AD232" s="1"/>
    </row>
    <row r="233" spans="5:30" x14ac:dyDescent="0.25">
      <c r="E233" s="1"/>
      <c r="F233" s="11"/>
      <c r="G233" s="1"/>
      <c r="H233" s="11"/>
      <c r="I233" s="1"/>
      <c r="J233" s="11"/>
      <c r="K233" s="1"/>
      <c r="L233" s="11"/>
      <c r="W233" s="1"/>
      <c r="X233" s="1"/>
      <c r="Y233" s="1"/>
      <c r="Z233" s="1"/>
      <c r="AA233" s="1"/>
      <c r="AB233" s="1"/>
      <c r="AC233" s="1"/>
      <c r="AD233" s="1"/>
    </row>
    <row r="234" spans="5:30" x14ac:dyDescent="0.25">
      <c r="E234" s="1"/>
      <c r="F234" s="11"/>
      <c r="G234" s="1"/>
      <c r="H234" s="11"/>
      <c r="I234" s="1"/>
      <c r="J234" s="11"/>
      <c r="K234" s="1"/>
      <c r="L234" s="11"/>
      <c r="W234" s="1"/>
      <c r="X234" s="1"/>
      <c r="Y234" s="1"/>
      <c r="Z234" s="1"/>
      <c r="AA234" s="1"/>
      <c r="AB234" s="1"/>
      <c r="AC234" s="1"/>
      <c r="AD234" s="1"/>
    </row>
    <row r="235" spans="5:30" x14ac:dyDescent="0.25">
      <c r="E235" s="1"/>
      <c r="F235" s="11"/>
      <c r="G235" s="1"/>
      <c r="H235" s="11"/>
      <c r="I235" s="1"/>
      <c r="J235" s="11"/>
      <c r="K235" s="1"/>
      <c r="L235" s="11"/>
      <c r="W235" s="1"/>
      <c r="X235" s="1"/>
      <c r="Y235" s="1"/>
      <c r="Z235" s="1"/>
      <c r="AA235" s="1"/>
      <c r="AB235" s="1"/>
      <c r="AC235" s="1"/>
      <c r="AD235" s="1"/>
    </row>
    <row r="236" spans="5:30" x14ac:dyDescent="0.25">
      <c r="E236" s="1"/>
      <c r="F236" s="11"/>
      <c r="G236" s="1"/>
      <c r="H236" s="11"/>
      <c r="I236" s="1"/>
      <c r="J236" s="11"/>
      <c r="K236" s="1"/>
      <c r="L236" s="11"/>
      <c r="W236" s="1"/>
      <c r="X236" s="1"/>
      <c r="Y236" s="1"/>
      <c r="Z236" s="1"/>
      <c r="AA236" s="1"/>
      <c r="AB236" s="1"/>
      <c r="AC236" s="1"/>
      <c r="AD236" s="1"/>
    </row>
    <row r="237" spans="5:30" x14ac:dyDescent="0.25">
      <c r="E237" s="1"/>
      <c r="F237" s="11"/>
      <c r="G237" s="1"/>
      <c r="H237" s="11"/>
      <c r="I237" s="1"/>
      <c r="J237" s="11"/>
      <c r="K237" s="1"/>
      <c r="L237" s="11"/>
      <c r="W237" s="1"/>
      <c r="X237" s="1"/>
      <c r="Y237" s="1"/>
      <c r="Z237" s="1"/>
      <c r="AA237" s="1"/>
      <c r="AB237" s="1"/>
      <c r="AC237" s="1"/>
      <c r="AD237" s="1"/>
    </row>
    <row r="238" spans="5:30" x14ac:dyDescent="0.25">
      <c r="E238" s="1"/>
      <c r="F238" s="11"/>
      <c r="G238" s="1"/>
      <c r="H238" s="11"/>
      <c r="I238" s="1"/>
      <c r="J238" s="11"/>
      <c r="K238" s="1"/>
      <c r="L238" s="11"/>
      <c r="W238" s="1"/>
      <c r="X238" s="1"/>
      <c r="Y238" s="1"/>
      <c r="Z238" s="1"/>
      <c r="AA238" s="1"/>
      <c r="AB238" s="1"/>
      <c r="AC238" s="1"/>
      <c r="AD238" s="1"/>
    </row>
    <row r="239" spans="5:30" x14ac:dyDescent="0.25">
      <c r="E239" s="1"/>
      <c r="F239" s="11"/>
      <c r="G239" s="1"/>
      <c r="H239" s="11"/>
      <c r="I239" s="1"/>
      <c r="J239" s="11"/>
      <c r="K239" s="1"/>
      <c r="L239" s="11"/>
      <c r="W239" s="1"/>
      <c r="X239" s="1"/>
      <c r="Y239" s="1"/>
      <c r="Z239" s="1"/>
      <c r="AA239" s="1"/>
      <c r="AB239" s="1"/>
      <c r="AC239" s="1"/>
      <c r="AD239" s="1"/>
    </row>
    <row r="240" spans="5:30" x14ac:dyDescent="0.25">
      <c r="E240" s="1"/>
      <c r="F240" s="11"/>
      <c r="G240" s="1"/>
      <c r="H240" s="11"/>
      <c r="I240" s="1"/>
      <c r="J240" s="11"/>
      <c r="K240" s="1"/>
      <c r="L240" s="11"/>
      <c r="W240" s="1"/>
      <c r="X240" s="1"/>
      <c r="Y240" s="1"/>
      <c r="Z240" s="1"/>
      <c r="AA240" s="1"/>
      <c r="AB240" s="1"/>
      <c r="AC240" s="1"/>
      <c r="AD240" s="1"/>
    </row>
    <row r="241" spans="5:30" x14ac:dyDescent="0.25">
      <c r="E241" s="1"/>
      <c r="F241" s="11"/>
      <c r="G241" s="1"/>
      <c r="H241" s="11"/>
      <c r="I241" s="1"/>
      <c r="J241" s="11"/>
      <c r="K241" s="1"/>
      <c r="L241" s="11"/>
      <c r="W241" s="1"/>
      <c r="X241" s="1"/>
      <c r="Y241" s="1"/>
      <c r="Z241" s="1"/>
      <c r="AA241" s="1"/>
      <c r="AB241" s="1"/>
      <c r="AC241" s="1"/>
      <c r="AD241" s="1"/>
    </row>
    <row r="242" spans="5:30" x14ac:dyDescent="0.25">
      <c r="E242" s="1"/>
      <c r="F242" s="11"/>
      <c r="G242" s="1"/>
      <c r="H242" s="11"/>
      <c r="I242" s="1"/>
      <c r="J242" s="11"/>
      <c r="K242" s="1"/>
      <c r="L242" s="11"/>
      <c r="W242" s="1"/>
      <c r="X242" s="1"/>
      <c r="Y242" s="1"/>
      <c r="Z242" s="1"/>
      <c r="AA242" s="1"/>
      <c r="AB242" s="1"/>
      <c r="AC242" s="1"/>
      <c r="AD242" s="1"/>
    </row>
    <row r="243" spans="5:30" x14ac:dyDescent="0.25">
      <c r="E243" s="1"/>
      <c r="F243" s="11"/>
      <c r="G243" s="1"/>
      <c r="H243" s="11"/>
      <c r="I243" s="1"/>
      <c r="J243" s="11"/>
      <c r="K243" s="1"/>
      <c r="L243" s="11"/>
      <c r="W243" s="1"/>
      <c r="X243" s="1"/>
      <c r="Y243" s="1"/>
      <c r="Z243" s="1"/>
      <c r="AA243" s="1"/>
      <c r="AB243" s="1"/>
      <c r="AC243" s="1"/>
      <c r="AD243" s="1"/>
    </row>
    <row r="244" spans="5:30" x14ac:dyDescent="0.25">
      <c r="E244" s="1"/>
      <c r="F244" s="11"/>
      <c r="G244" s="1"/>
      <c r="H244" s="11"/>
      <c r="I244" s="1"/>
      <c r="J244" s="11"/>
      <c r="K244" s="1"/>
      <c r="L244" s="11"/>
      <c r="W244" s="1"/>
      <c r="X244" s="1"/>
      <c r="Y244" s="1"/>
      <c r="Z244" s="1"/>
      <c r="AA244" s="1"/>
      <c r="AB244" s="1"/>
      <c r="AC244" s="1"/>
      <c r="AD244" s="1"/>
    </row>
    <row r="245" spans="5:30" x14ac:dyDescent="0.25">
      <c r="E245" s="1"/>
      <c r="F245" s="11"/>
      <c r="G245" s="1"/>
      <c r="H245" s="11"/>
      <c r="I245" s="1"/>
      <c r="J245" s="11"/>
      <c r="K245" s="1"/>
      <c r="L245" s="11"/>
      <c r="W245" s="1"/>
      <c r="X245" s="1"/>
      <c r="Y245" s="1"/>
      <c r="Z245" s="1"/>
      <c r="AA245" s="1"/>
      <c r="AB245" s="1"/>
      <c r="AC245" s="1"/>
      <c r="AD245" s="1"/>
    </row>
    <row r="246" spans="5:30" x14ac:dyDescent="0.25">
      <c r="E246" s="1"/>
      <c r="F246" s="11"/>
      <c r="G246" s="1"/>
      <c r="H246" s="11"/>
      <c r="I246" s="1"/>
      <c r="J246" s="11"/>
      <c r="K246" s="1"/>
      <c r="L246" s="11"/>
      <c r="W246" s="1"/>
      <c r="X246" s="1"/>
      <c r="Y246" s="1"/>
      <c r="Z246" s="1"/>
      <c r="AA246" s="1"/>
      <c r="AB246" s="1"/>
      <c r="AC246" s="1"/>
      <c r="AD246" s="1"/>
    </row>
    <row r="247" spans="5:30" x14ac:dyDescent="0.25">
      <c r="E247" s="1"/>
      <c r="F247" s="11"/>
      <c r="G247" s="1"/>
      <c r="H247" s="11"/>
      <c r="I247" s="1"/>
      <c r="J247" s="11"/>
      <c r="K247" s="1"/>
      <c r="L247" s="11"/>
      <c r="W247" s="1"/>
      <c r="X247" s="1"/>
      <c r="Y247" s="1"/>
      <c r="Z247" s="1"/>
      <c r="AA247" s="1"/>
      <c r="AB247" s="1"/>
      <c r="AC247" s="1"/>
      <c r="AD247" s="1"/>
    </row>
    <row r="248" spans="5:30" x14ac:dyDescent="0.25">
      <c r="E248" s="1"/>
      <c r="F248" s="11"/>
      <c r="G248" s="1"/>
      <c r="H248" s="11"/>
      <c r="I248" s="1"/>
      <c r="J248" s="11"/>
      <c r="K248" s="1"/>
      <c r="L248" s="11"/>
      <c r="W248" s="1"/>
      <c r="X248" s="1"/>
      <c r="Y248" s="1"/>
      <c r="Z248" s="1"/>
      <c r="AA248" s="1"/>
      <c r="AB248" s="1"/>
      <c r="AC248" s="1"/>
      <c r="AD248" s="1"/>
    </row>
    <row r="249" spans="5:30" x14ac:dyDescent="0.25">
      <c r="E249" s="1"/>
      <c r="F249" s="11"/>
      <c r="G249" s="1"/>
      <c r="H249" s="11"/>
      <c r="I249" s="1"/>
      <c r="J249" s="11"/>
      <c r="K249" s="1"/>
      <c r="L249" s="11"/>
      <c r="W249" s="1"/>
      <c r="X249" s="1"/>
      <c r="Y249" s="1"/>
      <c r="Z249" s="1"/>
      <c r="AA249" s="1"/>
      <c r="AB249" s="1"/>
      <c r="AC249" s="1"/>
      <c r="AD249" s="1"/>
    </row>
    <row r="250" spans="5:30" x14ac:dyDescent="0.25">
      <c r="E250" s="1"/>
      <c r="F250" s="11"/>
      <c r="G250" s="1"/>
      <c r="H250" s="11"/>
      <c r="I250" s="1"/>
      <c r="J250" s="11"/>
      <c r="K250" s="1"/>
      <c r="L250" s="11"/>
      <c r="W250" s="1"/>
      <c r="X250" s="1"/>
      <c r="Y250" s="1"/>
      <c r="Z250" s="1"/>
      <c r="AA250" s="1"/>
      <c r="AB250" s="1"/>
      <c r="AC250" s="1"/>
      <c r="AD250" s="1"/>
    </row>
    <row r="251" spans="5:30" x14ac:dyDescent="0.25">
      <c r="E251" s="1"/>
      <c r="F251" s="11"/>
      <c r="G251" s="1"/>
      <c r="H251" s="11"/>
      <c r="I251" s="1"/>
      <c r="J251" s="11"/>
      <c r="K251" s="1"/>
      <c r="L251" s="11"/>
      <c r="W251" s="1"/>
      <c r="X251" s="1"/>
      <c r="Y251" s="1"/>
      <c r="Z251" s="1"/>
      <c r="AA251" s="1"/>
      <c r="AB251" s="1"/>
      <c r="AC251" s="1"/>
      <c r="AD251" s="1"/>
    </row>
    <row r="252" spans="5:30" x14ac:dyDescent="0.25">
      <c r="E252" s="1"/>
      <c r="F252" s="11"/>
      <c r="G252" s="1"/>
      <c r="H252" s="11"/>
      <c r="I252" s="1"/>
      <c r="J252" s="11"/>
      <c r="K252" s="1"/>
      <c r="L252" s="11"/>
      <c r="W252" s="1"/>
      <c r="X252" s="1"/>
      <c r="Y252" s="1"/>
      <c r="Z252" s="1"/>
      <c r="AA252" s="1"/>
      <c r="AB252" s="1"/>
      <c r="AC252" s="1"/>
      <c r="AD252" s="1"/>
    </row>
    <row r="253" spans="5:30" x14ac:dyDescent="0.25">
      <c r="E253" s="1"/>
      <c r="F253" s="11"/>
      <c r="G253" s="1"/>
      <c r="H253" s="11"/>
      <c r="I253" s="1"/>
      <c r="J253" s="11"/>
      <c r="K253" s="1"/>
      <c r="L253" s="11"/>
      <c r="W253" s="1"/>
      <c r="X253" s="1"/>
      <c r="Y253" s="1"/>
      <c r="Z253" s="1"/>
      <c r="AA253" s="1"/>
      <c r="AB253" s="1"/>
      <c r="AC253" s="1"/>
      <c r="AD253" s="1"/>
    </row>
    <row r="254" spans="5:30" x14ac:dyDescent="0.25">
      <c r="E254" s="1"/>
      <c r="F254" s="11"/>
      <c r="G254" s="1"/>
      <c r="H254" s="11"/>
      <c r="I254" s="1"/>
      <c r="J254" s="11"/>
      <c r="K254" s="1"/>
      <c r="L254" s="11"/>
      <c r="W254" s="1"/>
      <c r="X254" s="1"/>
      <c r="Y254" s="1"/>
      <c r="Z254" s="1"/>
      <c r="AA254" s="1"/>
      <c r="AB254" s="1"/>
      <c r="AC254" s="1"/>
      <c r="AD254" s="1"/>
    </row>
    <row r="255" spans="5:30" x14ac:dyDescent="0.25">
      <c r="E255" s="1"/>
      <c r="F255" s="11"/>
      <c r="G255" s="1"/>
      <c r="H255" s="11"/>
      <c r="I255" s="1"/>
      <c r="J255" s="11"/>
      <c r="K255" s="1"/>
      <c r="L255" s="11"/>
      <c r="W255" s="1"/>
      <c r="X255" s="1"/>
      <c r="Y255" s="1"/>
      <c r="Z255" s="1"/>
      <c r="AA255" s="1"/>
      <c r="AB255" s="1"/>
      <c r="AC255" s="1"/>
      <c r="AD255" s="1"/>
    </row>
    <row r="256" spans="5:30" x14ac:dyDescent="0.25">
      <c r="E256" s="1"/>
      <c r="F256" s="11"/>
      <c r="G256" s="1"/>
      <c r="H256" s="11"/>
      <c r="I256" s="1"/>
      <c r="J256" s="11"/>
      <c r="K256" s="1"/>
      <c r="L256" s="11"/>
      <c r="W256" s="1"/>
      <c r="X256" s="1"/>
      <c r="Y256" s="1"/>
      <c r="Z256" s="1"/>
      <c r="AA256" s="1"/>
      <c r="AB256" s="1"/>
      <c r="AC256" s="1"/>
      <c r="AD256" s="1"/>
    </row>
    <row r="257" spans="5:30" x14ac:dyDescent="0.25">
      <c r="E257" s="1"/>
      <c r="F257" s="11"/>
      <c r="G257" s="1"/>
      <c r="H257" s="11"/>
      <c r="I257" s="1"/>
      <c r="J257" s="11"/>
      <c r="K257" s="1"/>
      <c r="L257" s="11"/>
      <c r="W257" s="1"/>
      <c r="X257" s="1"/>
      <c r="Y257" s="1"/>
      <c r="Z257" s="1"/>
      <c r="AA257" s="1"/>
      <c r="AB257" s="1"/>
      <c r="AC257" s="1"/>
      <c r="AD257" s="1"/>
    </row>
    <row r="258" spans="5:30" x14ac:dyDescent="0.25">
      <c r="E258" s="1"/>
      <c r="F258" s="11"/>
      <c r="G258" s="1"/>
      <c r="H258" s="11"/>
      <c r="I258" s="1"/>
      <c r="J258" s="11"/>
      <c r="K258" s="1"/>
      <c r="L258" s="11"/>
      <c r="W258" s="1"/>
      <c r="X258" s="1"/>
      <c r="Y258" s="1"/>
      <c r="Z258" s="1"/>
      <c r="AA258" s="1"/>
      <c r="AB258" s="1"/>
      <c r="AC258" s="1"/>
      <c r="AD258" s="1"/>
    </row>
    <row r="259" spans="5:30" x14ac:dyDescent="0.25">
      <c r="E259" s="1"/>
      <c r="F259" s="11"/>
      <c r="G259" s="1"/>
      <c r="H259" s="11"/>
      <c r="I259" s="1"/>
      <c r="J259" s="11"/>
      <c r="K259" s="1"/>
      <c r="L259" s="11"/>
      <c r="W259" s="1"/>
      <c r="X259" s="1"/>
      <c r="Y259" s="1"/>
      <c r="Z259" s="1"/>
      <c r="AA259" s="1"/>
      <c r="AB259" s="1"/>
      <c r="AC259" s="1"/>
      <c r="AD259" s="1"/>
    </row>
    <row r="260" spans="5:30" x14ac:dyDescent="0.25">
      <c r="E260" s="1"/>
      <c r="F260" s="11"/>
      <c r="G260" s="1"/>
      <c r="H260" s="11"/>
      <c r="I260" s="1"/>
      <c r="J260" s="11"/>
      <c r="K260" s="1"/>
      <c r="L260" s="11"/>
      <c r="W260" s="1"/>
      <c r="X260" s="1"/>
      <c r="Y260" s="1"/>
      <c r="Z260" s="1"/>
      <c r="AA260" s="1"/>
      <c r="AB260" s="1"/>
      <c r="AC260" s="1"/>
      <c r="AD260" s="1"/>
    </row>
    <row r="261" spans="5:30" x14ac:dyDescent="0.25">
      <c r="E261" s="1"/>
      <c r="F261" s="11"/>
      <c r="G261" s="1"/>
      <c r="H261" s="11"/>
      <c r="I261" s="1"/>
      <c r="J261" s="11"/>
      <c r="K261" s="1"/>
      <c r="L261" s="11"/>
      <c r="W261" s="1"/>
      <c r="X261" s="1"/>
      <c r="Y261" s="1"/>
      <c r="Z261" s="1"/>
      <c r="AA261" s="1"/>
      <c r="AB261" s="1"/>
      <c r="AC261" s="1"/>
      <c r="AD261" s="1"/>
    </row>
    <row r="262" spans="5:30" x14ac:dyDescent="0.25">
      <c r="E262" s="1"/>
      <c r="F262" s="11"/>
      <c r="G262" s="1"/>
      <c r="H262" s="11"/>
      <c r="I262" s="1"/>
      <c r="J262" s="11"/>
      <c r="K262" s="1"/>
      <c r="L262" s="11"/>
      <c r="W262" s="1"/>
      <c r="X262" s="1"/>
      <c r="Y262" s="1"/>
      <c r="Z262" s="1"/>
      <c r="AA262" s="1"/>
      <c r="AB262" s="1"/>
      <c r="AC262" s="1"/>
      <c r="AD262" s="1"/>
    </row>
    <row r="263" spans="5:30" x14ac:dyDescent="0.25">
      <c r="E263" s="1"/>
      <c r="F263" s="11"/>
      <c r="G263" s="1"/>
      <c r="H263" s="11"/>
      <c r="I263" s="1"/>
      <c r="J263" s="11"/>
      <c r="K263" s="1"/>
      <c r="L263" s="11"/>
      <c r="W263" s="1"/>
      <c r="X263" s="1"/>
      <c r="Y263" s="1"/>
      <c r="Z263" s="1"/>
      <c r="AA263" s="1"/>
      <c r="AB263" s="1"/>
      <c r="AC263" s="1"/>
      <c r="AD263" s="1"/>
    </row>
    <row r="264" spans="5:30" x14ac:dyDescent="0.25">
      <c r="E264" s="1"/>
      <c r="F264" s="11"/>
      <c r="G264" s="1"/>
      <c r="H264" s="11"/>
      <c r="I264" s="1"/>
      <c r="J264" s="11"/>
      <c r="K264" s="1"/>
      <c r="L264" s="11"/>
      <c r="W264" s="1"/>
      <c r="X264" s="1"/>
      <c r="Y264" s="1"/>
      <c r="Z264" s="1"/>
      <c r="AA264" s="1"/>
      <c r="AB264" s="1"/>
      <c r="AC264" s="1"/>
      <c r="AD264" s="1"/>
    </row>
    <row r="265" spans="5:30" x14ac:dyDescent="0.25">
      <c r="E265" s="1"/>
      <c r="F265" s="11"/>
      <c r="G265" s="1"/>
      <c r="H265" s="11"/>
      <c r="I265" s="1"/>
      <c r="J265" s="11"/>
      <c r="K265" s="1"/>
      <c r="L265" s="11"/>
      <c r="W265" s="1"/>
      <c r="X265" s="1"/>
      <c r="Y265" s="1"/>
      <c r="Z265" s="1"/>
      <c r="AA265" s="1"/>
      <c r="AB265" s="1"/>
      <c r="AC265" s="1"/>
      <c r="AD265" s="1"/>
    </row>
    <row r="266" spans="5:30" x14ac:dyDescent="0.25">
      <c r="E266" s="1"/>
      <c r="F266" s="11"/>
      <c r="G266" s="1"/>
      <c r="H266" s="11"/>
      <c r="I266" s="1"/>
      <c r="J266" s="11"/>
      <c r="K266" s="1"/>
      <c r="L266" s="11"/>
      <c r="W266" s="1"/>
      <c r="X266" s="1"/>
      <c r="Y266" s="1"/>
      <c r="Z266" s="1"/>
      <c r="AA266" s="1"/>
      <c r="AB266" s="1"/>
      <c r="AC266" s="1"/>
      <c r="AD266" s="1"/>
    </row>
    <row r="267" spans="5:30" x14ac:dyDescent="0.25">
      <c r="E267" s="1"/>
      <c r="F267" s="11"/>
      <c r="G267" s="1"/>
      <c r="H267" s="11"/>
      <c r="I267" s="1"/>
      <c r="J267" s="11"/>
      <c r="K267" s="1"/>
      <c r="L267" s="11"/>
      <c r="W267" s="1"/>
      <c r="X267" s="1"/>
      <c r="Y267" s="1"/>
      <c r="Z267" s="1"/>
      <c r="AA267" s="1"/>
      <c r="AB267" s="1"/>
      <c r="AC267" s="1"/>
      <c r="AD267" s="1"/>
    </row>
    <row r="268" spans="5:30" x14ac:dyDescent="0.25">
      <c r="E268" s="1"/>
      <c r="F268" s="11"/>
      <c r="G268" s="1"/>
      <c r="H268" s="11"/>
      <c r="I268" s="1"/>
      <c r="J268" s="11"/>
      <c r="K268" s="1"/>
      <c r="L268" s="11"/>
      <c r="W268" s="1"/>
      <c r="X268" s="1"/>
      <c r="Y268" s="1"/>
      <c r="Z268" s="1"/>
      <c r="AA268" s="1"/>
      <c r="AB268" s="1"/>
      <c r="AC268" s="1"/>
      <c r="AD268" s="1"/>
    </row>
    <row r="269" spans="5:30" x14ac:dyDescent="0.25">
      <c r="E269" s="1"/>
      <c r="F269" s="11"/>
      <c r="G269" s="1"/>
      <c r="H269" s="11"/>
      <c r="I269" s="1"/>
      <c r="J269" s="11"/>
      <c r="K269" s="1"/>
      <c r="L269" s="11"/>
      <c r="W269" s="1"/>
      <c r="X269" s="1"/>
      <c r="Y269" s="1"/>
      <c r="Z269" s="1"/>
      <c r="AA269" s="1"/>
      <c r="AB269" s="1"/>
      <c r="AC269" s="1"/>
      <c r="AD269" s="1"/>
    </row>
    <row r="270" spans="5:30" x14ac:dyDescent="0.25">
      <c r="E270" s="1"/>
      <c r="F270" s="11"/>
      <c r="G270" s="1"/>
      <c r="H270" s="11"/>
      <c r="I270" s="1"/>
      <c r="J270" s="11"/>
      <c r="K270" s="1"/>
      <c r="L270" s="11"/>
      <c r="W270" s="1"/>
      <c r="X270" s="1"/>
      <c r="Y270" s="1"/>
      <c r="Z270" s="1"/>
      <c r="AA270" s="1"/>
      <c r="AB270" s="1"/>
      <c r="AC270" s="1"/>
      <c r="AD270" s="1"/>
    </row>
    <row r="271" spans="5:30" x14ac:dyDescent="0.25">
      <c r="E271" s="1"/>
      <c r="F271" s="11"/>
      <c r="G271" s="1"/>
      <c r="H271" s="11"/>
      <c r="I271" s="1"/>
      <c r="J271" s="11"/>
      <c r="K271" s="1"/>
      <c r="L271" s="11"/>
      <c r="W271" s="1"/>
      <c r="X271" s="1"/>
      <c r="Y271" s="1"/>
      <c r="Z271" s="1"/>
      <c r="AA271" s="1"/>
      <c r="AB271" s="1"/>
      <c r="AC271" s="1"/>
      <c r="AD271" s="1"/>
    </row>
    <row r="272" spans="5:30" x14ac:dyDescent="0.25">
      <c r="E272" s="1"/>
      <c r="F272" s="11"/>
      <c r="G272" s="1"/>
      <c r="H272" s="11"/>
      <c r="I272" s="1"/>
      <c r="J272" s="11"/>
      <c r="K272" s="1"/>
      <c r="L272" s="11"/>
      <c r="W272" s="1"/>
      <c r="X272" s="1"/>
      <c r="Y272" s="1"/>
      <c r="Z272" s="1"/>
      <c r="AA272" s="1"/>
      <c r="AB272" s="1"/>
      <c r="AC272" s="1"/>
      <c r="AD272" s="1"/>
    </row>
    <row r="273" spans="5:30" x14ac:dyDescent="0.25">
      <c r="E273" s="1"/>
      <c r="F273" s="11"/>
      <c r="G273" s="1"/>
      <c r="H273" s="11"/>
      <c r="I273" s="1"/>
      <c r="J273" s="11"/>
      <c r="K273" s="1"/>
      <c r="L273" s="11"/>
      <c r="W273" s="1"/>
      <c r="X273" s="1"/>
      <c r="Y273" s="1"/>
      <c r="Z273" s="1"/>
      <c r="AA273" s="1"/>
      <c r="AB273" s="1"/>
      <c r="AC273" s="1"/>
      <c r="AD273" s="1"/>
    </row>
    <row r="274" spans="5:30" x14ac:dyDescent="0.25">
      <c r="E274" s="1"/>
      <c r="F274" s="11"/>
      <c r="G274" s="1"/>
      <c r="H274" s="11"/>
      <c r="I274" s="1"/>
      <c r="J274" s="11"/>
      <c r="K274" s="1"/>
      <c r="L274" s="11"/>
      <c r="W274" s="1"/>
      <c r="X274" s="1"/>
      <c r="Y274" s="1"/>
      <c r="Z274" s="1"/>
      <c r="AA274" s="1"/>
      <c r="AB274" s="1"/>
      <c r="AC274" s="1"/>
      <c r="AD274" s="1"/>
    </row>
    <row r="275" spans="5:30" x14ac:dyDescent="0.25">
      <c r="E275" s="1"/>
      <c r="F275" s="11"/>
      <c r="G275" s="1"/>
      <c r="H275" s="11"/>
      <c r="I275" s="1"/>
      <c r="J275" s="11"/>
      <c r="K275" s="1"/>
      <c r="L275" s="11"/>
      <c r="W275" s="1"/>
      <c r="X275" s="1"/>
      <c r="Y275" s="1"/>
      <c r="Z275" s="1"/>
      <c r="AA275" s="1"/>
      <c r="AB275" s="1"/>
      <c r="AC275" s="1"/>
      <c r="AD275" s="1"/>
    </row>
    <row r="276" spans="5:30" x14ac:dyDescent="0.25">
      <c r="E276" s="1"/>
      <c r="F276" s="11"/>
      <c r="G276" s="1"/>
      <c r="H276" s="11"/>
      <c r="I276" s="1"/>
      <c r="J276" s="11"/>
      <c r="K276" s="1"/>
      <c r="L276" s="11"/>
      <c r="W276" s="1"/>
      <c r="X276" s="1"/>
      <c r="Y276" s="1"/>
      <c r="Z276" s="1"/>
      <c r="AA276" s="1"/>
      <c r="AB276" s="1"/>
      <c r="AC276" s="1"/>
      <c r="AD276" s="1"/>
    </row>
    <row r="277" spans="5:30" x14ac:dyDescent="0.25">
      <c r="E277" s="1"/>
      <c r="F277" s="11"/>
      <c r="G277" s="1"/>
      <c r="H277" s="11"/>
      <c r="I277" s="1"/>
      <c r="J277" s="11"/>
      <c r="K277" s="1"/>
      <c r="L277" s="11"/>
      <c r="W277" s="1"/>
      <c r="X277" s="1"/>
      <c r="Y277" s="1"/>
      <c r="Z277" s="1"/>
      <c r="AA277" s="1"/>
      <c r="AB277" s="1"/>
      <c r="AC277" s="1"/>
      <c r="AD277" s="1"/>
    </row>
    <row r="278" spans="5:30" x14ac:dyDescent="0.25">
      <c r="E278" s="1"/>
      <c r="F278" s="11"/>
      <c r="G278" s="1"/>
      <c r="H278" s="11"/>
      <c r="I278" s="1"/>
      <c r="J278" s="11"/>
      <c r="K278" s="1"/>
      <c r="L278" s="11"/>
      <c r="W278" s="1"/>
      <c r="X278" s="1"/>
      <c r="Y278" s="1"/>
      <c r="Z278" s="1"/>
      <c r="AA278" s="1"/>
      <c r="AB278" s="1"/>
      <c r="AC278" s="1"/>
      <c r="AD278" s="1"/>
    </row>
    <row r="279" spans="5:30" x14ac:dyDescent="0.25">
      <c r="E279" s="1"/>
      <c r="F279" s="11"/>
      <c r="G279" s="1"/>
      <c r="H279" s="11"/>
      <c r="I279" s="1"/>
      <c r="J279" s="11"/>
      <c r="K279" s="1"/>
      <c r="L279" s="11"/>
      <c r="W279" s="1"/>
      <c r="X279" s="1"/>
      <c r="Y279" s="1"/>
      <c r="Z279" s="1"/>
      <c r="AA279" s="1"/>
      <c r="AB279" s="1"/>
      <c r="AC279" s="1"/>
      <c r="AD279" s="1"/>
    </row>
    <row r="280" spans="5:30" x14ac:dyDescent="0.25">
      <c r="E280" s="1"/>
      <c r="F280" s="11"/>
      <c r="G280" s="1"/>
      <c r="H280" s="11"/>
      <c r="I280" s="1"/>
      <c r="J280" s="11"/>
      <c r="K280" s="1"/>
      <c r="L280" s="11"/>
      <c r="W280" s="1"/>
      <c r="X280" s="1"/>
      <c r="Y280" s="1"/>
      <c r="Z280" s="1"/>
      <c r="AA280" s="1"/>
      <c r="AB280" s="1"/>
      <c r="AC280" s="1"/>
      <c r="AD280" s="1"/>
    </row>
    <row r="281" spans="5:30" x14ac:dyDescent="0.25">
      <c r="E281" s="1"/>
      <c r="F281" s="11"/>
      <c r="G281" s="1"/>
      <c r="H281" s="11"/>
      <c r="I281" s="1"/>
      <c r="J281" s="11"/>
      <c r="K281" s="1"/>
      <c r="L281" s="11"/>
      <c r="W281" s="1"/>
      <c r="X281" s="1"/>
      <c r="Y281" s="1"/>
      <c r="Z281" s="1"/>
      <c r="AA281" s="1"/>
      <c r="AB281" s="1"/>
      <c r="AC281" s="1"/>
      <c r="AD281" s="1"/>
    </row>
    <row r="282" spans="5:30" x14ac:dyDescent="0.25">
      <c r="E282" s="1"/>
      <c r="F282" s="11"/>
      <c r="G282" s="1"/>
      <c r="H282" s="11"/>
      <c r="I282" s="1"/>
      <c r="J282" s="11"/>
      <c r="K282" s="1"/>
      <c r="L282" s="11"/>
      <c r="W282" s="1"/>
      <c r="X282" s="1"/>
      <c r="Y282" s="1"/>
      <c r="Z282" s="1"/>
      <c r="AA282" s="1"/>
      <c r="AB282" s="1"/>
      <c r="AC282" s="1"/>
      <c r="AD282" s="1"/>
    </row>
    <row r="283" spans="5:30" x14ac:dyDescent="0.25">
      <c r="E283" s="1"/>
      <c r="F283" s="11"/>
      <c r="G283" s="1"/>
      <c r="H283" s="11"/>
      <c r="I283" s="1"/>
      <c r="J283" s="11"/>
      <c r="K283" s="1"/>
      <c r="L283" s="11"/>
      <c r="W283" s="1"/>
      <c r="X283" s="1"/>
      <c r="Y283" s="1"/>
      <c r="Z283" s="1"/>
      <c r="AA283" s="1"/>
      <c r="AB283" s="1"/>
      <c r="AC283" s="1"/>
      <c r="AD283" s="1"/>
    </row>
    <row r="284" spans="5:30" x14ac:dyDescent="0.25">
      <c r="E284" s="1"/>
      <c r="F284" s="11"/>
      <c r="G284" s="1"/>
      <c r="H284" s="11"/>
      <c r="I284" s="1"/>
      <c r="J284" s="11"/>
      <c r="K284" s="1"/>
      <c r="L284" s="11"/>
      <c r="W284" s="1"/>
      <c r="X284" s="1"/>
      <c r="Y284" s="1"/>
      <c r="Z284" s="1"/>
      <c r="AA284" s="1"/>
      <c r="AB284" s="1"/>
      <c r="AC284" s="1"/>
      <c r="AD284" s="1"/>
    </row>
    <row r="285" spans="5:30" x14ac:dyDescent="0.25">
      <c r="E285" s="1"/>
      <c r="F285" s="11"/>
      <c r="G285" s="1"/>
      <c r="H285" s="11"/>
      <c r="I285" s="1"/>
      <c r="J285" s="11"/>
      <c r="K285" s="1"/>
      <c r="L285" s="11"/>
      <c r="W285" s="1"/>
      <c r="X285" s="1"/>
      <c r="Y285" s="1"/>
      <c r="Z285" s="1"/>
      <c r="AA285" s="1"/>
      <c r="AB285" s="1"/>
      <c r="AC285" s="1"/>
      <c r="AD285" s="1"/>
    </row>
    <row r="286" spans="5:30" x14ac:dyDescent="0.25">
      <c r="E286" s="1"/>
      <c r="F286" s="11"/>
      <c r="G286" s="1"/>
      <c r="H286" s="11"/>
      <c r="I286" s="1"/>
      <c r="J286" s="11"/>
      <c r="K286" s="1"/>
      <c r="L286" s="11"/>
      <c r="W286" s="1"/>
      <c r="X286" s="1"/>
      <c r="Y286" s="1"/>
      <c r="Z286" s="1"/>
      <c r="AA286" s="1"/>
      <c r="AB286" s="1"/>
      <c r="AC286" s="1"/>
      <c r="AD286" s="1"/>
    </row>
    <row r="287" spans="5:30" x14ac:dyDescent="0.25">
      <c r="E287" s="1"/>
      <c r="F287" s="11"/>
      <c r="G287" s="1"/>
      <c r="H287" s="11"/>
      <c r="I287" s="1"/>
      <c r="J287" s="11"/>
      <c r="K287" s="1"/>
      <c r="L287" s="11"/>
      <c r="W287" s="1"/>
      <c r="X287" s="1"/>
      <c r="Y287" s="1"/>
      <c r="Z287" s="1"/>
      <c r="AA287" s="1"/>
      <c r="AB287" s="1"/>
      <c r="AC287" s="1"/>
      <c r="AD287" s="1"/>
    </row>
    <row r="288" spans="5:30" x14ac:dyDescent="0.25">
      <c r="E288" s="1"/>
      <c r="F288" s="11"/>
      <c r="G288" s="1"/>
      <c r="H288" s="11"/>
      <c r="I288" s="1"/>
      <c r="J288" s="11"/>
      <c r="K288" s="1"/>
      <c r="L288" s="11"/>
      <c r="W288" s="1"/>
      <c r="X288" s="1"/>
      <c r="Y288" s="1"/>
      <c r="Z288" s="1"/>
      <c r="AA288" s="1"/>
      <c r="AB288" s="1"/>
      <c r="AC288" s="1"/>
      <c r="AD288" s="1"/>
    </row>
    <row r="289" spans="5:30" x14ac:dyDescent="0.25">
      <c r="E289" s="1"/>
      <c r="F289" s="11"/>
      <c r="G289" s="1"/>
      <c r="H289" s="11"/>
      <c r="I289" s="1"/>
      <c r="J289" s="11"/>
      <c r="K289" s="1"/>
      <c r="L289" s="11"/>
      <c r="W289" s="1"/>
      <c r="X289" s="1"/>
      <c r="Y289" s="1"/>
      <c r="Z289" s="1"/>
      <c r="AA289" s="1"/>
      <c r="AB289" s="1"/>
      <c r="AC289" s="1"/>
      <c r="AD289" s="1"/>
    </row>
    <row r="290" spans="5:30" x14ac:dyDescent="0.25">
      <c r="E290" s="1"/>
      <c r="F290" s="11"/>
      <c r="G290" s="1"/>
      <c r="H290" s="11"/>
      <c r="I290" s="1"/>
      <c r="J290" s="11"/>
      <c r="K290" s="1"/>
      <c r="L290" s="11"/>
      <c r="W290" s="1"/>
      <c r="X290" s="1"/>
      <c r="Y290" s="1"/>
      <c r="Z290" s="1"/>
      <c r="AA290" s="1"/>
      <c r="AB290" s="1"/>
      <c r="AC290" s="1"/>
      <c r="AD290" s="1"/>
    </row>
    <row r="291" spans="5:30" x14ac:dyDescent="0.25">
      <c r="E291" s="1"/>
      <c r="F291" s="11"/>
      <c r="G291" s="1"/>
      <c r="H291" s="11"/>
      <c r="I291" s="1"/>
      <c r="J291" s="11"/>
      <c r="K291" s="1"/>
      <c r="L291" s="11"/>
      <c r="W291" s="1"/>
      <c r="X291" s="1"/>
      <c r="Y291" s="1"/>
      <c r="Z291" s="1"/>
      <c r="AA291" s="1"/>
      <c r="AB291" s="1"/>
      <c r="AC291" s="1"/>
      <c r="AD291" s="1"/>
    </row>
    <row r="292" spans="5:30" x14ac:dyDescent="0.25">
      <c r="E292" s="1"/>
      <c r="F292" s="11"/>
      <c r="G292" s="1"/>
      <c r="H292" s="11"/>
      <c r="I292" s="1"/>
      <c r="J292" s="11"/>
      <c r="K292" s="1"/>
      <c r="L292" s="11"/>
      <c r="W292" s="1"/>
      <c r="X292" s="1"/>
      <c r="Y292" s="1"/>
      <c r="Z292" s="1"/>
      <c r="AA292" s="1"/>
      <c r="AB292" s="1"/>
      <c r="AC292" s="1"/>
      <c r="AD292" s="1"/>
    </row>
    <row r="293" spans="5:30" x14ac:dyDescent="0.25">
      <c r="E293" s="1"/>
      <c r="F293" s="11"/>
      <c r="G293" s="1"/>
      <c r="H293" s="11"/>
      <c r="I293" s="1"/>
      <c r="J293" s="11"/>
      <c r="K293" s="1"/>
      <c r="L293" s="11"/>
      <c r="W293" s="1"/>
      <c r="X293" s="1"/>
      <c r="Y293" s="1"/>
      <c r="Z293" s="1"/>
      <c r="AA293" s="1"/>
      <c r="AB293" s="1"/>
      <c r="AC293" s="1"/>
      <c r="AD293" s="1"/>
    </row>
    <row r="294" spans="5:30" x14ac:dyDescent="0.25">
      <c r="E294" s="1"/>
      <c r="F294" s="11"/>
      <c r="G294" s="1"/>
      <c r="H294" s="11"/>
      <c r="I294" s="1"/>
      <c r="J294" s="11"/>
      <c r="K294" s="1"/>
      <c r="L294" s="11"/>
      <c r="W294" s="1"/>
      <c r="X294" s="1"/>
      <c r="Y294" s="1"/>
      <c r="Z294" s="1"/>
      <c r="AA294" s="1"/>
      <c r="AB294" s="1"/>
      <c r="AC294" s="1"/>
      <c r="AD294" s="1"/>
    </row>
    <row r="295" spans="5:30" x14ac:dyDescent="0.25">
      <c r="E295" s="1"/>
      <c r="F295" s="11"/>
      <c r="G295" s="1"/>
      <c r="H295" s="11"/>
      <c r="I295" s="1"/>
      <c r="J295" s="11"/>
      <c r="K295" s="1"/>
      <c r="L295" s="11"/>
      <c r="W295" s="1"/>
      <c r="X295" s="1"/>
      <c r="Y295" s="1"/>
      <c r="Z295" s="1"/>
      <c r="AA295" s="1"/>
      <c r="AB295" s="1"/>
      <c r="AC295" s="1"/>
      <c r="AD295" s="1"/>
    </row>
    <row r="296" spans="5:30" x14ac:dyDescent="0.25">
      <c r="E296" s="1"/>
      <c r="F296" s="11"/>
      <c r="G296" s="1"/>
      <c r="H296" s="11"/>
      <c r="I296" s="1"/>
      <c r="J296" s="11"/>
      <c r="K296" s="1"/>
      <c r="L296" s="11"/>
      <c r="W296" s="1"/>
      <c r="X296" s="1"/>
      <c r="Y296" s="1"/>
      <c r="Z296" s="1"/>
      <c r="AA296" s="1"/>
      <c r="AB296" s="1"/>
      <c r="AC296" s="1"/>
      <c r="AD296" s="1"/>
    </row>
    <row r="297" spans="5:30" x14ac:dyDescent="0.25">
      <c r="E297" s="1"/>
      <c r="F297" s="11"/>
      <c r="G297" s="1"/>
      <c r="H297" s="11"/>
      <c r="I297" s="1"/>
      <c r="J297" s="11"/>
      <c r="K297" s="1"/>
      <c r="L297" s="11"/>
      <c r="W297" s="1"/>
      <c r="X297" s="1"/>
      <c r="Y297" s="1"/>
      <c r="Z297" s="1"/>
      <c r="AA297" s="1"/>
      <c r="AB297" s="1"/>
      <c r="AC297" s="1"/>
      <c r="AD297" s="1"/>
    </row>
    <row r="298" spans="5:30" x14ac:dyDescent="0.25">
      <c r="E298" s="1"/>
      <c r="F298" s="11"/>
      <c r="G298" s="1"/>
      <c r="H298" s="11"/>
      <c r="I298" s="1"/>
      <c r="J298" s="11"/>
      <c r="K298" s="1"/>
      <c r="L298" s="11"/>
      <c r="W298" s="1"/>
      <c r="X298" s="1"/>
      <c r="Y298" s="1"/>
      <c r="Z298" s="1"/>
      <c r="AA298" s="1"/>
      <c r="AB298" s="1"/>
      <c r="AC298" s="1"/>
      <c r="AD298" s="1"/>
    </row>
    <row r="299" spans="5:30" x14ac:dyDescent="0.25">
      <c r="E299" s="1"/>
      <c r="F299" s="11"/>
      <c r="G299" s="1"/>
      <c r="H299" s="11"/>
      <c r="I299" s="1"/>
      <c r="J299" s="11"/>
      <c r="K299" s="1"/>
      <c r="L299" s="11"/>
      <c r="W299" s="1"/>
      <c r="X299" s="1"/>
      <c r="Y299" s="1"/>
      <c r="Z299" s="1"/>
      <c r="AA299" s="1"/>
      <c r="AB299" s="1"/>
      <c r="AC299" s="1"/>
      <c r="AD299" s="1"/>
    </row>
    <row r="300" spans="5:30" x14ac:dyDescent="0.25">
      <c r="E300" s="1"/>
      <c r="F300" s="11"/>
      <c r="G300" s="1"/>
      <c r="H300" s="11"/>
      <c r="I300" s="1"/>
      <c r="J300" s="11"/>
      <c r="K300" s="1"/>
      <c r="L300" s="11"/>
      <c r="W300" s="1"/>
      <c r="X300" s="1"/>
      <c r="Y300" s="1"/>
      <c r="Z300" s="1"/>
      <c r="AA300" s="1"/>
      <c r="AB300" s="1"/>
      <c r="AC300" s="1"/>
      <c r="AD300" s="1"/>
    </row>
    <row r="301" spans="5:30" x14ac:dyDescent="0.25">
      <c r="E301" s="1"/>
      <c r="F301" s="11"/>
      <c r="G301" s="1"/>
      <c r="H301" s="11"/>
      <c r="I301" s="1"/>
      <c r="J301" s="11"/>
      <c r="K301" s="1"/>
      <c r="L301" s="11"/>
      <c r="W301" s="1"/>
      <c r="X301" s="1"/>
      <c r="Y301" s="1"/>
      <c r="Z301" s="1"/>
      <c r="AA301" s="1"/>
      <c r="AB301" s="1"/>
      <c r="AC301" s="1"/>
      <c r="AD301" s="1"/>
    </row>
    <row r="302" spans="5:30" x14ac:dyDescent="0.25">
      <c r="E302" s="1"/>
      <c r="F302" s="11"/>
      <c r="G302" s="1"/>
      <c r="H302" s="11"/>
      <c r="I302" s="1"/>
      <c r="J302" s="11"/>
      <c r="K302" s="1"/>
      <c r="L302" s="11"/>
      <c r="W302" s="1"/>
      <c r="X302" s="1"/>
      <c r="Y302" s="1"/>
      <c r="Z302" s="1"/>
      <c r="AA302" s="1"/>
      <c r="AB302" s="1"/>
      <c r="AC302" s="1"/>
      <c r="AD302" s="1"/>
    </row>
    <row r="303" spans="5:30" x14ac:dyDescent="0.25">
      <c r="E303" s="1"/>
      <c r="F303" s="11"/>
      <c r="G303" s="1"/>
      <c r="H303" s="11"/>
      <c r="I303" s="1"/>
      <c r="J303" s="11"/>
      <c r="K303" s="1"/>
      <c r="L303" s="11"/>
      <c r="W303" s="1"/>
      <c r="X303" s="1"/>
      <c r="Y303" s="1"/>
      <c r="Z303" s="1"/>
      <c r="AA303" s="1"/>
      <c r="AB303" s="1"/>
      <c r="AC303" s="1"/>
      <c r="AD303" s="1"/>
    </row>
    <row r="304" spans="5:30" x14ac:dyDescent="0.25">
      <c r="E304" s="1"/>
      <c r="F304" s="11"/>
      <c r="G304" s="1"/>
      <c r="H304" s="11"/>
      <c r="I304" s="1"/>
      <c r="J304" s="11"/>
      <c r="K304" s="1"/>
      <c r="L304" s="11"/>
      <c r="W304" s="1"/>
      <c r="X304" s="1"/>
      <c r="Y304" s="1"/>
      <c r="Z304" s="1"/>
      <c r="AA304" s="1"/>
      <c r="AB304" s="1"/>
      <c r="AC304" s="1"/>
      <c r="AD304" s="1"/>
    </row>
    <row r="305" spans="5:30" x14ac:dyDescent="0.25">
      <c r="E305" s="1"/>
      <c r="F305" s="11"/>
      <c r="G305" s="1"/>
      <c r="H305" s="11"/>
      <c r="I305" s="1"/>
      <c r="J305" s="11"/>
      <c r="K305" s="1"/>
      <c r="L305" s="11"/>
      <c r="W305" s="1"/>
      <c r="X305" s="1"/>
      <c r="Y305" s="1"/>
      <c r="Z305" s="1"/>
      <c r="AA305" s="1"/>
      <c r="AB305" s="1"/>
      <c r="AC305" s="1"/>
      <c r="AD305" s="1"/>
    </row>
    <row r="306" spans="5:30" x14ac:dyDescent="0.25">
      <c r="E306" s="1"/>
      <c r="F306" s="11"/>
      <c r="G306" s="1"/>
      <c r="H306" s="11"/>
      <c r="I306" s="1"/>
      <c r="J306" s="11"/>
      <c r="K306" s="1"/>
      <c r="L306" s="11"/>
      <c r="W306" s="1"/>
      <c r="X306" s="1"/>
      <c r="Y306" s="1"/>
      <c r="Z306" s="1"/>
      <c r="AA306" s="1"/>
      <c r="AB306" s="1"/>
      <c r="AC306" s="1"/>
      <c r="AD306" s="1"/>
    </row>
    <row r="307" spans="5:30" x14ac:dyDescent="0.25">
      <c r="E307" s="1"/>
      <c r="F307" s="11"/>
      <c r="G307" s="1"/>
      <c r="H307" s="11"/>
      <c r="I307" s="1"/>
      <c r="J307" s="11"/>
      <c r="K307" s="1"/>
      <c r="L307" s="11"/>
      <c r="W307" s="1"/>
      <c r="X307" s="1"/>
      <c r="Y307" s="1"/>
      <c r="Z307" s="1"/>
      <c r="AA307" s="1"/>
      <c r="AB307" s="1"/>
      <c r="AC307" s="1"/>
      <c r="AD307" s="1"/>
    </row>
    <row r="308" spans="5:30" x14ac:dyDescent="0.25">
      <c r="E308" s="1"/>
      <c r="F308" s="11"/>
      <c r="G308" s="1"/>
      <c r="H308" s="11"/>
      <c r="I308" s="1"/>
      <c r="J308" s="11"/>
      <c r="K308" s="1"/>
      <c r="L308" s="11"/>
      <c r="W308" s="1"/>
      <c r="X308" s="1"/>
      <c r="Y308" s="1"/>
      <c r="Z308" s="1"/>
      <c r="AA308" s="1"/>
      <c r="AB308" s="1"/>
      <c r="AC308" s="1"/>
      <c r="AD308" s="1"/>
    </row>
    <row r="309" spans="5:30" x14ac:dyDescent="0.25">
      <c r="E309" s="1"/>
      <c r="F309" s="11"/>
      <c r="G309" s="1"/>
      <c r="H309" s="11"/>
      <c r="I309" s="1"/>
      <c r="J309" s="11"/>
      <c r="K309" s="1"/>
      <c r="L309" s="11"/>
      <c r="W309" s="1"/>
      <c r="X309" s="1"/>
      <c r="Y309" s="1"/>
      <c r="Z309" s="1"/>
      <c r="AA309" s="1"/>
      <c r="AB309" s="1"/>
      <c r="AC309" s="1"/>
      <c r="AD309" s="1"/>
    </row>
    <row r="310" spans="5:30" x14ac:dyDescent="0.25">
      <c r="E310" s="1"/>
      <c r="F310" s="11"/>
      <c r="G310" s="1"/>
      <c r="H310" s="11"/>
      <c r="I310" s="1"/>
      <c r="J310" s="11"/>
      <c r="K310" s="1"/>
      <c r="L310" s="11"/>
      <c r="W310" s="1"/>
      <c r="X310" s="1"/>
      <c r="Y310" s="1"/>
      <c r="Z310" s="1"/>
      <c r="AA310" s="1"/>
      <c r="AB310" s="1"/>
      <c r="AC310" s="1"/>
      <c r="AD310" s="1"/>
    </row>
    <row r="311" spans="5:30" x14ac:dyDescent="0.25">
      <c r="E311" s="1"/>
      <c r="F311" s="11"/>
      <c r="G311" s="1"/>
      <c r="H311" s="11"/>
      <c r="I311" s="1"/>
      <c r="J311" s="11"/>
      <c r="K311" s="1"/>
      <c r="L311" s="11"/>
      <c r="W311" s="1"/>
      <c r="X311" s="1"/>
      <c r="Y311" s="1"/>
      <c r="Z311" s="1"/>
      <c r="AA311" s="1"/>
      <c r="AB311" s="1"/>
      <c r="AC311" s="1"/>
      <c r="AD311" s="1"/>
    </row>
    <row r="312" spans="5:30" x14ac:dyDescent="0.25">
      <c r="E312" s="1"/>
      <c r="F312" s="11"/>
      <c r="G312" s="1"/>
      <c r="H312" s="11"/>
      <c r="I312" s="1"/>
      <c r="J312" s="11"/>
      <c r="K312" s="1"/>
      <c r="L312" s="11"/>
      <c r="W312" s="1"/>
      <c r="X312" s="1"/>
      <c r="Y312" s="1"/>
      <c r="Z312" s="1"/>
      <c r="AA312" s="1"/>
      <c r="AB312" s="1"/>
      <c r="AC312" s="1"/>
      <c r="AD312" s="1"/>
    </row>
    <row r="313" spans="5:30" x14ac:dyDescent="0.25">
      <c r="E313" s="1"/>
      <c r="F313" s="11"/>
      <c r="G313" s="1"/>
      <c r="H313" s="11"/>
      <c r="I313" s="1"/>
      <c r="J313" s="11"/>
      <c r="K313" s="1"/>
      <c r="L313" s="11"/>
      <c r="W313" s="1"/>
      <c r="X313" s="1"/>
      <c r="Y313" s="1"/>
      <c r="Z313" s="1"/>
      <c r="AA313" s="1"/>
      <c r="AB313" s="1"/>
      <c r="AC313" s="1"/>
      <c r="AD313" s="1"/>
    </row>
    <row r="314" spans="5:30" x14ac:dyDescent="0.25">
      <c r="E314" s="1"/>
      <c r="F314" s="11"/>
      <c r="G314" s="1"/>
      <c r="H314" s="11"/>
      <c r="I314" s="1"/>
      <c r="J314" s="11"/>
      <c r="K314" s="1"/>
      <c r="L314" s="11"/>
      <c r="W314" s="1"/>
      <c r="X314" s="1"/>
      <c r="Y314" s="1"/>
      <c r="Z314" s="1"/>
      <c r="AA314" s="1"/>
      <c r="AB314" s="1"/>
      <c r="AC314" s="1"/>
      <c r="AD314" s="1"/>
    </row>
    <row r="315" spans="5:30" x14ac:dyDescent="0.25">
      <c r="E315" s="1"/>
      <c r="F315" s="11"/>
      <c r="G315" s="1"/>
      <c r="H315" s="11"/>
      <c r="I315" s="1"/>
      <c r="J315" s="11"/>
      <c r="K315" s="1"/>
      <c r="L315" s="11"/>
      <c r="W315" s="1"/>
      <c r="X315" s="1"/>
      <c r="Y315" s="1"/>
      <c r="Z315" s="1"/>
      <c r="AA315" s="1"/>
      <c r="AB315" s="1"/>
      <c r="AC315" s="1"/>
      <c r="AD315" s="1"/>
    </row>
    <row r="316" spans="5:30" x14ac:dyDescent="0.25">
      <c r="E316" s="1"/>
      <c r="F316" s="11"/>
      <c r="G316" s="1"/>
      <c r="H316" s="11"/>
      <c r="I316" s="1"/>
      <c r="J316" s="11"/>
      <c r="K316" s="1"/>
      <c r="L316" s="11"/>
      <c r="W316" s="1"/>
      <c r="X316" s="1"/>
      <c r="Y316" s="1"/>
      <c r="Z316" s="1"/>
      <c r="AA316" s="1"/>
      <c r="AB316" s="1"/>
      <c r="AC316" s="1"/>
      <c r="AD316" s="1"/>
    </row>
    <row r="317" spans="5:30" x14ac:dyDescent="0.25">
      <c r="E317" s="1"/>
      <c r="F317" s="11"/>
      <c r="G317" s="1"/>
      <c r="H317" s="11"/>
      <c r="I317" s="1"/>
      <c r="J317" s="11"/>
      <c r="K317" s="1"/>
      <c r="L317" s="11"/>
      <c r="W317" s="1"/>
      <c r="X317" s="1"/>
      <c r="Y317" s="1"/>
      <c r="Z317" s="1"/>
      <c r="AA317" s="1"/>
      <c r="AB317" s="1"/>
      <c r="AC317" s="1"/>
      <c r="AD317" s="1"/>
    </row>
    <row r="318" spans="5:30" x14ac:dyDescent="0.25">
      <c r="E318" s="1"/>
      <c r="F318" s="11"/>
      <c r="G318" s="1"/>
      <c r="H318" s="11"/>
      <c r="I318" s="1"/>
      <c r="J318" s="11"/>
      <c r="K318" s="1"/>
      <c r="L318" s="11"/>
      <c r="W318" s="1"/>
      <c r="X318" s="1"/>
      <c r="Y318" s="1"/>
      <c r="Z318" s="1"/>
      <c r="AA318" s="1"/>
      <c r="AB318" s="1"/>
      <c r="AC318" s="1"/>
      <c r="AD318" s="1"/>
    </row>
    <row r="319" spans="5:30" x14ac:dyDescent="0.25">
      <c r="E319" s="1"/>
      <c r="F319" s="11"/>
      <c r="G319" s="1"/>
      <c r="H319" s="11"/>
      <c r="I319" s="1"/>
      <c r="J319" s="11"/>
      <c r="K319" s="1"/>
      <c r="L319" s="11"/>
      <c r="W319" s="1"/>
      <c r="X319" s="1"/>
      <c r="Y319" s="1"/>
      <c r="Z319" s="1"/>
      <c r="AA319" s="1"/>
      <c r="AB319" s="1"/>
      <c r="AC319" s="1"/>
      <c r="AD319" s="1"/>
    </row>
    <row r="320" spans="5:30" x14ac:dyDescent="0.25">
      <c r="E320" s="1"/>
      <c r="F320" s="11"/>
      <c r="G320" s="1"/>
      <c r="H320" s="11"/>
      <c r="I320" s="1"/>
      <c r="J320" s="11"/>
      <c r="K320" s="1"/>
      <c r="L320" s="11"/>
      <c r="W320" s="1"/>
      <c r="X320" s="1"/>
      <c r="Y320" s="1"/>
      <c r="Z320" s="1"/>
      <c r="AA320" s="1"/>
      <c r="AB320" s="1"/>
      <c r="AC320" s="1"/>
      <c r="AD320" s="1"/>
    </row>
    <row r="321" spans="5:30" x14ac:dyDescent="0.25">
      <c r="E321" s="1"/>
      <c r="F321" s="11"/>
      <c r="G321" s="1"/>
      <c r="H321" s="11"/>
      <c r="I321" s="1"/>
      <c r="J321" s="11"/>
      <c r="K321" s="1"/>
      <c r="L321" s="11"/>
      <c r="W321" s="1"/>
      <c r="X321" s="1"/>
      <c r="Y321" s="1"/>
      <c r="Z321" s="1"/>
      <c r="AA321" s="1"/>
      <c r="AB321" s="1"/>
      <c r="AC321" s="1"/>
      <c r="AD321" s="1"/>
    </row>
    <row r="322" spans="5:30" x14ac:dyDescent="0.25">
      <c r="E322" s="1"/>
      <c r="F322" s="11"/>
      <c r="G322" s="1"/>
      <c r="H322" s="11"/>
      <c r="I322" s="1"/>
      <c r="J322" s="11"/>
      <c r="K322" s="1"/>
      <c r="L322" s="11"/>
      <c r="W322" s="1"/>
      <c r="X322" s="1"/>
      <c r="Y322" s="1"/>
      <c r="Z322" s="1"/>
      <c r="AA322" s="1"/>
      <c r="AB322" s="1"/>
      <c r="AC322" s="1"/>
      <c r="AD322" s="1"/>
    </row>
    <row r="323" spans="5:30" x14ac:dyDescent="0.25">
      <c r="E323" s="1"/>
      <c r="F323" s="11"/>
      <c r="G323" s="1"/>
      <c r="H323" s="11"/>
      <c r="I323" s="1"/>
      <c r="J323" s="11"/>
      <c r="K323" s="1"/>
      <c r="L323" s="11"/>
      <c r="W323" s="1"/>
      <c r="X323" s="1"/>
      <c r="Y323" s="1"/>
      <c r="Z323" s="1"/>
      <c r="AA323" s="1"/>
      <c r="AB323" s="1"/>
      <c r="AC323" s="1"/>
      <c r="AD323" s="1"/>
    </row>
    <row r="324" spans="5:30" x14ac:dyDescent="0.25">
      <c r="E324" s="1"/>
      <c r="F324" s="11"/>
      <c r="G324" s="1"/>
      <c r="H324" s="11"/>
      <c r="I324" s="1"/>
      <c r="J324" s="11"/>
      <c r="K324" s="1"/>
      <c r="L324" s="11"/>
      <c r="W324" s="1"/>
      <c r="X324" s="1"/>
      <c r="Y324" s="1"/>
      <c r="Z324" s="1"/>
      <c r="AA324" s="1"/>
      <c r="AB324" s="1"/>
      <c r="AC324" s="1"/>
      <c r="AD324" s="1"/>
    </row>
    <row r="325" spans="5:30" x14ac:dyDescent="0.25">
      <c r="E325" s="1"/>
      <c r="F325" s="11"/>
      <c r="G325" s="1"/>
      <c r="H325" s="11"/>
      <c r="I325" s="1"/>
      <c r="J325" s="11"/>
      <c r="K325" s="1"/>
      <c r="L325" s="11"/>
      <c r="W325" s="1"/>
      <c r="X325" s="1"/>
      <c r="Y325" s="1"/>
      <c r="Z325" s="1"/>
      <c r="AA325" s="1"/>
      <c r="AB325" s="1"/>
      <c r="AC325" s="1"/>
      <c r="AD325" s="1"/>
    </row>
    <row r="326" spans="5:30" x14ac:dyDescent="0.25">
      <c r="E326" s="1"/>
      <c r="F326" s="11"/>
      <c r="G326" s="1"/>
      <c r="H326" s="11"/>
      <c r="I326" s="1"/>
      <c r="J326" s="11"/>
      <c r="K326" s="1"/>
      <c r="L326" s="11"/>
      <c r="W326" s="1"/>
      <c r="X326" s="1"/>
      <c r="Y326" s="1"/>
      <c r="Z326" s="1"/>
      <c r="AA326" s="1"/>
      <c r="AB326" s="1"/>
      <c r="AC326" s="1"/>
      <c r="AD326" s="1"/>
    </row>
    <row r="327" spans="5:30" x14ac:dyDescent="0.25">
      <c r="E327" s="1"/>
      <c r="F327" s="11"/>
      <c r="G327" s="1"/>
      <c r="H327" s="11"/>
      <c r="I327" s="1"/>
      <c r="J327" s="11"/>
      <c r="K327" s="1"/>
      <c r="L327" s="11"/>
      <c r="W327" s="1"/>
      <c r="X327" s="1"/>
      <c r="Y327" s="1"/>
      <c r="Z327" s="1"/>
      <c r="AA327" s="1"/>
      <c r="AB327" s="1"/>
      <c r="AC327" s="1"/>
      <c r="AD327" s="1"/>
    </row>
    <row r="328" spans="5:30" x14ac:dyDescent="0.25">
      <c r="E328" s="1"/>
      <c r="F328" s="11"/>
      <c r="G328" s="1"/>
      <c r="H328" s="11"/>
      <c r="I328" s="1"/>
      <c r="J328" s="11"/>
      <c r="K328" s="1"/>
      <c r="L328" s="11"/>
      <c r="W328" s="1"/>
      <c r="X328" s="1"/>
      <c r="Y328" s="1"/>
      <c r="Z328" s="1"/>
      <c r="AA328" s="1"/>
      <c r="AB328" s="1"/>
      <c r="AC328" s="1"/>
      <c r="AD328" s="1"/>
    </row>
    <row r="329" spans="5:30" x14ac:dyDescent="0.25">
      <c r="E329" s="1"/>
      <c r="F329" s="11"/>
      <c r="G329" s="1"/>
      <c r="H329" s="11"/>
      <c r="I329" s="1"/>
      <c r="J329" s="11"/>
      <c r="K329" s="1"/>
      <c r="L329" s="11"/>
      <c r="W329" s="1"/>
      <c r="X329" s="1"/>
      <c r="Y329" s="1"/>
      <c r="Z329" s="1"/>
      <c r="AA329" s="1"/>
      <c r="AB329" s="1"/>
      <c r="AC329" s="1"/>
      <c r="AD329" s="1"/>
    </row>
    <row r="330" spans="5:30" x14ac:dyDescent="0.25">
      <c r="E330" s="1"/>
      <c r="F330" s="11"/>
      <c r="G330" s="1"/>
      <c r="H330" s="11"/>
      <c r="I330" s="1"/>
      <c r="J330" s="11"/>
      <c r="K330" s="1"/>
      <c r="L330" s="11"/>
      <c r="W330" s="1"/>
      <c r="X330" s="1"/>
      <c r="Y330" s="1"/>
      <c r="Z330" s="1"/>
      <c r="AA330" s="1"/>
      <c r="AB330" s="1"/>
      <c r="AC330" s="1"/>
      <c r="AD330" s="1"/>
    </row>
    <row r="331" spans="5:30" x14ac:dyDescent="0.25">
      <c r="E331" s="1"/>
      <c r="F331" s="11"/>
      <c r="G331" s="1"/>
      <c r="H331" s="11"/>
      <c r="I331" s="1"/>
      <c r="J331" s="11"/>
      <c r="K331" s="1"/>
      <c r="L331" s="11"/>
      <c r="W331" s="1"/>
      <c r="X331" s="1"/>
      <c r="Y331" s="1"/>
      <c r="Z331" s="1"/>
      <c r="AA331" s="1"/>
      <c r="AB331" s="1"/>
      <c r="AC331" s="1"/>
      <c r="AD331" s="1"/>
    </row>
    <row r="332" spans="5:30" x14ac:dyDescent="0.25">
      <c r="E332" s="1"/>
      <c r="F332" s="11"/>
      <c r="G332" s="1"/>
      <c r="H332" s="11"/>
      <c r="I332" s="1"/>
      <c r="J332" s="11"/>
      <c r="K332" s="1"/>
      <c r="L332" s="11"/>
      <c r="W332" s="1"/>
      <c r="X332" s="1"/>
      <c r="Y332" s="1"/>
      <c r="Z332" s="1"/>
      <c r="AA332" s="1"/>
      <c r="AB332" s="1"/>
      <c r="AC332" s="1"/>
      <c r="AD332" s="1"/>
    </row>
    <row r="333" spans="5:30" x14ac:dyDescent="0.25">
      <c r="E333" s="1"/>
      <c r="F333" s="11"/>
      <c r="G333" s="1"/>
      <c r="H333" s="11"/>
      <c r="I333" s="1"/>
      <c r="J333" s="11"/>
      <c r="K333" s="1"/>
      <c r="L333" s="11"/>
      <c r="W333" s="1"/>
      <c r="X333" s="1"/>
      <c r="Y333" s="1"/>
      <c r="Z333" s="1"/>
      <c r="AA333" s="1"/>
      <c r="AB333" s="1"/>
      <c r="AC333" s="1"/>
      <c r="AD333" s="1"/>
    </row>
    <row r="334" spans="5:30" x14ac:dyDescent="0.25">
      <c r="E334" s="1"/>
      <c r="F334" s="11"/>
      <c r="G334" s="1"/>
      <c r="H334" s="11"/>
      <c r="I334" s="1"/>
      <c r="J334" s="11"/>
      <c r="K334" s="1"/>
      <c r="L334" s="11"/>
      <c r="W334" s="1"/>
      <c r="X334" s="1"/>
      <c r="Y334" s="1"/>
      <c r="Z334" s="1"/>
      <c r="AA334" s="1"/>
      <c r="AB334" s="1"/>
      <c r="AC334" s="1"/>
      <c r="AD334" s="1"/>
    </row>
    <row r="335" spans="5:30" x14ac:dyDescent="0.25">
      <c r="E335" s="1"/>
      <c r="F335" s="11"/>
      <c r="G335" s="1"/>
      <c r="H335" s="11"/>
      <c r="I335" s="1"/>
      <c r="J335" s="11"/>
      <c r="K335" s="1"/>
      <c r="L335" s="11"/>
      <c r="W335" s="1"/>
      <c r="X335" s="1"/>
      <c r="Y335" s="1"/>
      <c r="Z335" s="1"/>
      <c r="AA335" s="1"/>
      <c r="AB335" s="1"/>
      <c r="AC335" s="1"/>
      <c r="AD335" s="1"/>
    </row>
    <row r="336" spans="5:30" x14ac:dyDescent="0.25">
      <c r="E336" s="1"/>
      <c r="F336" s="11"/>
      <c r="G336" s="1"/>
      <c r="H336" s="11"/>
      <c r="I336" s="1"/>
      <c r="J336" s="11"/>
      <c r="K336" s="1"/>
      <c r="L336" s="11"/>
      <c r="W336" s="1"/>
      <c r="X336" s="1"/>
      <c r="Y336" s="1"/>
      <c r="Z336" s="1"/>
      <c r="AA336" s="1"/>
      <c r="AB336" s="1"/>
      <c r="AC336" s="1"/>
      <c r="AD336" s="1"/>
    </row>
    <row r="337" spans="5:30" x14ac:dyDescent="0.25">
      <c r="E337" s="1"/>
      <c r="F337" s="11"/>
      <c r="G337" s="1"/>
      <c r="H337" s="11"/>
      <c r="I337" s="1"/>
      <c r="J337" s="11"/>
      <c r="K337" s="1"/>
      <c r="L337" s="11"/>
      <c r="W337" s="1"/>
      <c r="X337" s="1"/>
      <c r="Y337" s="1"/>
      <c r="Z337" s="1"/>
      <c r="AA337" s="1"/>
      <c r="AB337" s="1"/>
      <c r="AC337" s="1"/>
      <c r="AD337" s="1"/>
    </row>
    <row r="338" spans="5:30" x14ac:dyDescent="0.25">
      <c r="E338" s="1"/>
      <c r="F338" s="11"/>
      <c r="G338" s="1"/>
      <c r="H338" s="11"/>
      <c r="I338" s="1"/>
      <c r="J338" s="11"/>
      <c r="K338" s="1"/>
      <c r="L338" s="11"/>
      <c r="W338" s="1"/>
      <c r="X338" s="1"/>
      <c r="Y338" s="1"/>
      <c r="Z338" s="1"/>
      <c r="AA338" s="1"/>
      <c r="AB338" s="1"/>
      <c r="AC338" s="1"/>
      <c r="AD338" s="1"/>
    </row>
    <row r="339" spans="5:30" x14ac:dyDescent="0.25">
      <c r="E339" s="1"/>
      <c r="F339" s="11"/>
      <c r="G339" s="1"/>
      <c r="H339" s="11"/>
      <c r="I339" s="1"/>
      <c r="J339" s="11"/>
      <c r="K339" s="1"/>
      <c r="L339" s="11"/>
      <c r="W339" s="1"/>
      <c r="X339" s="1"/>
      <c r="Y339" s="1"/>
      <c r="Z339" s="1"/>
      <c r="AA339" s="1"/>
      <c r="AB339" s="1"/>
      <c r="AC339" s="1"/>
      <c r="AD339" s="1"/>
    </row>
    <row r="340" spans="5:30" x14ac:dyDescent="0.25">
      <c r="E340" s="1"/>
      <c r="F340" s="11"/>
      <c r="G340" s="1"/>
      <c r="H340" s="11"/>
      <c r="I340" s="1"/>
      <c r="J340" s="11"/>
      <c r="K340" s="1"/>
      <c r="L340" s="11"/>
      <c r="W340" s="1"/>
      <c r="X340" s="1"/>
      <c r="Y340" s="1"/>
      <c r="Z340" s="1"/>
      <c r="AA340" s="1"/>
      <c r="AB340" s="1"/>
      <c r="AC340" s="1"/>
      <c r="AD340" s="1"/>
    </row>
    <row r="341" spans="5:30" x14ac:dyDescent="0.25">
      <c r="E341" s="1"/>
      <c r="F341" s="11"/>
      <c r="G341" s="1"/>
      <c r="H341" s="11"/>
      <c r="I341" s="1"/>
      <c r="J341" s="11"/>
      <c r="K341" s="1"/>
      <c r="L341" s="11"/>
      <c r="W341" s="1"/>
      <c r="X341" s="1"/>
      <c r="Y341" s="1"/>
      <c r="Z341" s="1"/>
      <c r="AA341" s="1"/>
      <c r="AB341" s="1"/>
      <c r="AC341" s="1"/>
      <c r="AD341" s="1"/>
    </row>
    <row r="342" spans="5:30" x14ac:dyDescent="0.25">
      <c r="E342" s="1"/>
      <c r="F342" s="11"/>
      <c r="G342" s="1"/>
      <c r="H342" s="11"/>
      <c r="I342" s="1"/>
      <c r="J342" s="11"/>
      <c r="K342" s="1"/>
      <c r="L342" s="11"/>
      <c r="W342" s="1"/>
      <c r="X342" s="1"/>
      <c r="Y342" s="1"/>
      <c r="Z342" s="1"/>
      <c r="AA342" s="1"/>
      <c r="AB342" s="1"/>
      <c r="AC342" s="1"/>
      <c r="AD342" s="1"/>
    </row>
    <row r="343" spans="5:30" x14ac:dyDescent="0.25">
      <c r="E343" s="1"/>
      <c r="F343" s="11"/>
      <c r="G343" s="1"/>
      <c r="H343" s="11"/>
      <c r="I343" s="1"/>
      <c r="J343" s="11"/>
      <c r="K343" s="1"/>
      <c r="L343" s="11"/>
      <c r="W343" s="1"/>
      <c r="X343" s="1"/>
      <c r="Y343" s="1"/>
      <c r="Z343" s="1"/>
      <c r="AA343" s="1"/>
      <c r="AB343" s="1"/>
      <c r="AC343" s="1"/>
      <c r="AD343" s="1"/>
    </row>
    <row r="344" spans="5:30" x14ac:dyDescent="0.25">
      <c r="E344" s="1"/>
      <c r="F344" s="11"/>
      <c r="G344" s="1"/>
      <c r="H344" s="11"/>
      <c r="I344" s="1"/>
      <c r="J344" s="11"/>
      <c r="K344" s="1"/>
      <c r="L344" s="11"/>
      <c r="W344" s="1"/>
      <c r="X344" s="1"/>
      <c r="Y344" s="1"/>
      <c r="Z344" s="1"/>
      <c r="AA344" s="1"/>
      <c r="AB344" s="1"/>
      <c r="AC344" s="1"/>
      <c r="AD344" s="1"/>
    </row>
    <row r="345" spans="5:30" x14ac:dyDescent="0.25">
      <c r="E345" s="1"/>
      <c r="F345" s="11"/>
      <c r="G345" s="1"/>
      <c r="H345" s="11"/>
      <c r="I345" s="1"/>
      <c r="J345" s="11"/>
      <c r="K345" s="1"/>
      <c r="L345" s="11"/>
      <c r="W345" s="1"/>
      <c r="X345" s="1"/>
      <c r="Y345" s="1"/>
      <c r="Z345" s="1"/>
      <c r="AA345" s="1"/>
      <c r="AB345" s="1"/>
      <c r="AC345" s="1"/>
      <c r="AD345" s="1"/>
    </row>
    <row r="346" spans="5:30" x14ac:dyDescent="0.25">
      <c r="E346" s="1"/>
      <c r="F346" s="11"/>
      <c r="G346" s="1"/>
      <c r="H346" s="11"/>
      <c r="I346" s="1"/>
      <c r="J346" s="11"/>
      <c r="K346" s="1"/>
      <c r="L346" s="11"/>
      <c r="W346" s="1"/>
      <c r="X346" s="1"/>
      <c r="Y346" s="1"/>
      <c r="Z346" s="1"/>
      <c r="AA346" s="1"/>
      <c r="AB346" s="1"/>
      <c r="AC346" s="1"/>
      <c r="AD346" s="1"/>
    </row>
    <row r="347" spans="5:30" x14ac:dyDescent="0.25">
      <c r="E347" s="1"/>
      <c r="F347" s="11"/>
      <c r="G347" s="1"/>
      <c r="H347" s="11"/>
      <c r="I347" s="1"/>
      <c r="J347" s="11"/>
      <c r="K347" s="1"/>
      <c r="L347" s="11"/>
      <c r="W347" s="1"/>
      <c r="X347" s="1"/>
      <c r="Y347" s="1"/>
      <c r="Z347" s="1"/>
      <c r="AA347" s="1"/>
      <c r="AB347" s="1"/>
      <c r="AC347" s="1"/>
      <c r="AD347" s="1"/>
    </row>
    <row r="348" spans="5:30" x14ac:dyDescent="0.25">
      <c r="E348" s="1"/>
      <c r="F348" s="11"/>
      <c r="G348" s="1"/>
      <c r="H348" s="11"/>
      <c r="I348" s="1"/>
      <c r="J348" s="11"/>
      <c r="K348" s="1"/>
      <c r="L348" s="11"/>
      <c r="W348" s="1"/>
      <c r="X348" s="1"/>
      <c r="Y348" s="1"/>
      <c r="Z348" s="1"/>
      <c r="AA348" s="1"/>
      <c r="AB348" s="1"/>
      <c r="AC348" s="1"/>
      <c r="AD348" s="1"/>
    </row>
    <row r="349" spans="5:30" x14ac:dyDescent="0.25">
      <c r="E349" s="1"/>
      <c r="F349" s="11"/>
      <c r="G349" s="1"/>
      <c r="H349" s="11"/>
      <c r="I349" s="1"/>
      <c r="J349" s="11"/>
      <c r="K349" s="1"/>
      <c r="L349" s="11"/>
      <c r="W349" s="1"/>
      <c r="X349" s="1"/>
      <c r="Y349" s="1"/>
      <c r="Z349" s="1"/>
      <c r="AA349" s="1"/>
      <c r="AB349" s="1"/>
      <c r="AC349" s="1"/>
      <c r="AD349" s="1"/>
    </row>
    <row r="350" spans="5:30" x14ac:dyDescent="0.25">
      <c r="E350" s="1"/>
      <c r="F350" s="11"/>
      <c r="G350" s="1"/>
      <c r="H350" s="11"/>
      <c r="I350" s="1"/>
      <c r="J350" s="11"/>
      <c r="K350" s="1"/>
      <c r="L350" s="11"/>
      <c r="W350" s="1"/>
      <c r="X350" s="1"/>
      <c r="Y350" s="1"/>
      <c r="Z350" s="1"/>
      <c r="AA350" s="1"/>
      <c r="AB350" s="1"/>
      <c r="AC350" s="1"/>
      <c r="AD350" s="1"/>
    </row>
    <row r="351" spans="5:30" x14ac:dyDescent="0.25">
      <c r="E351" s="1"/>
      <c r="F351" s="11"/>
      <c r="G351" s="1"/>
      <c r="H351" s="11"/>
      <c r="I351" s="1"/>
      <c r="J351" s="11"/>
      <c r="K351" s="1"/>
      <c r="L351" s="11"/>
      <c r="W351" s="1"/>
      <c r="X351" s="1"/>
      <c r="Y351" s="1"/>
      <c r="Z351" s="1"/>
      <c r="AA351" s="1"/>
      <c r="AB351" s="1"/>
      <c r="AC351" s="1"/>
      <c r="AD351" s="1"/>
    </row>
    <row r="352" spans="5:30" x14ac:dyDescent="0.25">
      <c r="E352" s="1"/>
      <c r="F352" s="11"/>
      <c r="G352" s="1"/>
      <c r="H352" s="11"/>
      <c r="I352" s="1"/>
      <c r="J352" s="11"/>
      <c r="K352" s="1"/>
      <c r="L352" s="11"/>
      <c r="W352" s="1"/>
      <c r="X352" s="1"/>
      <c r="Y352" s="1"/>
      <c r="Z352" s="1"/>
      <c r="AA352" s="1"/>
      <c r="AB352" s="1"/>
      <c r="AC352" s="1"/>
      <c r="AD352" s="1"/>
    </row>
    <row r="353" spans="5:30" x14ac:dyDescent="0.25">
      <c r="E353" s="1"/>
      <c r="F353" s="11"/>
      <c r="G353" s="1"/>
      <c r="H353" s="11"/>
      <c r="I353" s="1"/>
      <c r="J353" s="11"/>
      <c r="K353" s="1"/>
      <c r="L353" s="11"/>
      <c r="W353" s="1"/>
      <c r="X353" s="1"/>
      <c r="Y353" s="1"/>
      <c r="Z353" s="1"/>
      <c r="AA353" s="1"/>
      <c r="AB353" s="1"/>
      <c r="AC353" s="1"/>
      <c r="AD353" s="1"/>
    </row>
    <row r="354" spans="5:30" x14ac:dyDescent="0.25">
      <c r="E354" s="1"/>
      <c r="F354" s="11"/>
      <c r="G354" s="1"/>
      <c r="H354" s="11"/>
      <c r="I354" s="1"/>
      <c r="J354" s="11"/>
      <c r="K354" s="1"/>
      <c r="L354" s="11"/>
      <c r="W354" s="1"/>
      <c r="X354" s="1"/>
      <c r="Y354" s="1"/>
      <c r="Z354" s="1"/>
      <c r="AA354" s="1"/>
      <c r="AB354" s="1"/>
      <c r="AC354" s="1"/>
      <c r="AD354" s="1"/>
    </row>
    <row r="355" spans="5:30" x14ac:dyDescent="0.25">
      <c r="E355" s="1"/>
      <c r="F355" s="11"/>
      <c r="G355" s="1"/>
      <c r="H355" s="11"/>
      <c r="I355" s="1"/>
      <c r="J355" s="11"/>
      <c r="K355" s="1"/>
      <c r="L355" s="11"/>
      <c r="W355" s="1"/>
      <c r="X355" s="1"/>
      <c r="Y355" s="1"/>
      <c r="Z355" s="1"/>
      <c r="AA355" s="1"/>
      <c r="AB355" s="1"/>
      <c r="AC355" s="1"/>
      <c r="AD355" s="1"/>
    </row>
    <row r="356" spans="5:30" x14ac:dyDescent="0.25">
      <c r="E356" s="1"/>
      <c r="F356" s="11"/>
      <c r="G356" s="1"/>
      <c r="H356" s="11"/>
      <c r="I356" s="1"/>
      <c r="J356" s="11"/>
      <c r="K356" s="1"/>
      <c r="L356" s="11"/>
      <c r="W356" s="1"/>
      <c r="X356" s="1"/>
      <c r="Y356" s="1"/>
      <c r="Z356" s="1"/>
      <c r="AA356" s="1"/>
      <c r="AB356" s="1"/>
      <c r="AC356" s="1"/>
      <c r="AD356" s="1"/>
    </row>
    <row r="357" spans="5:30" x14ac:dyDescent="0.25">
      <c r="E357" s="1"/>
      <c r="F357" s="11"/>
      <c r="G357" s="1"/>
      <c r="H357" s="11"/>
      <c r="I357" s="1"/>
      <c r="J357" s="11"/>
      <c r="K357" s="1"/>
      <c r="L357" s="11"/>
      <c r="W357" s="1"/>
      <c r="X357" s="1"/>
      <c r="Y357" s="1"/>
      <c r="Z357" s="1"/>
      <c r="AA357" s="1"/>
      <c r="AB357" s="1"/>
      <c r="AC357" s="1"/>
      <c r="AD357" s="1"/>
    </row>
    <row r="358" spans="5:30" x14ac:dyDescent="0.25">
      <c r="E358" s="1"/>
      <c r="F358" s="11"/>
      <c r="G358" s="1"/>
      <c r="H358" s="11"/>
      <c r="I358" s="1"/>
      <c r="J358" s="11"/>
      <c r="K358" s="1"/>
      <c r="L358" s="11"/>
      <c r="W358" s="1"/>
      <c r="X358" s="1"/>
      <c r="Y358" s="1"/>
      <c r="Z358" s="1"/>
      <c r="AA358" s="1"/>
      <c r="AB358" s="1"/>
      <c r="AC358" s="1"/>
      <c r="AD358" s="1"/>
    </row>
    <row r="359" spans="5:30" x14ac:dyDescent="0.25">
      <c r="E359" s="1"/>
      <c r="F359" s="11"/>
      <c r="G359" s="1"/>
      <c r="H359" s="11"/>
      <c r="I359" s="1"/>
      <c r="J359" s="11"/>
      <c r="K359" s="1"/>
      <c r="L359" s="11"/>
      <c r="W359" s="1"/>
      <c r="X359" s="1"/>
      <c r="Y359" s="1"/>
      <c r="Z359" s="1"/>
      <c r="AA359" s="1"/>
      <c r="AB359" s="1"/>
      <c r="AC359" s="1"/>
      <c r="AD359" s="1"/>
    </row>
    <row r="360" spans="5:30" x14ac:dyDescent="0.25">
      <c r="E360" s="1"/>
      <c r="F360" s="11"/>
      <c r="G360" s="1"/>
      <c r="H360" s="11"/>
      <c r="I360" s="1"/>
      <c r="J360" s="11"/>
      <c r="K360" s="1"/>
      <c r="L360" s="11"/>
      <c r="W360" s="1"/>
      <c r="X360" s="1"/>
      <c r="Y360" s="1"/>
      <c r="Z360" s="1"/>
      <c r="AA360" s="1"/>
      <c r="AB360" s="1"/>
      <c r="AC360" s="1"/>
      <c r="AD360" s="1"/>
    </row>
    <row r="361" spans="5:30" x14ac:dyDescent="0.25">
      <c r="E361" s="1"/>
      <c r="F361" s="11"/>
      <c r="G361" s="1"/>
      <c r="H361" s="11"/>
      <c r="I361" s="1"/>
      <c r="J361" s="11"/>
      <c r="K361" s="1"/>
      <c r="L361" s="11"/>
      <c r="W361" s="1"/>
      <c r="X361" s="1"/>
      <c r="Y361" s="1"/>
      <c r="Z361" s="1"/>
      <c r="AA361" s="1"/>
      <c r="AB361" s="1"/>
      <c r="AC361" s="1"/>
      <c r="AD361" s="1"/>
    </row>
    <row r="362" spans="5:30" x14ac:dyDescent="0.25">
      <c r="E362" s="1"/>
      <c r="F362" s="11"/>
      <c r="G362" s="1"/>
      <c r="H362" s="11"/>
      <c r="I362" s="1"/>
      <c r="J362" s="11"/>
      <c r="K362" s="1"/>
      <c r="L362" s="11"/>
      <c r="W362" s="1"/>
      <c r="X362" s="1"/>
      <c r="Y362" s="1"/>
      <c r="Z362" s="1"/>
      <c r="AA362" s="1"/>
      <c r="AB362" s="1"/>
      <c r="AC362" s="1"/>
      <c r="AD362" s="1"/>
    </row>
    <row r="363" spans="5:30" x14ac:dyDescent="0.25">
      <c r="E363" s="1"/>
      <c r="F363" s="11"/>
      <c r="G363" s="1"/>
      <c r="H363" s="11"/>
      <c r="I363" s="1"/>
      <c r="J363" s="11"/>
      <c r="K363" s="1"/>
      <c r="L363" s="11"/>
      <c r="W363" s="1"/>
      <c r="X363" s="1"/>
      <c r="Y363" s="1"/>
      <c r="Z363" s="1"/>
      <c r="AA363" s="1"/>
      <c r="AB363" s="1"/>
      <c r="AC363" s="1"/>
      <c r="AD363" s="1"/>
    </row>
    <row r="364" spans="5:30" x14ac:dyDescent="0.25">
      <c r="E364" s="1"/>
      <c r="F364" s="11"/>
      <c r="G364" s="1"/>
      <c r="H364" s="11"/>
      <c r="I364" s="1"/>
      <c r="J364" s="11"/>
      <c r="K364" s="1"/>
      <c r="L364" s="11"/>
      <c r="W364" s="1"/>
      <c r="X364" s="1"/>
      <c r="Y364" s="1"/>
      <c r="Z364" s="1"/>
      <c r="AA364" s="1"/>
      <c r="AB364" s="1"/>
      <c r="AC364" s="1"/>
      <c r="AD364" s="1"/>
    </row>
    <row r="365" spans="5:30" x14ac:dyDescent="0.25">
      <c r="E365" s="1"/>
      <c r="F365" s="11"/>
      <c r="G365" s="1"/>
      <c r="H365" s="11"/>
      <c r="I365" s="1"/>
      <c r="J365" s="11"/>
      <c r="K365" s="1"/>
      <c r="L365" s="11"/>
      <c r="W365" s="1"/>
      <c r="X365" s="1"/>
      <c r="Y365" s="1"/>
      <c r="Z365" s="1"/>
      <c r="AA365" s="1"/>
      <c r="AB365" s="1"/>
      <c r="AC365" s="1"/>
      <c r="AD365" s="1"/>
    </row>
    <row r="366" spans="5:30" x14ac:dyDescent="0.25">
      <c r="E366" s="1"/>
      <c r="F366" s="11"/>
      <c r="G366" s="1"/>
      <c r="H366" s="11"/>
      <c r="I366" s="1"/>
      <c r="J366" s="11"/>
      <c r="K366" s="1"/>
      <c r="L366" s="11"/>
      <c r="W366" s="1"/>
      <c r="X366" s="1"/>
      <c r="Y366" s="1"/>
      <c r="Z366" s="1"/>
      <c r="AA366" s="1"/>
      <c r="AB366" s="1"/>
      <c r="AC366" s="1"/>
      <c r="AD366" s="1"/>
    </row>
    <row r="367" spans="5:30" x14ac:dyDescent="0.25">
      <c r="E367" s="1"/>
      <c r="F367" s="11"/>
      <c r="G367" s="1"/>
      <c r="H367" s="11"/>
      <c r="I367" s="1"/>
      <c r="J367" s="11"/>
      <c r="K367" s="1"/>
      <c r="L367" s="11"/>
      <c r="W367" s="1"/>
      <c r="X367" s="1"/>
      <c r="Y367" s="1"/>
      <c r="Z367" s="1"/>
      <c r="AA367" s="1"/>
      <c r="AB367" s="1"/>
      <c r="AC367" s="1"/>
      <c r="AD367" s="1"/>
    </row>
    <row r="368" spans="5:30" x14ac:dyDescent="0.25">
      <c r="E368" s="1"/>
      <c r="F368" s="11"/>
      <c r="G368" s="1"/>
      <c r="H368" s="11"/>
      <c r="I368" s="1"/>
      <c r="J368" s="11"/>
      <c r="K368" s="1"/>
      <c r="L368" s="11"/>
      <c r="W368" s="1"/>
      <c r="X368" s="1"/>
      <c r="Y368" s="1"/>
      <c r="Z368" s="1"/>
      <c r="AA368" s="1"/>
      <c r="AB368" s="1"/>
      <c r="AC368" s="1"/>
      <c r="AD368" s="1"/>
    </row>
    <row r="369" spans="5:30" x14ac:dyDescent="0.25">
      <c r="E369" s="1"/>
      <c r="F369" s="11"/>
      <c r="G369" s="1"/>
      <c r="H369" s="11"/>
      <c r="I369" s="1"/>
      <c r="J369" s="11"/>
      <c r="K369" s="1"/>
      <c r="L369" s="11"/>
      <c r="W369" s="1"/>
      <c r="X369" s="1"/>
      <c r="Y369" s="1"/>
      <c r="Z369" s="1"/>
      <c r="AA369" s="1"/>
      <c r="AB369" s="1"/>
      <c r="AC369" s="1"/>
      <c r="AD369" s="1"/>
    </row>
    <row r="370" spans="5:30" x14ac:dyDescent="0.25">
      <c r="E370" s="1"/>
      <c r="F370" s="11"/>
      <c r="G370" s="1"/>
      <c r="H370" s="11"/>
      <c r="I370" s="1"/>
      <c r="J370" s="11"/>
      <c r="K370" s="1"/>
      <c r="L370" s="11"/>
      <c r="W370" s="1"/>
      <c r="X370" s="1"/>
      <c r="Y370" s="1"/>
      <c r="Z370" s="1"/>
      <c r="AA370" s="1"/>
      <c r="AB370" s="1"/>
      <c r="AC370" s="1"/>
      <c r="AD370" s="1"/>
    </row>
    <row r="371" spans="5:30" x14ac:dyDescent="0.25">
      <c r="E371" s="1"/>
      <c r="F371" s="11"/>
      <c r="G371" s="1"/>
      <c r="H371" s="11"/>
      <c r="I371" s="1"/>
      <c r="J371" s="11"/>
      <c r="K371" s="1"/>
      <c r="L371" s="11"/>
      <c r="W371" s="1"/>
      <c r="X371" s="1"/>
      <c r="Y371" s="1"/>
      <c r="Z371" s="1"/>
      <c r="AA371" s="1"/>
      <c r="AB371" s="1"/>
      <c r="AC371" s="1"/>
      <c r="AD371" s="1"/>
    </row>
    <row r="372" spans="5:30" x14ac:dyDescent="0.25">
      <c r="E372" s="1"/>
      <c r="F372" s="11"/>
      <c r="G372" s="1"/>
      <c r="H372" s="11"/>
      <c r="I372" s="1"/>
      <c r="J372" s="11"/>
      <c r="K372" s="1"/>
      <c r="L372" s="11"/>
      <c r="W372" s="1"/>
      <c r="X372" s="1"/>
      <c r="Y372" s="1"/>
      <c r="Z372" s="1"/>
      <c r="AA372" s="1"/>
      <c r="AB372" s="1"/>
      <c r="AC372" s="1"/>
      <c r="AD372" s="1"/>
    </row>
    <row r="373" spans="5:30" x14ac:dyDescent="0.25">
      <c r="E373" s="1"/>
      <c r="F373" s="11"/>
      <c r="G373" s="1"/>
      <c r="H373" s="11"/>
      <c r="I373" s="1"/>
      <c r="J373" s="11"/>
      <c r="K373" s="1"/>
      <c r="L373" s="11"/>
      <c r="W373" s="1"/>
      <c r="X373" s="1"/>
      <c r="Y373" s="1"/>
      <c r="Z373" s="1"/>
      <c r="AA373" s="1"/>
      <c r="AB373" s="1"/>
      <c r="AC373" s="1"/>
      <c r="AD373" s="1"/>
    </row>
    <row r="374" spans="5:30" x14ac:dyDescent="0.25">
      <c r="E374" s="1"/>
      <c r="F374" s="11"/>
      <c r="G374" s="1"/>
      <c r="H374" s="11"/>
      <c r="I374" s="1"/>
      <c r="J374" s="11"/>
      <c r="K374" s="1"/>
      <c r="L374" s="11"/>
      <c r="W374" s="1"/>
      <c r="X374" s="1"/>
      <c r="Y374" s="1"/>
      <c r="Z374" s="1"/>
      <c r="AA374" s="1"/>
      <c r="AB374" s="1"/>
      <c r="AC374" s="1"/>
      <c r="AD374" s="1"/>
    </row>
    <row r="375" spans="5:30" x14ac:dyDescent="0.25">
      <c r="E375" s="1"/>
      <c r="F375" s="11"/>
      <c r="G375" s="1"/>
      <c r="H375" s="11"/>
      <c r="I375" s="1"/>
      <c r="J375" s="11"/>
      <c r="K375" s="1"/>
      <c r="L375" s="11"/>
      <c r="W375" s="1"/>
      <c r="X375" s="1"/>
      <c r="Y375" s="1"/>
      <c r="Z375" s="1"/>
      <c r="AA375" s="1"/>
      <c r="AB375" s="1"/>
      <c r="AC375" s="1"/>
      <c r="AD375" s="1"/>
    </row>
    <row r="376" spans="5:30" x14ac:dyDescent="0.25">
      <c r="E376" s="1"/>
      <c r="F376" s="11"/>
      <c r="G376" s="1"/>
      <c r="H376" s="11"/>
      <c r="I376" s="1"/>
      <c r="J376" s="11"/>
      <c r="K376" s="1"/>
      <c r="L376" s="11"/>
      <c r="W376" s="1"/>
      <c r="X376" s="1"/>
      <c r="Y376" s="1"/>
      <c r="Z376" s="1"/>
      <c r="AA376" s="1"/>
      <c r="AB376" s="1"/>
      <c r="AC376" s="1"/>
      <c r="AD376" s="1"/>
    </row>
    <row r="377" spans="5:30" x14ac:dyDescent="0.25">
      <c r="E377" s="1"/>
      <c r="F377" s="11"/>
      <c r="G377" s="1"/>
      <c r="H377" s="11"/>
      <c r="I377" s="1"/>
      <c r="J377" s="11"/>
      <c r="K377" s="1"/>
      <c r="L377" s="11"/>
      <c r="W377" s="1"/>
      <c r="X377" s="1"/>
      <c r="Y377" s="1"/>
      <c r="Z377" s="1"/>
      <c r="AA377" s="1"/>
      <c r="AB377" s="1"/>
      <c r="AC377" s="1"/>
      <c r="AD377" s="1"/>
    </row>
    <row r="378" spans="5:30" x14ac:dyDescent="0.25">
      <c r="E378" s="1"/>
      <c r="F378" s="11"/>
      <c r="G378" s="1"/>
      <c r="H378" s="11"/>
      <c r="I378" s="1"/>
      <c r="J378" s="11"/>
      <c r="K378" s="1"/>
      <c r="L378" s="11"/>
      <c r="W378" s="1"/>
      <c r="X378" s="1"/>
      <c r="Y378" s="1"/>
      <c r="Z378" s="1"/>
      <c r="AA378" s="1"/>
      <c r="AB378" s="1"/>
      <c r="AC378" s="1"/>
      <c r="AD378" s="1"/>
    </row>
    <row r="379" spans="5:30" x14ac:dyDescent="0.25">
      <c r="E379" s="1"/>
      <c r="F379" s="11"/>
      <c r="G379" s="1"/>
      <c r="H379" s="11"/>
      <c r="I379" s="1"/>
      <c r="J379" s="11"/>
      <c r="K379" s="1"/>
      <c r="L379" s="11"/>
      <c r="W379" s="1"/>
      <c r="X379" s="1"/>
      <c r="Y379" s="1"/>
      <c r="Z379" s="1"/>
      <c r="AA379" s="1"/>
      <c r="AB379" s="1"/>
      <c r="AC379" s="1"/>
      <c r="AD379" s="1"/>
    </row>
    <row r="380" spans="5:30" x14ac:dyDescent="0.25">
      <c r="E380" s="1"/>
      <c r="F380" s="11"/>
      <c r="G380" s="1"/>
      <c r="H380" s="11"/>
      <c r="I380" s="1"/>
      <c r="J380" s="11"/>
      <c r="K380" s="1"/>
      <c r="L380" s="11"/>
      <c r="W380" s="1"/>
      <c r="X380" s="1"/>
      <c r="Y380" s="1"/>
      <c r="Z380" s="1"/>
      <c r="AA380" s="1"/>
      <c r="AB380" s="1"/>
      <c r="AC380" s="1"/>
      <c r="AD380" s="1"/>
    </row>
    <row r="381" spans="5:30" x14ac:dyDescent="0.25">
      <c r="E381" s="1"/>
      <c r="F381" s="11"/>
      <c r="G381" s="1"/>
      <c r="H381" s="11"/>
      <c r="I381" s="1"/>
      <c r="J381" s="11"/>
      <c r="K381" s="1"/>
      <c r="L381" s="11"/>
      <c r="W381" s="1"/>
      <c r="X381" s="1"/>
      <c r="Y381" s="1"/>
      <c r="Z381" s="1"/>
      <c r="AA381" s="1"/>
      <c r="AB381" s="1"/>
      <c r="AC381" s="1"/>
      <c r="AD381" s="1"/>
    </row>
    <row r="382" spans="5:30" x14ac:dyDescent="0.25">
      <c r="E382" s="1"/>
      <c r="F382" s="11"/>
      <c r="G382" s="1"/>
      <c r="H382" s="11"/>
      <c r="I382" s="1"/>
      <c r="J382" s="11"/>
      <c r="K382" s="1"/>
      <c r="L382" s="11"/>
      <c r="W382" s="1"/>
      <c r="X382" s="1"/>
      <c r="Y382" s="1"/>
      <c r="Z382" s="1"/>
      <c r="AA382" s="1"/>
      <c r="AB382" s="1"/>
      <c r="AC382" s="1"/>
      <c r="AD382" s="1"/>
    </row>
    <row r="383" spans="5:30" x14ac:dyDescent="0.25">
      <c r="E383" s="1"/>
      <c r="F383" s="11"/>
      <c r="G383" s="1"/>
      <c r="H383" s="11"/>
      <c r="I383" s="1"/>
      <c r="J383" s="11"/>
      <c r="K383" s="1"/>
      <c r="L383" s="11"/>
      <c r="W383" s="1"/>
      <c r="X383" s="1"/>
      <c r="Y383" s="1"/>
      <c r="Z383" s="1"/>
      <c r="AA383" s="1"/>
      <c r="AB383" s="1"/>
      <c r="AC383" s="1"/>
      <c r="AD383" s="1"/>
    </row>
    <row r="384" spans="5:30" x14ac:dyDescent="0.25">
      <c r="E384" s="1"/>
      <c r="F384" s="11"/>
      <c r="G384" s="1"/>
      <c r="H384" s="11"/>
      <c r="I384" s="1"/>
      <c r="J384" s="11"/>
      <c r="K384" s="1"/>
      <c r="L384" s="11"/>
      <c r="W384" s="1"/>
      <c r="X384" s="1"/>
      <c r="Y384" s="1"/>
      <c r="Z384" s="1"/>
      <c r="AA384" s="1"/>
      <c r="AB384" s="1"/>
      <c r="AC384" s="1"/>
      <c r="AD384" s="1"/>
    </row>
    <row r="385" spans="5:30" x14ac:dyDescent="0.25">
      <c r="E385" s="1"/>
      <c r="F385" s="11"/>
      <c r="G385" s="1"/>
      <c r="H385" s="11"/>
      <c r="I385" s="1"/>
      <c r="J385" s="11"/>
      <c r="K385" s="1"/>
      <c r="L385" s="11"/>
      <c r="W385" s="1"/>
      <c r="X385" s="1"/>
      <c r="Y385" s="1"/>
      <c r="Z385" s="1"/>
      <c r="AA385" s="1"/>
      <c r="AB385" s="1"/>
      <c r="AC385" s="1"/>
      <c r="AD385" s="1"/>
    </row>
    <row r="386" spans="5:30" x14ac:dyDescent="0.25">
      <c r="E386" s="1"/>
      <c r="F386" s="11"/>
      <c r="G386" s="1"/>
      <c r="H386" s="11"/>
      <c r="I386" s="1"/>
      <c r="J386" s="11"/>
      <c r="K386" s="1"/>
      <c r="L386" s="11"/>
      <c r="W386" s="1"/>
      <c r="X386" s="1"/>
      <c r="Y386" s="1"/>
      <c r="Z386" s="1"/>
      <c r="AA386" s="1"/>
      <c r="AB386" s="1"/>
      <c r="AC386" s="1"/>
      <c r="AD386" s="1"/>
    </row>
    <row r="387" spans="5:30" x14ac:dyDescent="0.25">
      <c r="E387" s="1"/>
      <c r="F387" s="11"/>
      <c r="G387" s="1"/>
      <c r="H387" s="11"/>
      <c r="I387" s="1"/>
      <c r="J387" s="11"/>
      <c r="K387" s="1"/>
      <c r="L387" s="11"/>
      <c r="W387" s="1"/>
      <c r="X387" s="1"/>
      <c r="Y387" s="1"/>
      <c r="Z387" s="1"/>
      <c r="AA387" s="1"/>
      <c r="AB387" s="1"/>
      <c r="AC387" s="1"/>
      <c r="AD387" s="1"/>
    </row>
    <row r="388" spans="5:30" x14ac:dyDescent="0.25">
      <c r="E388" s="1"/>
      <c r="F388" s="11"/>
      <c r="G388" s="1"/>
      <c r="H388" s="11"/>
      <c r="I388" s="1"/>
      <c r="J388" s="11"/>
      <c r="K388" s="1"/>
      <c r="L388" s="11"/>
      <c r="W388" s="1"/>
      <c r="X388" s="1"/>
      <c r="Y388" s="1"/>
      <c r="Z388" s="1"/>
      <c r="AA388" s="1"/>
      <c r="AB388" s="1"/>
      <c r="AC388" s="1"/>
      <c r="AD388" s="1"/>
    </row>
    <row r="389" spans="5:30" x14ac:dyDescent="0.25">
      <c r="E389" s="1"/>
      <c r="F389" s="11"/>
      <c r="G389" s="1"/>
      <c r="H389" s="11"/>
      <c r="I389" s="1"/>
      <c r="J389" s="11"/>
      <c r="K389" s="1"/>
      <c r="L389" s="11"/>
      <c r="W389" s="1"/>
      <c r="X389" s="1"/>
      <c r="Y389" s="1"/>
      <c r="Z389" s="1"/>
      <c r="AA389" s="1"/>
      <c r="AB389" s="1"/>
      <c r="AC389" s="1"/>
      <c r="AD389" s="1"/>
    </row>
    <row r="390" spans="5:30" x14ac:dyDescent="0.25">
      <c r="E390" s="1"/>
      <c r="F390" s="11"/>
      <c r="G390" s="1"/>
      <c r="H390" s="11"/>
      <c r="I390" s="1"/>
      <c r="J390" s="11"/>
      <c r="K390" s="1"/>
      <c r="L390" s="11"/>
      <c r="W390" s="1"/>
      <c r="X390" s="1"/>
      <c r="Y390" s="1"/>
      <c r="Z390" s="1"/>
      <c r="AA390" s="1"/>
      <c r="AB390" s="1"/>
      <c r="AC390" s="1"/>
      <c r="AD390" s="1"/>
    </row>
    <row r="391" spans="5:30" x14ac:dyDescent="0.25">
      <c r="E391" s="1"/>
      <c r="F391" s="11"/>
      <c r="G391" s="1"/>
      <c r="H391" s="11"/>
      <c r="I391" s="1"/>
      <c r="J391" s="11"/>
      <c r="K391" s="1"/>
      <c r="L391" s="11"/>
      <c r="W391" s="1"/>
      <c r="X391" s="1"/>
      <c r="Y391" s="1"/>
      <c r="Z391" s="1"/>
      <c r="AA391" s="1"/>
      <c r="AB391" s="1"/>
      <c r="AC391" s="1"/>
      <c r="AD391" s="1"/>
    </row>
    <row r="392" spans="5:30" x14ac:dyDescent="0.25">
      <c r="E392" s="1"/>
      <c r="F392" s="11"/>
      <c r="G392" s="1"/>
      <c r="H392" s="11"/>
      <c r="I392" s="1"/>
      <c r="J392" s="11"/>
      <c r="K392" s="1"/>
      <c r="L392" s="11"/>
      <c r="W392" s="1"/>
      <c r="X392" s="1"/>
      <c r="Y392" s="1"/>
      <c r="Z392" s="1"/>
      <c r="AA392" s="1"/>
      <c r="AB392" s="1"/>
      <c r="AC392" s="1"/>
      <c r="AD392" s="1"/>
    </row>
    <row r="393" spans="5:30" x14ac:dyDescent="0.25">
      <c r="E393" s="1"/>
      <c r="F393" s="11"/>
      <c r="G393" s="1"/>
      <c r="H393" s="11"/>
      <c r="I393" s="1"/>
      <c r="J393" s="11"/>
      <c r="K393" s="1"/>
      <c r="L393" s="11"/>
      <c r="W393" s="1"/>
      <c r="X393" s="1"/>
      <c r="Y393" s="1"/>
      <c r="Z393" s="1"/>
      <c r="AA393" s="1"/>
      <c r="AB393" s="1"/>
      <c r="AC393" s="1"/>
      <c r="AD393" s="1"/>
    </row>
    <row r="394" spans="5:30" x14ac:dyDescent="0.25">
      <c r="E394" s="1"/>
      <c r="F394" s="11"/>
      <c r="G394" s="1"/>
      <c r="H394" s="11"/>
      <c r="I394" s="1"/>
      <c r="J394" s="11"/>
      <c r="K394" s="1"/>
      <c r="L394" s="11"/>
      <c r="W394" s="1"/>
      <c r="X394" s="1"/>
      <c r="Y394" s="1"/>
      <c r="Z394" s="1"/>
      <c r="AA394" s="1"/>
      <c r="AB394" s="1"/>
      <c r="AC394" s="1"/>
      <c r="AD394" s="1"/>
    </row>
    <row r="395" spans="5:30" x14ac:dyDescent="0.25">
      <c r="E395" s="1"/>
      <c r="F395" s="11"/>
      <c r="G395" s="1"/>
      <c r="H395" s="11"/>
      <c r="I395" s="1"/>
      <c r="J395" s="11"/>
      <c r="K395" s="1"/>
      <c r="L395" s="11"/>
      <c r="W395" s="1"/>
      <c r="X395" s="1"/>
      <c r="Y395" s="1"/>
      <c r="Z395" s="1"/>
      <c r="AA395" s="1"/>
      <c r="AB395" s="1"/>
      <c r="AC395" s="1"/>
      <c r="AD395" s="1"/>
    </row>
    <row r="396" spans="5:30" x14ac:dyDescent="0.25">
      <c r="E396" s="1"/>
      <c r="F396" s="11"/>
      <c r="G396" s="1"/>
      <c r="H396" s="11"/>
      <c r="I396" s="1"/>
      <c r="J396" s="11"/>
      <c r="K396" s="1"/>
      <c r="L396" s="11"/>
      <c r="W396" s="1"/>
      <c r="X396" s="1"/>
      <c r="Y396" s="1"/>
      <c r="Z396" s="1"/>
      <c r="AA396" s="1"/>
      <c r="AB396" s="1"/>
      <c r="AC396" s="1"/>
      <c r="AD396" s="1"/>
    </row>
    <row r="397" spans="5:30" x14ac:dyDescent="0.25">
      <c r="E397" s="1"/>
      <c r="F397" s="11"/>
      <c r="G397" s="1"/>
      <c r="H397" s="11"/>
      <c r="I397" s="1"/>
      <c r="J397" s="11"/>
      <c r="K397" s="1"/>
      <c r="L397" s="11"/>
      <c r="W397" s="1"/>
      <c r="X397" s="1"/>
      <c r="Y397" s="1"/>
      <c r="Z397" s="1"/>
      <c r="AA397" s="1"/>
      <c r="AB397" s="1"/>
      <c r="AC397" s="1"/>
      <c r="AD397" s="1"/>
    </row>
    <row r="398" spans="5:30" x14ac:dyDescent="0.25">
      <c r="E398" s="1"/>
      <c r="F398" s="11"/>
      <c r="G398" s="1"/>
      <c r="H398" s="11"/>
      <c r="I398" s="1"/>
      <c r="J398" s="11"/>
      <c r="K398" s="1"/>
      <c r="L398" s="11"/>
      <c r="W398" s="1"/>
      <c r="X398" s="1"/>
      <c r="Y398" s="1"/>
      <c r="Z398" s="1"/>
      <c r="AA398" s="1"/>
      <c r="AB398" s="1"/>
      <c r="AC398" s="1"/>
      <c r="AD398" s="1"/>
    </row>
    <row r="399" spans="5:30" x14ac:dyDescent="0.25">
      <c r="E399" s="1"/>
      <c r="F399" s="11"/>
      <c r="G399" s="1"/>
      <c r="H399" s="11"/>
      <c r="I399" s="1"/>
      <c r="J399" s="11"/>
      <c r="K399" s="1"/>
      <c r="L399" s="11"/>
      <c r="W399" s="1"/>
      <c r="X399" s="1"/>
      <c r="Y399" s="1"/>
      <c r="Z399" s="1"/>
      <c r="AA399" s="1"/>
      <c r="AB399" s="1"/>
      <c r="AC399" s="1"/>
      <c r="AD399" s="1"/>
    </row>
    <row r="400" spans="5:30" x14ac:dyDescent="0.25">
      <c r="E400" s="1"/>
      <c r="F400" s="11"/>
      <c r="G400" s="1"/>
      <c r="H400" s="11"/>
      <c r="I400" s="1"/>
      <c r="J400" s="11"/>
      <c r="K400" s="1"/>
      <c r="L400" s="11"/>
      <c r="W400" s="1"/>
      <c r="X400" s="1"/>
      <c r="Y400" s="1"/>
      <c r="Z400" s="1"/>
      <c r="AA400" s="1"/>
      <c r="AB400" s="1"/>
      <c r="AC400" s="1"/>
      <c r="AD400" s="1"/>
    </row>
    <row r="401" spans="5:30" x14ac:dyDescent="0.25">
      <c r="E401" s="1"/>
      <c r="F401" s="1"/>
      <c r="G401" s="1"/>
      <c r="H401" s="1"/>
      <c r="I401" s="1"/>
      <c r="J401" s="1"/>
      <c r="K401" s="1"/>
      <c r="L401" s="1"/>
      <c r="W401" s="1"/>
      <c r="X401" s="1"/>
      <c r="Y401" s="1"/>
      <c r="Z401" s="1"/>
      <c r="AA401" s="1"/>
      <c r="AB401" s="1"/>
      <c r="AC401" s="1"/>
      <c r="AD401" s="1"/>
    </row>
    <row r="402" spans="5:30" x14ac:dyDescent="0.25">
      <c r="E402" s="1"/>
      <c r="F402" s="1"/>
      <c r="G402" s="1"/>
      <c r="H402" s="1"/>
      <c r="I402" s="1"/>
      <c r="J402" s="1"/>
      <c r="K402" s="1"/>
      <c r="L402" s="1"/>
      <c r="W402" s="1"/>
      <c r="X402" s="1"/>
      <c r="Y402" s="1"/>
      <c r="Z402" s="1"/>
      <c r="AA402" s="1"/>
      <c r="AB402" s="1"/>
      <c r="AC402" s="1"/>
      <c r="AD402" s="1"/>
    </row>
    <row r="403" spans="5:30" x14ac:dyDescent="0.25">
      <c r="E403" s="1"/>
      <c r="F403" s="1"/>
      <c r="G403" s="1"/>
      <c r="H403" s="1"/>
      <c r="I403" s="1"/>
      <c r="J403" s="1"/>
      <c r="K403" s="1"/>
      <c r="L403" s="1"/>
      <c r="W403" s="1"/>
      <c r="X403" s="1"/>
      <c r="Y403" s="1"/>
      <c r="Z403" s="1"/>
      <c r="AA403" s="1"/>
      <c r="AB403" s="1"/>
      <c r="AC403" s="1"/>
      <c r="AD403" s="1"/>
    </row>
    <row r="404" spans="5:30" x14ac:dyDescent="0.25">
      <c r="E404" s="1"/>
      <c r="F404" s="1"/>
      <c r="G404" s="1"/>
      <c r="H404" s="1"/>
      <c r="I404" s="1"/>
      <c r="J404" s="1"/>
      <c r="K404" s="1"/>
      <c r="L404" s="1"/>
      <c r="W404" s="1"/>
      <c r="X404" s="1"/>
      <c r="Y404" s="1"/>
      <c r="Z404" s="1"/>
      <c r="AA404" s="1"/>
      <c r="AB404" s="1"/>
      <c r="AC404" s="1"/>
      <c r="AD404" s="1"/>
    </row>
    <row r="405" spans="5:30" x14ac:dyDescent="0.25">
      <c r="E405" s="1"/>
      <c r="F405" s="1"/>
      <c r="G405" s="1"/>
      <c r="H405" s="1"/>
      <c r="I405" s="1"/>
      <c r="J405" s="1"/>
      <c r="K405" s="1"/>
      <c r="L405" s="1"/>
      <c r="W405" s="1"/>
      <c r="X405" s="1"/>
      <c r="Y405" s="1"/>
      <c r="Z405" s="1"/>
      <c r="AA405" s="1"/>
      <c r="AB405" s="1"/>
      <c r="AC405" s="1"/>
      <c r="AD405" s="1"/>
    </row>
    <row r="406" spans="5:30" x14ac:dyDescent="0.25">
      <c r="E406" s="1"/>
      <c r="F406" s="1"/>
      <c r="G406" s="1"/>
      <c r="H406" s="1"/>
      <c r="I406" s="1"/>
      <c r="J406" s="1"/>
      <c r="K406" s="1"/>
      <c r="L406" s="1"/>
      <c r="W406" s="1"/>
      <c r="X406" s="1"/>
      <c r="Y406" s="1"/>
      <c r="Z406" s="1"/>
      <c r="AA406" s="1"/>
      <c r="AB406" s="1"/>
      <c r="AC406" s="1"/>
      <c r="AD406" s="1"/>
    </row>
    <row r="407" spans="5:30" x14ac:dyDescent="0.25">
      <c r="E407" s="1"/>
      <c r="F407" s="1"/>
      <c r="G407" s="1"/>
      <c r="H407" s="1"/>
      <c r="I407" s="1"/>
      <c r="J407" s="1"/>
      <c r="K407" s="1"/>
      <c r="L407" s="1"/>
      <c r="W407" s="1"/>
      <c r="X407" s="1"/>
      <c r="Y407" s="1"/>
      <c r="Z407" s="1"/>
      <c r="AA407" s="1"/>
      <c r="AB407" s="1"/>
      <c r="AC407" s="1"/>
      <c r="AD407" s="1"/>
    </row>
    <row r="408" spans="5:30" x14ac:dyDescent="0.25">
      <c r="E408" s="1"/>
      <c r="F408" s="1"/>
      <c r="G408" s="1"/>
      <c r="H408" s="1"/>
      <c r="I408" s="1"/>
      <c r="J408" s="1"/>
      <c r="K408" s="1"/>
      <c r="L408" s="1"/>
      <c r="W408" s="1"/>
      <c r="X408" s="1"/>
      <c r="Y408" s="1"/>
      <c r="Z408" s="1"/>
      <c r="AA408" s="1"/>
      <c r="AB408" s="1"/>
      <c r="AC408" s="1"/>
      <c r="AD408" s="1"/>
    </row>
    <row r="409" spans="5:30" x14ac:dyDescent="0.25">
      <c r="E409" s="1"/>
      <c r="F409" s="1"/>
      <c r="G409" s="1"/>
      <c r="H409" s="1"/>
      <c r="I409" s="1"/>
      <c r="J409" s="1"/>
      <c r="K409" s="1"/>
      <c r="L409" s="1"/>
      <c r="W409" s="1"/>
      <c r="X409" s="1"/>
      <c r="Y409" s="1"/>
      <c r="Z409" s="1"/>
      <c r="AA409" s="1"/>
      <c r="AB409" s="1"/>
      <c r="AC409" s="1"/>
      <c r="AD409" s="1"/>
    </row>
    <row r="410" spans="5:30" x14ac:dyDescent="0.25">
      <c r="E410" s="1"/>
      <c r="F410" s="1"/>
      <c r="G410" s="1"/>
      <c r="H410" s="1"/>
      <c r="I410" s="1"/>
      <c r="J410" s="1"/>
      <c r="K410" s="1"/>
      <c r="L410" s="1"/>
      <c r="W410" s="1"/>
      <c r="X410" s="1"/>
      <c r="Y410" s="1"/>
      <c r="Z410" s="1"/>
      <c r="AA410" s="1"/>
      <c r="AB410" s="1"/>
      <c r="AC410" s="1"/>
      <c r="AD410" s="1"/>
    </row>
    <row r="411" spans="5:30" x14ac:dyDescent="0.25">
      <c r="E411" s="1"/>
      <c r="F411" s="1"/>
      <c r="G411" s="1"/>
      <c r="H411" s="1"/>
      <c r="I411" s="1"/>
      <c r="J411" s="1"/>
      <c r="K411" s="1"/>
      <c r="L411" s="1"/>
      <c r="W411" s="1"/>
      <c r="X411" s="1"/>
      <c r="Y411" s="1"/>
      <c r="Z411" s="1"/>
      <c r="AA411" s="1"/>
      <c r="AB411" s="1"/>
      <c r="AC411" s="1"/>
      <c r="AD411" s="1"/>
    </row>
    <row r="412" spans="5:30" x14ac:dyDescent="0.25">
      <c r="E412" s="1"/>
      <c r="F412" s="1"/>
      <c r="G412" s="1"/>
      <c r="H412" s="1"/>
      <c r="I412" s="1"/>
      <c r="J412" s="1"/>
      <c r="K412" s="1"/>
      <c r="L412" s="1"/>
      <c r="W412" s="1"/>
      <c r="X412" s="1"/>
      <c r="Y412" s="1"/>
      <c r="Z412" s="1"/>
      <c r="AA412" s="1"/>
      <c r="AB412" s="1"/>
      <c r="AC412" s="1"/>
      <c r="AD412" s="1"/>
    </row>
    <row r="413" spans="5:30" x14ac:dyDescent="0.25">
      <c r="E413" s="1"/>
      <c r="F413" s="1"/>
      <c r="G413" s="1"/>
      <c r="H413" s="1"/>
      <c r="I413" s="1"/>
      <c r="J413" s="1"/>
      <c r="K413" s="1"/>
      <c r="L413" s="1"/>
      <c r="W413" s="1"/>
      <c r="X413" s="1"/>
      <c r="Y413" s="1"/>
      <c r="Z413" s="1"/>
      <c r="AA413" s="1"/>
      <c r="AB413" s="1"/>
      <c r="AC413" s="1"/>
      <c r="AD413" s="1"/>
    </row>
    <row r="414" spans="5:30" x14ac:dyDescent="0.25">
      <c r="E414" s="1"/>
      <c r="F414" s="1"/>
      <c r="G414" s="1"/>
      <c r="H414" s="1"/>
      <c r="I414" s="1"/>
      <c r="J414" s="1"/>
      <c r="K414" s="1"/>
      <c r="L414" s="1"/>
      <c r="W414" s="1"/>
      <c r="X414" s="1"/>
      <c r="Y414" s="1"/>
      <c r="Z414" s="1"/>
      <c r="AA414" s="1"/>
      <c r="AB414" s="1"/>
      <c r="AC414" s="1"/>
      <c r="AD414" s="1"/>
    </row>
    <row r="415" spans="5:30" x14ac:dyDescent="0.25">
      <c r="E415" s="1"/>
      <c r="F415" s="1"/>
      <c r="G415" s="1"/>
      <c r="H415" s="1"/>
      <c r="I415" s="1"/>
      <c r="J415" s="1"/>
      <c r="K415" s="1"/>
      <c r="L415" s="1"/>
      <c r="W415" s="1"/>
      <c r="X415" s="1"/>
      <c r="Y415" s="1"/>
      <c r="Z415" s="1"/>
      <c r="AA415" s="1"/>
      <c r="AB415" s="1"/>
      <c r="AC415" s="1"/>
      <c r="AD415" s="1"/>
    </row>
    <row r="416" spans="5:30" x14ac:dyDescent="0.25">
      <c r="E416" s="1"/>
      <c r="F416" s="1"/>
      <c r="G416" s="1"/>
      <c r="H416" s="1"/>
      <c r="I416" s="1"/>
      <c r="J416" s="1"/>
      <c r="K416" s="1"/>
      <c r="L416" s="1"/>
      <c r="W416" s="1"/>
      <c r="X416" s="1"/>
      <c r="Y416" s="1"/>
      <c r="Z416" s="1"/>
      <c r="AA416" s="1"/>
      <c r="AB416" s="1"/>
      <c r="AC416" s="1"/>
      <c r="AD416" s="1"/>
    </row>
    <row r="417" spans="5:30" x14ac:dyDescent="0.25">
      <c r="E417" s="1"/>
      <c r="F417" s="1"/>
      <c r="G417" s="1"/>
      <c r="H417" s="1"/>
      <c r="I417" s="1"/>
      <c r="J417" s="1"/>
      <c r="K417" s="1"/>
      <c r="L417" s="1"/>
      <c r="W417" s="1"/>
      <c r="X417" s="1"/>
      <c r="Y417" s="1"/>
      <c r="Z417" s="1"/>
      <c r="AA417" s="1"/>
      <c r="AB417" s="1"/>
      <c r="AC417" s="1"/>
      <c r="AD417" s="1"/>
    </row>
    <row r="418" spans="5:30" x14ac:dyDescent="0.25">
      <c r="E418" s="1"/>
      <c r="F418" s="1"/>
      <c r="G418" s="1"/>
      <c r="H418" s="1"/>
      <c r="I418" s="1"/>
      <c r="J418" s="1"/>
      <c r="K418" s="1"/>
      <c r="L418" s="1"/>
      <c r="W418" s="1"/>
      <c r="X418" s="1"/>
      <c r="Y418" s="1"/>
      <c r="Z418" s="1"/>
      <c r="AA418" s="1"/>
      <c r="AB418" s="1"/>
      <c r="AC418" s="1"/>
      <c r="AD418" s="1"/>
    </row>
    <row r="419" spans="5:30" x14ac:dyDescent="0.25">
      <c r="E419" s="1"/>
      <c r="F419" s="1"/>
      <c r="G419" s="1"/>
      <c r="H419" s="1"/>
      <c r="I419" s="1"/>
      <c r="J419" s="1"/>
      <c r="K419" s="1"/>
      <c r="L419" s="1"/>
      <c r="W419" s="1"/>
      <c r="X419" s="1"/>
      <c r="Y419" s="1"/>
      <c r="Z419" s="1"/>
      <c r="AA419" s="1"/>
      <c r="AB419" s="1"/>
      <c r="AC419" s="1"/>
      <c r="AD419" s="1"/>
    </row>
    <row r="420" spans="5:30" x14ac:dyDescent="0.25">
      <c r="E420" s="1"/>
      <c r="F420" s="1"/>
      <c r="G420" s="1"/>
      <c r="H420" s="1"/>
      <c r="I420" s="1"/>
      <c r="J420" s="1"/>
      <c r="K420" s="1"/>
      <c r="L420" s="1"/>
      <c r="W420" s="1"/>
      <c r="X420" s="1"/>
      <c r="Y420" s="1"/>
      <c r="Z420" s="1"/>
      <c r="AA420" s="1"/>
      <c r="AB420" s="1"/>
      <c r="AC420" s="1"/>
      <c r="AD420" s="1"/>
    </row>
    <row r="421" spans="5:30" x14ac:dyDescent="0.25">
      <c r="E421" s="1"/>
      <c r="F421" s="1"/>
      <c r="G421" s="1"/>
      <c r="H421" s="1"/>
      <c r="I421" s="1"/>
      <c r="J421" s="1"/>
      <c r="K421" s="1"/>
      <c r="L421" s="1"/>
      <c r="W421" s="1"/>
      <c r="X421" s="1"/>
      <c r="Y421" s="1"/>
      <c r="Z421" s="1"/>
      <c r="AA421" s="1"/>
      <c r="AB421" s="1"/>
      <c r="AC421" s="1"/>
      <c r="AD421" s="1"/>
    </row>
    <row r="422" spans="5:30" x14ac:dyDescent="0.25">
      <c r="E422" s="1"/>
      <c r="F422" s="1"/>
      <c r="G422" s="1"/>
      <c r="H422" s="1"/>
      <c r="I422" s="1"/>
      <c r="J422" s="1"/>
      <c r="K422" s="1"/>
      <c r="L422" s="1"/>
      <c r="W422" s="1"/>
      <c r="X422" s="1"/>
      <c r="Y422" s="1"/>
      <c r="Z422" s="1"/>
      <c r="AA422" s="1"/>
      <c r="AB422" s="1"/>
      <c r="AC422" s="1"/>
      <c r="AD422" s="1"/>
    </row>
    <row r="423" spans="5:30" x14ac:dyDescent="0.25">
      <c r="E423" s="1"/>
      <c r="F423" s="1"/>
      <c r="G423" s="1"/>
      <c r="H423" s="1"/>
      <c r="I423" s="1"/>
      <c r="J423" s="1"/>
      <c r="K423" s="1"/>
      <c r="L423" s="1"/>
      <c r="W423" s="1"/>
      <c r="X423" s="1"/>
      <c r="Y423" s="1"/>
      <c r="Z423" s="1"/>
      <c r="AA423" s="1"/>
      <c r="AB423" s="1"/>
      <c r="AC423" s="1"/>
      <c r="AD423" s="1"/>
    </row>
    <row r="424" spans="5:30" x14ac:dyDescent="0.25">
      <c r="E424" s="1"/>
      <c r="F424" s="1"/>
      <c r="G424" s="1"/>
      <c r="H424" s="1"/>
      <c r="I424" s="1"/>
      <c r="J424" s="1"/>
      <c r="K424" s="1"/>
      <c r="L424" s="1"/>
      <c r="W424" s="1"/>
      <c r="X424" s="1"/>
      <c r="Y424" s="1"/>
      <c r="Z424" s="1"/>
      <c r="AA424" s="1"/>
      <c r="AB424" s="1"/>
      <c r="AC424" s="1"/>
      <c r="AD424" s="1"/>
    </row>
    <row r="425" spans="5:30" x14ac:dyDescent="0.25">
      <c r="E425" s="1"/>
      <c r="F425" s="1"/>
      <c r="G425" s="1"/>
      <c r="H425" s="1"/>
      <c r="I425" s="1"/>
      <c r="J425" s="1"/>
      <c r="K425" s="1"/>
      <c r="L425" s="1"/>
      <c r="W425" s="1"/>
      <c r="X425" s="1"/>
      <c r="Y425" s="1"/>
      <c r="Z425" s="1"/>
      <c r="AA425" s="1"/>
      <c r="AB425" s="1"/>
      <c r="AC425" s="1"/>
      <c r="AD425" s="1"/>
    </row>
    <row r="426" spans="5:30" x14ac:dyDescent="0.25">
      <c r="E426" s="1"/>
      <c r="F426" s="1"/>
      <c r="G426" s="1"/>
      <c r="H426" s="1"/>
      <c r="I426" s="1"/>
      <c r="J426" s="1"/>
      <c r="K426" s="1"/>
      <c r="L426" s="1"/>
      <c r="W426" s="1"/>
      <c r="X426" s="1"/>
      <c r="Y426" s="1"/>
      <c r="Z426" s="1"/>
      <c r="AA426" s="1"/>
      <c r="AB426" s="1"/>
      <c r="AC426" s="1"/>
      <c r="AD426" s="1"/>
    </row>
    <row r="427" spans="5:30" x14ac:dyDescent="0.25">
      <c r="E427" s="1"/>
      <c r="F427" s="1"/>
      <c r="G427" s="1"/>
      <c r="H427" s="1"/>
      <c r="I427" s="1"/>
      <c r="J427" s="1"/>
      <c r="K427" s="1"/>
      <c r="L427" s="1"/>
      <c r="W427" s="1"/>
      <c r="X427" s="1"/>
      <c r="Y427" s="1"/>
      <c r="Z427" s="1"/>
      <c r="AA427" s="1"/>
      <c r="AB427" s="1"/>
      <c r="AC427" s="1"/>
      <c r="AD427" s="1"/>
    </row>
    <row r="428" spans="5:30" x14ac:dyDescent="0.25">
      <c r="E428" s="1"/>
      <c r="F428" s="1"/>
      <c r="G428" s="1"/>
      <c r="H428" s="1"/>
      <c r="I428" s="1"/>
      <c r="J428" s="1"/>
      <c r="K428" s="1"/>
      <c r="L428" s="1"/>
      <c r="W428" s="1"/>
      <c r="X428" s="1"/>
      <c r="Y428" s="1"/>
      <c r="Z428" s="1"/>
      <c r="AA428" s="1"/>
      <c r="AB428" s="1"/>
      <c r="AC428" s="1"/>
      <c r="AD428" s="1"/>
    </row>
    <row r="429" spans="5:30" x14ac:dyDescent="0.25">
      <c r="E429" s="1"/>
      <c r="F429" s="1"/>
      <c r="G429" s="1"/>
      <c r="H429" s="1"/>
      <c r="I429" s="1"/>
      <c r="J429" s="1"/>
      <c r="K429" s="1"/>
      <c r="L429" s="1"/>
      <c r="W429" s="1"/>
      <c r="X429" s="1"/>
      <c r="Y429" s="1"/>
      <c r="Z429" s="1"/>
      <c r="AA429" s="1"/>
      <c r="AB429" s="1"/>
      <c r="AC429" s="1"/>
      <c r="AD429" s="1"/>
    </row>
    <row r="430" spans="5:30" x14ac:dyDescent="0.25">
      <c r="E430" s="1"/>
      <c r="F430" s="1"/>
      <c r="G430" s="1"/>
      <c r="H430" s="1"/>
      <c r="I430" s="1"/>
      <c r="J430" s="1"/>
      <c r="K430" s="1"/>
      <c r="L430" s="1"/>
      <c r="W430" s="1"/>
      <c r="X430" s="1"/>
      <c r="Y430" s="1"/>
      <c r="Z430" s="1"/>
      <c r="AA430" s="1"/>
      <c r="AB430" s="1"/>
      <c r="AC430" s="1"/>
      <c r="AD430" s="1"/>
    </row>
    <row r="431" spans="5:30" x14ac:dyDescent="0.25">
      <c r="E431" s="1"/>
      <c r="F431" s="1"/>
      <c r="G431" s="1"/>
      <c r="H431" s="1"/>
      <c r="I431" s="1"/>
      <c r="J431" s="1"/>
      <c r="K431" s="1"/>
      <c r="L431" s="1"/>
      <c r="W431" s="1"/>
      <c r="X431" s="1"/>
      <c r="Y431" s="1"/>
      <c r="Z431" s="1"/>
      <c r="AA431" s="1"/>
      <c r="AB431" s="1"/>
      <c r="AC431" s="1"/>
      <c r="AD431" s="1"/>
    </row>
    <row r="432" spans="5:30" x14ac:dyDescent="0.25">
      <c r="E432" s="1"/>
      <c r="F432" s="1"/>
      <c r="G432" s="1"/>
      <c r="H432" s="1"/>
      <c r="I432" s="1"/>
      <c r="J432" s="1"/>
      <c r="K432" s="1"/>
      <c r="L432" s="1"/>
      <c r="W432" s="1"/>
      <c r="X432" s="1"/>
      <c r="Y432" s="1"/>
      <c r="Z432" s="1"/>
      <c r="AA432" s="1"/>
      <c r="AB432" s="1"/>
      <c r="AC432" s="1"/>
      <c r="AD432" s="1"/>
    </row>
    <row r="433" spans="5:30" x14ac:dyDescent="0.25">
      <c r="E433" s="1"/>
      <c r="F433" s="1"/>
      <c r="G433" s="1"/>
      <c r="H433" s="1"/>
      <c r="I433" s="1"/>
      <c r="J433" s="1"/>
      <c r="K433" s="1"/>
      <c r="L433" s="1"/>
      <c r="W433" s="1"/>
      <c r="X433" s="1"/>
      <c r="Y433" s="1"/>
      <c r="Z433" s="1"/>
      <c r="AA433" s="1"/>
      <c r="AB433" s="1"/>
      <c r="AC433" s="1"/>
      <c r="AD433" s="1"/>
    </row>
    <row r="434" spans="5:30" x14ac:dyDescent="0.25">
      <c r="E434" s="1"/>
      <c r="F434" s="1"/>
      <c r="G434" s="1"/>
      <c r="H434" s="1"/>
      <c r="I434" s="1"/>
      <c r="J434" s="1"/>
      <c r="K434" s="1"/>
      <c r="L434" s="1"/>
      <c r="W434" s="1"/>
      <c r="X434" s="1"/>
      <c r="Y434" s="1"/>
      <c r="Z434" s="1"/>
      <c r="AA434" s="1"/>
      <c r="AB434" s="1"/>
      <c r="AC434" s="1"/>
      <c r="AD434" s="1"/>
    </row>
    <row r="435" spans="5:30" x14ac:dyDescent="0.25">
      <c r="E435" s="1"/>
      <c r="F435" s="1"/>
      <c r="G435" s="1"/>
      <c r="H435" s="1"/>
      <c r="I435" s="1"/>
      <c r="J435" s="1"/>
      <c r="K435" s="1"/>
      <c r="L435" s="1"/>
      <c r="W435" s="1"/>
      <c r="X435" s="1"/>
      <c r="Y435" s="1"/>
      <c r="Z435" s="1"/>
      <c r="AA435" s="1"/>
      <c r="AB435" s="1"/>
      <c r="AC435" s="1"/>
      <c r="AD435" s="1"/>
    </row>
    <row r="436" spans="5:30" x14ac:dyDescent="0.25">
      <c r="E436" s="1"/>
      <c r="F436" s="1"/>
      <c r="G436" s="1"/>
      <c r="H436" s="1"/>
      <c r="I436" s="1"/>
      <c r="J436" s="1"/>
      <c r="K436" s="1"/>
      <c r="L436" s="1"/>
      <c r="W436" s="1"/>
      <c r="X436" s="1"/>
      <c r="Y436" s="1"/>
      <c r="Z436" s="1"/>
      <c r="AA436" s="1"/>
      <c r="AB436" s="1"/>
      <c r="AC436" s="1"/>
      <c r="AD436" s="1"/>
    </row>
    <row r="437" spans="5:30" x14ac:dyDescent="0.25">
      <c r="E437" s="1"/>
      <c r="F437" s="1"/>
      <c r="G437" s="1"/>
      <c r="H437" s="1"/>
      <c r="I437" s="1"/>
      <c r="J437" s="1"/>
      <c r="K437" s="1"/>
      <c r="L437" s="1"/>
      <c r="W437" s="1"/>
      <c r="X437" s="1"/>
      <c r="Y437" s="1"/>
      <c r="Z437" s="1"/>
      <c r="AA437" s="1"/>
      <c r="AB437" s="1"/>
      <c r="AC437" s="1"/>
      <c r="AD437" s="1"/>
    </row>
    <row r="438" spans="5:30" x14ac:dyDescent="0.25">
      <c r="E438" s="1"/>
      <c r="F438" s="1"/>
      <c r="G438" s="1"/>
      <c r="H438" s="1"/>
      <c r="I438" s="1"/>
      <c r="J438" s="1"/>
      <c r="K438" s="1"/>
      <c r="L438" s="1"/>
      <c r="W438" s="1"/>
      <c r="X438" s="1"/>
      <c r="Y438" s="1"/>
      <c r="Z438" s="1"/>
      <c r="AA438" s="1"/>
      <c r="AB438" s="1"/>
      <c r="AC438" s="1"/>
      <c r="AD438" s="1"/>
    </row>
    <row r="439" spans="5:30" x14ac:dyDescent="0.25">
      <c r="E439" s="1"/>
      <c r="F439" s="1"/>
      <c r="G439" s="1"/>
      <c r="H439" s="1"/>
      <c r="I439" s="1"/>
      <c r="J439" s="1"/>
      <c r="K439" s="1"/>
      <c r="L439" s="1"/>
      <c r="W439" s="1"/>
      <c r="X439" s="1"/>
      <c r="Y439" s="1"/>
      <c r="Z439" s="1"/>
      <c r="AA439" s="1"/>
      <c r="AB439" s="1"/>
      <c r="AC439" s="1"/>
      <c r="AD439" s="1"/>
    </row>
    <row r="440" spans="5:30" x14ac:dyDescent="0.25">
      <c r="E440" s="1"/>
      <c r="F440" s="1"/>
      <c r="G440" s="1"/>
      <c r="H440" s="1"/>
      <c r="I440" s="1"/>
      <c r="J440" s="1"/>
      <c r="K440" s="1"/>
      <c r="L440" s="1"/>
      <c r="W440" s="1"/>
      <c r="X440" s="1"/>
      <c r="Y440" s="1"/>
      <c r="Z440" s="1"/>
      <c r="AA440" s="1"/>
      <c r="AB440" s="1"/>
      <c r="AC440" s="1"/>
      <c r="AD440" s="1"/>
    </row>
    <row r="441" spans="5:30" x14ac:dyDescent="0.25">
      <c r="E441" s="1"/>
      <c r="F441" s="1"/>
      <c r="G441" s="1"/>
      <c r="H441" s="1"/>
      <c r="I441" s="1"/>
      <c r="J441" s="1"/>
      <c r="K441" s="1"/>
      <c r="L441" s="1"/>
      <c r="W441" s="1"/>
      <c r="X441" s="1"/>
      <c r="Y441" s="1"/>
      <c r="Z441" s="1"/>
      <c r="AA441" s="1"/>
      <c r="AB441" s="1"/>
      <c r="AC441" s="1"/>
      <c r="AD441" s="1"/>
    </row>
    <row r="442" spans="5:30" x14ac:dyDescent="0.25">
      <c r="E442" s="1"/>
      <c r="F442" s="1"/>
      <c r="G442" s="1"/>
      <c r="H442" s="1"/>
      <c r="I442" s="1"/>
      <c r="J442" s="1"/>
      <c r="K442" s="1"/>
      <c r="L442" s="1"/>
      <c r="W442" s="1"/>
      <c r="X442" s="1"/>
      <c r="Y442" s="1"/>
      <c r="Z442" s="1"/>
      <c r="AA442" s="1"/>
      <c r="AB442" s="1"/>
      <c r="AC442" s="1"/>
      <c r="AD442" s="1"/>
    </row>
    <row r="443" spans="5:30" x14ac:dyDescent="0.25">
      <c r="E443" s="1"/>
      <c r="F443" s="1"/>
      <c r="G443" s="1"/>
      <c r="H443" s="1"/>
      <c r="I443" s="1"/>
      <c r="J443" s="1"/>
      <c r="K443" s="1"/>
      <c r="L443" s="1"/>
      <c r="W443" s="1"/>
      <c r="X443" s="1"/>
      <c r="Y443" s="1"/>
      <c r="Z443" s="1"/>
      <c r="AA443" s="1"/>
      <c r="AB443" s="1"/>
      <c r="AC443" s="1"/>
      <c r="AD443" s="1"/>
    </row>
    <row r="444" spans="5:30" x14ac:dyDescent="0.25">
      <c r="E444" s="1"/>
      <c r="F444" s="1"/>
      <c r="G444" s="1"/>
      <c r="H444" s="1"/>
      <c r="I444" s="1"/>
      <c r="J444" s="1"/>
      <c r="K444" s="1"/>
      <c r="L444" s="1"/>
      <c r="W444" s="1"/>
      <c r="X444" s="1"/>
      <c r="Y444" s="1"/>
      <c r="Z444" s="1"/>
      <c r="AA444" s="1"/>
      <c r="AB444" s="1"/>
      <c r="AC444" s="1"/>
      <c r="AD444" s="1"/>
    </row>
    <row r="445" spans="5:30" x14ac:dyDescent="0.25">
      <c r="E445" s="1"/>
      <c r="F445" s="1"/>
      <c r="G445" s="1"/>
      <c r="H445" s="1"/>
      <c r="I445" s="1"/>
      <c r="J445" s="1"/>
      <c r="K445" s="1"/>
      <c r="L445" s="1"/>
      <c r="W445" s="1"/>
      <c r="X445" s="1"/>
      <c r="Y445" s="1"/>
      <c r="Z445" s="1"/>
      <c r="AA445" s="1"/>
      <c r="AB445" s="1"/>
      <c r="AC445" s="1"/>
      <c r="AD445" s="1"/>
    </row>
    <row r="446" spans="5:30" x14ac:dyDescent="0.25">
      <c r="E446" s="1"/>
      <c r="F446" s="1"/>
      <c r="G446" s="1"/>
      <c r="H446" s="1"/>
      <c r="I446" s="1"/>
      <c r="J446" s="1"/>
      <c r="K446" s="1"/>
      <c r="L446" s="1"/>
      <c r="W446" s="1"/>
      <c r="X446" s="1"/>
      <c r="Y446" s="1"/>
      <c r="Z446" s="1"/>
      <c r="AA446" s="1"/>
      <c r="AB446" s="1"/>
      <c r="AC446" s="1"/>
      <c r="AD446" s="1"/>
    </row>
    <row r="447" spans="5:30" x14ac:dyDescent="0.25">
      <c r="E447" s="1"/>
      <c r="F447" s="1"/>
      <c r="G447" s="1"/>
      <c r="H447" s="1"/>
      <c r="I447" s="1"/>
      <c r="J447" s="1"/>
      <c r="K447" s="1"/>
      <c r="L447" s="1"/>
      <c r="W447" s="1"/>
      <c r="X447" s="1"/>
      <c r="Y447" s="1"/>
      <c r="Z447" s="1"/>
      <c r="AA447" s="1"/>
      <c r="AB447" s="1"/>
      <c r="AC447" s="1"/>
      <c r="AD447" s="1"/>
    </row>
    <row r="448" spans="5:30" x14ac:dyDescent="0.25">
      <c r="E448" s="1"/>
      <c r="F448" s="1"/>
      <c r="G448" s="1"/>
      <c r="H448" s="1"/>
      <c r="I448" s="1"/>
      <c r="J448" s="1"/>
      <c r="K448" s="1"/>
      <c r="L448" s="1"/>
      <c r="W448" s="1"/>
      <c r="X448" s="1"/>
      <c r="Y448" s="1"/>
      <c r="Z448" s="1"/>
      <c r="AA448" s="1"/>
      <c r="AB448" s="1"/>
      <c r="AC448" s="1"/>
      <c r="AD448" s="1"/>
    </row>
    <row r="449" spans="5:30" x14ac:dyDescent="0.25">
      <c r="E449" s="1"/>
      <c r="F449" s="1"/>
      <c r="G449" s="1"/>
      <c r="H449" s="1"/>
      <c r="I449" s="1"/>
      <c r="J449" s="1"/>
      <c r="K449" s="1"/>
      <c r="L449" s="1"/>
      <c r="W449" s="1"/>
      <c r="X449" s="1"/>
      <c r="Y449" s="1"/>
      <c r="Z449" s="1"/>
      <c r="AA449" s="1"/>
      <c r="AB449" s="1"/>
      <c r="AC449" s="1"/>
      <c r="AD449" s="1"/>
    </row>
    <row r="450" spans="5:30" x14ac:dyDescent="0.25">
      <c r="E450" s="1"/>
      <c r="F450" s="1"/>
      <c r="G450" s="1"/>
      <c r="H450" s="1"/>
      <c r="I450" s="1"/>
      <c r="J450" s="1"/>
      <c r="K450" s="1"/>
      <c r="L450" s="1"/>
      <c r="W450" s="1"/>
      <c r="X450" s="1"/>
      <c r="Y450" s="1"/>
      <c r="Z450" s="1"/>
      <c r="AA450" s="1"/>
      <c r="AB450" s="1"/>
      <c r="AC450" s="1"/>
      <c r="AD450" s="1"/>
    </row>
    <row r="451" spans="5:30" x14ac:dyDescent="0.25">
      <c r="E451" s="1"/>
      <c r="F451" s="1"/>
      <c r="G451" s="1"/>
      <c r="H451" s="1"/>
      <c r="I451" s="1"/>
      <c r="J451" s="1"/>
      <c r="K451" s="1"/>
      <c r="L451" s="1"/>
      <c r="W451" s="1"/>
      <c r="X451" s="1"/>
      <c r="Y451" s="1"/>
      <c r="Z451" s="1"/>
      <c r="AA451" s="1"/>
      <c r="AB451" s="1"/>
      <c r="AC451" s="1"/>
      <c r="AD451" s="1"/>
    </row>
    <row r="452" spans="5:30" x14ac:dyDescent="0.25">
      <c r="E452" s="1"/>
      <c r="F452" s="1"/>
      <c r="G452" s="1"/>
      <c r="H452" s="1"/>
      <c r="I452" s="1"/>
      <c r="J452" s="1"/>
      <c r="K452" s="1"/>
      <c r="L452" s="1"/>
      <c r="W452" s="1"/>
      <c r="X452" s="1"/>
      <c r="Y452" s="1"/>
      <c r="Z452" s="1"/>
      <c r="AA452" s="1"/>
      <c r="AB452" s="1"/>
      <c r="AC452" s="1"/>
      <c r="AD452" s="1"/>
    </row>
    <row r="453" spans="5:30" x14ac:dyDescent="0.25">
      <c r="E453" s="1"/>
      <c r="F453" s="1"/>
      <c r="G453" s="1"/>
      <c r="H453" s="1"/>
      <c r="I453" s="1"/>
      <c r="J453" s="1"/>
      <c r="K453" s="1"/>
      <c r="L453" s="1"/>
      <c r="W453" s="1"/>
      <c r="X453" s="1"/>
      <c r="Y453" s="1"/>
      <c r="Z453" s="1"/>
      <c r="AA453" s="1"/>
      <c r="AB453" s="1"/>
      <c r="AC453" s="1"/>
      <c r="AD453" s="1"/>
    </row>
    <row r="454" spans="5:30" x14ac:dyDescent="0.25">
      <c r="E454" s="1"/>
      <c r="F454" s="1"/>
      <c r="G454" s="1"/>
      <c r="H454" s="1"/>
      <c r="I454" s="1"/>
      <c r="J454" s="1"/>
      <c r="K454" s="1"/>
      <c r="L454" s="1"/>
      <c r="W454" s="1"/>
      <c r="X454" s="1"/>
      <c r="Y454" s="1"/>
      <c r="Z454" s="1"/>
      <c r="AA454" s="1"/>
      <c r="AB454" s="1"/>
      <c r="AC454" s="1"/>
      <c r="AD454" s="1"/>
    </row>
    <row r="455" spans="5:30" x14ac:dyDescent="0.25">
      <c r="E455" s="1"/>
      <c r="F455" s="1"/>
      <c r="G455" s="1"/>
      <c r="H455" s="1"/>
      <c r="I455" s="1"/>
      <c r="J455" s="1"/>
      <c r="K455" s="1"/>
      <c r="L455" s="1"/>
      <c r="W455" s="1"/>
      <c r="X455" s="1"/>
      <c r="Y455" s="1"/>
      <c r="Z455" s="1"/>
      <c r="AA455" s="1"/>
      <c r="AB455" s="1"/>
      <c r="AC455" s="1"/>
      <c r="AD455" s="1"/>
    </row>
    <row r="456" spans="5:30" x14ac:dyDescent="0.25">
      <c r="E456" s="1"/>
      <c r="F456" s="1"/>
      <c r="G456" s="1"/>
      <c r="H456" s="1"/>
      <c r="I456" s="1"/>
      <c r="J456" s="1"/>
      <c r="K456" s="1"/>
      <c r="L456" s="1"/>
      <c r="W456" s="1"/>
      <c r="X456" s="1"/>
      <c r="Y456" s="1"/>
      <c r="Z456" s="1"/>
      <c r="AA456" s="1"/>
      <c r="AB456" s="1"/>
      <c r="AC456" s="1"/>
      <c r="AD456" s="1"/>
    </row>
    <row r="457" spans="5:30" x14ac:dyDescent="0.25">
      <c r="E457" s="1"/>
      <c r="F457" s="1"/>
      <c r="G457" s="1"/>
      <c r="H457" s="1"/>
      <c r="I457" s="1"/>
      <c r="J457" s="1"/>
      <c r="K457" s="1"/>
      <c r="L457" s="1"/>
      <c r="W457" s="1"/>
      <c r="X457" s="1"/>
      <c r="Y457" s="1"/>
      <c r="Z457" s="1"/>
      <c r="AA457" s="1"/>
      <c r="AB457" s="1"/>
      <c r="AC457" s="1"/>
      <c r="AD457" s="1"/>
    </row>
    <row r="458" spans="5:30" x14ac:dyDescent="0.25">
      <c r="E458" s="1"/>
      <c r="F458" s="1"/>
      <c r="G458" s="1"/>
      <c r="H458" s="1"/>
      <c r="I458" s="1"/>
      <c r="J458" s="1"/>
      <c r="K458" s="1"/>
      <c r="L458" s="1"/>
      <c r="W458" s="1"/>
      <c r="X458" s="1"/>
      <c r="Y458" s="1"/>
      <c r="Z458" s="1"/>
      <c r="AA458" s="1"/>
      <c r="AB458" s="1"/>
      <c r="AC458" s="1"/>
      <c r="AD458" s="1"/>
    </row>
    <row r="459" spans="5:30" x14ac:dyDescent="0.25">
      <c r="E459" s="1"/>
      <c r="F459" s="1"/>
      <c r="G459" s="1"/>
      <c r="H459" s="1"/>
      <c r="I459" s="1"/>
      <c r="J459" s="1"/>
      <c r="K459" s="1"/>
      <c r="L459" s="1"/>
      <c r="W459" s="1"/>
      <c r="X459" s="1"/>
      <c r="Y459" s="1"/>
      <c r="Z459" s="1"/>
      <c r="AA459" s="1"/>
      <c r="AB459" s="1"/>
      <c r="AC459" s="1"/>
      <c r="AD459" s="1"/>
    </row>
    <row r="460" spans="5:30" x14ac:dyDescent="0.25">
      <c r="E460" s="1"/>
      <c r="F460" s="1"/>
      <c r="G460" s="1"/>
      <c r="H460" s="1"/>
      <c r="I460" s="1"/>
      <c r="J460" s="1"/>
      <c r="K460" s="1"/>
      <c r="L460" s="1"/>
      <c r="W460" s="1"/>
      <c r="X460" s="1"/>
      <c r="Y460" s="1"/>
      <c r="Z460" s="1"/>
      <c r="AA460" s="1"/>
      <c r="AB460" s="1"/>
      <c r="AC460" s="1"/>
      <c r="AD460" s="1"/>
    </row>
    <row r="461" spans="5:30" x14ac:dyDescent="0.25">
      <c r="E461" s="1"/>
      <c r="F461" s="1"/>
      <c r="G461" s="1"/>
      <c r="H461" s="1"/>
      <c r="I461" s="1"/>
      <c r="J461" s="1"/>
      <c r="K461" s="1"/>
      <c r="L461" s="1"/>
      <c r="W461" s="1"/>
      <c r="X461" s="1"/>
      <c r="Y461" s="1"/>
      <c r="Z461" s="1"/>
      <c r="AA461" s="1"/>
      <c r="AB461" s="1"/>
      <c r="AC461" s="1"/>
      <c r="AD461" s="1"/>
    </row>
    <row r="462" spans="5:30" x14ac:dyDescent="0.25">
      <c r="E462" s="1"/>
      <c r="F462" s="1"/>
      <c r="G462" s="1"/>
      <c r="H462" s="1"/>
      <c r="I462" s="1"/>
      <c r="J462" s="1"/>
      <c r="K462" s="1"/>
      <c r="L462" s="1"/>
      <c r="W462" s="1"/>
      <c r="X462" s="1"/>
      <c r="Y462" s="1"/>
      <c r="Z462" s="1"/>
      <c r="AA462" s="1"/>
      <c r="AB462" s="1"/>
      <c r="AC462" s="1"/>
      <c r="AD462" s="1"/>
    </row>
    <row r="463" spans="5:30" x14ac:dyDescent="0.25">
      <c r="E463" s="1"/>
      <c r="F463" s="1"/>
      <c r="G463" s="1"/>
      <c r="H463" s="1"/>
      <c r="I463" s="1"/>
      <c r="J463" s="1"/>
      <c r="K463" s="1"/>
      <c r="L463" s="1"/>
      <c r="W463" s="1"/>
      <c r="X463" s="1"/>
      <c r="Y463" s="1"/>
      <c r="Z463" s="1"/>
      <c r="AA463" s="1"/>
      <c r="AB463" s="1"/>
      <c r="AC463" s="1"/>
      <c r="AD463" s="1"/>
    </row>
    <row r="464" spans="5:30" x14ac:dyDescent="0.25">
      <c r="E464" s="1"/>
      <c r="F464" s="1"/>
      <c r="G464" s="1"/>
      <c r="H464" s="1"/>
      <c r="I464" s="1"/>
      <c r="J464" s="1"/>
      <c r="K464" s="1"/>
      <c r="L464" s="1"/>
      <c r="W464" s="1"/>
      <c r="X464" s="1"/>
      <c r="Y464" s="1"/>
      <c r="Z464" s="1"/>
      <c r="AA464" s="1"/>
      <c r="AB464" s="1"/>
      <c r="AC464" s="1"/>
      <c r="AD464" s="1"/>
    </row>
    <row r="465" spans="5:30" x14ac:dyDescent="0.25">
      <c r="E465" s="1"/>
      <c r="F465" s="1"/>
      <c r="G465" s="1"/>
      <c r="H465" s="1"/>
      <c r="I465" s="1"/>
      <c r="J465" s="1"/>
      <c r="K465" s="1"/>
      <c r="L465" s="1"/>
      <c r="W465" s="1"/>
      <c r="X465" s="1"/>
      <c r="Y465" s="1"/>
      <c r="Z465" s="1"/>
      <c r="AA465" s="1"/>
      <c r="AB465" s="1"/>
      <c r="AC465" s="1"/>
      <c r="AD465" s="1"/>
    </row>
    <row r="466" spans="5:30" x14ac:dyDescent="0.25">
      <c r="E466" s="1"/>
      <c r="F466" s="1"/>
      <c r="G466" s="1"/>
      <c r="H466" s="1"/>
      <c r="I466" s="1"/>
      <c r="J466" s="1"/>
      <c r="K466" s="1"/>
      <c r="L466" s="1"/>
      <c r="W466" s="1"/>
      <c r="X466" s="1"/>
      <c r="Y466" s="1"/>
      <c r="Z466" s="1"/>
      <c r="AA466" s="1"/>
      <c r="AB466" s="1"/>
      <c r="AC466" s="1"/>
      <c r="AD466" s="1"/>
    </row>
    <row r="467" spans="5:30" x14ac:dyDescent="0.25">
      <c r="E467" s="1"/>
      <c r="F467" s="1"/>
      <c r="G467" s="1"/>
      <c r="H467" s="1"/>
      <c r="I467" s="1"/>
      <c r="J467" s="1"/>
      <c r="K467" s="1"/>
      <c r="L467" s="1"/>
      <c r="W467" s="1"/>
      <c r="X467" s="1"/>
      <c r="Y467" s="1"/>
      <c r="Z467" s="1"/>
      <c r="AA467" s="1"/>
      <c r="AB467" s="1"/>
      <c r="AC467" s="1"/>
      <c r="AD467" s="1"/>
    </row>
    <row r="468" spans="5:30" x14ac:dyDescent="0.25">
      <c r="E468" s="1"/>
      <c r="F468" s="1"/>
      <c r="G468" s="1"/>
      <c r="H468" s="1"/>
      <c r="I468" s="1"/>
      <c r="J468" s="1"/>
      <c r="K468" s="1"/>
      <c r="L468" s="1"/>
      <c r="W468" s="1"/>
      <c r="X468" s="1"/>
      <c r="Y468" s="1"/>
      <c r="Z468" s="1"/>
      <c r="AA468" s="1"/>
      <c r="AB468" s="1"/>
      <c r="AC468" s="1"/>
      <c r="AD468" s="1"/>
    </row>
    <row r="469" spans="5:30" x14ac:dyDescent="0.25">
      <c r="E469" s="1"/>
      <c r="F469" s="1"/>
      <c r="G469" s="1"/>
      <c r="H469" s="1"/>
      <c r="I469" s="1"/>
      <c r="J469" s="1"/>
      <c r="K469" s="1"/>
      <c r="L469" s="1"/>
      <c r="W469" s="1"/>
      <c r="X469" s="1"/>
      <c r="Y469" s="1"/>
      <c r="Z469" s="1"/>
      <c r="AA469" s="1"/>
      <c r="AB469" s="1"/>
      <c r="AC469" s="1"/>
      <c r="AD469" s="1"/>
    </row>
    <row r="470" spans="5:30" x14ac:dyDescent="0.25">
      <c r="E470" s="1"/>
      <c r="F470" s="1"/>
      <c r="G470" s="1"/>
      <c r="H470" s="1"/>
      <c r="I470" s="1"/>
      <c r="J470" s="1"/>
      <c r="K470" s="1"/>
      <c r="L470" s="1"/>
      <c r="W470" s="1"/>
      <c r="X470" s="1"/>
      <c r="Y470" s="1"/>
      <c r="Z470" s="1"/>
      <c r="AA470" s="1"/>
      <c r="AB470" s="1"/>
      <c r="AC470" s="1"/>
      <c r="AD470" s="1"/>
    </row>
    <row r="471" spans="5:30" x14ac:dyDescent="0.25">
      <c r="E471" s="1"/>
      <c r="F471" s="1"/>
      <c r="G471" s="1"/>
      <c r="H471" s="1"/>
      <c r="I471" s="1"/>
      <c r="J471" s="1"/>
      <c r="K471" s="1"/>
      <c r="L471" s="1"/>
      <c r="W471" s="1"/>
      <c r="X471" s="1"/>
      <c r="Y471" s="1"/>
      <c r="Z471" s="1"/>
      <c r="AA471" s="1"/>
      <c r="AB471" s="1"/>
      <c r="AC471" s="1"/>
      <c r="AD471" s="1"/>
    </row>
    <row r="472" spans="5:30" x14ac:dyDescent="0.25">
      <c r="E472" s="1"/>
      <c r="F472" s="1"/>
      <c r="G472" s="1"/>
      <c r="H472" s="1"/>
      <c r="I472" s="1"/>
      <c r="J472" s="1"/>
      <c r="K472" s="1"/>
      <c r="L472" s="1"/>
      <c r="W472" s="1"/>
      <c r="X472" s="1"/>
      <c r="Y472" s="1"/>
      <c r="Z472" s="1"/>
      <c r="AA472" s="1"/>
      <c r="AB472" s="1"/>
      <c r="AC472" s="1"/>
      <c r="AD472" s="1"/>
    </row>
    <row r="473" spans="5:30" x14ac:dyDescent="0.25">
      <c r="E473" s="1"/>
      <c r="F473" s="1"/>
      <c r="G473" s="1"/>
      <c r="H473" s="1"/>
      <c r="I473" s="1"/>
      <c r="J473" s="1"/>
      <c r="K473" s="1"/>
      <c r="L473" s="1"/>
      <c r="W473" s="1"/>
      <c r="X473" s="1"/>
      <c r="Y473" s="1"/>
      <c r="Z473" s="1"/>
      <c r="AA473" s="1"/>
      <c r="AB473" s="1"/>
      <c r="AC473" s="1"/>
      <c r="AD473" s="1"/>
    </row>
    <row r="474" spans="5:30" x14ac:dyDescent="0.25">
      <c r="E474" s="1"/>
      <c r="F474" s="1"/>
      <c r="G474" s="1"/>
      <c r="H474" s="1"/>
      <c r="I474" s="1"/>
      <c r="J474" s="1"/>
      <c r="K474" s="1"/>
      <c r="L474" s="1"/>
      <c r="W474" s="1"/>
      <c r="X474" s="1"/>
      <c r="Y474" s="1"/>
      <c r="Z474" s="1"/>
      <c r="AA474" s="1"/>
      <c r="AB474" s="1"/>
      <c r="AC474" s="1"/>
      <c r="AD474" s="1"/>
    </row>
    <row r="475" spans="5:30" x14ac:dyDescent="0.25">
      <c r="E475" s="1"/>
      <c r="F475" s="1"/>
      <c r="G475" s="1"/>
      <c r="H475" s="1"/>
      <c r="I475" s="1"/>
      <c r="J475" s="1"/>
      <c r="K475" s="1"/>
      <c r="L475" s="1"/>
      <c r="W475" s="1"/>
      <c r="X475" s="1"/>
      <c r="Y475" s="1"/>
      <c r="Z475" s="1"/>
      <c r="AA475" s="1"/>
      <c r="AB475" s="1"/>
      <c r="AC475" s="1"/>
      <c r="AD475" s="1"/>
    </row>
    <row r="476" spans="5:30" x14ac:dyDescent="0.25">
      <c r="E476" s="1"/>
      <c r="F476" s="1"/>
      <c r="G476" s="1"/>
      <c r="H476" s="1"/>
      <c r="I476" s="1"/>
      <c r="J476" s="1"/>
      <c r="K476" s="1"/>
      <c r="L476" s="1"/>
      <c r="W476" s="1"/>
      <c r="X476" s="1"/>
      <c r="Y476" s="1"/>
      <c r="Z476" s="1"/>
      <c r="AA476" s="1"/>
      <c r="AB476" s="1"/>
      <c r="AC476" s="1"/>
      <c r="AD476" s="1"/>
    </row>
    <row r="477" spans="5:30" x14ac:dyDescent="0.25">
      <c r="E477" s="1"/>
      <c r="F477" s="1"/>
      <c r="G477" s="1"/>
      <c r="H477" s="1"/>
      <c r="I477" s="1"/>
      <c r="J477" s="1"/>
      <c r="K477" s="1"/>
      <c r="L477" s="1"/>
      <c r="W477" s="1"/>
      <c r="X477" s="1"/>
      <c r="Y477" s="1"/>
      <c r="Z477" s="1"/>
      <c r="AA477" s="1"/>
      <c r="AB477" s="1"/>
      <c r="AC477" s="1"/>
      <c r="AD477" s="1"/>
    </row>
  </sheetData>
  <mergeCells count="4">
    <mergeCell ref="E1:K1"/>
    <mergeCell ref="N1:T1"/>
    <mergeCell ref="W1:AC1"/>
    <mergeCell ref="AO1:AU1"/>
  </mergeCells>
  <conditionalFormatting sqref="E223:E235 E212:E219 N217:N219 P217:P219 R217:R219 T217:T219 W202:W217 Y202:Y217 AA202:AA217 AC202:AC217 E3:E210 G3:G400 I3:I400 K3:K400 N3:N210 P3:P210 R3:R210 T3:T210">
    <cfRule type="colorScale" priority="2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236:E239">
    <cfRule type="colorScale" priority="2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240:E358">
    <cfRule type="colorScale" priority="2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401:L477 E359:E400">
    <cfRule type="colorScale" priority="2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96:AF211 AH96:AH211 AJ96:AJ211 AL96:AL211 AO3:AO211 AQ3:AQ211 AS3:AS211 AU3:AU211 W3:W201 AA3:AA201 AC3:AC201 Y3:Y201">
    <cfRule type="cellIs" dxfId="20" priority="23" operator="lessThanOrEqual">
      <formula>-5</formula>
    </cfRule>
    <cfRule type="cellIs" dxfId="19" priority="24" operator="greaterThanOrEqual">
      <formula>5</formula>
    </cfRule>
  </conditionalFormatting>
  <conditionalFormatting sqref="AF96:AF211 AH96:AH211 AJ96:AJ211 AL96:AL211 AO3:AO211 AQ3:AQ211 AS3:AS211 AU3:AU211 W3:W201 AA3:AA201 AC3:AC201 Y3:Y201">
    <cfRule type="cellIs" dxfId="18" priority="22" stopIfTrue="1" operator="greaterThanOrEqual">
      <formula>10</formula>
    </cfRule>
  </conditionalFormatting>
  <conditionalFormatting sqref="AF96:AF211 AH96:AH211 AJ96:AJ211 AL96:AL211 AO3:AO211 AQ3:AQ211 AS3:AS211 AU3:AU211 W3:W201 AA3:AA201 AC3:AC201 Y3:Y201">
    <cfRule type="cellIs" dxfId="17" priority="21" stopIfTrue="1" operator="lessThanOrEqual">
      <formula>-10</formula>
    </cfRule>
  </conditionalFormatting>
  <conditionalFormatting sqref="O217:O219 Q217:Q219 S217:S219 U217:U219 AG96:AG211 AI96:AI211 AK96:AK211 AM96:AM211 AP3:AP211 AR3:AR211 AT3:AT211 AV3:AV211 V96:V208 U3:V3 F3:F400 H3:H400 J3:J400 L3:L400 V4:V94 U4:U210 O3:O210 Q3:Q210 S3:S210 AB3:AB217 AD3:AD217 Z3:Z217 X3:X217">
    <cfRule type="cellIs" dxfId="16" priority="20" operator="notBetween">
      <formula>4</formula>
      <formula>-4</formula>
    </cfRule>
  </conditionalFormatting>
  <conditionalFormatting sqref="W218:AD239">
    <cfRule type="colorScale" priority="19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240:AD358">
    <cfRule type="colorScale" priority="1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359:AD477">
    <cfRule type="colorScale" priority="1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217:AF219 AH217:AH219 AJ217:AJ219 AL217:AL219">
    <cfRule type="cellIs" dxfId="15" priority="15" operator="lessThanOrEqual">
      <formula>-5</formula>
    </cfRule>
    <cfRule type="cellIs" dxfId="14" priority="16" operator="greaterThanOrEqual">
      <formula>5</formula>
    </cfRule>
  </conditionalFormatting>
  <conditionalFormatting sqref="AF217:AF219 AH217:AH219 AJ217:AJ219 AL217:AL219">
    <cfRule type="cellIs" dxfId="13" priority="14" stopIfTrue="1" operator="greaterThanOrEqual">
      <formula>10</formula>
    </cfRule>
  </conditionalFormatting>
  <conditionalFormatting sqref="AF217:AF219 AH217:AH219 AJ217:AJ219 AL217:AL219">
    <cfRule type="cellIs" dxfId="12" priority="13" stopIfTrue="1" operator="lessThanOrEqual">
      <formula>-10</formula>
    </cfRule>
  </conditionalFormatting>
  <conditionalFormatting sqref="AG217:AG219">
    <cfRule type="cellIs" dxfId="11" priority="12" operator="notBetween">
      <formula>4</formula>
      <formula>-4</formula>
    </cfRule>
  </conditionalFormatting>
  <conditionalFormatting sqref="AI217:AI219">
    <cfRule type="cellIs" dxfId="10" priority="11" operator="notBetween">
      <formula>4</formula>
      <formula>-4</formula>
    </cfRule>
  </conditionalFormatting>
  <conditionalFormatting sqref="AK217:AK219">
    <cfRule type="cellIs" dxfId="9" priority="10" operator="notBetween">
      <formula>4</formula>
      <formula>-4</formula>
    </cfRule>
  </conditionalFormatting>
  <conditionalFormatting sqref="AM217:AM219">
    <cfRule type="cellIs" dxfId="8" priority="9" operator="notBetween">
      <formula>4</formula>
      <formula>-4</formula>
    </cfRule>
  </conditionalFormatting>
  <conditionalFormatting sqref="AO212:AO216 AQ212:AQ216 AS212:AS216 AU212:AU216">
    <cfRule type="cellIs" dxfId="7" priority="7" operator="lessThanOrEqual">
      <formula>-5</formula>
    </cfRule>
    <cfRule type="cellIs" dxfId="6" priority="8" operator="greaterThanOrEqual">
      <formula>5</formula>
    </cfRule>
  </conditionalFormatting>
  <conditionalFormatting sqref="AO212:AO216 AQ212:AQ216 AS212:AS216 AU212:AU216">
    <cfRule type="cellIs" dxfId="5" priority="6" stopIfTrue="1" operator="greaterThanOrEqual">
      <formula>10</formula>
    </cfRule>
  </conditionalFormatting>
  <conditionalFormatting sqref="AO212:AO216 AQ212:AQ216 AS212:AS216 AU212:AU216">
    <cfRule type="cellIs" dxfId="4" priority="5" stopIfTrue="1" operator="lessThanOrEqual">
      <formula>-10</formula>
    </cfRule>
  </conditionalFormatting>
  <conditionalFormatting sqref="AP212:AP216">
    <cfRule type="cellIs" dxfId="3" priority="4" operator="notBetween">
      <formula>4</formula>
      <formula>-4</formula>
    </cfRule>
  </conditionalFormatting>
  <conditionalFormatting sqref="AR212:AR216">
    <cfRule type="cellIs" dxfId="2" priority="3" operator="notBetween">
      <formula>4</formula>
      <formula>-4</formula>
    </cfRule>
  </conditionalFormatting>
  <conditionalFormatting sqref="AT212:AT216">
    <cfRule type="cellIs" dxfId="1" priority="2" operator="notBetween">
      <formula>4</formula>
      <formula>-4</formula>
    </cfRule>
  </conditionalFormatting>
  <conditionalFormatting sqref="AV212:AV216">
    <cfRule type="cellIs" dxfId="0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T-TEST</vt:lpstr>
      <vt:lpstr># D</vt:lpstr>
      <vt:lpstr>% D</vt:lpstr>
      <vt:lpstr># D vs % D</vt:lpstr>
      <vt:lpstr>#D Graphs</vt:lpstr>
      <vt:lpstr>Peptide Graphs</vt:lpstr>
      <vt:lpstr>% D Tables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2020-12-21T08:32:15Z</dcterms:modified>
</cp:coreProperties>
</file>